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dsvctxfs01\data01$\jriveros\Downloads\"/>
    </mc:Choice>
  </mc:AlternateContent>
  <xr:revisionPtr revIDLastSave="0" documentId="13_ncr:1_{49689BDE-B0F5-4C01-A7B9-975D741AF525}" xr6:coauthVersionLast="45" xr6:coauthVersionMax="45" xr10:uidLastSave="{00000000-0000-0000-0000-000000000000}"/>
  <bookViews>
    <workbookView xWindow="-120" yWindow="-120" windowWidth="21315" windowHeight="11400" xr2:uid="{00000000-000D-0000-FFFF-FFFF00000000}"/>
  </bookViews>
  <sheets>
    <sheet name="JULIO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P7" i="1"/>
  <c r="J8" i="1"/>
  <c r="K8" i="1"/>
  <c r="P8" i="1"/>
  <c r="J9" i="1"/>
  <c r="K9" i="1"/>
  <c r="P9" i="1"/>
  <c r="J10" i="1"/>
  <c r="K10" i="1"/>
  <c r="P10" i="1"/>
  <c r="J11" i="1"/>
  <c r="K11" i="1"/>
  <c r="P11" i="1"/>
  <c r="J12" i="1"/>
  <c r="K12" i="1" s="1"/>
  <c r="P12" i="1"/>
  <c r="J13" i="1"/>
  <c r="K13" i="1"/>
  <c r="P13" i="1"/>
  <c r="J14" i="1"/>
  <c r="K14" i="1"/>
  <c r="P14" i="1"/>
  <c r="J15" i="1"/>
  <c r="K15" i="1" s="1"/>
  <c r="J16" i="1"/>
  <c r="K16" i="1"/>
  <c r="P16" i="1"/>
  <c r="J17" i="1"/>
  <c r="K17" i="1"/>
  <c r="P17" i="1"/>
  <c r="J18" i="1"/>
  <c r="K18" i="1" s="1"/>
  <c r="P18" i="1"/>
  <c r="J19" i="1"/>
  <c r="K19" i="1"/>
  <c r="P19" i="1"/>
  <c r="J20" i="1"/>
  <c r="K20" i="1"/>
  <c r="P20" i="1"/>
  <c r="J21" i="1"/>
  <c r="K21" i="1" s="1"/>
  <c r="P2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U11" i="2" l="1"/>
  <c r="N13" i="2"/>
  <c r="W11" i="2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Q7" i="1" l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<sst xmlns="http://schemas.openxmlformats.org/spreadsheetml/2006/main" count="151" uniqueCount="84">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</sst>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0064"/>
        <c:axId val="166201600"/>
        <c:axId val="0"/>
      </c:bar3DChart>
      <c:catAx>
        <c:axId val="16620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01600"/>
        <c:crosses val="autoZero"/>
        <c:auto val="1"/>
        <c:lblAlgn val="ctr"/>
        <c:lblOffset val="100"/>
        <c:noMultiLvlLbl val="0"/>
      </c:catAx>
      <c:valAx>
        <c:axId val="16620160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62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R11" sqref="R1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19507069515</v>
      </c>
      <c r="L7" s="9">
        <v>31754930485</v>
      </c>
      <c r="M7" s="9">
        <v>31754930485</v>
      </c>
      <c r="N7" s="9">
        <v>31754930485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2" si="2">+L7/J7</f>
        <v>0.61946335462916002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7487707638</v>
      </c>
      <c r="L8" s="9">
        <v>11107292362</v>
      </c>
      <c r="M8" s="9">
        <v>11107292362</v>
      </c>
      <c r="N8" s="9">
        <v>11107292362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0.59732682774939505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2473098594</v>
      </c>
      <c r="L9" s="9">
        <v>2251901406</v>
      </c>
      <c r="M9" s="9">
        <v>2251901406</v>
      </c>
      <c r="N9" s="9">
        <v>2251901406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0.47659289015873013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5282381952</v>
      </c>
      <c r="L10" s="9">
        <v>8417618048</v>
      </c>
      <c r="M10" s="9">
        <v>8417618048</v>
      </c>
      <c r="N10" s="9">
        <v>8417618048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0.61442467503649634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2128005286</v>
      </c>
      <c r="L11" s="9">
        <v>3048994714</v>
      </c>
      <c r="M11" s="9">
        <v>3048994714</v>
      </c>
      <c r="N11" s="9">
        <v>3048994714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0.58895010894340349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469232276</v>
      </c>
      <c r="L12" s="9">
        <v>468767724</v>
      </c>
      <c r="M12" s="9">
        <v>468767724</v>
      </c>
      <c r="N12" s="9">
        <v>468767724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0.49975237100213221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1000000</v>
      </c>
      <c r="I13" s="41">
        <v>0</v>
      </c>
      <c r="J13" s="9">
        <f t="shared" si="0"/>
        <v>83379000000</v>
      </c>
      <c r="K13" s="9">
        <f t="shared" si="3"/>
        <v>3399660417.1399994</v>
      </c>
      <c r="L13" s="9">
        <v>79979339582.860001</v>
      </c>
      <c r="M13" s="9">
        <v>44421740143.040001</v>
      </c>
      <c r="N13" s="9">
        <v>44072000000</v>
      </c>
      <c r="O13" s="9">
        <v>0</v>
      </c>
      <c r="P13" s="9">
        <f t="shared" si="4"/>
        <v>35557599439.82</v>
      </c>
      <c r="Q13" s="9">
        <f t="shared" si="1"/>
        <v>349740143.04000092</v>
      </c>
      <c r="R13" s="8">
        <f t="shared" si="2"/>
        <v>0.95922641891675364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1000000</v>
      </c>
      <c r="H14" s="4">
        <v>0</v>
      </c>
      <c r="I14" s="41">
        <v>0</v>
      </c>
      <c r="J14" s="9">
        <f t="shared" si="0"/>
        <v>17500000</v>
      </c>
      <c r="K14" s="9">
        <f t="shared" si="3"/>
        <v>17500000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41">
        <v>6770000000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121575932</v>
      </c>
      <c r="L16" s="9">
        <v>290424068</v>
      </c>
      <c r="M16" s="9">
        <v>273511282</v>
      </c>
      <c r="N16" s="9">
        <v>273511282</v>
      </c>
      <c r="O16" s="9">
        <v>0</v>
      </c>
      <c r="P16" s="9">
        <f t="shared" si="4"/>
        <v>16912786</v>
      </c>
      <c r="Q16" s="9">
        <f t="shared" si="1"/>
        <v>0</v>
      </c>
      <c r="R16" s="8">
        <f t="shared" si="2"/>
        <v>0.704912786407767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1">
        <v>0</v>
      </c>
      <c r="J17" s="9">
        <f t="shared" si="0"/>
        <v>8483000000</v>
      </c>
      <c r="K17" s="9">
        <f t="shared" si="3"/>
        <v>7161973732.5500002</v>
      </c>
      <c r="L17" s="9">
        <v>1321026267.45</v>
      </c>
      <c r="M17" s="9">
        <v>1159466074.79</v>
      </c>
      <c r="N17" s="9">
        <v>1147681422.1800001</v>
      </c>
      <c r="O17" s="9">
        <v>0</v>
      </c>
      <c r="P17" s="9">
        <f t="shared" si="4"/>
        <v>161560192.66000009</v>
      </c>
      <c r="Q17" s="9">
        <f t="shared" si="1"/>
        <v>11784652.609999895</v>
      </c>
      <c r="R17" s="8">
        <f t="shared" si="2"/>
        <v>0.15572630760933631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51543969.429999948</v>
      </c>
      <c r="L18" s="9">
        <v>715456030.57000005</v>
      </c>
      <c r="M18" s="9">
        <v>715456030.57000005</v>
      </c>
      <c r="N18" s="9">
        <v>715456030.57000005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0.93279795380704045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993371</v>
      </c>
      <c r="L19" s="9">
        <v>8006629</v>
      </c>
      <c r="M19" s="9">
        <v>8006629</v>
      </c>
      <c r="N19" s="9">
        <v>8006629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0.88962544444444447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201083282</v>
      </c>
      <c r="L20" s="9">
        <v>540117394</v>
      </c>
      <c r="M20" s="9">
        <v>291167167.5</v>
      </c>
      <c r="N20" s="9">
        <v>291167167.5</v>
      </c>
      <c r="O20" s="9">
        <v>0</v>
      </c>
      <c r="P20" s="9">
        <f t="shared" si="4"/>
        <v>248950226.5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1093762896.7799997</v>
      </c>
      <c r="L21" s="9">
        <v>5053691801.2200003</v>
      </c>
      <c r="M21" s="9">
        <v>2012587577.3699999</v>
      </c>
      <c r="N21" s="9">
        <v>2012587577.3699999</v>
      </c>
      <c r="O21" s="9">
        <v>0</v>
      </c>
      <c r="P21" s="9">
        <f t="shared" si="4"/>
        <v>3041104223.8500004</v>
      </c>
      <c r="Q21" s="9">
        <f t="shared" si="1"/>
        <v>0</v>
      </c>
      <c r="R21" s="8">
        <f t="shared" si="2"/>
        <v>0.82207873819129695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1301000000</v>
      </c>
      <c r="H22" s="3">
        <f t="shared" si="5"/>
        <v>1301000000</v>
      </c>
      <c r="I22" s="3">
        <f t="shared" si="5"/>
        <v>6770000000</v>
      </c>
      <c r="J22" s="3">
        <f t="shared" si="5"/>
        <v>194353155374</v>
      </c>
      <c r="K22" s="3">
        <f t="shared" si="5"/>
        <v>49395588861.900002</v>
      </c>
      <c r="L22" s="3">
        <f t="shared" si="5"/>
        <v>144957566512.10001</v>
      </c>
      <c r="M22" s="3">
        <f t="shared" si="5"/>
        <v>105931439643.27</v>
      </c>
      <c r="N22" s="3">
        <f t="shared" si="5"/>
        <v>105569914847.62</v>
      </c>
      <c r="O22" s="3">
        <f t="shared" si="5"/>
        <v>0</v>
      </c>
      <c r="P22" s="3">
        <f t="shared" si="5"/>
        <v>39026126868.830002</v>
      </c>
      <c r="Q22" s="3">
        <f t="shared" si="5"/>
        <v>361524795.65000081</v>
      </c>
      <c r="R22" s="2">
        <f t="shared" si="2"/>
        <v>0.74584622119025301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140526.02626745001</v>
      </c>
      <c r="U6" s="36">
        <f>+T6/S6</f>
        <v>0.79977136049747388</v>
      </c>
      <c r="V6" s="27">
        <f>SUM(V7:V10)</f>
        <v>136032.46607478999</v>
      </c>
      <c r="W6" s="33">
        <f>+V6/T6</f>
        <v>0.96802328855362463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+JULIO!L17/1000000</f>
        <v>1321.02626745</v>
      </c>
      <c r="U8" s="37">
        <f t="shared" si="1"/>
        <v>3.6325896135301239E-2</v>
      </c>
      <c r="V8" s="29">
        <f>+JULIO!M17/1000000</f>
        <v>1159.46607479</v>
      </c>
      <c r="W8" s="34">
        <f t="shared" si="2"/>
        <v>0.87770099910892574</v>
      </c>
      <c r="Y8" s="23" t="s">
        <v>5</v>
      </c>
      <c r="Z8" s="29">
        <v>36365.964999999997</v>
      </c>
      <c r="AA8" s="29" t="e">
        <f>+JULIO!#REF!/1000000</f>
        <v>#REF!</v>
      </c>
      <c r="AB8" s="37" t="e">
        <f t="shared" si="3"/>
        <v>#REF!</v>
      </c>
      <c r="AC8" s="29" t="e">
        <f>+JULIO!#REF!/1000000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+JULIO!#REF!/1000000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+JULIO!#REF!/1000000</f>
        <v>#REF!</v>
      </c>
      <c r="U12" s="37" t="e">
        <f t="shared" si="1"/>
        <v>#REF!</v>
      </c>
      <c r="V12" s="29" t="e">
        <f>+JULIO!#REF!/1000000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+JULIO!#REF!/1000000</f>
        <v>#REF!</v>
      </c>
      <c r="AB12" s="37" t="e">
        <f t="shared" si="3"/>
        <v>#REF!</v>
      </c>
      <c r="AC12" s="29" t="e">
        <f>+JULIO!#REF!/1000000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JUAN DAVID RIVEROS VALDERRAMA</cp:lastModifiedBy>
  <cp:lastPrinted>2018-05-03T14:43:44Z</cp:lastPrinted>
  <dcterms:created xsi:type="dcterms:W3CDTF">2018-01-23T20:49:19Z</dcterms:created>
  <dcterms:modified xsi:type="dcterms:W3CDTF">2020-09-02T00:27:41Z</dcterms:modified>
</cp:coreProperties>
</file>