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EJECUCION GASTOS\PRESUPUESTO 2020\INFORMES\1. Enero\"/>
    </mc:Choice>
  </mc:AlternateContent>
  <xr:revisionPtr revIDLastSave="0" documentId="13_ncr:1_{B38135F3-DA7F-4964-B973-B53542E4AD8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DIC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20" i="1"/>
  <c r="J19" i="1"/>
  <c r="J18" i="1"/>
  <c r="J17" i="1"/>
  <c r="J16" i="1"/>
  <c r="J15" i="1"/>
  <c r="J14" i="1"/>
  <c r="J13" i="1"/>
  <c r="J12" i="1"/>
  <c r="J11" i="1"/>
  <c r="Q21" i="1" l="1"/>
  <c r="Q20" i="1"/>
  <c r="Q19" i="1"/>
  <c r="Q18" i="1"/>
  <c r="Q17" i="1"/>
  <c r="Q16" i="1"/>
  <c r="Q14" i="1"/>
  <c r="Q13" i="1"/>
  <c r="Q12" i="1"/>
  <c r="Q11" i="1"/>
  <c r="Q10" i="1"/>
  <c r="Q9" i="1"/>
  <c r="Q8" i="1"/>
  <c r="P21" i="1"/>
  <c r="P20" i="1"/>
  <c r="P19" i="1"/>
  <c r="P18" i="1"/>
  <c r="P17" i="1"/>
  <c r="P16" i="1"/>
  <c r="P14" i="1"/>
  <c r="P13" i="1"/>
  <c r="P12" i="1"/>
  <c r="P11" i="1"/>
  <c r="P10" i="1"/>
  <c r="P9" i="1"/>
  <c r="P8" i="1"/>
  <c r="J21" i="1"/>
  <c r="R21" i="1" s="1"/>
  <c r="K20" i="1"/>
  <c r="R19" i="1"/>
  <c r="R18" i="1"/>
  <c r="R17" i="1"/>
  <c r="K16" i="1"/>
  <c r="R14" i="1"/>
  <c r="R13" i="1"/>
  <c r="R12" i="1"/>
  <c r="K11" i="1"/>
  <c r="J10" i="1"/>
  <c r="R10" i="1" s="1"/>
  <c r="J9" i="1"/>
  <c r="R9" i="1" s="1"/>
  <c r="J8" i="1"/>
  <c r="R8" i="1" s="1"/>
  <c r="K8" i="1" l="1"/>
  <c r="K17" i="1"/>
  <c r="K19" i="1"/>
  <c r="K10" i="1"/>
  <c r="K12" i="1"/>
  <c r="K21" i="1"/>
  <c r="K14" i="1"/>
  <c r="R11" i="1"/>
  <c r="R16" i="1"/>
  <c r="K9" i="1"/>
  <c r="K13" i="1"/>
  <c r="K18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U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N13" i="2" s="1"/>
  <c r="W11" i="2" l="1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2" i="1"/>
  <c r="P7" i="1" l="1"/>
  <c r="J7" i="1" l="1"/>
  <c r="K7" i="1" s="1"/>
  <c r="Q7" i="1"/>
  <c r="F22" i="1"/>
  <c r="G22" i="1"/>
  <c r="H22" i="1"/>
  <c r="I22" i="1"/>
  <c r="L22" i="1"/>
  <c r="N22" i="1"/>
  <c r="O22" i="1"/>
  <c r="M12" i="2" l="1"/>
  <c r="R7" i="1"/>
  <c r="J22" i="1"/>
  <c r="Q22" i="1"/>
  <c r="P22" i="1"/>
  <c r="R22" i="1" l="1"/>
  <c r="M11" i="2"/>
  <c r="M13" i="2" s="1"/>
  <c r="O12" i="2"/>
  <c r="K22" i="1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<sst xmlns="http://schemas.openxmlformats.org/spreadsheetml/2006/main" count="151" uniqueCount="84">
  <si>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</si>
  <si>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</si>
  <si>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</si>
  <si>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</si>
  <si>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</si>
  <si>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</si>
  <si>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</si>
  <si>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</si>
  <si>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</si>
  <si>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</si>
  <si>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</si>
  <si>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</si>
  <si>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</si>
  <si>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</si>
  <si>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</si>
  <si>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</si>
  <si>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</si>
  <si>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</si>
  <si>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</si>
  <si>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</si>
  <si>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</si>
  <si>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</si>
  <si>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</si>
  <si>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</si>
  <si>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</si>
  <si>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</si>
  <si>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</si>
  <si>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</si>
  <si>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</si>
  <si>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</si>
  <si>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</si>
  <si>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</si>
  <si>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</si>
  <si>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</si>
  <si>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</si>
  <si>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</si>
  <si>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</si>
  <si>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</si>
  <si>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</si>
  <si>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</si>
  <si>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</si>
  <si>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</si>
  <si>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</si>
  <si>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</si>
  <si>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</si>
  <si>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</si>
  <si>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</si>
  <si>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</si>
  <si>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</si>
  <si>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</si>
  <si>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</si>
  <si>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</si>
  <si>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</si>
  <si>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</si>
  <si>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</si>
  <si>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</si>
  <si>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</si>
  <si>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</si>
  <si>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</si>
  <si>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</si>
  <si>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</si>
  <si>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</si>
  <si>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</si>
  <si>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</si>
  <si>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</si>
  <si>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</si>
  <si>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</si>
  <si>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</si>
  <si>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</si>
  <si>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</si>
  <si>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</si>
  <si>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</si>
  <si>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</si>
  <si>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</si>
  <si>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</si>
  <si>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</si>
  <si>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</si>
  <si>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</si>
  <si>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</si>
  <si>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</si>
  <si>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</si>
  <si>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PERÍODO: ENERO DE 2020</t>
  </si>
  <si>
    <t>A-03-03-01-999</t>
  </si>
  <si>
    <t>OTRAS TRANSFERENCIAS - DISTRIBUCIÓN PREVIO CONCEPTO DGPPN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</si>
</sst>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98176"/>
        <c:axId val="60063744"/>
        <c:axId val="0"/>
      </c:bar3DChart>
      <c:catAx>
        <c:axId val="101298176"/>
        <c:scaling>
          <c:orientation val="minMax"/>
        </c:scaling>
        <c:delete val="0"/>
        <c:axPos val="l"/>
        <c:majorTickMark val="out"/>
        <c:minorTickMark val="none"/>
        <c:tickLblPos val="nextTo"/>
        <c:crossAx val="60063744"/>
        <c:crosses val="autoZero"/>
        <c:auto val="1"/>
        <c:lblAlgn val="ctr"/>
        <c:lblOffset val="100"/>
        <c:noMultiLvlLbl val="0"/>
      </c:catAx>
      <c:valAx>
        <c:axId val="60063744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0129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topLeftCell="A3" zoomScaleNormal="100" workbookViewId="0">
      <selection activeCell="A7" sqref="A7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7" width="15.140625" style="1" customWidth="1"/>
    <col min="8" max="8" width="13" style="1" customWidth="1"/>
    <col min="9" max="9" width="15.5703125" style="1" customWidth="1"/>
    <col min="10" max="17" width="16.140625" style="1" customWidth="1"/>
    <col min="18" max="18" width="14.5703125" style="1" customWidth="1"/>
    <col min="19" max="16384" width="11.42578125" style="1"/>
  </cols>
  <sheetData>
    <row r="1" spans="1:18" x14ac:dyDescent="0.2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x14ac:dyDescent="0.25">
      <c r="A2" s="46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x14ac:dyDescent="0.25">
      <c r="A3" s="46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3.5" thickBot="1" x14ac:dyDescent="0.3">
      <c r="A4" s="48" t="s">
        <v>81</v>
      </c>
      <c r="B4" s="49"/>
      <c r="C4" s="49"/>
      <c r="D4" s="49"/>
      <c r="E4" s="4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0" t="s">
        <v>36</v>
      </c>
      <c r="B5" s="52" t="s">
        <v>35</v>
      </c>
      <c r="C5" s="52" t="s">
        <v>34</v>
      </c>
      <c r="D5" s="54" t="s">
        <v>33</v>
      </c>
      <c r="E5" s="52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1"/>
      <c r="B6" s="53"/>
      <c r="C6" s="53"/>
      <c r="D6" s="55"/>
      <c r="E6" s="53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0</v>
      </c>
      <c r="H7" s="4">
        <v>0</v>
      </c>
      <c r="I7" s="4">
        <v>0</v>
      </c>
      <c r="J7" s="9">
        <f t="shared" ref="J7:J21" si="0">+F7+G7-H7-I7</f>
        <v>50762000000</v>
      </c>
      <c r="K7" s="9">
        <f>+J7-L7</f>
        <v>47513119920</v>
      </c>
      <c r="L7" s="9">
        <v>3248880080</v>
      </c>
      <c r="M7" s="9">
        <v>3248880080</v>
      </c>
      <c r="N7" s="9">
        <v>3248880080</v>
      </c>
      <c r="O7" s="9">
        <v>0</v>
      </c>
      <c r="P7" s="9">
        <f>+L7-M7</f>
        <v>0</v>
      </c>
      <c r="Q7" s="9">
        <f t="shared" ref="Q7:Q21" si="1">+M7-N7</f>
        <v>0</v>
      </c>
      <c r="R7" s="8">
        <f t="shared" ref="R7:R22" si="2">+L7/J7</f>
        <v>6.4002207950829365E-2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0</v>
      </c>
      <c r="I8" s="4">
        <v>0</v>
      </c>
      <c r="J8" s="9">
        <f t="shared" si="0"/>
        <v>18595000000</v>
      </c>
      <c r="K8" s="9">
        <f t="shared" ref="K8:K21" si="3">+J8-L8</f>
        <v>17172077712</v>
      </c>
      <c r="L8" s="9">
        <v>1422922288</v>
      </c>
      <c r="M8" s="9">
        <v>1422922288</v>
      </c>
      <c r="N8" s="9">
        <v>1422922288</v>
      </c>
      <c r="O8" s="9">
        <v>0</v>
      </c>
      <c r="P8" s="9">
        <f t="shared" ref="P8:P21" si="4">+L8-M8</f>
        <v>0</v>
      </c>
      <c r="Q8" s="9">
        <f t="shared" si="1"/>
        <v>0</v>
      </c>
      <c r="R8" s="8">
        <f t="shared" si="2"/>
        <v>7.6521768647485888E-2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0</v>
      </c>
      <c r="I9" s="4">
        <v>0</v>
      </c>
      <c r="J9" s="9">
        <f t="shared" si="0"/>
        <v>4725000000</v>
      </c>
      <c r="K9" s="9">
        <f t="shared" si="3"/>
        <v>4570219260</v>
      </c>
      <c r="L9" s="9">
        <v>154780740</v>
      </c>
      <c r="M9" s="9">
        <v>154780740</v>
      </c>
      <c r="N9" s="9">
        <v>154780740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3.2757828571428574E-2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0</v>
      </c>
      <c r="I10" s="4">
        <v>0</v>
      </c>
      <c r="J10" s="9">
        <f t="shared" si="0"/>
        <v>15000000000</v>
      </c>
      <c r="K10" s="9">
        <f t="shared" si="3"/>
        <v>14074602867</v>
      </c>
      <c r="L10" s="9">
        <v>925397133</v>
      </c>
      <c r="M10" s="9">
        <v>925397133</v>
      </c>
      <c r="N10" s="9">
        <v>925397133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6.1693142200000002E-2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0</v>
      </c>
      <c r="I11" s="4">
        <v>0</v>
      </c>
      <c r="J11" s="9">
        <f t="shared" si="0"/>
        <v>5177000000</v>
      </c>
      <c r="K11" s="9">
        <f t="shared" si="3"/>
        <v>4776406861</v>
      </c>
      <c r="L11" s="9">
        <v>400593139</v>
      </c>
      <c r="M11" s="9">
        <v>400593139</v>
      </c>
      <c r="N11" s="9">
        <v>400593139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7.737939714120147E-2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0</v>
      </c>
      <c r="H12" s="4">
        <v>0</v>
      </c>
      <c r="I12" s="4">
        <v>0</v>
      </c>
      <c r="J12" s="9">
        <f t="shared" si="0"/>
        <v>138000000</v>
      </c>
      <c r="K12" s="9">
        <f t="shared" si="3"/>
        <v>106980580</v>
      </c>
      <c r="L12" s="9">
        <v>31019420</v>
      </c>
      <c r="M12" s="9">
        <v>31019420</v>
      </c>
      <c r="N12" s="9">
        <v>31019420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0.22477840579710145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0</v>
      </c>
      <c r="I13" s="4">
        <v>0</v>
      </c>
      <c r="J13" s="9">
        <f t="shared" si="0"/>
        <v>83380000000</v>
      </c>
      <c r="K13" s="9">
        <f t="shared" si="3"/>
        <v>13934846422.789993</v>
      </c>
      <c r="L13" s="4">
        <v>69445153577.210007</v>
      </c>
      <c r="M13" s="4">
        <v>1134283704.6500001</v>
      </c>
      <c r="N13" s="4">
        <v>1130410704.6500001</v>
      </c>
      <c r="O13" s="9">
        <v>0</v>
      </c>
      <c r="P13" s="9">
        <f t="shared" si="4"/>
        <v>68310869872.560005</v>
      </c>
      <c r="Q13" s="9">
        <f t="shared" si="1"/>
        <v>3873000</v>
      </c>
      <c r="R13" s="8">
        <f t="shared" si="2"/>
        <v>0.83287543268421693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0</v>
      </c>
      <c r="H14" s="4">
        <v>0</v>
      </c>
      <c r="I14" s="4">
        <v>0</v>
      </c>
      <c r="J14" s="9">
        <f t="shared" si="0"/>
        <v>16500000</v>
      </c>
      <c r="K14" s="9">
        <f t="shared" si="3"/>
        <v>16500000</v>
      </c>
      <c r="L14" s="4">
        <v>0</v>
      </c>
      <c r="M14" s="4">
        <v>0</v>
      </c>
      <c r="N14" s="4">
        <v>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</v>
      </c>
    </row>
    <row r="15" spans="1:18" ht="23.25" customHeight="1" x14ac:dyDescent="0.25">
      <c r="A15" s="6" t="s">
        <v>82</v>
      </c>
      <c r="B15" s="12" t="s">
        <v>2</v>
      </c>
      <c r="C15" s="12" t="s">
        <v>3</v>
      </c>
      <c r="D15" s="11" t="s">
        <v>1</v>
      </c>
      <c r="E15" s="5" t="s">
        <v>83</v>
      </c>
      <c r="F15" s="20">
        <v>6770000000</v>
      </c>
      <c r="G15" s="4">
        <v>0</v>
      </c>
      <c r="H15" s="4">
        <v>0</v>
      </c>
      <c r="I15" s="4">
        <v>0</v>
      </c>
      <c r="J15" s="9">
        <f t="shared" si="0"/>
        <v>6770000000</v>
      </c>
      <c r="K15" s="9">
        <f t="shared" si="3"/>
        <v>6770000000</v>
      </c>
      <c r="L15" s="4">
        <v>0</v>
      </c>
      <c r="M15" s="4">
        <v>0</v>
      </c>
      <c r="N15" s="4">
        <v>0</v>
      </c>
      <c r="O15" s="9"/>
      <c r="P15" s="9"/>
      <c r="Q15" s="9"/>
      <c r="R15" s="8"/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">
        <v>0</v>
      </c>
      <c r="J16" s="9">
        <f t="shared" si="0"/>
        <v>412000000</v>
      </c>
      <c r="K16" s="9">
        <f t="shared" si="3"/>
        <v>335249721</v>
      </c>
      <c r="L16" s="4">
        <v>76750279</v>
      </c>
      <c r="M16" s="4">
        <v>76750279</v>
      </c>
      <c r="N16" s="4">
        <v>76750279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0.18628708495145632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0</v>
      </c>
      <c r="H17" s="4">
        <v>0</v>
      </c>
      <c r="I17" s="4">
        <v>0</v>
      </c>
      <c r="J17" s="9">
        <f t="shared" si="0"/>
        <v>8483000000</v>
      </c>
      <c r="K17" s="9">
        <f t="shared" si="3"/>
        <v>8476479701.3900003</v>
      </c>
      <c r="L17" s="4">
        <v>6520298.6100000003</v>
      </c>
      <c r="M17" s="4">
        <v>0</v>
      </c>
      <c r="N17" s="4">
        <v>0</v>
      </c>
      <c r="O17" s="9">
        <v>0</v>
      </c>
      <c r="P17" s="9">
        <f t="shared" si="4"/>
        <v>6520298.6100000003</v>
      </c>
      <c r="Q17" s="9">
        <f t="shared" si="1"/>
        <v>0</v>
      </c>
      <c r="R17" s="8">
        <f t="shared" si="2"/>
        <v>7.6863121655074856E-4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">
        <v>0</v>
      </c>
      <c r="J18" s="9">
        <f t="shared" si="0"/>
        <v>767000000</v>
      </c>
      <c r="K18" s="9">
        <f t="shared" si="3"/>
        <v>767000000</v>
      </c>
      <c r="L18" s="4">
        <v>0</v>
      </c>
      <c r="M18" s="4">
        <v>0</v>
      </c>
      <c r="N18" s="4">
        <v>0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">
        <v>0</v>
      </c>
      <c r="J19" s="9">
        <f t="shared" si="0"/>
        <v>9000000</v>
      </c>
      <c r="K19" s="9">
        <f t="shared" si="3"/>
        <v>9000000</v>
      </c>
      <c r="L19" s="4">
        <v>0</v>
      </c>
      <c r="M19" s="4">
        <v>0</v>
      </c>
      <c r="N19" s="4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x14ac:dyDescent="0.25">
      <c r="A20" s="6" t="s">
        <v>68</v>
      </c>
      <c r="B20" s="12" t="s">
        <v>2</v>
      </c>
      <c r="C20" s="12" t="s">
        <v>3</v>
      </c>
      <c r="D20" s="11" t="s">
        <v>1</v>
      </c>
      <c r="E20" s="5" t="s">
        <v>79</v>
      </c>
      <c r="F20" s="20">
        <v>741200676</v>
      </c>
      <c r="G20" s="4">
        <v>0</v>
      </c>
      <c r="H20" s="4">
        <v>0</v>
      </c>
      <c r="I20" s="4">
        <v>0</v>
      </c>
      <c r="J20" s="9">
        <f t="shared" si="0"/>
        <v>741200676</v>
      </c>
      <c r="K20" s="9">
        <f t="shared" si="3"/>
        <v>405587342</v>
      </c>
      <c r="L20" s="4">
        <v>335613334</v>
      </c>
      <c r="M20" s="4">
        <v>0</v>
      </c>
      <c r="N20" s="4">
        <v>0</v>
      </c>
      <c r="O20" s="9">
        <v>0</v>
      </c>
      <c r="P20" s="9">
        <f t="shared" si="4"/>
        <v>335613334</v>
      </c>
      <c r="Q20" s="9">
        <f t="shared" si="1"/>
        <v>0</v>
      </c>
      <c r="R20" s="8">
        <v>0</v>
      </c>
    </row>
    <row r="21" spans="1:18" ht="23.25" customHeight="1" thickBot="1" x14ac:dyDescent="0.3">
      <c r="A21" s="6" t="s">
        <v>69</v>
      </c>
      <c r="B21" s="12" t="s">
        <v>2</v>
      </c>
      <c r="C21" s="12">
        <v>11</v>
      </c>
      <c r="D21" s="11" t="s">
        <v>1</v>
      </c>
      <c r="E21" s="5" t="s">
        <v>80</v>
      </c>
      <c r="F21" s="20">
        <v>6147454698</v>
      </c>
      <c r="G21" s="4">
        <v>0</v>
      </c>
      <c r="H21" s="4">
        <v>0</v>
      </c>
      <c r="I21" s="4">
        <v>0</v>
      </c>
      <c r="J21" s="9">
        <f t="shared" si="0"/>
        <v>6147454698</v>
      </c>
      <c r="K21" s="9">
        <f t="shared" si="3"/>
        <v>3799122363</v>
      </c>
      <c r="L21" s="4">
        <v>2348332335</v>
      </c>
      <c r="M21" s="4">
        <v>0</v>
      </c>
      <c r="N21" s="4">
        <v>0</v>
      </c>
      <c r="O21" s="9">
        <v>0</v>
      </c>
      <c r="P21" s="9">
        <f t="shared" si="4"/>
        <v>2348332335</v>
      </c>
      <c r="Q21" s="9">
        <f t="shared" si="1"/>
        <v>0</v>
      </c>
      <c r="R21" s="8">
        <f t="shared" si="2"/>
        <v>0.38200075484313883</v>
      </c>
    </row>
    <row r="22" spans="1:18" ht="15" customHeight="1" thickBot="1" x14ac:dyDescent="0.3">
      <c r="A22" s="41" t="s">
        <v>0</v>
      </c>
      <c r="B22" s="42"/>
      <c r="C22" s="42"/>
      <c r="D22" s="42"/>
      <c r="E22" s="43"/>
      <c r="F22" s="3">
        <f>SUM(F7:F21)</f>
        <v>201123155374</v>
      </c>
      <c r="G22" s="3">
        <f>SUM(G7:G21)</f>
        <v>0</v>
      </c>
      <c r="H22" s="3">
        <f>SUM(H7:H21)</f>
        <v>0</v>
      </c>
      <c r="I22" s="3">
        <f>SUM(I7:I21)</f>
        <v>0</v>
      </c>
      <c r="J22" s="3">
        <f>SUM(J7:J21)</f>
        <v>201123155374</v>
      </c>
      <c r="K22" s="3">
        <f>SUM(K7:K21)</f>
        <v>122727192750.17999</v>
      </c>
      <c r="L22" s="3">
        <f>SUM(L7:L21)</f>
        <v>78395962623.820007</v>
      </c>
      <c r="M22" s="3">
        <f>SUM(M7:M21)</f>
        <v>7394626783.6499996</v>
      </c>
      <c r="N22" s="3">
        <f>SUM(N7:N21)</f>
        <v>7390753783.6499996</v>
      </c>
      <c r="O22" s="3">
        <f>SUM(O7:O21)</f>
        <v>0</v>
      </c>
      <c r="P22" s="3">
        <f>SUM(P7:P21)</f>
        <v>71001335840.170013</v>
      </c>
      <c r="Q22" s="3">
        <f>SUM(Q7:Q21)</f>
        <v>3873000</v>
      </c>
      <c r="R22" s="2">
        <f t="shared" si="2"/>
        <v>0.38979083476508825</v>
      </c>
    </row>
    <row r="23" spans="1:18" x14ac:dyDescent="0.25">
      <c r="L23" s="7"/>
      <c r="N23" s="7"/>
    </row>
    <row r="26" spans="1:18" x14ac:dyDescent="0.25">
      <c r="F26" s="40"/>
      <c r="G26" s="40"/>
      <c r="H26" s="7"/>
    </row>
    <row r="27" spans="1:18" x14ac:dyDescent="0.25">
      <c r="F27" s="40"/>
    </row>
    <row r="31" spans="1:18" x14ac:dyDescent="0.25">
      <c r="F31" s="7"/>
    </row>
    <row r="32" spans="1:18" x14ac:dyDescent="0.25">
      <c r="F32" s="39"/>
    </row>
  </sheetData>
  <mergeCells count="10">
    <mergeCell ref="A22:E22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B7:D8 B20:D21 C9:D14 C16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139211.52029861</v>
      </c>
      <c r="U6" s="36">
        <f>+T6/S6</f>
        <v>0.79229015395513291</v>
      </c>
      <c r="V6" s="27">
        <f>SUM(V7:V10)</f>
        <v>134873</v>
      </c>
      <c r="W6" s="33">
        <f>+V6/T6</f>
        <v>0.96883504835444767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+DICIEMBRE!L17/1000000</f>
        <v>6.5202986100000002</v>
      </c>
      <c r="U8" s="37">
        <f t="shared" si="1"/>
        <v>1.7929673006064877E-4</v>
      </c>
      <c r="V8" s="29">
        <f>+DICIEMBRE!M17/1000000</f>
        <v>0</v>
      </c>
      <c r="W8" s="34">
        <f t="shared" si="2"/>
        <v>0</v>
      </c>
      <c r="Y8" s="23" t="s">
        <v>5</v>
      </c>
      <c r="Z8" s="29">
        <v>36365.964999999997</v>
      </c>
      <c r="AA8" s="29" t="e">
        <f>+DICIEMBRE!#REF!/1000000</f>
        <v>#REF!</v>
      </c>
      <c r="AB8" s="37" t="e">
        <f t="shared" si="3"/>
        <v>#REF!</v>
      </c>
      <c r="AC8" s="29" t="e">
        <f>+DICIEMBRE!#REF!/1000000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+DICIEMBRE!#REF!/1000000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+DICIEMBRE!#REF!/1000000</f>
        <v>#REF!</v>
      </c>
      <c r="U12" s="37" t="e">
        <f t="shared" si="1"/>
        <v>#REF!</v>
      </c>
      <c r="V12" s="29" t="e">
        <f>+DICIEMBRE!#REF!/1000000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+DICIEMBRE!#REF!/1000000</f>
        <v>#REF!</v>
      </c>
      <c r="AB12" s="37" t="e">
        <f t="shared" si="3"/>
        <v>#REF!</v>
      </c>
      <c r="AC12" s="29" t="e">
        <f>+DICIEMBRE!#REF!/1000000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2020-03-30T19:52:24Z</dcterms:modified>
</cp:coreProperties>
</file>