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01. GESTION GASTOS\PRESUPUESTO 2023\2 INFORMES\Reporte WEB\"/>
    </mc:Choice>
  </mc:AlternateContent>
  <xr:revisionPtr revIDLastSave="0" documentId="13_ncr:1_{B1C1336D-1295-4234-BA12-A6FAA62B9C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L22" i="1"/>
  <c r="R22" i="1" s="1"/>
  <c r="N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<sst xmlns="http://schemas.openxmlformats.org/spreadsheetml/2006/main" count="109" uniqueCount="68">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</sst>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F10" zoomScaleNormal="100" workbookViewId="0">
      <selection activeCell="L15" sqref="L15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0</v>
      </c>
      <c r="I7" s="21">
        <v>0</v>
      </c>
      <c r="J7" s="9">
        <f t="shared" ref="J7:J21" si="0">+F7+G7-H7-I7</f>
        <v>57063000000</v>
      </c>
      <c r="K7" s="9">
        <f>+J7-L7</f>
        <v>45628942492</v>
      </c>
      <c r="L7" s="9">
        <v>11434057508</v>
      </c>
      <c r="M7" s="9">
        <v>11423296322</v>
      </c>
      <c r="N7" s="9">
        <v>11423296322</v>
      </c>
      <c r="O7" s="9">
        <v>0</v>
      </c>
      <c r="P7" s="9">
        <f>+L7-M7</f>
        <v>10761186</v>
      </c>
      <c r="Q7" s="9">
        <f t="shared" ref="Q7:Q21" si="1">+M7-N7</f>
        <v>0</v>
      </c>
      <c r="R7" s="8">
        <f t="shared" ref="R7:R21" si="2">+L7/J7</f>
        <v>0.20037603189457268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16816321600</v>
      </c>
      <c r="L8" s="9">
        <v>4035678400</v>
      </c>
      <c r="M8" s="9">
        <v>4035678400</v>
      </c>
      <c r="N8" s="9">
        <v>4035678400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0.19353915211970074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3526907903</v>
      </c>
      <c r="L9" s="9">
        <v>956092097</v>
      </c>
      <c r="M9" s="9">
        <v>955025131</v>
      </c>
      <c r="N9" s="9">
        <v>955025131</v>
      </c>
      <c r="O9" s="9">
        <v>0</v>
      </c>
      <c r="P9" s="9">
        <f t="shared" si="4"/>
        <v>1066966</v>
      </c>
      <c r="Q9" s="9">
        <f t="shared" si="1"/>
        <v>0</v>
      </c>
      <c r="R9" s="8">
        <f t="shared" si="2"/>
        <v>0.21327059937541826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12695841359</v>
      </c>
      <c r="L10" s="9">
        <v>3064158641</v>
      </c>
      <c r="M10" s="9">
        <v>3064158641</v>
      </c>
      <c r="N10" s="9">
        <v>3064158641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0.19442630970812183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4588126233</v>
      </c>
      <c r="L11" s="9">
        <v>1142873767</v>
      </c>
      <c r="M11" s="9">
        <v>1142873767</v>
      </c>
      <c r="N11" s="9">
        <v>1142873767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0.19941960687489094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867294302</v>
      </c>
      <c r="L12" s="9">
        <v>124705698</v>
      </c>
      <c r="M12" s="9">
        <v>124705698</v>
      </c>
      <c r="N12" s="9">
        <v>124705698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0.12571138911290322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21454995333.540001</v>
      </c>
      <c r="L13" s="9">
        <v>66595004666.459999</v>
      </c>
      <c r="M13" s="9">
        <v>10480345753</v>
      </c>
      <c r="N13" s="9">
        <v>10479385504</v>
      </c>
      <c r="O13" s="9">
        <v>0</v>
      </c>
      <c r="P13" s="9">
        <f>+L13-M13</f>
        <v>56114658913.459999</v>
      </c>
      <c r="Q13" s="9">
        <f t="shared" si="1"/>
        <v>960249</v>
      </c>
      <c r="R13" s="8">
        <f t="shared" si="2"/>
        <v>0.75633168275366269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23000000</v>
      </c>
      <c r="L14" s="9">
        <v>0</v>
      </c>
      <c r="M14" s="9">
        <v>0</v>
      </c>
      <c r="N14" s="9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14697000000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240265557</v>
      </c>
      <c r="L16" s="9">
        <v>190734443</v>
      </c>
      <c r="M16" s="9">
        <v>167158643</v>
      </c>
      <c r="N16" s="9">
        <v>167158643</v>
      </c>
      <c r="O16" s="9">
        <v>0</v>
      </c>
      <c r="P16" s="9">
        <f t="shared" si="4"/>
        <v>23575800</v>
      </c>
      <c r="Q16" s="9">
        <f t="shared" si="1"/>
        <v>0</v>
      </c>
      <c r="R16" s="8">
        <f t="shared" si="2"/>
        <v>0.44253931090487236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7406632245.1099997</v>
      </c>
      <c r="L17" s="9">
        <v>302367754.88999999</v>
      </c>
      <c r="M17" s="9">
        <v>199919342.86000001</v>
      </c>
      <c r="N17" s="9">
        <v>196114518.16</v>
      </c>
      <c r="O17" s="9">
        <v>0</v>
      </c>
      <c r="P17" s="9">
        <f t="shared" si="4"/>
        <v>102448412.02999997</v>
      </c>
      <c r="Q17" s="9">
        <f t="shared" si="1"/>
        <v>3804824.7000000179</v>
      </c>
      <c r="R17" s="8">
        <f t="shared" si="2"/>
        <v>3.9222694887793487E-2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19000000</v>
      </c>
      <c r="L18" s="9">
        <v>0</v>
      </c>
      <c r="M18" s="9">
        <v>0</v>
      </c>
      <c r="N18" s="9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3240370203.8400002</v>
      </c>
      <c r="L21" s="9">
        <v>4759629796.1599998</v>
      </c>
      <c r="M21" s="9">
        <v>297500000</v>
      </c>
      <c r="N21" s="9">
        <v>297500000</v>
      </c>
      <c r="O21" s="9">
        <v>0</v>
      </c>
      <c r="P21" s="9">
        <f t="shared" si="4"/>
        <v>4462129796.1599998</v>
      </c>
      <c r="Q21" s="9">
        <f t="shared" si="1"/>
        <v>0</v>
      </c>
      <c r="R21" s="8">
        <f t="shared" si="2"/>
        <v>0.59495372451999995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0</v>
      </c>
      <c r="H22" s="3">
        <f t="shared" si="7"/>
        <v>0</v>
      </c>
      <c r="I22" s="3">
        <f t="shared" si="7"/>
        <v>14697000000</v>
      </c>
      <c r="J22" s="3">
        <f t="shared" si="7"/>
        <v>229012448355</v>
      </c>
      <c r="K22" s="3">
        <f t="shared" si="7"/>
        <v>116704226320.49001</v>
      </c>
      <c r="L22" s="3">
        <f t="shared" si="7"/>
        <v>112308222034.50999</v>
      </c>
      <c r="M22" s="3">
        <v>51593580960.860001</v>
      </c>
      <c r="N22" s="3">
        <f t="shared" si="7"/>
        <v>31885896624.16</v>
      </c>
      <c r="O22" s="3">
        <f t="shared" si="7"/>
        <v>0</v>
      </c>
      <c r="P22" s="3">
        <f t="shared" si="7"/>
        <v>60714641073.649994</v>
      </c>
      <c r="Q22" s="3">
        <f t="shared" si="7"/>
        <v>19707684336.700001</v>
      </c>
      <c r="R22" s="2">
        <f>+L22/J22</f>
        <v>0.49040225909648888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2023-04-17T17:16:11Z</dcterms:modified>
</cp:coreProperties>
</file>