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65" windowWidth="20730" windowHeight="6810" activeTab="0"/>
  </bookViews>
  <sheets>
    <sheet name="Sepbre 2016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<sst xmlns="http://schemas.openxmlformats.org/spreadsheetml/2006/main" count="96" uniqueCount="64">
  <si>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</si>
  <si>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</si>
  <si>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</si>
  <si>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</si>
  <si>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</si>
  <si>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</si>
  <si>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</si>
  <si>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</si>
  <si>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</si>
  <si>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</si>
  <si>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</si>
  <si>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</si>
  <si>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</si>
  <si>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</si>
  <si>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</si>
  <si>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</si>
  <si>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</si>
  <si>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</si>
  <si>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</si>
  <si>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</si>
  <si>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</si>
  <si>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(7)</t>
  </si>
  <si>
    <t>(8)</t>
  </si>
  <si>
    <t>(9)</t>
  </si>
  <si>
    <t>(11) = (7)-(8)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</si>
  <si>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</si>
  <si>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</si>
  <si>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</si>
  <si>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</si>
  <si>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</si>
  <si>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</si>
  <si>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</si>
  <si>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</si>
  <si>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</si>
  <si>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</si>
  <si>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</si>
  <si>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</si>
  <si>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</si>
  <si>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</si>
  <si>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</si>
  <si>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</si>
  <si>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</si>
  <si>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</si>
  <si>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</si>
  <si>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11</t>
  </si>
  <si>
    <t>A-3-4-1-82</t>
  </si>
  <si>
    <t>ORGANIZACION IBEROAMERICANA DE SEGURIDAD SOCIAL OISS (LEY 65 / 1981).</t>
  </si>
  <si>
    <t>A-3-6-1-1</t>
  </si>
  <si>
    <t>SENTENCIAS Y CONCILIACIONES</t>
  </si>
  <si>
    <t>C-520-1000-1</t>
  </si>
  <si>
    <t>TOTALES</t>
  </si>
  <si>
    <t xml:space="preserve">RESERVAS PRESUPUESTALES </t>
  </si>
  <si>
    <t>CUENTAS POR PAGAR</t>
  </si>
  <si>
    <t>A-3-6-3-19</t>
  </si>
  <si>
    <t>OTRAS TRANSFERENCIAS - DISTRIBUCION PREVIO CONCEPTO DGPPN</t>
  </si>
  <si>
    <t>APLAZAMIENTOS</t>
  </si>
  <si>
    <t>(4)</t>
  </si>
  <si>
    <t>(5) = (1)+(2)-(3)-(4)</t>
  </si>
  <si>
    <t>(10)</t>
  </si>
  <si>
    <t>(12) = (8)-(9)</t>
  </si>
  <si>
    <t>(13)=(7)/(5) * 100</t>
  </si>
  <si>
    <t>(6)=(5)-(7)</t>
  </si>
  <si>
    <t>PERÍODO: SEPTIEMBRE DE 2016</t>
  </si>
  <si>
    <t>DOTACION DE LA INFRAESTRUCTURA TECNOLOGICA EN INFORMATICA Y COMUNICACIONES DE ULTIMA GENERACION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</si>
</sst>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\ * #,##0.0_);_(&quot;$&quot;\ * \(#,##0.0\);_(&quot;$&quot;\ * &quot;-&quot;??_);_(@_)"/>
    <numFmt numFmtId="170" formatCode="_(&quot;$&quot;\ * #,##0_);_(&quot;$&quot;\ * \(#,##0\);_(&quot;$&quot;\ * &quot;-&quot;??_);_(@_)"/>
    <numFmt numFmtId="171" formatCode="[$-1240A]&quot;$&quot;\ #,##0;\(&quot;$&quot;\ #,##0\)"/>
    <numFmt numFmtId="172" formatCode="[$-1240A]&quot;$&quot;\ #,##0.0;\(&quot;$&quot;\ 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/>
    </xf>
    <xf numFmtId="0" fontId="40" fillId="10" borderId="16" xfId="0" applyFont="1" applyFill="1" applyBorder="1" applyAlignment="1">
      <alignment horizontal="center" vertical="center" wrapText="1"/>
    </xf>
    <xf numFmtId="0" fontId="40" fillId="10" borderId="17" xfId="0" applyFont="1" applyFill="1" applyBorder="1" applyAlignment="1">
      <alignment horizontal="center" vertical="center" wrapText="1"/>
    </xf>
    <xf numFmtId="44" fontId="39" fillId="0" borderId="18" xfId="48" applyFont="1" applyBorder="1" applyAlignment="1">
      <alignment horizontal="center" vertical="center"/>
    </xf>
    <xf numFmtId="10" fontId="39" fillId="0" borderId="0" xfId="56" applyNumberFormat="1" applyFont="1" applyAlignment="1">
      <alignment/>
    </xf>
    <xf numFmtId="44" fontId="39" fillId="0" borderId="0" xfId="0" applyNumberFormat="1" applyFont="1" applyAlignment="1">
      <alignment/>
    </xf>
    <xf numFmtId="0" fontId="41" fillId="0" borderId="19" xfId="52" applyNumberFormat="1" applyFont="1" applyFill="1" applyBorder="1" applyAlignment="1">
      <alignment vertical="center" wrapText="1" readingOrder="1"/>
      <protection/>
    </xf>
    <xf numFmtId="164" fontId="41" fillId="0" borderId="19" xfId="0" applyNumberFormat="1" applyFont="1" applyFill="1" applyBorder="1" applyAlignment="1">
      <alignment horizontal="right" vertical="center" wrapText="1" readingOrder="1"/>
    </xf>
    <xf numFmtId="164" fontId="39" fillId="0" borderId="0" xfId="0" applyNumberFormat="1" applyFont="1" applyAlignment="1">
      <alignment/>
    </xf>
    <xf numFmtId="9" fontId="39" fillId="0" borderId="18" xfId="56" applyFont="1" applyBorder="1" applyAlignment="1">
      <alignment horizontal="center" vertical="center"/>
    </xf>
    <xf numFmtId="49" fontId="40" fillId="10" borderId="20" xfId="0" applyNumberFormat="1" applyFont="1" applyFill="1" applyBorder="1" applyAlignment="1">
      <alignment horizontal="center" vertical="center" wrapText="1"/>
    </xf>
    <xf numFmtId="49" fontId="40" fillId="10" borderId="21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44" fontId="39" fillId="0" borderId="23" xfId="48" applyFont="1" applyBorder="1" applyAlignment="1">
      <alignment horizontal="center" vertical="center"/>
    </xf>
    <xf numFmtId="9" fontId="39" fillId="0" borderId="23" xfId="56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/>
    </xf>
    <xf numFmtId="44" fontId="40" fillId="0" borderId="13" xfId="48" applyFont="1" applyBorder="1" applyAlignment="1">
      <alignment/>
    </xf>
    <xf numFmtId="9" fontId="40" fillId="0" borderId="24" xfId="56" applyFont="1" applyBorder="1" applyAlignment="1">
      <alignment horizontal="center" vertical="center"/>
    </xf>
    <xf numFmtId="164" fontId="41" fillId="0" borderId="19" xfId="52" applyNumberFormat="1" applyFont="1" applyFill="1" applyBorder="1" applyAlignment="1">
      <alignment horizontal="right" vertical="center" wrapText="1" readingOrder="1"/>
      <protection/>
    </xf>
    <xf numFmtId="171" fontId="41" fillId="0" borderId="19" xfId="52" applyNumberFormat="1" applyFont="1" applyFill="1" applyBorder="1" applyAlignment="1">
      <alignment horizontal="right" vertical="center" wrapText="1" readingOrder="1"/>
      <protection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10" borderId="22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40" fillId="10" borderId="23" xfId="0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0" fillId="10" borderId="28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 wrapText="1"/>
    </xf>
    <xf numFmtId="0" fontId="40" fillId="10" borderId="29" xfId="0" applyFont="1" applyFill="1" applyBorder="1" applyAlignment="1">
      <alignment horizontal="center" vertical="center" wrapText="1"/>
    </xf>
    <xf numFmtId="0" fontId="40" fillId="10" borderId="3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_Enero 2014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F4">
      <selection activeCell="K21" sqref="K21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17" width="16.140625" style="1" customWidth="1"/>
    <col min="18" max="18" width="14.57421875" style="1" customWidth="1"/>
    <col min="19" max="16384" width="11.421875" style="1" customWidth="1"/>
  </cols>
  <sheetData>
    <row r="1" spans="1:18" ht="12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2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3.5" thickBot="1">
      <c r="A4" s="33" t="s">
        <v>62</v>
      </c>
      <c r="B4" s="34"/>
      <c r="C4" s="34"/>
      <c r="D4" s="34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6.25" thickTop="1">
      <c r="A5" s="35" t="s">
        <v>3</v>
      </c>
      <c r="B5" s="37" t="s">
        <v>4</v>
      </c>
      <c r="C5" s="37" t="s">
        <v>5</v>
      </c>
      <c r="D5" s="39" t="s">
        <v>6</v>
      </c>
      <c r="E5" s="41" t="s">
        <v>7</v>
      </c>
      <c r="F5" s="9" t="s">
        <v>8</v>
      </c>
      <c r="G5" s="9" t="s">
        <v>9</v>
      </c>
      <c r="H5" s="9" t="s">
        <v>10</v>
      </c>
      <c r="I5" s="9" t="s">
        <v>55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51</v>
      </c>
      <c r="Q5" s="9" t="s">
        <v>52</v>
      </c>
      <c r="R5" s="10" t="s">
        <v>17</v>
      </c>
    </row>
    <row r="6" spans="1:18" ht="15.75" customHeight="1" thickBot="1">
      <c r="A6" s="36"/>
      <c r="B6" s="38"/>
      <c r="C6" s="38"/>
      <c r="D6" s="40"/>
      <c r="E6" s="42"/>
      <c r="F6" s="18" t="s">
        <v>18</v>
      </c>
      <c r="G6" s="18" t="s">
        <v>19</v>
      </c>
      <c r="H6" s="18" t="s">
        <v>20</v>
      </c>
      <c r="I6" s="18" t="s">
        <v>56</v>
      </c>
      <c r="J6" s="18" t="s">
        <v>57</v>
      </c>
      <c r="K6" s="18" t="s">
        <v>61</v>
      </c>
      <c r="L6" s="18" t="s">
        <v>21</v>
      </c>
      <c r="M6" s="18" t="s">
        <v>22</v>
      </c>
      <c r="N6" s="18" t="s">
        <v>23</v>
      </c>
      <c r="O6" s="18" t="s">
        <v>58</v>
      </c>
      <c r="P6" s="18" t="s">
        <v>24</v>
      </c>
      <c r="Q6" s="18" t="s">
        <v>59</v>
      </c>
      <c r="R6" s="19" t="s">
        <v>60</v>
      </c>
    </row>
    <row r="7" spans="1:18" ht="12.75">
      <c r="A7" s="3" t="s">
        <v>25</v>
      </c>
      <c r="B7" s="4" t="s">
        <v>26</v>
      </c>
      <c r="C7" s="4" t="s">
        <v>27</v>
      </c>
      <c r="D7" s="7" t="s">
        <v>28</v>
      </c>
      <c r="E7" s="20" t="s">
        <v>29</v>
      </c>
      <c r="F7" s="21">
        <v>33102000000</v>
      </c>
      <c r="G7" s="21">
        <v>0</v>
      </c>
      <c r="H7" s="21">
        <v>0</v>
      </c>
      <c r="I7" s="21">
        <v>0</v>
      </c>
      <c r="J7" s="21">
        <f>+F7+G7-H7-I7</f>
        <v>33102000000</v>
      </c>
      <c r="K7" s="21">
        <f>+J7-L7</f>
        <v>49112728</v>
      </c>
      <c r="L7" s="21">
        <v>33052887272</v>
      </c>
      <c r="M7" s="21">
        <v>33052887272</v>
      </c>
      <c r="N7" s="21">
        <v>33052887272</v>
      </c>
      <c r="O7" s="21">
        <v>0</v>
      </c>
      <c r="P7" s="21">
        <f>+L7-M7</f>
        <v>0</v>
      </c>
      <c r="Q7" s="21">
        <f>+M7-N7</f>
        <v>0</v>
      </c>
      <c r="R7" s="22">
        <f>+L7/J7</f>
        <v>0.9985163214307292</v>
      </c>
    </row>
    <row r="8" spans="1:18" ht="12.75">
      <c r="A8" s="3" t="s">
        <v>30</v>
      </c>
      <c r="B8" s="4" t="s">
        <v>26</v>
      </c>
      <c r="C8" s="4" t="s">
        <v>27</v>
      </c>
      <c r="D8" s="7" t="s">
        <v>28</v>
      </c>
      <c r="E8" s="23" t="s">
        <v>31</v>
      </c>
      <c r="F8" s="11">
        <v>1629000000</v>
      </c>
      <c r="G8" s="11">
        <v>0</v>
      </c>
      <c r="H8" s="11">
        <v>0</v>
      </c>
      <c r="I8" s="11">
        <v>0</v>
      </c>
      <c r="J8" s="11">
        <f aca="true" t="shared" si="0" ref="J8:J18">+F8+G8-H8-I8</f>
        <v>1629000000</v>
      </c>
      <c r="K8" s="11">
        <f>+J8-L8</f>
        <v>321802917</v>
      </c>
      <c r="L8" s="11">
        <v>1307197083</v>
      </c>
      <c r="M8" s="11">
        <v>1307197083</v>
      </c>
      <c r="N8" s="11">
        <v>1307197083</v>
      </c>
      <c r="O8" s="11">
        <v>0</v>
      </c>
      <c r="P8" s="11">
        <f aca="true" t="shared" si="1" ref="P8:Q18">+L8-M8</f>
        <v>0</v>
      </c>
      <c r="Q8" s="11">
        <f t="shared" si="1"/>
        <v>0</v>
      </c>
      <c r="R8" s="17">
        <f aca="true" t="shared" si="2" ref="R8:R19">+L8/J8</f>
        <v>0.8024537034990792</v>
      </c>
    </row>
    <row r="9" spans="1:18" ht="12.75">
      <c r="A9" s="3" t="s">
        <v>32</v>
      </c>
      <c r="B9" s="4" t="s">
        <v>26</v>
      </c>
      <c r="C9" s="4" t="s">
        <v>27</v>
      </c>
      <c r="D9" s="7" t="s">
        <v>28</v>
      </c>
      <c r="E9" s="23" t="s">
        <v>33</v>
      </c>
      <c r="F9" s="11">
        <v>8023000000</v>
      </c>
      <c r="G9" s="11">
        <v>0</v>
      </c>
      <c r="H9" s="11">
        <v>0</v>
      </c>
      <c r="I9" s="11">
        <v>0</v>
      </c>
      <c r="J9" s="11">
        <f t="shared" si="0"/>
        <v>8023000000</v>
      </c>
      <c r="K9" s="11">
        <f aca="true" t="shared" si="3" ref="K9:K18">+J9-L9</f>
        <v>3089882807</v>
      </c>
      <c r="L9" s="11">
        <v>4933117193</v>
      </c>
      <c r="M9" s="11">
        <v>4933117193</v>
      </c>
      <c r="N9" s="11">
        <v>4933117193</v>
      </c>
      <c r="O9" s="11">
        <v>0</v>
      </c>
      <c r="P9" s="11">
        <f t="shared" si="1"/>
        <v>0</v>
      </c>
      <c r="Q9" s="11">
        <f t="shared" si="1"/>
        <v>0</v>
      </c>
      <c r="R9" s="17">
        <f t="shared" si="2"/>
        <v>0.6148718924342516</v>
      </c>
    </row>
    <row r="10" spans="1:18" ht="25.5">
      <c r="A10" s="3" t="s">
        <v>34</v>
      </c>
      <c r="B10" s="4" t="s">
        <v>26</v>
      </c>
      <c r="C10" s="4" t="s">
        <v>27</v>
      </c>
      <c r="D10" s="7" t="s">
        <v>28</v>
      </c>
      <c r="E10" s="23" t="s">
        <v>35</v>
      </c>
      <c r="F10" s="11">
        <v>28000000</v>
      </c>
      <c r="G10" s="11">
        <v>176000000</v>
      </c>
      <c r="H10" s="11">
        <v>0</v>
      </c>
      <c r="I10" s="11">
        <v>0</v>
      </c>
      <c r="J10" s="11">
        <f t="shared" si="0"/>
        <v>204000000</v>
      </c>
      <c r="K10" s="11">
        <f t="shared" si="3"/>
        <v>57260263</v>
      </c>
      <c r="L10" s="11">
        <v>146739737</v>
      </c>
      <c r="M10" s="11">
        <v>146739737</v>
      </c>
      <c r="N10" s="11">
        <v>146739737</v>
      </c>
      <c r="O10" s="11">
        <v>0</v>
      </c>
      <c r="P10" s="11">
        <f t="shared" si="1"/>
        <v>0</v>
      </c>
      <c r="Q10" s="11">
        <f t="shared" si="1"/>
        <v>0</v>
      </c>
      <c r="R10" s="17">
        <f t="shared" si="2"/>
        <v>0.7193124362745098</v>
      </c>
    </row>
    <row r="11" spans="1:20" ht="12.75">
      <c r="A11" s="3" t="s">
        <v>36</v>
      </c>
      <c r="B11" s="4" t="s">
        <v>26</v>
      </c>
      <c r="C11" s="4" t="s">
        <v>27</v>
      </c>
      <c r="D11" s="7" t="s">
        <v>28</v>
      </c>
      <c r="E11" s="23" t="s">
        <v>37</v>
      </c>
      <c r="F11" s="11">
        <v>35848711843</v>
      </c>
      <c r="G11" s="11">
        <v>0</v>
      </c>
      <c r="H11" s="11">
        <v>0</v>
      </c>
      <c r="I11" s="11">
        <v>1792435592</v>
      </c>
      <c r="J11" s="11">
        <f t="shared" si="0"/>
        <v>34056276251</v>
      </c>
      <c r="K11" s="11">
        <f t="shared" si="3"/>
        <v>540698077.0200005</v>
      </c>
      <c r="L11" s="11">
        <v>33515578173.98</v>
      </c>
      <c r="M11" s="11">
        <v>20980249491.15</v>
      </c>
      <c r="N11" s="11">
        <v>20438128067.16</v>
      </c>
      <c r="O11" s="11">
        <v>0</v>
      </c>
      <c r="P11" s="11">
        <f t="shared" si="1"/>
        <v>12535328682.829998</v>
      </c>
      <c r="Q11" s="11">
        <f t="shared" si="1"/>
        <v>542121423.9900017</v>
      </c>
      <c r="R11" s="17">
        <f t="shared" si="2"/>
        <v>0.9841233940835171</v>
      </c>
      <c r="T11" s="12"/>
    </row>
    <row r="12" spans="1:18" ht="25.5">
      <c r="A12" s="3" t="s">
        <v>38</v>
      </c>
      <c r="B12" s="4" t="s">
        <v>26</v>
      </c>
      <c r="C12" s="4" t="s">
        <v>27</v>
      </c>
      <c r="D12" s="7" t="s">
        <v>28</v>
      </c>
      <c r="E12" s="23" t="s">
        <v>39</v>
      </c>
      <c r="F12" s="11">
        <v>14504000000</v>
      </c>
      <c r="G12" s="11">
        <v>0</v>
      </c>
      <c r="H12" s="11">
        <v>0</v>
      </c>
      <c r="I12" s="11">
        <v>0</v>
      </c>
      <c r="J12" s="11">
        <f t="shared" si="0"/>
        <v>14504000000</v>
      </c>
      <c r="K12" s="11">
        <f t="shared" si="3"/>
        <v>276721065</v>
      </c>
      <c r="L12" s="11">
        <v>14227278935</v>
      </c>
      <c r="M12" s="11">
        <v>14227278935</v>
      </c>
      <c r="N12" s="11">
        <v>14227278935</v>
      </c>
      <c r="O12" s="11">
        <v>0</v>
      </c>
      <c r="P12" s="11">
        <f t="shared" si="1"/>
        <v>0</v>
      </c>
      <c r="Q12" s="11">
        <f t="shared" si="1"/>
        <v>0</v>
      </c>
      <c r="R12" s="17">
        <f t="shared" si="2"/>
        <v>0.9809210517788196</v>
      </c>
    </row>
    <row r="13" spans="1:18" ht="12.75">
      <c r="A13" s="3" t="s">
        <v>40</v>
      </c>
      <c r="B13" s="4" t="s">
        <v>26</v>
      </c>
      <c r="C13" s="4" t="s">
        <v>27</v>
      </c>
      <c r="D13" s="7" t="s">
        <v>28</v>
      </c>
      <c r="E13" s="23" t="s">
        <v>41</v>
      </c>
      <c r="F13" s="11">
        <v>51000000</v>
      </c>
      <c r="G13" s="11">
        <v>0</v>
      </c>
      <c r="H13" s="11">
        <v>0</v>
      </c>
      <c r="I13" s="11">
        <v>0</v>
      </c>
      <c r="J13" s="11">
        <f t="shared" si="0"/>
        <v>51000000</v>
      </c>
      <c r="K13" s="11">
        <f t="shared" si="3"/>
        <v>50724000</v>
      </c>
      <c r="L13" s="11">
        <v>276000</v>
      </c>
      <c r="M13" s="11">
        <v>276000</v>
      </c>
      <c r="N13" s="11">
        <v>276000</v>
      </c>
      <c r="O13" s="11">
        <v>0</v>
      </c>
      <c r="P13" s="11">
        <f t="shared" si="1"/>
        <v>0</v>
      </c>
      <c r="Q13" s="11">
        <f t="shared" si="1"/>
        <v>0</v>
      </c>
      <c r="R13" s="17">
        <f t="shared" si="2"/>
        <v>0.005411764705882353</v>
      </c>
    </row>
    <row r="14" spans="1:18" ht="12.75">
      <c r="A14" s="3" t="s">
        <v>42</v>
      </c>
      <c r="B14" s="4" t="s">
        <v>26</v>
      </c>
      <c r="C14" s="4" t="s">
        <v>27</v>
      </c>
      <c r="D14" s="7" t="s">
        <v>28</v>
      </c>
      <c r="E14" s="23" t="s">
        <v>43</v>
      </c>
      <c r="F14" s="11">
        <v>54431080000</v>
      </c>
      <c r="G14" s="11">
        <v>0</v>
      </c>
      <c r="H14" s="11">
        <v>176000000</v>
      </c>
      <c r="I14" s="11">
        <v>1590037918</v>
      </c>
      <c r="J14" s="11">
        <f t="shared" si="0"/>
        <v>52665042082</v>
      </c>
      <c r="K14" s="11">
        <f t="shared" si="3"/>
        <v>2261643003.0199966</v>
      </c>
      <c r="L14" s="11">
        <v>50403399078.98</v>
      </c>
      <c r="M14" s="11">
        <v>31746683196.67</v>
      </c>
      <c r="N14" s="11">
        <v>31216383694</v>
      </c>
      <c r="O14" s="11">
        <v>0</v>
      </c>
      <c r="P14" s="11">
        <f t="shared" si="1"/>
        <v>18656715882.310005</v>
      </c>
      <c r="Q14" s="11">
        <f t="shared" si="1"/>
        <v>530299502.66999817</v>
      </c>
      <c r="R14" s="17">
        <f t="shared" si="2"/>
        <v>0.9570560866637381</v>
      </c>
    </row>
    <row r="15" spans="1:18" ht="25.5">
      <c r="A15" s="3" t="s">
        <v>45</v>
      </c>
      <c r="B15" s="4" t="s">
        <v>26</v>
      </c>
      <c r="C15" s="4" t="s">
        <v>27</v>
      </c>
      <c r="D15" s="7" t="s">
        <v>28</v>
      </c>
      <c r="E15" s="23" t="s">
        <v>46</v>
      </c>
      <c r="F15" s="11">
        <v>21000000</v>
      </c>
      <c r="G15" s="11">
        <v>0</v>
      </c>
      <c r="H15" s="11">
        <v>0</v>
      </c>
      <c r="I15" s="11">
        <v>0</v>
      </c>
      <c r="J15" s="11">
        <f t="shared" si="0"/>
        <v>21000000</v>
      </c>
      <c r="K15" s="11">
        <f t="shared" si="3"/>
        <v>5817150</v>
      </c>
      <c r="L15" s="11">
        <v>15182850</v>
      </c>
      <c r="M15" s="11">
        <v>15182850</v>
      </c>
      <c r="N15" s="11">
        <v>15182850</v>
      </c>
      <c r="O15" s="11">
        <v>0</v>
      </c>
      <c r="P15" s="11">
        <f t="shared" si="1"/>
        <v>0</v>
      </c>
      <c r="Q15" s="11">
        <f t="shared" si="1"/>
        <v>0</v>
      </c>
      <c r="R15" s="17">
        <f t="shared" si="2"/>
        <v>0.7229928571428571</v>
      </c>
    </row>
    <row r="16" spans="1:18" ht="12.75">
      <c r="A16" s="3" t="s">
        <v>47</v>
      </c>
      <c r="B16" s="4" t="s">
        <v>26</v>
      </c>
      <c r="C16" s="4" t="s">
        <v>27</v>
      </c>
      <c r="D16" s="7" t="s">
        <v>28</v>
      </c>
      <c r="E16" s="23" t="s">
        <v>48</v>
      </c>
      <c r="F16" s="11">
        <v>2786000000</v>
      </c>
      <c r="G16" s="11">
        <v>6000000000</v>
      </c>
      <c r="H16" s="11">
        <v>0</v>
      </c>
      <c r="I16" s="11">
        <v>0</v>
      </c>
      <c r="J16" s="11">
        <f t="shared" si="0"/>
        <v>8786000000</v>
      </c>
      <c r="K16" s="11">
        <f t="shared" si="3"/>
        <v>1129415540.1099997</v>
      </c>
      <c r="L16" s="11">
        <v>7656584459.89</v>
      </c>
      <c r="M16" s="11">
        <v>6356564290.18</v>
      </c>
      <c r="N16" s="11">
        <v>6356564290.18</v>
      </c>
      <c r="O16" s="11">
        <v>0</v>
      </c>
      <c r="P16" s="11">
        <f t="shared" si="1"/>
        <v>1300020169.71</v>
      </c>
      <c r="Q16" s="11">
        <f t="shared" si="1"/>
        <v>0</v>
      </c>
      <c r="R16" s="17">
        <f t="shared" si="2"/>
        <v>0.8714528181072161</v>
      </c>
    </row>
    <row r="17" spans="1:18" ht="25.5">
      <c r="A17" s="14" t="s">
        <v>53</v>
      </c>
      <c r="B17" s="4" t="s">
        <v>26</v>
      </c>
      <c r="C17" s="4" t="s">
        <v>27</v>
      </c>
      <c r="D17" s="7" t="s">
        <v>28</v>
      </c>
      <c r="E17" s="23" t="s">
        <v>54</v>
      </c>
      <c r="F17" s="11">
        <v>0</v>
      </c>
      <c r="G17" s="11">
        <v>6000000000</v>
      </c>
      <c r="H17" s="11">
        <v>6000000000</v>
      </c>
      <c r="I17" s="11">
        <v>0</v>
      </c>
      <c r="J17" s="11">
        <f t="shared" si="0"/>
        <v>0</v>
      </c>
      <c r="K17" s="11">
        <f t="shared" si="3"/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1"/>
        <v>0</v>
      </c>
      <c r="Q17" s="11">
        <f t="shared" si="1"/>
        <v>0</v>
      </c>
      <c r="R17" s="17">
        <v>0</v>
      </c>
    </row>
    <row r="18" spans="1:18" ht="38.25">
      <c r="A18" s="3" t="s">
        <v>49</v>
      </c>
      <c r="B18" s="4" t="s">
        <v>26</v>
      </c>
      <c r="C18" s="4" t="s">
        <v>44</v>
      </c>
      <c r="D18" s="7" t="s">
        <v>28</v>
      </c>
      <c r="E18" s="23" t="s">
        <v>63</v>
      </c>
      <c r="F18" s="11">
        <v>8580000000</v>
      </c>
      <c r="G18" s="11">
        <v>0</v>
      </c>
      <c r="H18" s="11">
        <v>0</v>
      </c>
      <c r="I18" s="11">
        <v>1287000000</v>
      </c>
      <c r="J18" s="11">
        <f t="shared" si="0"/>
        <v>7293000000</v>
      </c>
      <c r="K18" s="11">
        <f t="shared" si="3"/>
        <v>805015124</v>
      </c>
      <c r="L18" s="11">
        <v>6487984876</v>
      </c>
      <c r="M18" s="11">
        <v>4938748534.24</v>
      </c>
      <c r="N18" s="11">
        <v>4938748534.24</v>
      </c>
      <c r="O18" s="11">
        <v>0</v>
      </c>
      <c r="P18" s="11">
        <f t="shared" si="1"/>
        <v>1549236341.7600002</v>
      </c>
      <c r="Q18" s="11">
        <f t="shared" si="1"/>
        <v>0</v>
      </c>
      <c r="R18" s="17">
        <f t="shared" si="2"/>
        <v>0.8896181099684629</v>
      </c>
    </row>
    <row r="19" spans="1:18" ht="13.5" thickBot="1">
      <c r="A19" s="5"/>
      <c r="B19" s="6"/>
      <c r="C19" s="6"/>
      <c r="D19" s="8"/>
      <c r="E19" s="24" t="s">
        <v>50</v>
      </c>
      <c r="F19" s="25">
        <f aca="true" t="shared" si="4" ref="F19:Q19">SUM(F7:F18)</f>
        <v>159003791843</v>
      </c>
      <c r="G19" s="25">
        <f t="shared" si="4"/>
        <v>12176000000</v>
      </c>
      <c r="H19" s="25">
        <f t="shared" si="4"/>
        <v>6176000000</v>
      </c>
      <c r="I19" s="25">
        <f t="shared" si="4"/>
        <v>4669473510</v>
      </c>
      <c r="J19" s="25">
        <f>SUM(J7:J18)</f>
        <v>160334318333</v>
      </c>
      <c r="K19" s="25">
        <f t="shared" si="4"/>
        <v>8588092674.149997</v>
      </c>
      <c r="L19" s="25">
        <f t="shared" si="4"/>
        <v>151746225658.85</v>
      </c>
      <c r="M19" s="25">
        <f t="shared" si="4"/>
        <v>117704924582.24</v>
      </c>
      <c r="N19" s="25">
        <f t="shared" si="4"/>
        <v>116632503655.58</v>
      </c>
      <c r="O19" s="25">
        <f t="shared" si="4"/>
        <v>0</v>
      </c>
      <c r="P19" s="25">
        <f t="shared" si="4"/>
        <v>34041301076.61</v>
      </c>
      <c r="Q19" s="25">
        <f t="shared" si="4"/>
        <v>1072420926.6599998</v>
      </c>
      <c r="R19" s="26">
        <f t="shared" si="2"/>
        <v>0.9464363414929466</v>
      </c>
    </row>
    <row r="20" ht="12.75">
      <c r="J20" s="13"/>
    </row>
    <row r="21" spans="6:14" ht="12.75">
      <c r="F21" s="15"/>
      <c r="G21" s="27"/>
      <c r="H21" s="27"/>
      <c r="I21" s="28"/>
      <c r="J21" s="27"/>
      <c r="L21" s="27"/>
      <c r="M21" s="27"/>
      <c r="N21" s="27"/>
    </row>
    <row r="22" spans="7:8" ht="12.75">
      <c r="G22" s="16"/>
      <c r="H22" s="16"/>
    </row>
  </sheetData>
  <sheetProtection/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Carolina Gonzalez Palomino</cp:lastModifiedBy>
  <cp:lastPrinted>2016-02-01T19:38:36Z</cp:lastPrinted>
  <dcterms:created xsi:type="dcterms:W3CDTF">2013-12-04T20:03:40Z</dcterms:created>
  <dcterms:modified xsi:type="dcterms:W3CDTF">2016-10-10T20:14:33Z</dcterms:modified>
  <cp:category/>
  <cp:version/>
  <cp:contentType/>
  <cp:contentStatus/>
</cp:coreProperties>
</file>