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ÁREA PRESUPUESTO\01. GESTION GASTOS\PRESUPUESTO 2022\1 INFORMES\Ejc pptal WEB\"/>
    </mc:Choice>
  </mc:AlternateContent>
  <xr:revisionPtr revIDLastSave="0" documentId="13_ncr:1_{A39BD1B6-FBD8-4C95-8FCC-5C02BA266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L22" i="1" l="1"/>
  <c r="I22" i="1" l="1"/>
  <c r="H22" i="1"/>
  <c r="G22" i="1"/>
  <c r="R19" i="1" l="1"/>
  <c r="Q19" i="1"/>
  <c r="P19" i="1"/>
  <c r="K19" i="1"/>
  <c r="K15" i="1"/>
  <c r="J8" i="1"/>
  <c r="J7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P20" i="1"/>
  <c r="P21" i="1"/>
  <c r="K21" i="1" l="1"/>
  <c r="K20" i="1"/>
  <c r="K22" i="1" s="1"/>
  <c r="J22" i="1"/>
  <c r="P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R11" i="1" l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<sst xmlns="http://schemas.openxmlformats.org/spreadsheetml/2006/main" count="108" uniqueCount="69">
  <si>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</si>
  <si>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</si>
  <si>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</si>
  <si>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</si>
  <si>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</si>
  <si>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</si>
  <si>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</si>
  <si>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</si>
  <si>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</si>
  <si>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</si>
  <si>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</si>
  <si>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</si>
  <si>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</si>
  <si>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</si>
  <si>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</si>
  <si>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</si>
  <si>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</si>
  <si>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</si>
  <si>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</si>
  <si>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</si>
  <si>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</si>
  <si>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</si>
  <si>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</si>
  <si>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</si>
  <si>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</si>
  <si>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</si>
  <si>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</si>
  <si>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</si>
  <si>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</si>
  <si>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</si>
  <si>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</si>
  <si>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</si>
  <si>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</si>
  <si>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</si>
  <si>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</si>
  <si>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</si>
  <si>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</si>
  <si>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</si>
  <si>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</si>
  <si>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</si>
  <si>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</si>
  <si>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</si>
  <si>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</si>
  <si>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</si>
  <si>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</si>
  <si>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</si>
  <si>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</si>
  <si>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</si>
  <si>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</si>
  <si>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</si>
  <si>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</si>
  <si>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</si>
  <si>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</si>
  <si>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</si>
  <si>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</si>
  <si>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</si>
  <si>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</si>
  <si>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</si>
  <si>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</si>
  <si>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</si>
  <si>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</si>
  <si>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</si>
  <si>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</si>
  <si>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</si>
  <si>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</si>
  <si>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</si>
  <si>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A-08-04-04</t>
  </si>
  <si>
    <t>CONTRIBUCIÓN DE VALORIZACIÓN MUNICIPAL</t>
  </si>
  <si>
    <t>PERÍODO: ENERO-OCTUBRE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</si>
</sst>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0.000000000000000%"/>
    <numFmt numFmtId="167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5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166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3" fillId="0" borderId="1" xfId="1" applyNumberFormat="1" applyFont="1" applyBorder="1"/>
    <xf numFmtId="9" fontId="2" fillId="0" borderId="0" xfId="2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F11" zoomScaleNormal="100" workbookViewId="0">
      <selection activeCell="R22" sqref="R22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3.5" thickBot="1" x14ac:dyDescent="0.3">
      <c r="A4" s="34" t="s">
        <v>68</v>
      </c>
      <c r="B4" s="35"/>
      <c r="C4" s="35"/>
      <c r="D4" s="35"/>
      <c r="E4" s="35"/>
    </row>
    <row r="5" spans="1:18" ht="25.5" x14ac:dyDescent="0.25">
      <c r="A5" s="36" t="s">
        <v>33</v>
      </c>
      <c r="B5" s="38" t="s">
        <v>32</v>
      </c>
      <c r="C5" s="38" t="s">
        <v>31</v>
      </c>
      <c r="D5" s="40" t="s">
        <v>30</v>
      </c>
      <c r="E5" s="38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7"/>
      <c r="B6" s="39"/>
      <c r="C6" s="39"/>
      <c r="D6" s="41"/>
      <c r="E6" s="39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53217000000</v>
      </c>
      <c r="G7" s="4">
        <v>0</v>
      </c>
      <c r="H7" s="4">
        <v>0</v>
      </c>
      <c r="I7" s="22">
        <v>0</v>
      </c>
      <c r="J7" s="23">
        <f t="shared" ref="J7:J21" si="0">+F7+G7-H7-I7</f>
        <v>53217000000</v>
      </c>
      <c r="K7" s="23">
        <f>+J7-L7</f>
        <v>10883509983</v>
      </c>
      <c r="L7" s="23">
        <v>42333490017</v>
      </c>
      <c r="M7" s="23">
        <v>42331766319</v>
      </c>
      <c r="N7" s="23">
        <v>42331766319</v>
      </c>
      <c r="O7" s="9">
        <v>0</v>
      </c>
      <c r="P7" s="9">
        <f>+L7-M7</f>
        <v>1723698</v>
      </c>
      <c r="Q7" s="9">
        <f>+M7-N7</f>
        <v>0</v>
      </c>
      <c r="R7" s="8">
        <f>+L7/J7</f>
        <v>0.79548809622864869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19454000000</v>
      </c>
      <c r="G8" s="4">
        <v>0</v>
      </c>
      <c r="H8" s="4">
        <v>0</v>
      </c>
      <c r="I8" s="22">
        <v>0</v>
      </c>
      <c r="J8" s="23">
        <f t="shared" si="0"/>
        <v>19454000000</v>
      </c>
      <c r="K8" s="23">
        <f>+J8-L8</f>
        <v>3211556197</v>
      </c>
      <c r="L8" s="23">
        <v>16242443803</v>
      </c>
      <c r="M8" s="23">
        <v>16241969107</v>
      </c>
      <c r="N8" s="23">
        <v>16241969107</v>
      </c>
      <c r="O8" s="9">
        <v>0</v>
      </c>
      <c r="P8" s="9">
        <f>+L8-M8</f>
        <v>474696</v>
      </c>
      <c r="Q8" s="9">
        <f>+M8-N8</f>
        <v>0</v>
      </c>
      <c r="R8" s="8">
        <f>+L8/J8</f>
        <v>0.83491538002467358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4182000000</v>
      </c>
      <c r="G9" s="4">
        <v>0</v>
      </c>
      <c r="H9" s="4">
        <v>0</v>
      </c>
      <c r="I9" s="22">
        <v>0</v>
      </c>
      <c r="J9" s="23">
        <f t="shared" si="0"/>
        <v>4182000000</v>
      </c>
      <c r="K9" s="23">
        <f t="shared" ref="K9:K21" si="1">+J9-L9</f>
        <v>526311069</v>
      </c>
      <c r="L9" s="23">
        <v>3655688931</v>
      </c>
      <c r="M9" s="23">
        <v>3654835368</v>
      </c>
      <c r="N9" s="23">
        <v>3654835368</v>
      </c>
      <c r="O9" s="9">
        <v>0</v>
      </c>
      <c r="P9" s="9">
        <f t="shared" ref="P9:P21" si="2">+L9-M9</f>
        <v>853563</v>
      </c>
      <c r="Q9" s="9">
        <f t="shared" ref="Q9:Q21" si="3">+M9-N9</f>
        <v>0</v>
      </c>
      <c r="R9" s="8">
        <f>+L9/J9</f>
        <v>0.87414847704447629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14693000000</v>
      </c>
      <c r="G10" s="4">
        <v>0</v>
      </c>
      <c r="H10" s="4">
        <v>150000000</v>
      </c>
      <c r="I10" s="22">
        <v>0</v>
      </c>
      <c r="J10" s="23">
        <f t="shared" si="0"/>
        <v>14543000000</v>
      </c>
      <c r="K10" s="23">
        <f t="shared" si="1"/>
        <v>3852626805</v>
      </c>
      <c r="L10" s="23">
        <v>10690373195</v>
      </c>
      <c r="M10" s="23">
        <v>10690373195</v>
      </c>
      <c r="N10" s="23">
        <v>10690373195</v>
      </c>
      <c r="O10" s="9">
        <v>0</v>
      </c>
      <c r="P10" s="9">
        <f t="shared" si="2"/>
        <v>0</v>
      </c>
      <c r="Q10" s="9">
        <f t="shared" si="3"/>
        <v>0</v>
      </c>
      <c r="R10" s="8">
        <f t="shared" ref="R10:R21" si="4">+L10/J10</f>
        <v>0.73508720312177678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5343000000</v>
      </c>
      <c r="G11" s="4">
        <v>0</v>
      </c>
      <c r="H11" s="4">
        <v>0</v>
      </c>
      <c r="I11" s="22">
        <v>0</v>
      </c>
      <c r="J11" s="23">
        <f t="shared" si="0"/>
        <v>5343000000</v>
      </c>
      <c r="K11" s="23">
        <f t="shared" si="1"/>
        <v>1039237494</v>
      </c>
      <c r="L11" s="23">
        <v>4303762506</v>
      </c>
      <c r="M11" s="23">
        <v>4303762506</v>
      </c>
      <c r="N11" s="23">
        <v>4275267225</v>
      </c>
      <c r="O11" s="9">
        <v>0</v>
      </c>
      <c r="P11" s="9">
        <f t="shared" si="2"/>
        <v>0</v>
      </c>
      <c r="Q11" s="9">
        <f t="shared" si="3"/>
        <v>28495281</v>
      </c>
      <c r="R11" s="8">
        <f t="shared" si="4"/>
        <v>0.80549550926445812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925000000</v>
      </c>
      <c r="G12" s="4">
        <v>0</v>
      </c>
      <c r="H12" s="4">
        <v>0</v>
      </c>
      <c r="I12" s="22">
        <v>0</v>
      </c>
      <c r="J12" s="23">
        <f t="shared" si="0"/>
        <v>925000000</v>
      </c>
      <c r="K12" s="23">
        <f t="shared" si="1"/>
        <v>92481909</v>
      </c>
      <c r="L12" s="23">
        <v>832518091</v>
      </c>
      <c r="M12" s="23">
        <v>832518091</v>
      </c>
      <c r="N12" s="23">
        <v>832518091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0.90001955783783782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19">
        <v>83380000000</v>
      </c>
      <c r="G13" s="4">
        <v>4941244000</v>
      </c>
      <c r="H13" s="4">
        <v>12000000</v>
      </c>
      <c r="I13" s="22">
        <v>0</v>
      </c>
      <c r="J13" s="23">
        <f t="shared" si="0"/>
        <v>88309244000</v>
      </c>
      <c r="K13" s="23">
        <f t="shared" si="1"/>
        <v>4772021937.5599976</v>
      </c>
      <c r="L13" s="23">
        <v>83537222062.440002</v>
      </c>
      <c r="M13" s="23">
        <v>64991862857.089996</v>
      </c>
      <c r="N13" s="23">
        <v>64991862857.089996</v>
      </c>
      <c r="O13" s="9">
        <v>0</v>
      </c>
      <c r="P13" s="9">
        <f>+L13-M13</f>
        <v>18545359205.350006</v>
      </c>
      <c r="Q13" s="9">
        <f t="shared" si="3"/>
        <v>0</v>
      </c>
      <c r="R13" s="8">
        <f t="shared" si="4"/>
        <v>0.94596237357031387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19">
        <v>21000000</v>
      </c>
      <c r="G14" s="4">
        <v>0</v>
      </c>
      <c r="H14" s="4">
        <v>0</v>
      </c>
      <c r="I14" s="22">
        <v>0</v>
      </c>
      <c r="J14" s="23">
        <f t="shared" si="0"/>
        <v>21000000</v>
      </c>
      <c r="K14" s="23">
        <f>+J14-L14</f>
        <v>0</v>
      </c>
      <c r="L14" s="23">
        <v>21000000</v>
      </c>
      <c r="M14" s="23">
        <v>19766300</v>
      </c>
      <c r="N14" s="23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5773000000</v>
      </c>
      <c r="G15" s="4">
        <v>0</v>
      </c>
      <c r="H15" s="4">
        <v>4941244000</v>
      </c>
      <c r="I15" s="22">
        <v>831756000</v>
      </c>
      <c r="J15" s="23">
        <f t="shared" si="0"/>
        <v>0</v>
      </c>
      <c r="K15" s="23">
        <f>+J15-L15</f>
        <v>0</v>
      </c>
      <c r="L15" s="23">
        <v>0</v>
      </c>
      <c r="M15" s="23">
        <v>0</v>
      </c>
      <c r="N15" s="23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150000000</v>
      </c>
      <c r="H16" s="4">
        <v>0</v>
      </c>
      <c r="I16" s="22">
        <v>0</v>
      </c>
      <c r="J16" s="23">
        <f t="shared" si="0"/>
        <v>581000000</v>
      </c>
      <c r="K16" s="23">
        <f t="shared" si="1"/>
        <v>71283448</v>
      </c>
      <c r="L16" s="23">
        <v>509716552</v>
      </c>
      <c r="M16" s="23">
        <v>446643228</v>
      </c>
      <c r="N16" s="23">
        <v>446643228</v>
      </c>
      <c r="O16" s="9">
        <v>0</v>
      </c>
      <c r="P16" s="9">
        <f t="shared" si="2"/>
        <v>63073324</v>
      </c>
      <c r="Q16" s="9">
        <f t="shared" si="3"/>
        <v>0</v>
      </c>
      <c r="R16" s="8">
        <f t="shared" si="4"/>
        <v>0.87730903958691908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19">
        <v>11990000000</v>
      </c>
      <c r="G17" s="4">
        <v>0</v>
      </c>
      <c r="H17" s="4">
        <v>0</v>
      </c>
      <c r="I17" s="22">
        <v>0</v>
      </c>
      <c r="J17" s="23">
        <f t="shared" si="0"/>
        <v>11990000000</v>
      </c>
      <c r="K17" s="23">
        <f t="shared" si="1"/>
        <v>3545569922.5299997</v>
      </c>
      <c r="L17" s="23">
        <v>8444430077.4700003</v>
      </c>
      <c r="M17" s="23">
        <v>7889002888.6599998</v>
      </c>
      <c r="N17" s="23">
        <v>7874480324.9399996</v>
      </c>
      <c r="O17" s="9">
        <v>0</v>
      </c>
      <c r="P17" s="9">
        <f t="shared" si="2"/>
        <v>555427188.81000042</v>
      </c>
      <c r="Q17" s="9">
        <f t="shared" si="3"/>
        <v>14522563.720000267</v>
      </c>
      <c r="R17" s="8">
        <f t="shared" si="4"/>
        <v>0.70428941430108427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11000000</v>
      </c>
      <c r="G18" s="4">
        <v>8000000</v>
      </c>
      <c r="H18" s="4">
        <v>0</v>
      </c>
      <c r="I18" s="22">
        <v>0</v>
      </c>
      <c r="J18" s="23">
        <f t="shared" si="0"/>
        <v>19000000</v>
      </c>
      <c r="K18" s="23">
        <f>+J18-L18</f>
        <v>4970921.9000000004</v>
      </c>
      <c r="L18" s="23">
        <v>14029078.1</v>
      </c>
      <c r="M18" s="23">
        <v>14029078.1</v>
      </c>
      <c r="N18" s="23">
        <v>14029078.1</v>
      </c>
      <c r="O18" s="9">
        <v>0</v>
      </c>
      <c r="P18" s="9">
        <f t="shared" si="2"/>
        <v>0</v>
      </c>
      <c r="Q18" s="9">
        <f t="shared" si="3"/>
        <v>0</v>
      </c>
      <c r="R18" s="8">
        <f t="shared" si="4"/>
        <v>0.73837253157894733</v>
      </c>
    </row>
    <row r="19" spans="1:18" ht="23.25" customHeight="1" x14ac:dyDescent="0.25">
      <c r="A19" s="6" t="s">
        <v>66</v>
      </c>
      <c r="B19" s="12"/>
      <c r="C19" s="12"/>
      <c r="D19" s="11"/>
      <c r="E19" s="5" t="s">
        <v>67</v>
      </c>
      <c r="F19" s="19">
        <v>0</v>
      </c>
      <c r="G19" s="4">
        <v>4000000</v>
      </c>
      <c r="H19" s="4">
        <v>0</v>
      </c>
      <c r="I19" s="22"/>
      <c r="J19" s="23">
        <f t="shared" si="0"/>
        <v>4000000</v>
      </c>
      <c r="K19" s="23">
        <f>+J19-L19</f>
        <v>3944000</v>
      </c>
      <c r="L19" s="23">
        <v>56000</v>
      </c>
      <c r="M19" s="23">
        <v>56000</v>
      </c>
      <c r="N19" s="23">
        <v>56000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1.4E-2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19">
        <v>9225000000</v>
      </c>
      <c r="G20" s="4">
        <v>0</v>
      </c>
      <c r="H20" s="4">
        <v>0</v>
      </c>
      <c r="I20" s="22">
        <v>0</v>
      </c>
      <c r="J20" s="23">
        <f t="shared" si="0"/>
        <v>9225000000</v>
      </c>
      <c r="K20" s="23">
        <f t="shared" si="1"/>
        <v>0</v>
      </c>
      <c r="L20" s="23">
        <v>9225000000</v>
      </c>
      <c r="M20" s="23">
        <v>9225000000</v>
      </c>
      <c r="N20" s="23">
        <v>9225000000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1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19">
        <v>7888655374</v>
      </c>
      <c r="G21" s="4">
        <v>0</v>
      </c>
      <c r="H21" s="4">
        <v>0</v>
      </c>
      <c r="I21" s="22">
        <v>0</v>
      </c>
      <c r="J21" s="23">
        <f t="shared" si="0"/>
        <v>7888655374</v>
      </c>
      <c r="K21" s="23">
        <f t="shared" si="1"/>
        <v>394125223.51000023</v>
      </c>
      <c r="L21" s="23">
        <v>7494530150.4899998</v>
      </c>
      <c r="M21" s="23">
        <v>4619161584.6199999</v>
      </c>
      <c r="N21" s="23">
        <v>4619161584.6199999</v>
      </c>
      <c r="O21" s="9">
        <v>0</v>
      </c>
      <c r="P21" s="9">
        <f t="shared" si="2"/>
        <v>2875368565.8699999</v>
      </c>
      <c r="Q21" s="9">
        <f t="shared" si="3"/>
        <v>0</v>
      </c>
      <c r="R21" s="8">
        <f t="shared" si="4"/>
        <v>0.95003898575554635</v>
      </c>
    </row>
    <row r="22" spans="1:18" ht="15" customHeight="1" thickBot="1" x14ac:dyDescent="0.3">
      <c r="A22" s="27" t="s">
        <v>0</v>
      </c>
      <c r="B22" s="28"/>
      <c r="C22" s="28"/>
      <c r="D22" s="28"/>
      <c r="E22" s="29"/>
      <c r="F22" s="3">
        <f t="shared" ref="F22:Q22" si="8">SUM(F7:F21)</f>
        <v>216533655374</v>
      </c>
      <c r="G22" s="25">
        <f>SUM(G7:G21)</f>
        <v>5103244000</v>
      </c>
      <c r="H22" s="25">
        <f>SUM(H7:H21)</f>
        <v>5103244000</v>
      </c>
      <c r="I22" s="3">
        <f>SUM(I7:I21)</f>
        <v>831756000</v>
      </c>
      <c r="J22" s="3">
        <f>SUM(J7:J21)</f>
        <v>215701899374</v>
      </c>
      <c r="K22" s="3">
        <f t="shared" si="8"/>
        <v>28397638910.5</v>
      </c>
      <c r="L22" s="3">
        <f>SUM(L7:L21)</f>
        <v>187304260463.5</v>
      </c>
      <c r="M22" s="3">
        <f t="shared" si="8"/>
        <v>165260746522.47</v>
      </c>
      <c r="N22" s="3">
        <f t="shared" si="8"/>
        <v>165217728677.75</v>
      </c>
      <c r="O22" s="3">
        <f t="shared" si="8"/>
        <v>0</v>
      </c>
      <c r="P22" s="3">
        <f t="shared" si="8"/>
        <v>22043513941.030006</v>
      </c>
      <c r="Q22" s="3">
        <f t="shared" si="8"/>
        <v>43017844.720000267</v>
      </c>
      <c r="R22" s="2">
        <f>+L22/J22</f>
        <v>0.86834775682126908</v>
      </c>
    </row>
    <row r="23" spans="1:18" x14ac:dyDescent="0.25">
      <c r="L23" s="7"/>
      <c r="N23" s="7"/>
    </row>
    <row r="24" spans="1:18" x14ac:dyDescent="0.25">
      <c r="J24" s="24"/>
      <c r="L24" s="24"/>
      <c r="M24" s="24"/>
      <c r="N24" s="26"/>
      <c r="P24" s="24"/>
      <c r="Q24" s="24"/>
    </row>
    <row r="25" spans="1:18" x14ac:dyDescent="0.25">
      <c r="J25" s="21"/>
      <c r="L25" s="21"/>
      <c r="M25" s="21"/>
      <c r="N25" s="26"/>
    </row>
    <row r="26" spans="1:18" x14ac:dyDescent="0.25">
      <c r="F26" s="21"/>
      <c r="G26" s="21"/>
      <c r="H26" s="7"/>
    </row>
    <row r="27" spans="1:18" x14ac:dyDescent="0.25">
      <c r="F27" s="21"/>
    </row>
    <row r="31" spans="1:18" x14ac:dyDescent="0.25">
      <c r="F31" s="7"/>
    </row>
    <row r="32" spans="1:18" x14ac:dyDescent="0.25">
      <c r="F32" s="20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2022-11-09T15:31:56Z</dcterms:modified>
</cp:coreProperties>
</file>