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X:\ÁREA PRESUPUESTO\01. GESTION GASTOS\PRESUPUESTO 2025\INFORMES\Ejecución WEB\"/>
    </mc:Choice>
  </mc:AlternateContent>
  <xr:revisionPtr revIDLastSave="0" documentId="13_ncr:1_{CD86E148-B3EA-4F71-ABCF-1E4B85B42C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RZ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13" i="1" l="1"/>
  <c r="P7" i="1" l="1"/>
  <c r="Q7" i="1"/>
  <c r="I20" i="1" l="1"/>
  <c r="H20" i="1"/>
  <c r="G20" i="1"/>
  <c r="F20" i="1"/>
  <c r="J7" i="1" l="1"/>
  <c r="R7" i="1" s="1"/>
  <c r="J8" i="1"/>
  <c r="K8" i="1" s="1"/>
  <c r="P8" i="1"/>
  <c r="J9" i="1"/>
  <c r="K9" i="1" s="1"/>
  <c r="P9" i="1"/>
  <c r="J10" i="1"/>
  <c r="K10" i="1" s="1"/>
  <c r="P10" i="1"/>
  <c r="J11" i="1"/>
  <c r="K11" i="1" s="1"/>
  <c r="P11" i="1"/>
  <c r="J12" i="1"/>
  <c r="K12" i="1" s="1"/>
  <c r="P12" i="1"/>
  <c r="J13" i="1"/>
  <c r="K13" i="1" s="1"/>
  <c r="J14" i="1"/>
  <c r="K14" i="1" s="1"/>
  <c r="P14" i="1"/>
  <c r="J15" i="1"/>
  <c r="K15" i="1" s="1"/>
  <c r="J16" i="1"/>
  <c r="K16" i="1" s="1"/>
  <c r="P16" i="1"/>
  <c r="J17" i="1"/>
  <c r="K17" i="1" s="1"/>
  <c r="P17" i="1"/>
  <c r="J18" i="1"/>
  <c r="K18" i="1" s="1"/>
  <c r="P18" i="1"/>
  <c r="J19" i="1"/>
  <c r="K19" i="1" s="1"/>
  <c r="P19" i="1"/>
  <c r="P20" i="1" l="1"/>
  <c r="K7" i="1"/>
  <c r="K20" i="1" s="1"/>
  <c r="J20" i="1"/>
  <c r="Q19" i="1"/>
  <c r="Q18" i="1"/>
  <c r="Q17" i="1"/>
  <c r="Q16" i="1"/>
  <c r="Q14" i="1"/>
  <c r="Q13" i="1"/>
  <c r="Q12" i="1"/>
  <c r="Q11" i="1"/>
  <c r="Q10" i="1"/>
  <c r="Q9" i="1"/>
  <c r="Q8" i="1"/>
  <c r="R19" i="1"/>
  <c r="R18" i="1"/>
  <c r="R17" i="1"/>
  <c r="R14" i="1"/>
  <c r="R13" i="1"/>
  <c r="R12" i="1"/>
  <c r="R10" i="1"/>
  <c r="R9" i="1"/>
  <c r="R8" i="1"/>
  <c r="R11" i="1" l="1"/>
  <c r="R16" i="1"/>
  <c r="M20" i="1" l="1"/>
  <c r="Q20" i="1" l="1"/>
  <c r="L20" i="1"/>
  <c r="R20" i="1" s="1"/>
  <c r="N20" i="1"/>
  <c r="O20" i="1"/>
</calcChain>
</file>

<file path=xl/sharedStrings.xml><?xml version="1.0" encoding="utf-8"?>
<sst xmlns="http://schemas.openxmlformats.org/spreadsheetml/2006/main" count="100" uniqueCount="62">
  <si>
    <t>TOTALES</t>
  </si>
  <si>
    <t>CSF</t>
  </si>
  <si>
    <t>Nación</t>
  </si>
  <si>
    <t>10</t>
  </si>
  <si>
    <t>(13)=(7)/(5) * 100</t>
  </si>
  <si>
    <t>(12) = (8)-(9)</t>
  </si>
  <si>
    <t>(11) = (7)-(8)</t>
  </si>
  <si>
    <t>(10)</t>
  </si>
  <si>
    <t>(9)</t>
  </si>
  <si>
    <t>(8)</t>
  </si>
  <si>
    <t>(7)</t>
  </si>
  <si>
    <t>(6)=(5)-(7)</t>
  </si>
  <si>
    <t>(5) = (1)+(2)-(3)-(4)</t>
  </si>
  <si>
    <t>(4)</t>
  </si>
  <si>
    <t>(3)</t>
  </si>
  <si>
    <t>(2)</t>
  </si>
  <si>
    <t>(1)</t>
  </si>
  <si>
    <t xml:space="preserve">EJECUCION PRESUPUESTAL </t>
  </si>
  <si>
    <t>CUENTAS POR PAGAR</t>
  </si>
  <si>
    <t xml:space="preserve">RESERVAS PRESUPUESTALES </t>
  </si>
  <si>
    <t>REINTEGROS</t>
  </si>
  <si>
    <t xml:space="preserve">PAGOS </t>
  </si>
  <si>
    <t xml:space="preserve">OBLIGACION </t>
  </si>
  <si>
    <t>COMPROMISOS</t>
  </si>
  <si>
    <t>APR SIN COMPROMETER</t>
  </si>
  <si>
    <t>APR VIGENTE</t>
  </si>
  <si>
    <t>MOD.NEGATIVAS      (-)</t>
  </si>
  <si>
    <t>MOD.POSITIVAS      (+)</t>
  </si>
  <si>
    <t>APRP.INICIAL</t>
  </si>
  <si>
    <t>NOMBRE</t>
  </si>
  <si>
    <t>SITUACION</t>
  </si>
  <si>
    <t>RECURSO</t>
  </si>
  <si>
    <t>FUENTE</t>
  </si>
  <si>
    <t>RUBRO</t>
  </si>
  <si>
    <t>VIGENCIA ACTUAL</t>
  </si>
  <si>
    <t>INFORME ACUMULADO DE EJECUCIÓN DEL PRESUPUESTO</t>
  </si>
  <si>
    <t>131401 - UNIDAD ADMINISTRATIVA ESPECIAL DE GESTIÓN PENSIONAL Y CONTRIBUCIONES PARAFISCALES DE LA PROTECCIÓN SOCIAL</t>
  </si>
  <si>
    <t>A-01-01-01</t>
  </si>
  <si>
    <t>A-01-01-02</t>
  </si>
  <si>
    <t>A-01-01-03</t>
  </si>
  <si>
    <t>A-01-02-01</t>
  </si>
  <si>
    <t>A-01-02-02</t>
  </si>
  <si>
    <t>A-01-02-03</t>
  </si>
  <si>
    <t>A-03-04-02-012</t>
  </si>
  <si>
    <t>A-08-01</t>
  </si>
  <si>
    <t>SALARIO</t>
  </si>
  <si>
    <t>CONTRIBUCIONES INHERENTES A LA NÓMINA</t>
  </si>
  <si>
    <t>REMUNERACIONES NO CONSTITUTIVAS DE FACTOR SALARIAL</t>
  </si>
  <si>
    <t>INCAPACIDADES Y LICENCIAS DE MATERNIDAD Y PATERNIDAD (NO DE PENSIONES)</t>
  </si>
  <si>
    <t>IMPUESTOS</t>
  </si>
  <si>
    <t>A-03-03-01-999</t>
  </si>
  <si>
    <t>OTRAS TRANSFERENCIAS - DISTRIBUCIÓN PREVIO CONCEPTO DGPPN</t>
  </si>
  <si>
    <t>APLAZAMIENTOS Y/O BLOQUEOS</t>
  </si>
  <si>
    <t>A-02</t>
  </si>
  <si>
    <t>A-03-02-02</t>
  </si>
  <si>
    <t>A-03-10</t>
  </si>
  <si>
    <t>ADQUISICIÓN DE BIENES  Y SERVICIOS</t>
  </si>
  <si>
    <t>A ORGANIZACIONES INTERNACIONALES</t>
  </si>
  <si>
    <t>SENTENCIAS Y CONCILIACIONES</t>
  </si>
  <si>
    <t>C-1399-1000-3-803001</t>
  </si>
  <si>
    <t>8. ESTABILIDAD MACROECONÓMICA / 1. ADMINISTRACIÓN EFICIENTE DE LOS RECURSOS PÚBLICOS</t>
  </si>
  <si>
    <t>PERÍODO: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</si>
</sst>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[$-1240A]&quot;$&quot;\ #,##0.00;\-&quot;$&quot;\ 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rgb="FF000000"/>
      <name val="Times New Roman"/>
      <family val="1"/>
    </font>
    <font>
      <sz val="8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  <xf numFmtId="0" fontId="1" fillId="0" borderId="0"/>
    <xf numFmtId="0" fontId="5" fillId="0" borderId="0"/>
  </cellStyleXfs>
  <cellXfs count="39">
    <xf numFmtId="0" fontId="0" fillId="0" borderId="0" xfId="0"/>
    <xf numFmtId="0" fontId="2" fillId="0" borderId="0" xfId="0" applyFont="1"/>
    <xf numFmtId="10" fontId="3" fillId="0" borderId="1" xfId="2" applyNumberFormat="1" applyFont="1" applyBorder="1" applyAlignment="1">
      <alignment horizontal="center"/>
    </xf>
    <xf numFmtId="164" fontId="3" fillId="0" borderId="1" xfId="1" applyFont="1" applyBorder="1"/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0" fontId="2" fillId="0" borderId="0" xfId="2" applyNumberFormat="1" applyFont="1"/>
    <xf numFmtId="10" fontId="2" fillId="0" borderId="4" xfId="2" applyNumberFormat="1" applyFont="1" applyBorder="1" applyAlignment="1">
      <alignment horizontal="center" vertical="center"/>
    </xf>
    <xf numFmtId="3" fontId="2" fillId="0" borderId="4" xfId="1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3" fontId="2" fillId="0" borderId="0" xfId="0" applyNumberFormat="1" applyFont="1"/>
    <xf numFmtId="0" fontId="6" fillId="0" borderId="21" xfId="0" applyFont="1" applyBorder="1" applyAlignment="1">
      <alignment vertical="center" wrapText="1" readingOrder="1"/>
    </xf>
    <xf numFmtId="0" fontId="6" fillId="0" borderId="21" xfId="0" applyFont="1" applyBorder="1" applyAlignment="1">
      <alignment horizontal="center" vertical="center" wrapText="1" readingOrder="1"/>
    </xf>
    <xf numFmtId="0" fontId="6" fillId="0" borderId="21" xfId="0" applyFont="1" applyBorder="1" applyAlignment="1">
      <alignment readingOrder="1"/>
    </xf>
    <xf numFmtId="49" fontId="3" fillId="2" borderId="22" xfId="0" applyNumberFormat="1" applyFont="1" applyFill="1" applyBorder="1" applyAlignment="1">
      <alignment horizontal="center" vertical="center" wrapText="1"/>
    </xf>
    <xf numFmtId="164" fontId="3" fillId="0" borderId="23" xfId="1" applyFont="1" applyBorder="1"/>
    <xf numFmtId="165" fontId="7" fillId="0" borderId="2" xfId="0" applyNumberFormat="1" applyFont="1" applyBorder="1" applyAlignment="1">
      <alignment horizontal="right" vertical="center" wrapText="1" readingOrder="1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2" borderId="1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8">
    <cellStyle name="Moneda" xfId="1" builtinId="4"/>
    <cellStyle name="Normal" xfId="0" builtinId="0"/>
    <cellStyle name="Normal 10" xfId="4" xr:uid="{00000000-0005-0000-0000-000003000000}"/>
    <cellStyle name="Normal 2" xfId="5" xr:uid="{00000000-0005-0000-0000-000004000000}"/>
    <cellStyle name="Normal 2 2" xfId="3" xr:uid="{00000000-0005-0000-0000-000005000000}"/>
    <cellStyle name="Normal 2_Enero 2014" xfId="6" xr:uid="{00000000-0005-0000-0000-000006000000}"/>
    <cellStyle name="Normal 3" xfId="7" xr:uid="{00000000-0005-0000-0000-000007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1"/>
  <sheetViews>
    <sheetView tabSelected="1" zoomScaleNormal="100" workbookViewId="0">
      <selection activeCell="J24" sqref="J24"/>
    </sheetView>
  </sheetViews>
  <sheetFormatPr baseColWidth="10" defaultRowHeight="12.75" x14ac:dyDescent="0.25"/>
  <cols>
    <col min="1" max="1" width="9.7109375" style="1" bestFit="1" customWidth="1"/>
    <col min="2" max="2" width="6.28515625" style="1" bestFit="1" customWidth="1"/>
    <col min="3" max="3" width="7.7109375" style="1" bestFit="1" customWidth="1"/>
    <col min="4" max="4" width="8.42578125" style="1" bestFit="1" customWidth="1"/>
    <col min="5" max="5" width="40.85546875" style="1" customWidth="1"/>
    <col min="6" max="6" width="15.7109375" style="1" customWidth="1"/>
    <col min="7" max="8" width="14" style="1" customWidth="1"/>
    <col min="9" max="9" width="14.7109375" style="1" customWidth="1"/>
    <col min="10" max="10" width="15.7109375" style="1" customWidth="1"/>
    <col min="11" max="11" width="14.7109375" style="1" customWidth="1"/>
    <col min="12" max="13" width="15.140625" style="1" bestFit="1" customWidth="1"/>
    <col min="14" max="14" width="16.140625" style="1" customWidth="1"/>
    <col min="15" max="15" width="9.7109375" style="1" bestFit="1" customWidth="1"/>
    <col min="16" max="16" width="14" style="1" bestFit="1" customWidth="1"/>
    <col min="17" max="17" width="12" style="1" customWidth="1"/>
    <col min="18" max="18" width="11.7109375" style="1" bestFit="1" customWidth="1"/>
    <col min="19" max="16384" width="11.42578125" style="1"/>
  </cols>
  <sheetData>
    <row r="1" spans="1:18" x14ac:dyDescent="0.25">
      <c r="A1" s="27" t="s">
        <v>36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x14ac:dyDescent="0.25">
      <c r="A2" s="29" t="s">
        <v>35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18" x14ac:dyDescent="0.25">
      <c r="A3" s="29" t="s">
        <v>34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ht="13.5" thickBot="1" x14ac:dyDescent="0.3">
      <c r="A4" s="31" t="s">
        <v>61</v>
      </c>
      <c r="B4" s="32"/>
      <c r="C4" s="32"/>
      <c r="D4" s="32"/>
      <c r="E4" s="32"/>
    </row>
    <row r="5" spans="1:18" ht="25.5" x14ac:dyDescent="0.25">
      <c r="A5" s="33" t="s">
        <v>33</v>
      </c>
      <c r="B5" s="35" t="s">
        <v>32</v>
      </c>
      <c r="C5" s="35" t="s">
        <v>31</v>
      </c>
      <c r="D5" s="37" t="s">
        <v>30</v>
      </c>
      <c r="E5" s="35" t="s">
        <v>29</v>
      </c>
      <c r="F5" s="16" t="s">
        <v>28</v>
      </c>
      <c r="G5" s="16" t="s">
        <v>27</v>
      </c>
      <c r="H5" s="16" t="s">
        <v>26</v>
      </c>
      <c r="I5" s="16" t="s">
        <v>52</v>
      </c>
      <c r="J5" s="16" t="s">
        <v>25</v>
      </c>
      <c r="K5" s="16" t="s">
        <v>24</v>
      </c>
      <c r="L5" s="16" t="s">
        <v>23</v>
      </c>
      <c r="M5" s="16" t="s">
        <v>22</v>
      </c>
      <c r="N5" s="16" t="s">
        <v>21</v>
      </c>
      <c r="O5" s="16" t="s">
        <v>20</v>
      </c>
      <c r="P5" s="16" t="s">
        <v>19</v>
      </c>
      <c r="Q5" s="16" t="s">
        <v>18</v>
      </c>
      <c r="R5" s="15" t="s">
        <v>17</v>
      </c>
    </row>
    <row r="6" spans="1:18" ht="15.75" customHeight="1" thickBot="1" x14ac:dyDescent="0.3">
      <c r="A6" s="34"/>
      <c r="B6" s="36"/>
      <c r="C6" s="36"/>
      <c r="D6" s="38"/>
      <c r="E6" s="36"/>
      <c r="F6" s="21" t="s">
        <v>16</v>
      </c>
      <c r="G6" s="21" t="s">
        <v>15</v>
      </c>
      <c r="H6" s="21" t="s">
        <v>14</v>
      </c>
      <c r="I6" s="21" t="s">
        <v>13</v>
      </c>
      <c r="J6" s="14" t="s">
        <v>12</v>
      </c>
      <c r="K6" s="14" t="s">
        <v>11</v>
      </c>
      <c r="L6" s="21" t="s">
        <v>10</v>
      </c>
      <c r="M6" s="21" t="s">
        <v>9</v>
      </c>
      <c r="N6" s="21" t="s">
        <v>8</v>
      </c>
      <c r="O6" s="14" t="s">
        <v>7</v>
      </c>
      <c r="P6" s="14" t="s">
        <v>6</v>
      </c>
      <c r="Q6" s="14" t="s">
        <v>5</v>
      </c>
      <c r="R6" s="13" t="s">
        <v>4</v>
      </c>
    </row>
    <row r="7" spans="1:18" ht="23.25" customHeight="1" x14ac:dyDescent="0.25">
      <c r="A7" s="12" t="s">
        <v>37</v>
      </c>
      <c r="B7" s="11" t="s">
        <v>2</v>
      </c>
      <c r="C7" s="11" t="s">
        <v>3</v>
      </c>
      <c r="D7" s="10" t="s">
        <v>1</v>
      </c>
      <c r="E7" s="9" t="s">
        <v>45</v>
      </c>
      <c r="F7" s="23">
        <v>94061000000</v>
      </c>
      <c r="G7" s="23">
        <v>0</v>
      </c>
      <c r="H7" s="23">
        <v>0</v>
      </c>
      <c r="I7" s="23">
        <v>0</v>
      </c>
      <c r="J7" s="8">
        <f t="shared" ref="J7:J19" si="0">+F7+G7-H7-I7</f>
        <v>94061000000</v>
      </c>
      <c r="K7" s="8">
        <f>+J7-L7</f>
        <v>79505761653</v>
      </c>
      <c r="L7" s="23">
        <v>14555238347</v>
      </c>
      <c r="M7" s="23">
        <v>14555238347</v>
      </c>
      <c r="N7" s="23">
        <v>14555238347</v>
      </c>
      <c r="O7" s="8">
        <v>0</v>
      </c>
      <c r="P7" s="8">
        <f>+L7-M7</f>
        <v>0</v>
      </c>
      <c r="Q7" s="8">
        <f t="shared" ref="Q7:Q19" si="1">+M7-N7</f>
        <v>0</v>
      </c>
      <c r="R7" s="7">
        <f t="shared" ref="R7:R19" si="2">+L7/J7</f>
        <v>0.15474254310500632</v>
      </c>
    </row>
    <row r="8" spans="1:18" ht="23.25" customHeight="1" x14ac:dyDescent="0.25">
      <c r="A8" s="12" t="s">
        <v>38</v>
      </c>
      <c r="B8" s="11" t="s">
        <v>2</v>
      </c>
      <c r="C8" s="11" t="s">
        <v>3</v>
      </c>
      <c r="D8" s="10" t="s">
        <v>1</v>
      </c>
      <c r="E8" s="9" t="s">
        <v>46</v>
      </c>
      <c r="F8" s="23">
        <v>34306000000</v>
      </c>
      <c r="G8" s="23">
        <v>0</v>
      </c>
      <c r="H8" s="23">
        <v>0</v>
      </c>
      <c r="I8" s="23">
        <v>0</v>
      </c>
      <c r="J8" s="8">
        <f t="shared" si="0"/>
        <v>34306000000</v>
      </c>
      <c r="K8" s="8">
        <f t="shared" ref="K8:K19" si="3">+J8-L8</f>
        <v>28290867090</v>
      </c>
      <c r="L8" s="23">
        <v>6015132910</v>
      </c>
      <c r="M8" s="23">
        <v>6015132910</v>
      </c>
      <c r="N8" s="23">
        <v>6015132910</v>
      </c>
      <c r="O8" s="8">
        <v>0</v>
      </c>
      <c r="P8" s="8">
        <f t="shared" ref="P8:P19" si="4">+L8-M8</f>
        <v>0</v>
      </c>
      <c r="Q8" s="8">
        <f t="shared" si="1"/>
        <v>0</v>
      </c>
      <c r="R8" s="7">
        <f t="shared" si="2"/>
        <v>0.17533763510756137</v>
      </c>
    </row>
    <row r="9" spans="1:18" ht="23.25" customHeight="1" x14ac:dyDescent="0.25">
      <c r="A9" s="12" t="s">
        <v>39</v>
      </c>
      <c r="B9" s="11" t="s">
        <v>2</v>
      </c>
      <c r="C9" s="11" t="s">
        <v>3</v>
      </c>
      <c r="D9" s="10" t="s">
        <v>1</v>
      </c>
      <c r="E9" s="9" t="s">
        <v>47</v>
      </c>
      <c r="F9" s="23">
        <v>6939000000</v>
      </c>
      <c r="G9" s="23">
        <v>0</v>
      </c>
      <c r="H9" s="23">
        <v>0</v>
      </c>
      <c r="I9" s="23">
        <v>0</v>
      </c>
      <c r="J9" s="8">
        <f t="shared" si="0"/>
        <v>6939000000</v>
      </c>
      <c r="K9" s="8">
        <f t="shared" si="3"/>
        <v>5613272100</v>
      </c>
      <c r="L9" s="23">
        <v>1325727900</v>
      </c>
      <c r="M9" s="23">
        <v>1325727900</v>
      </c>
      <c r="N9" s="23">
        <v>1325727900</v>
      </c>
      <c r="O9" s="8">
        <v>0</v>
      </c>
      <c r="P9" s="8">
        <f t="shared" si="4"/>
        <v>0</v>
      </c>
      <c r="Q9" s="8">
        <f t="shared" si="1"/>
        <v>0</v>
      </c>
      <c r="R9" s="7">
        <f t="shared" si="2"/>
        <v>0.19105460440985733</v>
      </c>
    </row>
    <row r="10" spans="1:18" ht="23.25" customHeight="1" x14ac:dyDescent="0.25">
      <c r="A10" s="12" t="s">
        <v>40</v>
      </c>
      <c r="B10" s="11" t="s">
        <v>2</v>
      </c>
      <c r="C10" s="11" t="s">
        <v>3</v>
      </c>
      <c r="D10" s="10" t="s">
        <v>1</v>
      </c>
      <c r="E10" s="9" t="s">
        <v>45</v>
      </c>
      <c r="F10" s="23">
        <v>20029000000</v>
      </c>
      <c r="G10" s="23">
        <v>0</v>
      </c>
      <c r="H10" s="23">
        <v>0</v>
      </c>
      <c r="I10" s="23">
        <v>0</v>
      </c>
      <c r="J10" s="8">
        <f t="shared" si="0"/>
        <v>20029000000</v>
      </c>
      <c r="K10" s="8">
        <f t="shared" si="3"/>
        <v>16111601668</v>
      </c>
      <c r="L10" s="23">
        <v>3917398332</v>
      </c>
      <c r="M10" s="23">
        <v>3917398332</v>
      </c>
      <c r="N10" s="23">
        <v>3917398332</v>
      </c>
      <c r="O10" s="8">
        <v>0</v>
      </c>
      <c r="P10" s="8">
        <f t="shared" si="4"/>
        <v>0</v>
      </c>
      <c r="Q10" s="8">
        <f t="shared" si="1"/>
        <v>0</v>
      </c>
      <c r="R10" s="7">
        <f t="shared" si="2"/>
        <v>0.19558631644116031</v>
      </c>
    </row>
    <row r="11" spans="1:18" ht="23.25" customHeight="1" x14ac:dyDescent="0.25">
      <c r="A11" s="12" t="s">
        <v>41</v>
      </c>
      <c r="B11" s="11" t="s">
        <v>2</v>
      </c>
      <c r="C11" s="11" t="s">
        <v>3</v>
      </c>
      <c r="D11" s="10" t="s">
        <v>1</v>
      </c>
      <c r="E11" s="9" t="s">
        <v>46</v>
      </c>
      <c r="F11" s="23">
        <v>7283000000</v>
      </c>
      <c r="G11" s="23">
        <v>0</v>
      </c>
      <c r="H11" s="23">
        <v>0</v>
      </c>
      <c r="I11" s="23">
        <v>0</v>
      </c>
      <c r="J11" s="8">
        <f t="shared" si="0"/>
        <v>7283000000</v>
      </c>
      <c r="K11" s="8">
        <f t="shared" si="3"/>
        <v>5748434852</v>
      </c>
      <c r="L11" s="23">
        <v>1534565148</v>
      </c>
      <c r="M11" s="23">
        <v>1534565148</v>
      </c>
      <c r="N11" s="23">
        <v>1534565148</v>
      </c>
      <c r="O11" s="8">
        <v>0</v>
      </c>
      <c r="P11" s="8">
        <f t="shared" si="4"/>
        <v>0</v>
      </c>
      <c r="Q11" s="8">
        <f t="shared" si="1"/>
        <v>0</v>
      </c>
      <c r="R11" s="7">
        <f t="shared" si="2"/>
        <v>0.21070508691473294</v>
      </c>
    </row>
    <row r="12" spans="1:18" ht="23.25" customHeight="1" x14ac:dyDescent="0.25">
      <c r="A12" s="12" t="s">
        <v>42</v>
      </c>
      <c r="B12" s="11" t="s">
        <v>2</v>
      </c>
      <c r="C12" s="11" t="s">
        <v>3</v>
      </c>
      <c r="D12" s="10" t="s">
        <v>1</v>
      </c>
      <c r="E12" s="9" t="s">
        <v>47</v>
      </c>
      <c r="F12" s="23">
        <v>1261000000</v>
      </c>
      <c r="G12" s="23">
        <v>0</v>
      </c>
      <c r="H12" s="23">
        <v>0</v>
      </c>
      <c r="I12" s="23">
        <v>0</v>
      </c>
      <c r="J12" s="8">
        <f t="shared" si="0"/>
        <v>1261000000</v>
      </c>
      <c r="K12" s="8">
        <f t="shared" si="3"/>
        <v>743729177</v>
      </c>
      <c r="L12" s="23">
        <v>517270823</v>
      </c>
      <c r="M12" s="23">
        <v>517270823</v>
      </c>
      <c r="N12" s="23">
        <v>517270823</v>
      </c>
      <c r="O12" s="8">
        <v>0</v>
      </c>
      <c r="P12" s="8">
        <f t="shared" si="4"/>
        <v>0</v>
      </c>
      <c r="Q12" s="8">
        <f t="shared" si="1"/>
        <v>0</v>
      </c>
      <c r="R12" s="7">
        <f t="shared" si="2"/>
        <v>0.41020683822363202</v>
      </c>
    </row>
    <row r="13" spans="1:18" ht="23.25" customHeight="1" x14ac:dyDescent="0.25">
      <c r="A13" s="5" t="s">
        <v>53</v>
      </c>
      <c r="B13" s="11" t="s">
        <v>2</v>
      </c>
      <c r="C13" s="11" t="s">
        <v>3</v>
      </c>
      <c r="D13" s="10" t="s">
        <v>1</v>
      </c>
      <c r="E13" s="4" t="s">
        <v>56</v>
      </c>
      <c r="F13" s="23">
        <v>96169000000</v>
      </c>
      <c r="G13" s="23">
        <v>0</v>
      </c>
      <c r="H13" s="23">
        <v>0</v>
      </c>
      <c r="I13" s="23">
        <v>0</v>
      </c>
      <c r="J13" s="8">
        <f t="shared" si="0"/>
        <v>96169000000</v>
      </c>
      <c r="K13" s="8">
        <f t="shared" si="3"/>
        <v>18342295280.119995</v>
      </c>
      <c r="L13" s="23">
        <v>77826704719.880005</v>
      </c>
      <c r="M13" s="23">
        <v>11404647328.110001</v>
      </c>
      <c r="N13" s="23">
        <v>11404523828.110001</v>
      </c>
      <c r="O13" s="8">
        <v>0</v>
      </c>
      <c r="P13" s="8">
        <f>+L13-M13</f>
        <v>66422057391.770004</v>
      </c>
      <c r="Q13" s="8">
        <f t="shared" si="1"/>
        <v>123500</v>
      </c>
      <c r="R13" s="7">
        <f t="shared" si="2"/>
        <v>0.80927018810510665</v>
      </c>
    </row>
    <row r="14" spans="1:18" ht="23.25" customHeight="1" x14ac:dyDescent="0.25">
      <c r="A14" s="5" t="s">
        <v>54</v>
      </c>
      <c r="B14" s="11" t="s">
        <v>2</v>
      </c>
      <c r="C14" s="11" t="s">
        <v>3</v>
      </c>
      <c r="D14" s="10" t="s">
        <v>1</v>
      </c>
      <c r="E14" s="4" t="s">
        <v>57</v>
      </c>
      <c r="F14" s="23">
        <v>26000000</v>
      </c>
      <c r="G14" s="23">
        <v>0</v>
      </c>
      <c r="H14" s="23">
        <v>0</v>
      </c>
      <c r="I14" s="23">
        <v>0</v>
      </c>
      <c r="J14" s="8">
        <f t="shared" si="0"/>
        <v>26000000</v>
      </c>
      <c r="K14" s="8">
        <f t="shared" si="3"/>
        <v>26000000</v>
      </c>
      <c r="L14" s="23">
        <v>0</v>
      </c>
      <c r="M14" s="23">
        <v>0</v>
      </c>
      <c r="N14" s="23">
        <v>0</v>
      </c>
      <c r="O14" s="8">
        <v>0</v>
      </c>
      <c r="P14" s="8">
        <f t="shared" si="4"/>
        <v>0</v>
      </c>
      <c r="Q14" s="8">
        <f t="shared" si="1"/>
        <v>0</v>
      </c>
      <c r="R14" s="7">
        <f t="shared" si="2"/>
        <v>0</v>
      </c>
    </row>
    <row r="15" spans="1:18" ht="23.25" customHeight="1" x14ac:dyDescent="0.25">
      <c r="A15" s="5" t="s">
        <v>50</v>
      </c>
      <c r="B15" s="11" t="s">
        <v>2</v>
      </c>
      <c r="C15" s="11" t="s">
        <v>3</v>
      </c>
      <c r="D15" s="10" t="s">
        <v>1</v>
      </c>
      <c r="E15" s="4" t="s">
        <v>51</v>
      </c>
      <c r="F15" s="23">
        <v>5000000000</v>
      </c>
      <c r="G15" s="23">
        <v>0</v>
      </c>
      <c r="H15" s="23">
        <v>0</v>
      </c>
      <c r="I15" s="23">
        <v>5000000000</v>
      </c>
      <c r="J15" s="8">
        <f t="shared" si="0"/>
        <v>0</v>
      </c>
      <c r="K15" s="8">
        <f t="shared" si="3"/>
        <v>0</v>
      </c>
      <c r="L15" s="23">
        <v>0</v>
      </c>
      <c r="M15" s="23">
        <v>0</v>
      </c>
      <c r="N15" s="23">
        <v>0</v>
      </c>
      <c r="O15" s="8">
        <v>0</v>
      </c>
      <c r="P15" s="8">
        <v>0</v>
      </c>
      <c r="Q15" s="8">
        <v>0</v>
      </c>
      <c r="R15" s="7">
        <v>0</v>
      </c>
    </row>
    <row r="16" spans="1:18" ht="23.25" customHeight="1" x14ac:dyDescent="0.25">
      <c r="A16" s="5" t="s">
        <v>43</v>
      </c>
      <c r="B16" s="11" t="s">
        <v>2</v>
      </c>
      <c r="C16" s="11" t="s">
        <v>3</v>
      </c>
      <c r="D16" s="10" t="s">
        <v>1</v>
      </c>
      <c r="E16" s="4" t="s">
        <v>48</v>
      </c>
      <c r="F16" s="23">
        <v>478000000</v>
      </c>
      <c r="G16" s="23">
        <v>0</v>
      </c>
      <c r="H16" s="23">
        <v>0</v>
      </c>
      <c r="I16" s="23">
        <v>0</v>
      </c>
      <c r="J16" s="8">
        <f t="shared" si="0"/>
        <v>478000000</v>
      </c>
      <c r="K16" s="8">
        <f t="shared" si="3"/>
        <v>354327225</v>
      </c>
      <c r="L16" s="23">
        <v>123672775</v>
      </c>
      <c r="M16" s="23">
        <v>123672775</v>
      </c>
      <c r="N16" s="23">
        <v>123672775</v>
      </c>
      <c r="O16" s="8">
        <v>0</v>
      </c>
      <c r="P16" s="8">
        <f t="shared" si="4"/>
        <v>0</v>
      </c>
      <c r="Q16" s="8">
        <f t="shared" si="1"/>
        <v>0</v>
      </c>
      <c r="R16" s="7">
        <f t="shared" si="2"/>
        <v>0.2587296548117155</v>
      </c>
    </row>
    <row r="17" spans="1:18" ht="23.25" customHeight="1" x14ac:dyDescent="0.25">
      <c r="A17" s="5" t="s">
        <v>55</v>
      </c>
      <c r="B17" s="11" t="s">
        <v>2</v>
      </c>
      <c r="C17" s="11" t="s">
        <v>3</v>
      </c>
      <c r="D17" s="10" t="s">
        <v>1</v>
      </c>
      <c r="E17" s="4" t="s">
        <v>58</v>
      </c>
      <c r="F17" s="23">
        <v>13638000000</v>
      </c>
      <c r="G17" s="23">
        <v>0</v>
      </c>
      <c r="H17" s="23">
        <v>0</v>
      </c>
      <c r="I17" s="23">
        <v>0</v>
      </c>
      <c r="J17" s="8">
        <f t="shared" si="0"/>
        <v>13638000000</v>
      </c>
      <c r="K17" s="8">
        <f t="shared" si="3"/>
        <v>11253085437</v>
      </c>
      <c r="L17" s="23">
        <v>2384914563</v>
      </c>
      <c r="M17" s="23">
        <v>925977353.21000004</v>
      </c>
      <c r="N17" s="23">
        <v>912752582.5</v>
      </c>
      <c r="O17" s="8">
        <v>0</v>
      </c>
      <c r="P17" s="8">
        <f t="shared" si="4"/>
        <v>1458937209.79</v>
      </c>
      <c r="Q17" s="8">
        <f t="shared" si="1"/>
        <v>13224770.710000038</v>
      </c>
      <c r="R17" s="7">
        <f t="shared" si="2"/>
        <v>0.1748727498900132</v>
      </c>
    </row>
    <row r="18" spans="1:18" ht="23.25" customHeight="1" x14ac:dyDescent="0.25">
      <c r="A18" s="5" t="s">
        <v>44</v>
      </c>
      <c r="B18" s="11" t="s">
        <v>2</v>
      </c>
      <c r="C18" s="11" t="s">
        <v>3</v>
      </c>
      <c r="D18" s="10" t="s">
        <v>1</v>
      </c>
      <c r="E18" s="4" t="s">
        <v>49</v>
      </c>
      <c r="F18" s="23">
        <v>20000000</v>
      </c>
      <c r="G18" s="23">
        <v>0</v>
      </c>
      <c r="H18" s="23">
        <v>0</v>
      </c>
      <c r="I18" s="23">
        <v>0</v>
      </c>
      <c r="J18" s="8">
        <f t="shared" si="0"/>
        <v>20000000</v>
      </c>
      <c r="K18" s="8">
        <f t="shared" si="3"/>
        <v>19350000</v>
      </c>
      <c r="L18" s="23">
        <v>650000</v>
      </c>
      <c r="M18" s="23">
        <v>650000</v>
      </c>
      <c r="N18" s="23">
        <v>650000</v>
      </c>
      <c r="O18" s="8">
        <v>0</v>
      </c>
      <c r="P18" s="8">
        <f t="shared" si="4"/>
        <v>0</v>
      </c>
      <c r="Q18" s="8">
        <f t="shared" si="1"/>
        <v>0</v>
      </c>
      <c r="R18" s="7">
        <f t="shared" si="2"/>
        <v>3.2500000000000001E-2</v>
      </c>
    </row>
    <row r="19" spans="1:18" ht="23.25" customHeight="1" thickBot="1" x14ac:dyDescent="0.3">
      <c r="A19" s="5" t="s">
        <v>59</v>
      </c>
      <c r="B19" s="11" t="s">
        <v>2</v>
      </c>
      <c r="C19" s="11">
        <v>10</v>
      </c>
      <c r="D19" s="10" t="s">
        <v>1</v>
      </c>
      <c r="E19" s="4" t="s">
        <v>60</v>
      </c>
      <c r="F19" s="23">
        <v>7000000000</v>
      </c>
      <c r="G19" s="23">
        <v>0</v>
      </c>
      <c r="H19" s="23">
        <v>0</v>
      </c>
      <c r="I19" s="23">
        <v>0</v>
      </c>
      <c r="J19" s="8">
        <f t="shared" si="0"/>
        <v>7000000000</v>
      </c>
      <c r="K19" s="8">
        <f t="shared" si="3"/>
        <v>354941948.64999962</v>
      </c>
      <c r="L19" s="23">
        <v>6645058051.3500004</v>
      </c>
      <c r="M19" s="23">
        <v>42052090</v>
      </c>
      <c r="N19" s="23">
        <v>42052090</v>
      </c>
      <c r="O19" s="8">
        <v>0</v>
      </c>
      <c r="P19" s="8">
        <f t="shared" si="4"/>
        <v>6603005961.3500004</v>
      </c>
      <c r="Q19" s="8">
        <f t="shared" si="1"/>
        <v>0</v>
      </c>
      <c r="R19" s="7">
        <f t="shared" si="2"/>
        <v>0.94929400733571434</v>
      </c>
    </row>
    <row r="20" spans="1:18" ht="15" customHeight="1" thickBot="1" x14ac:dyDescent="0.3">
      <c r="A20" s="24" t="s">
        <v>0</v>
      </c>
      <c r="B20" s="25"/>
      <c r="C20" s="25"/>
      <c r="D20" s="25"/>
      <c r="E20" s="26"/>
      <c r="F20" s="22">
        <f t="shared" ref="F20:Q20" si="5">SUM(F7:F19)</f>
        <v>286210000000</v>
      </c>
      <c r="G20" s="22">
        <f t="shared" si="5"/>
        <v>0</v>
      </c>
      <c r="H20" s="22">
        <f t="shared" si="5"/>
        <v>0</v>
      </c>
      <c r="I20" s="22">
        <f t="shared" si="5"/>
        <v>5000000000</v>
      </c>
      <c r="J20" s="3">
        <f t="shared" si="5"/>
        <v>281210000000</v>
      </c>
      <c r="K20" s="3">
        <f t="shared" si="5"/>
        <v>166363666430.76999</v>
      </c>
      <c r="L20" s="22">
        <f t="shared" si="5"/>
        <v>114846333569.23001</v>
      </c>
      <c r="M20" s="22">
        <f t="shared" si="5"/>
        <v>40362333006.32</v>
      </c>
      <c r="N20" s="22">
        <f t="shared" si="5"/>
        <v>40348984735.610001</v>
      </c>
      <c r="O20" s="3">
        <f t="shared" si="5"/>
        <v>0</v>
      </c>
      <c r="P20" s="3">
        <f t="shared" si="5"/>
        <v>74484000562.910004</v>
      </c>
      <c r="Q20" s="3">
        <f t="shared" si="5"/>
        <v>13348270.710000038</v>
      </c>
      <c r="R20" s="2">
        <f>+L20/J20</f>
        <v>0.40840060299857761</v>
      </c>
    </row>
    <row r="21" spans="1:18" x14ac:dyDescent="0.25">
      <c r="L21" s="6"/>
      <c r="N21" s="6"/>
    </row>
    <row r="22" spans="1:18" x14ac:dyDescent="0.25">
      <c r="L22" s="17"/>
      <c r="M22" s="17"/>
    </row>
    <row r="23" spans="1:18" x14ac:dyDescent="0.25">
      <c r="D23" s="18"/>
      <c r="E23" s="20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</row>
    <row r="24" spans="1:18" x14ac:dyDescent="0.25">
      <c r="H24" s="19"/>
      <c r="I24" s="19"/>
      <c r="J24" s="19"/>
      <c r="K24" s="19"/>
      <c r="L24" s="19"/>
      <c r="M24" s="19"/>
      <c r="N24" s="19"/>
      <c r="O24" s="19"/>
      <c r="P24" s="19"/>
    </row>
    <row r="25" spans="1:18" x14ac:dyDescent="0.25">
      <c r="H25" s="19"/>
      <c r="I25" s="19"/>
      <c r="J25" s="19"/>
      <c r="K25" s="19"/>
      <c r="L25" s="19"/>
      <c r="M25" s="19"/>
      <c r="N25" s="19"/>
      <c r="O25" s="19"/>
      <c r="P25" s="19"/>
    </row>
    <row r="26" spans="1:18" x14ac:dyDescent="0.25">
      <c r="H26" s="19"/>
      <c r="I26" s="19"/>
      <c r="J26" s="19"/>
      <c r="K26" s="19"/>
      <c r="L26" s="19"/>
      <c r="M26" s="19"/>
      <c r="N26" s="19"/>
      <c r="O26" s="19"/>
      <c r="P26" s="19"/>
    </row>
    <row r="27" spans="1:18" x14ac:dyDescent="0.25">
      <c r="H27" s="19"/>
      <c r="I27" s="19"/>
      <c r="J27" s="19"/>
      <c r="K27" s="19"/>
      <c r="L27" s="19"/>
      <c r="M27" s="19"/>
      <c r="N27" s="19"/>
      <c r="O27" s="19"/>
      <c r="P27" s="19"/>
    </row>
    <row r="28" spans="1:18" x14ac:dyDescent="0.25">
      <c r="H28" s="19"/>
      <c r="I28" s="19"/>
      <c r="J28" s="19"/>
      <c r="K28" s="19"/>
      <c r="L28" s="19"/>
      <c r="M28" s="19"/>
      <c r="N28" s="19"/>
      <c r="O28" s="19"/>
      <c r="P28" s="19"/>
    </row>
    <row r="29" spans="1:18" x14ac:dyDescent="0.25">
      <c r="H29" s="19"/>
      <c r="I29" s="19"/>
      <c r="J29" s="19"/>
      <c r="K29" s="19"/>
      <c r="L29" s="19"/>
      <c r="M29" s="19"/>
      <c r="N29" s="19"/>
      <c r="O29" s="19"/>
      <c r="P29" s="19"/>
    </row>
    <row r="30" spans="1:18" x14ac:dyDescent="0.25">
      <c r="H30" s="19"/>
      <c r="I30" s="19"/>
      <c r="J30" s="19"/>
      <c r="K30" s="19"/>
      <c r="L30" s="19"/>
      <c r="M30" s="19"/>
      <c r="N30" s="19"/>
      <c r="O30" s="19"/>
      <c r="P30" s="19"/>
    </row>
    <row r="31" spans="1:18" x14ac:dyDescent="0.25">
      <c r="H31" s="19"/>
      <c r="I31" s="19"/>
      <c r="J31" s="19"/>
      <c r="K31" s="19"/>
      <c r="L31" s="19"/>
      <c r="M31" s="19"/>
      <c r="N31" s="19"/>
      <c r="O31" s="19"/>
      <c r="P31" s="19"/>
    </row>
  </sheetData>
  <mergeCells count="10">
    <mergeCell ref="A20:E20"/>
    <mergeCell ref="A1:R1"/>
    <mergeCell ref="A2:R2"/>
    <mergeCell ref="A3:R3"/>
    <mergeCell ref="A4:E4"/>
    <mergeCell ref="A5:A6"/>
    <mergeCell ref="B5:B6"/>
    <mergeCell ref="C5:C6"/>
    <mergeCell ref="D5:D6"/>
    <mergeCell ref="E5:E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5" orientation="landscape" r:id="rId1"/>
  <ignoredErrors>
    <ignoredError sqref="F6:R6 C7:C1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Edson Ernesto Rojas Bayona</dc:creator>
  <cp:lastModifiedBy>GLORIA PATRICIA MARTINEZ CASTAÑO</cp:lastModifiedBy>
  <cp:lastPrinted>2018-05-03T14:43:44Z</cp:lastPrinted>
  <dcterms:created xsi:type="dcterms:W3CDTF">2018-01-23T20:49:19Z</dcterms:created>
  <dcterms:modified xsi:type="dcterms:W3CDTF">2025-04-01T14:45:12Z</dcterms:modified>
</cp:coreProperties>
</file>