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2.xml" ContentType="application/vnd.ms-office.chartex+xml"/>
  <Override PartName="/xl/charts/style4.xml" ContentType="application/vnd.ms-office.chartstyle+xml"/>
  <Override PartName="/xl/charts/colors4.xml" ContentType="application/vnd.ms-office.chartcolorstyle+xml"/>
  <Override PartName="/xl/charts/chart3.xml" ContentType="application/vnd.openxmlformats-officedocument.drawingml.chart+xml"/>
  <Override PartName="/xl/charts/style5.xml" ContentType="application/vnd.ms-office.chartstyle+xml"/>
  <Override PartName="/xl/charts/colors5.xml" ContentType="application/vnd.ms-office.chartcolorstyle+xml"/>
  <Override PartName="/xl/charts/chart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hidePivotFieldList="1"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9C427930-E33F-4525-8003-9B29EE396784}" xr6:coauthVersionLast="47" xr6:coauthVersionMax="47" xr10:uidLastSave="{00000000-0000-0000-0000-000000000000}"/>
  <bookViews>
    <workbookView xWindow="-108" yWindow="-108" windowWidth="23256" windowHeight="12456" xr2:uid="{C1906065-A51F-4A52-ADBA-E90869F494AF}"/>
  </bookViews>
  <sheets>
    <sheet name="Resultados generales" sheetId="1" r:id="rId1"/>
    <sheet name="Dependientes sector privado" sheetId="2" r:id="rId2"/>
    <sheet name="Independientes" sheetId="5" r:id="rId3"/>
    <sheet name="Monto de cotización" sheetId="4" r:id="rId4"/>
    <sheet name="Resumen municipal" sheetId="6" r:id="rId5"/>
  </sheets>
  <definedNames>
    <definedName name="_xlnm._FilterDatabase" localSheetId="4" hidden="1">'Resumen municipal'!$E$13:$P$1129</definedName>
    <definedName name="_xlchart.v6.0" hidden="1">'Dependientes sector privado'!$A$82:$D$82</definedName>
    <definedName name="_xlchart.v6.1" hidden="1">'Dependientes sector privado'!$A$83:$D$115</definedName>
    <definedName name="_xlchart.v6.2" hidden="1">'Dependientes sector privado'!$E$82</definedName>
    <definedName name="_xlchart.v6.3" hidden="1">'Dependientes sector privado'!$F$83:$F$116</definedName>
    <definedName name="_xlchart.v6.4" hidden="1">Independientes!$A$65:$D$65</definedName>
    <definedName name="_xlchart.v6.5" hidden="1">Independientes!$A$66:$D$98</definedName>
    <definedName name="_xlchart.v6.6" hidden="1">Independientes!$E$65</definedName>
    <definedName name="_xlchart.v6.7" hidden="1">Independientes!$F$66:$F$99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9" i="5" l="1"/>
  <c r="B100" i="5" s="1"/>
  <c r="E107" i="5"/>
  <c r="B116" i="2"/>
  <c r="B117" i="2" s="1"/>
  <c r="B124" i="2"/>
  <c r="J2" i="6"/>
  <c r="J2" i="4"/>
  <c r="J2" i="5"/>
  <c r="J2" i="2"/>
  <c r="J2" i="1"/>
  <c r="N44" i="2"/>
  <c r="N43" i="2"/>
  <c r="N45" i="2"/>
  <c r="B107" i="5"/>
  <c r="H107" i="5" l="1"/>
  <c r="E84" i="5"/>
  <c r="F35" i="5"/>
  <c r="F52" i="2"/>
  <c r="H35" i="5"/>
  <c r="E124" i="2"/>
  <c r="E52" i="2" l="1"/>
  <c r="I107" i="5"/>
  <c r="E35" i="5"/>
  <c r="H52" i="2"/>
  <c r="I124" i="5"/>
  <c r="H123" i="5"/>
  <c r="H121" i="5"/>
  <c r="H117" i="5"/>
  <c r="H115" i="5"/>
  <c r="H113" i="5"/>
  <c r="H111" i="5"/>
  <c r="E97" i="5"/>
  <c r="F94" i="5"/>
  <c r="E89" i="5"/>
  <c r="E86" i="5"/>
  <c r="F78" i="5"/>
  <c r="E73" i="5"/>
  <c r="F68" i="5"/>
  <c r="E36" i="5"/>
  <c r="H140" i="2"/>
  <c r="H138" i="2"/>
  <c r="H136" i="2"/>
  <c r="H134" i="2"/>
  <c r="H132" i="2"/>
  <c r="H128" i="2"/>
  <c r="F115" i="2"/>
  <c r="F114" i="2"/>
  <c r="E109" i="2"/>
  <c r="E106" i="2"/>
  <c r="E104" i="2"/>
  <c r="F104" i="2"/>
  <c r="E101" i="2"/>
  <c r="E98" i="2"/>
  <c r="F96" i="2"/>
  <c r="E90" i="2"/>
  <c r="E88" i="2"/>
  <c r="F88" i="2"/>
  <c r="E85" i="2"/>
  <c r="I124" i="2"/>
  <c r="F72" i="2"/>
  <c r="F69" i="2"/>
  <c r="H67" i="2"/>
  <c r="F61" i="2"/>
  <c r="H59" i="2"/>
  <c r="F56" i="2"/>
  <c r="H124" i="5"/>
  <c r="H122" i="5"/>
  <c r="H120" i="5"/>
  <c r="H118" i="5"/>
  <c r="H114" i="5"/>
  <c r="H110" i="5"/>
  <c r="F98" i="5"/>
  <c r="F95" i="5"/>
  <c r="E92" i="5"/>
  <c r="F87" i="5"/>
  <c r="E81" i="5"/>
  <c r="F79" i="5"/>
  <c r="E76" i="5"/>
  <c r="F74" i="5"/>
  <c r="E71" i="5"/>
  <c r="F71" i="5"/>
  <c r="E70" i="5"/>
  <c r="H52" i="5"/>
  <c r="H50" i="5"/>
  <c r="H44" i="5"/>
  <c r="H42" i="5"/>
  <c r="I122" i="5"/>
  <c r="H119" i="5"/>
  <c r="I118" i="5"/>
  <c r="I116" i="5"/>
  <c r="I114" i="5"/>
  <c r="H112" i="5"/>
  <c r="I110" i="5"/>
  <c r="F45" i="5"/>
  <c r="F37" i="5"/>
  <c r="I141" i="2"/>
  <c r="I136" i="2"/>
  <c r="H135" i="2"/>
  <c r="I134" i="2"/>
  <c r="H133" i="2"/>
  <c r="I132" i="2"/>
  <c r="H130" i="2"/>
  <c r="H124" i="2"/>
  <c r="E111" i="2"/>
  <c r="F103" i="2"/>
  <c r="E95" i="2"/>
  <c r="F93" i="2"/>
  <c r="E87" i="2"/>
  <c r="E112" i="2"/>
  <c r="F107" i="2"/>
  <c r="H73" i="2"/>
  <c r="F71" i="2"/>
  <c r="H70" i="2"/>
  <c r="H66" i="2"/>
  <c r="F62" i="2"/>
  <c r="H57" i="2"/>
  <c r="H55" i="2"/>
  <c r="H54" i="2"/>
  <c r="E102" i="2"/>
  <c r="F100" i="2"/>
  <c r="E99" i="2"/>
  <c r="E97" i="2"/>
  <c r="F97" i="2"/>
  <c r="E94" i="2"/>
  <c r="E91" i="2"/>
  <c r="F84" i="2"/>
  <c r="I123" i="5"/>
  <c r="H116" i="5"/>
  <c r="I115" i="5"/>
  <c r="I113" i="5"/>
  <c r="I112" i="5"/>
  <c r="I111" i="5"/>
  <c r="E96" i="5"/>
  <c r="E91" i="5"/>
  <c r="F90" i="5"/>
  <c r="F85" i="5"/>
  <c r="E82" i="5"/>
  <c r="E77" i="5"/>
  <c r="E75" i="5"/>
  <c r="F69" i="5"/>
  <c r="H54" i="5"/>
  <c r="F53" i="5"/>
  <c r="F51" i="5"/>
  <c r="F49" i="5"/>
  <c r="H49" i="5"/>
  <c r="F48" i="5"/>
  <c r="H48" i="5"/>
  <c r="E85" i="5"/>
  <c r="F82" i="5"/>
  <c r="E80" i="5"/>
  <c r="F56" i="5"/>
  <c r="H43" i="5"/>
  <c r="H38" i="5"/>
  <c r="I138" i="2"/>
  <c r="I137" i="2"/>
  <c r="I133" i="2"/>
  <c r="I131" i="2"/>
  <c r="I130" i="2"/>
  <c r="I129" i="2"/>
  <c r="I128" i="2"/>
  <c r="H141" i="2"/>
  <c r="H139" i="2"/>
  <c r="H137" i="2"/>
  <c r="H131" i="2"/>
  <c r="H129" i="2"/>
  <c r="E113" i="2"/>
  <c r="F113" i="2"/>
  <c r="E108" i="2"/>
  <c r="E103" i="2"/>
  <c r="E92" i="2"/>
  <c r="F87" i="2"/>
  <c r="E86" i="2"/>
  <c r="H72" i="2"/>
  <c r="H71" i="2"/>
  <c r="F67" i="2"/>
  <c r="H65" i="2"/>
  <c r="H64" i="2"/>
  <c r="H62" i="2"/>
  <c r="F60" i="2"/>
  <c r="F93" i="5"/>
  <c r="E88" i="5"/>
  <c r="E83" i="5"/>
  <c r="F77" i="5"/>
  <c r="E72" i="5"/>
  <c r="E67" i="5"/>
  <c r="E66" i="5"/>
  <c r="E84" i="2"/>
  <c r="E89" i="2"/>
  <c r="F89" i="2"/>
  <c r="E100" i="2"/>
  <c r="E107" i="2"/>
  <c r="E110" i="2"/>
  <c r="F110" i="2"/>
  <c r="E115" i="2"/>
  <c r="I121" i="5"/>
  <c r="I120" i="5"/>
  <c r="I119" i="5"/>
  <c r="I117" i="5"/>
  <c r="I109" i="5"/>
  <c r="E93" i="5"/>
  <c r="F91" i="5"/>
  <c r="E90" i="5"/>
  <c r="F88" i="5"/>
  <c r="E87" i="5"/>
  <c r="F83" i="5"/>
  <c r="F72" i="5"/>
  <c r="F67" i="5"/>
  <c r="H56" i="5"/>
  <c r="H51" i="5"/>
  <c r="H46" i="5"/>
  <c r="F46" i="5"/>
  <c r="H41" i="5"/>
  <c r="F41" i="5"/>
  <c r="H40" i="5"/>
  <c r="F40" i="5"/>
  <c r="F38" i="5"/>
  <c r="I140" i="2"/>
  <c r="I139" i="2"/>
  <c r="I135" i="2"/>
  <c r="I127" i="2"/>
  <c r="H127" i="2"/>
  <c r="I126" i="2"/>
  <c r="F73" i="2"/>
  <c r="H68" i="2"/>
  <c r="F68" i="2"/>
  <c r="H58" i="2"/>
  <c r="F57" i="2"/>
  <c r="H56" i="2"/>
  <c r="F92" i="5" l="1"/>
  <c r="F76" i="5"/>
  <c r="G51" i="5"/>
  <c r="G46" i="5"/>
  <c r="F36" i="5"/>
  <c r="G36" i="5"/>
  <c r="F86" i="5"/>
  <c r="F111" i="2"/>
  <c r="F98" i="2"/>
  <c r="E114" i="2"/>
  <c r="F90" i="2"/>
  <c r="F106" i="2"/>
  <c r="I57" i="2"/>
  <c r="F105" i="2"/>
  <c r="E105" i="2"/>
  <c r="F99" i="2"/>
  <c r="F94" i="2"/>
  <c r="F91" i="2"/>
  <c r="E94" i="5"/>
  <c r="E69" i="5"/>
  <c r="F75" i="5"/>
  <c r="F70" i="5"/>
  <c r="E74" i="5"/>
  <c r="E78" i="5"/>
  <c r="E79" i="5"/>
  <c r="E95" i="5"/>
  <c r="F80" i="5"/>
  <c r="F96" i="5"/>
  <c r="E98" i="5"/>
  <c r="F66" i="5"/>
  <c r="E68" i="5"/>
  <c r="F84" i="5"/>
  <c r="F52" i="5"/>
  <c r="F43" i="5"/>
  <c r="H36" i="5"/>
  <c r="F54" i="5"/>
  <c r="F44" i="5"/>
  <c r="H142" i="2"/>
  <c r="E117" i="2"/>
  <c r="F117" i="2"/>
  <c r="F112" i="2"/>
  <c r="E96" i="2"/>
  <c r="F95" i="2"/>
  <c r="F101" i="2"/>
  <c r="F85" i="2"/>
  <c r="E83" i="2"/>
  <c r="E93" i="2"/>
  <c r="F83" i="2"/>
  <c r="F108" i="2"/>
  <c r="F92" i="2"/>
  <c r="F102" i="2"/>
  <c r="F86" i="2"/>
  <c r="F109" i="2"/>
  <c r="G58" i="2"/>
  <c r="G56" i="2"/>
  <c r="F59" i="2"/>
  <c r="F70" i="2"/>
  <c r="H60" i="2"/>
  <c r="F64" i="2"/>
  <c r="F66" i="2"/>
  <c r="F65" i="2"/>
  <c r="F54" i="2"/>
  <c r="H109" i="5"/>
  <c r="I125" i="5"/>
  <c r="F100" i="5"/>
  <c r="E100" i="5"/>
  <c r="F73" i="5"/>
  <c r="F81" i="5"/>
  <c r="F89" i="5"/>
  <c r="F97" i="5"/>
  <c r="E57" i="5"/>
  <c r="E49" i="5"/>
  <c r="E41" i="5"/>
  <c r="E43" i="5"/>
  <c r="E52" i="5"/>
  <c r="E44" i="5"/>
  <c r="I58" i="5"/>
  <c r="H58" i="5"/>
  <c r="E50" i="5"/>
  <c r="E42" i="5"/>
  <c r="G58" i="5"/>
  <c r="E53" i="5"/>
  <c r="E45" i="5"/>
  <c r="E37" i="5"/>
  <c r="F58" i="5"/>
  <c r="E56" i="5"/>
  <c r="E48" i="5"/>
  <c r="E40" i="5"/>
  <c r="E51" i="5"/>
  <c r="E54" i="5"/>
  <c r="E46" i="5"/>
  <c r="E38" i="5"/>
  <c r="G53" i="5"/>
  <c r="G45" i="5"/>
  <c r="G37" i="5"/>
  <c r="G56" i="5"/>
  <c r="G48" i="5"/>
  <c r="G40" i="5"/>
  <c r="G49" i="5"/>
  <c r="G43" i="5"/>
  <c r="G54" i="5"/>
  <c r="G38" i="5"/>
  <c r="G41" i="5"/>
  <c r="G57" i="5"/>
  <c r="G52" i="5"/>
  <c r="G44" i="5"/>
  <c r="I47" i="5"/>
  <c r="I56" i="5"/>
  <c r="I48" i="5"/>
  <c r="I40" i="5"/>
  <c r="I51" i="5"/>
  <c r="I43" i="5"/>
  <c r="I54" i="5"/>
  <c r="I46" i="5"/>
  <c r="I38" i="5"/>
  <c r="I39" i="5"/>
  <c r="I49" i="5"/>
  <c r="I41" i="5"/>
  <c r="I57" i="5"/>
  <c r="I52" i="5"/>
  <c r="I44" i="5"/>
  <c r="I36" i="5"/>
  <c r="I50" i="5"/>
  <c r="I42" i="5"/>
  <c r="I55" i="5"/>
  <c r="I37" i="5"/>
  <c r="G39" i="5"/>
  <c r="G42" i="5"/>
  <c r="I45" i="5"/>
  <c r="G47" i="5"/>
  <c r="G50" i="5"/>
  <c r="I53" i="5"/>
  <c r="G55" i="5"/>
  <c r="H39" i="5"/>
  <c r="H47" i="5"/>
  <c r="H55" i="5"/>
  <c r="E39" i="5"/>
  <c r="F42" i="5"/>
  <c r="E47" i="5"/>
  <c r="F50" i="5"/>
  <c r="E55" i="5"/>
  <c r="H37" i="5"/>
  <c r="F39" i="5"/>
  <c r="H45" i="5"/>
  <c r="F47" i="5"/>
  <c r="H53" i="5"/>
  <c r="F55" i="5"/>
  <c r="I142" i="2"/>
  <c r="H126" i="2"/>
  <c r="G67" i="2"/>
  <c r="G59" i="2"/>
  <c r="G54" i="2"/>
  <c r="G70" i="2"/>
  <c r="G62" i="2"/>
  <c r="G73" i="2"/>
  <c r="G65" i="2"/>
  <c r="G57" i="2"/>
  <c r="G68" i="2"/>
  <c r="G60" i="2"/>
  <c r="G72" i="2"/>
  <c r="G64" i="2"/>
  <c r="G71" i="2"/>
  <c r="G74" i="2"/>
  <c r="E57" i="2"/>
  <c r="E56" i="2"/>
  <c r="I75" i="2"/>
  <c r="E72" i="2"/>
  <c r="E64" i="2"/>
  <c r="H75" i="2"/>
  <c r="E67" i="2"/>
  <c r="E59" i="2"/>
  <c r="E54" i="2"/>
  <c r="E74" i="2"/>
  <c r="E66" i="2"/>
  <c r="G75" i="2"/>
  <c r="E70" i="2"/>
  <c r="E62" i="2"/>
  <c r="E58" i="2"/>
  <c r="E53" i="2"/>
  <c r="F75" i="2"/>
  <c r="E73" i="2"/>
  <c r="E65" i="2"/>
  <c r="E68" i="2"/>
  <c r="E60" i="2"/>
  <c r="E71" i="2"/>
  <c r="I59" i="2"/>
  <c r="E61" i="2"/>
  <c r="I67" i="2"/>
  <c r="E69" i="2"/>
  <c r="I63" i="2"/>
  <c r="I73" i="2"/>
  <c r="I65" i="2"/>
  <c r="I68" i="2"/>
  <c r="I60" i="2"/>
  <c r="I55" i="2"/>
  <c r="I71" i="2"/>
  <c r="I66" i="2"/>
  <c r="I58" i="2"/>
  <c r="I56" i="2"/>
  <c r="I64" i="2"/>
  <c r="I54" i="2"/>
  <c r="I70" i="2"/>
  <c r="I62" i="2"/>
  <c r="I74" i="2"/>
  <c r="I72" i="2"/>
  <c r="G69" i="2"/>
  <c r="F53" i="2"/>
  <c r="E55" i="2"/>
  <c r="G66" i="2"/>
  <c r="H69" i="2"/>
  <c r="G61" i="2"/>
  <c r="H53" i="2"/>
  <c r="F55" i="2"/>
  <c r="I61" i="2"/>
  <c r="G63" i="2"/>
  <c r="I69" i="2"/>
  <c r="F58" i="2"/>
  <c r="E63" i="2"/>
  <c r="G53" i="2"/>
  <c r="F63" i="2"/>
  <c r="I53" i="2"/>
  <c r="G55" i="2"/>
  <c r="H63" i="2"/>
  <c r="H61" i="2"/>
  <c r="H125" i="5"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<sst xmlns="http://schemas.openxmlformats.org/spreadsheetml/2006/main" count="5138" uniqueCount="2340">
  <si>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</si>
  <si>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</si>
  <si>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</si>
  <si>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</si>
  <si>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</si>
  <si>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</si>
  <si>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</si>
  <si>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</si>
  <si>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</si>
  <si>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</si>
  <si>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</si>
  <si>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</si>
  <si>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</si>
  <si>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</si>
  <si>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</si>
  <si>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</si>
  <si>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</si>
  <si>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</si>
  <si>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</si>
  <si>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Información y comunicaciones</t>
  </si>
  <si>
    <t>Total general</t>
  </si>
  <si>
    <t xml:space="preserve">Total cotizantes de sector privado según la actividad económica </t>
  </si>
  <si>
    <t>Subsistema</t>
  </si>
  <si>
    <t>ARL</t>
  </si>
  <si>
    <t>CCF</t>
  </si>
  <si>
    <t xml:space="preserve">Total monto de cotización en millones de pesos para todos los cotizantes dependientes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</si>
  <si>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</si>
  <si>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</si>
  <si>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</si>
  <si>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</si>
  <si>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</si>
  <si>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</si>
  <si>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</si>
  <si>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</si>
  <si>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</si>
  <si>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</si>
  <si>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</si>
  <si>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</si>
  <si>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</si>
  <si>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</si>
  <si>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</si>
  <si>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</si>
  <si>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</si>
  <si>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</si>
  <si>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</si>
  <si>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</si>
  <si>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</si>
  <si>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</si>
  <si>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</si>
  <si>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</si>
  <si>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</si>
  <si>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</si>
  <si>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</si>
  <si>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</si>
  <si>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</si>
  <si>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</si>
  <si>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</si>
  <si>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</si>
  <si>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</si>
  <si>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</si>
  <si>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</si>
  <si>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</si>
  <si>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Actividades de servicios administrativos</t>
  </si>
  <si>
    <t>Admin. pública y defensa; planes seg. social</t>
  </si>
  <si>
    <t>Agricultura, ganadería, caza</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</si>
  <si>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</si>
  <si>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</si>
  <si>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</si>
  <si>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</si>
  <si>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</si>
  <si>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</si>
  <si>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</si>
  <si>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</si>
  <si>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</si>
  <si>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</si>
  <si>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</si>
  <si>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</si>
  <si>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</si>
  <si>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</si>
  <si>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</si>
  <si>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</si>
  <si>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</si>
  <si>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</si>
  <si>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</si>
  <si>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</si>
  <si>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</si>
  <si>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</si>
  <si>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</si>
  <si>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</si>
  <si>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</si>
  <si>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</si>
  <si>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Menos de 1 SMMLV</t>
  </si>
  <si>
    <t>Igual a 1 SMMLV</t>
  </si>
  <si>
    <t>Variaciones anual del número de cotizantes</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</si>
  <si>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</si>
  <si>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</si>
  <si>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</si>
  <si>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</si>
  <si>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</si>
  <si>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</si>
  <si>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 xml:space="preserve">Anexos técnicos del informe mensual de las cotizaciones </t>
  </si>
  <si>
    <t>Act. profesionales científicas y técnicas</t>
  </si>
  <si>
    <t>Comercio y reparación de vehículos</t>
  </si>
  <si>
    <t>Total cotizantes a Salud Independientes, Dependientes y Dependientes del Sector Privado</t>
  </si>
  <si>
    <t>Total cotizantes a Pensión Independientes, Dependientes y Dependientes del Sector Privado</t>
  </si>
  <si>
    <t>Total cotizantes a ARL Independientes, Dependientes y Dependientes del Sector Privado</t>
  </si>
  <si>
    <t>Total cotizantes a CCF Independientes, Dependientes y Dependientes del Sector Privado</t>
  </si>
  <si>
    <t>05</t>
  </si>
  <si>
    <t>ANTIOQUIA</t>
  </si>
  <si>
    <t>MEDELLÍN</t>
  </si>
  <si>
    <t>ABEJORRAL</t>
  </si>
  <si>
    <t>ABRIAQUÍ</t>
  </si>
  <si>
    <t>ALEJANDRÍA</t>
  </si>
  <si>
    <t>AMAGÁ</t>
  </si>
  <si>
    <t>AMALFI</t>
  </si>
  <si>
    <t>ANDES</t>
  </si>
  <si>
    <t>ANGELÓPOLIS</t>
  </si>
  <si>
    <t>ANGOSTURA</t>
  </si>
  <si>
    <t>ANORÍ</t>
  </si>
  <si>
    <t>SANTA 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</si>
  <si>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</si>
  <si>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</si>
  <si>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</si>
  <si>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</si>
  <si>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</si>
  <si>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</si>
  <si>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</si>
  <si>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</si>
  <si>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</si>
  <si>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</si>
  <si>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</si>
  <si>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</si>
  <si>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</si>
  <si>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</si>
  <si>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</si>
  <si>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</si>
  <si>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</si>
  <si>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</si>
  <si>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</si>
  <si>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</si>
  <si>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</si>
  <si>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</si>
  <si>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</si>
  <si>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</si>
  <si>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</si>
  <si>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</si>
  <si>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</si>
  <si>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</si>
  <si>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</si>
  <si>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</si>
  <si>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</si>
  <si>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</si>
  <si>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</si>
  <si>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</si>
  <si>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</si>
  <si>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</si>
  <si>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</si>
  <si>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</si>
  <si>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</si>
  <si>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</si>
  <si>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</si>
  <si>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</si>
  <si>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</si>
  <si>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</si>
  <si>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</si>
  <si>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</si>
  <si>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</si>
  <si>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</si>
  <si>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</si>
  <si>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</si>
  <si>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</si>
  <si>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</si>
  <si>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</si>
  <si>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</si>
  <si>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</si>
  <si>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</si>
  <si>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</si>
  <si>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</si>
  <si>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</si>
  <si>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</si>
  <si>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</si>
  <si>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</si>
  <si>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</si>
  <si>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</si>
  <si>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</si>
  <si>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</si>
  <si>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</si>
  <si>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</si>
  <si>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</si>
  <si>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</si>
  <si>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</si>
  <si>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</si>
  <si>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</si>
  <si>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</si>
  <si>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</si>
  <si>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</si>
  <si>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</si>
  <si>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</si>
  <si>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</si>
  <si>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</si>
  <si>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</si>
  <si>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</si>
  <si>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</si>
  <si>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</si>
  <si>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</si>
  <si>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</si>
  <si>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</si>
  <si>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</si>
  <si>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</si>
  <si>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</si>
  <si>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</si>
  <si>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</si>
  <si>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</si>
  <si>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</si>
  <si>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</si>
  <si>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</si>
  <si>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</si>
  <si>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</si>
  <si>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</si>
  <si>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</si>
  <si>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</si>
  <si>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</si>
  <si>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</si>
  <si>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</si>
  <si>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</si>
  <si>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</si>
  <si>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</si>
  <si>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</si>
  <si>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</si>
  <si>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</si>
  <si>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</si>
  <si>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</si>
  <si>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</si>
  <si>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</si>
  <si>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08</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</si>
  <si>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</si>
  <si>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</si>
  <si>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</si>
  <si>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</si>
  <si>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</si>
  <si>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</si>
  <si>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</si>
  <si>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</si>
  <si>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</si>
  <si>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</si>
  <si>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</si>
  <si>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</si>
  <si>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</si>
  <si>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</si>
  <si>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</si>
  <si>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</si>
  <si>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</si>
  <si>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</si>
  <si>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</si>
  <si>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</si>
  <si>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</si>
  <si>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</si>
  <si>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</si>
  <si>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11</t>
  </si>
  <si>
    <t>BOGOTÁ, D.C.</t>
  </si>
  <si>
    <t>13</t>
  </si>
  <si>
    <t>BOLÍVAR</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</si>
  <si>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</si>
  <si>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</si>
  <si>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</si>
  <si>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</si>
  <si>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</si>
  <si>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</si>
  <si>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</si>
  <si>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</si>
  <si>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</si>
  <si>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</si>
  <si>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</si>
  <si>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</si>
  <si>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</si>
  <si>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</si>
  <si>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</si>
  <si>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</si>
  <si>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</si>
  <si>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</si>
  <si>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</si>
  <si>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</si>
  <si>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</si>
  <si>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</si>
  <si>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</si>
  <si>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</si>
  <si>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</si>
  <si>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</si>
  <si>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</si>
  <si>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</si>
  <si>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</si>
  <si>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</si>
  <si>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</si>
  <si>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</si>
  <si>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</si>
  <si>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</si>
  <si>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</si>
  <si>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</si>
  <si>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</si>
  <si>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</si>
  <si>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</si>
  <si>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</si>
  <si>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</si>
  <si>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</si>
  <si>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</si>
  <si>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TURBANA</t>
  </si>
  <si>
    <t>VILLANUEVA</t>
  </si>
  <si>
    <t>ZAMBRANO</t>
  </si>
  <si>
    <t>15</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</si>
  <si>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</si>
  <si>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</si>
  <si>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</si>
  <si>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</si>
  <si>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</si>
  <si>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</si>
  <si>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</si>
  <si>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</si>
  <si>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</si>
  <si>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</si>
  <si>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</si>
  <si>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</si>
  <si>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</si>
  <si>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</si>
  <si>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</si>
  <si>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</si>
  <si>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</si>
  <si>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</si>
  <si>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</si>
  <si>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</si>
  <si>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</si>
  <si>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</si>
  <si>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</si>
  <si>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</si>
  <si>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</si>
  <si>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</si>
  <si>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</si>
  <si>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</si>
  <si>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</si>
  <si>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</si>
  <si>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</si>
  <si>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</si>
  <si>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</si>
  <si>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</si>
  <si>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</si>
  <si>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</si>
  <si>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</si>
  <si>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</si>
  <si>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</si>
  <si>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</si>
  <si>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</si>
  <si>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</si>
  <si>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</si>
  <si>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</si>
  <si>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</si>
  <si>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</si>
  <si>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</si>
  <si>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</si>
  <si>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</si>
  <si>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</si>
  <si>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</si>
  <si>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</si>
  <si>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</si>
  <si>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</si>
  <si>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</si>
  <si>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</si>
  <si>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</si>
  <si>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</si>
  <si>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</si>
  <si>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</si>
  <si>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</si>
  <si>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</si>
  <si>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</si>
  <si>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</si>
  <si>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</si>
  <si>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</si>
  <si>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</si>
  <si>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</si>
  <si>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</si>
  <si>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</si>
  <si>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</si>
  <si>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</si>
  <si>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</si>
  <si>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</si>
  <si>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</si>
  <si>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</si>
  <si>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</si>
  <si>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</si>
  <si>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</si>
  <si>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</si>
  <si>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</si>
  <si>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</si>
  <si>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</si>
  <si>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</si>
  <si>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</si>
  <si>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</si>
  <si>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</si>
  <si>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</si>
  <si>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</si>
  <si>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</si>
  <si>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</si>
  <si>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</si>
  <si>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</si>
  <si>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</si>
  <si>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</si>
  <si>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</si>
  <si>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</si>
  <si>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</si>
  <si>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</si>
  <si>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</si>
  <si>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</si>
  <si>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</si>
  <si>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</si>
  <si>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</si>
  <si>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</si>
  <si>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</si>
  <si>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</si>
  <si>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</si>
  <si>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</si>
  <si>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</si>
  <si>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</si>
  <si>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</si>
  <si>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</si>
  <si>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</si>
  <si>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</si>
  <si>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</si>
  <si>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</si>
  <si>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</si>
  <si>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</si>
  <si>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</si>
  <si>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17</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</si>
  <si>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</si>
  <si>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</si>
  <si>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</si>
  <si>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</si>
  <si>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</si>
  <si>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</si>
  <si>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</si>
  <si>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</si>
  <si>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</si>
  <si>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</si>
  <si>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</si>
  <si>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</si>
  <si>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</si>
  <si>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</si>
  <si>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</si>
  <si>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</si>
  <si>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</si>
  <si>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</si>
  <si>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</si>
  <si>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</si>
  <si>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</si>
  <si>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</si>
  <si>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</si>
  <si>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</si>
  <si>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</si>
  <si>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</si>
  <si>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</si>
  <si>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18</t>
  </si>
  <si>
    <t>CAQUETÁ</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</si>
  <si>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</si>
  <si>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</si>
  <si>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</si>
  <si>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</si>
  <si>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</si>
  <si>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</si>
  <si>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</si>
  <si>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</si>
  <si>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</si>
  <si>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</si>
  <si>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</si>
  <si>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</si>
  <si>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</si>
  <si>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</si>
  <si>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</si>
  <si>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19</t>
  </si>
  <si>
    <t>CAUCA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</si>
  <si>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</si>
  <si>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</si>
  <si>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</si>
  <si>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</si>
  <si>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</si>
  <si>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</si>
  <si>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</si>
  <si>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</si>
  <si>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</si>
  <si>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</si>
  <si>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</si>
  <si>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</si>
  <si>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</si>
  <si>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</si>
  <si>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</si>
  <si>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</si>
  <si>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</si>
  <si>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</si>
  <si>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</si>
  <si>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</si>
  <si>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</si>
  <si>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</si>
  <si>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</si>
  <si>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</si>
  <si>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</si>
  <si>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</si>
  <si>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</si>
  <si>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</si>
  <si>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</si>
  <si>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</si>
  <si>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SUCRE</t>
  </si>
  <si>
    <t>TIMBÍO</t>
  </si>
  <si>
    <t>TIMBIQUÍ</t>
  </si>
  <si>
    <t>TORIBÍO</t>
  </si>
  <si>
    <t>TOTORÓ</t>
  </si>
  <si>
    <t>VILLA RICA</t>
  </si>
  <si>
    <t>20</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</si>
  <si>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</si>
  <si>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</si>
  <si>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</si>
  <si>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</si>
  <si>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</si>
  <si>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</si>
  <si>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</si>
  <si>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</si>
  <si>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</si>
  <si>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</si>
  <si>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</si>
  <si>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</si>
  <si>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</si>
  <si>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</si>
  <si>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</si>
  <si>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</si>
  <si>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</si>
  <si>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</si>
  <si>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</si>
  <si>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</si>
  <si>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</si>
  <si>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</si>
  <si>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</si>
  <si>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</si>
  <si>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</si>
  <si>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</si>
  <si>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23</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</si>
  <si>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</si>
  <si>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</si>
  <si>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</si>
  <si>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</si>
  <si>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</si>
  <si>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</si>
  <si>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</si>
  <si>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</si>
  <si>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</si>
  <si>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</si>
  <si>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</si>
  <si>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</si>
  <si>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</si>
  <si>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</si>
  <si>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</si>
  <si>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</si>
  <si>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</si>
  <si>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</si>
  <si>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</si>
  <si>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</si>
  <si>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</si>
  <si>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</si>
  <si>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</si>
  <si>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</si>
  <si>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</si>
  <si>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</si>
  <si>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</si>
  <si>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</si>
  <si>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25</t>
  </si>
  <si>
    <t>CUNDINAMARCA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</si>
  <si>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</si>
  <si>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</si>
  <si>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</si>
  <si>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</si>
  <si>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</si>
  <si>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</si>
  <si>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</si>
  <si>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</si>
  <si>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</si>
  <si>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</si>
  <si>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</si>
  <si>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</si>
  <si>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</si>
  <si>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</si>
  <si>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</si>
  <si>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</si>
  <si>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</si>
  <si>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</si>
  <si>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</si>
  <si>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</si>
  <si>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</si>
  <si>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</si>
  <si>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</si>
  <si>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</si>
  <si>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</si>
  <si>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</si>
  <si>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</si>
  <si>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</si>
  <si>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</si>
  <si>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</si>
  <si>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</si>
  <si>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</si>
  <si>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</si>
  <si>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</si>
  <si>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</si>
  <si>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</si>
  <si>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</si>
  <si>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</si>
  <si>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</si>
  <si>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</si>
  <si>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</si>
  <si>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</si>
  <si>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</si>
  <si>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</si>
  <si>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</si>
  <si>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</si>
  <si>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</si>
  <si>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</si>
  <si>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</si>
  <si>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</si>
  <si>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</si>
  <si>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</si>
  <si>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</si>
  <si>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</si>
  <si>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</si>
  <si>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</si>
  <si>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</si>
  <si>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</si>
  <si>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</si>
  <si>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</si>
  <si>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</si>
  <si>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</si>
  <si>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</si>
  <si>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</si>
  <si>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</si>
  <si>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</si>
  <si>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</si>
  <si>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</si>
  <si>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</si>
  <si>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</si>
  <si>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</si>
  <si>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</si>
  <si>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</si>
  <si>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</si>
  <si>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</si>
  <si>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</si>
  <si>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</si>
  <si>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</si>
  <si>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</si>
  <si>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</si>
  <si>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</si>
  <si>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</si>
  <si>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</si>
  <si>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</si>
  <si>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</si>
  <si>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</si>
  <si>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</si>
  <si>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</si>
  <si>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</si>
  <si>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</si>
  <si>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</si>
  <si>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</si>
  <si>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</si>
  <si>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</si>
  <si>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</si>
  <si>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</si>
  <si>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</si>
  <si>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</si>
  <si>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</si>
  <si>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</si>
  <si>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</si>
  <si>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</si>
  <si>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</si>
  <si>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</si>
  <si>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</si>
  <si>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</si>
  <si>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</si>
  <si>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</si>
  <si>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</si>
  <si>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</si>
  <si>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27</t>
  </si>
  <si>
    <t>CHOCÓ</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</si>
  <si>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</si>
  <si>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</si>
  <si>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</si>
  <si>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</si>
  <si>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</si>
  <si>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</si>
  <si>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</si>
  <si>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</si>
  <si>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</si>
  <si>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</si>
  <si>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</si>
  <si>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</si>
  <si>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</si>
  <si>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</si>
  <si>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</si>
  <si>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</si>
  <si>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</si>
  <si>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</si>
  <si>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</si>
  <si>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</si>
  <si>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</si>
  <si>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</si>
  <si>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</si>
  <si>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</si>
  <si>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</si>
  <si>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</si>
  <si>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</si>
  <si>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</si>
  <si>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</si>
  <si>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41</t>
  </si>
  <si>
    <t>HUILA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</si>
  <si>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</si>
  <si>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</si>
  <si>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</si>
  <si>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</si>
  <si>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</si>
  <si>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</si>
  <si>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</si>
  <si>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</si>
  <si>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</si>
  <si>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</si>
  <si>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</si>
  <si>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</si>
  <si>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</si>
  <si>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</si>
  <si>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</si>
  <si>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</si>
  <si>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</si>
  <si>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</si>
  <si>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</si>
  <si>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</si>
  <si>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</si>
  <si>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</si>
  <si>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</si>
  <si>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</si>
  <si>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</si>
  <si>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</si>
  <si>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</si>
  <si>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</si>
  <si>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</si>
  <si>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</si>
  <si>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</si>
  <si>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</si>
  <si>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</si>
  <si>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</si>
  <si>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44</t>
  </si>
  <si>
    <t>LA GUAJIRA</t>
  </si>
  <si>
    <t>RIOHACHA</t>
  </si>
  <si>
    <t>BARRANCAS</t>
  </si>
  <si>
    <t>DIBULLA</t>
  </si>
  <si>
    <t>DISTRACCIÓN</t>
  </si>
  <si>
    <t>EL MOLINO</t>
  </si>
  <si>
    <t>FONSECA</t>
  </si>
  <si>
    <t>HATONUEVO</t>
  </si>
  <si>
    <t>LA JAGUA DEL PILAR</t>
  </si>
  <si>
    <t>MAICAO</t>
  </si>
  <si>
    <t>MANAURE</t>
  </si>
  <si>
    <t>SAN JUAN DEL CESAR</t>
  </si>
  <si>
    <t>URIBIA</t>
  </si>
  <si>
    <t>URUMITA</t>
  </si>
  <si>
    <t>47</t>
  </si>
  <si>
    <t>MAGDALENA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</si>
  <si>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</si>
  <si>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</si>
  <si>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</si>
  <si>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</si>
  <si>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</si>
  <si>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</si>
  <si>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</si>
  <si>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</si>
  <si>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</si>
  <si>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</si>
  <si>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</si>
  <si>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</si>
  <si>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</si>
  <si>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</si>
  <si>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</si>
  <si>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</si>
  <si>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</si>
  <si>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</si>
  <si>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</si>
  <si>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</si>
  <si>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</si>
  <si>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</si>
  <si>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</si>
  <si>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</si>
  <si>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</si>
  <si>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</si>
  <si>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</si>
  <si>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</si>
  <si>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50</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</si>
  <si>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</si>
  <si>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</si>
  <si>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</si>
  <si>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</si>
  <si>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</si>
  <si>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</si>
  <si>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</si>
  <si>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</si>
  <si>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</si>
  <si>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</si>
  <si>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</si>
  <si>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</si>
  <si>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</si>
  <si>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</si>
  <si>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</si>
  <si>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</si>
  <si>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</si>
  <si>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</si>
  <si>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</si>
  <si>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</si>
  <si>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</si>
  <si>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</si>
  <si>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</si>
  <si>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</si>
  <si>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</si>
  <si>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</si>
  <si>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52</t>
  </si>
  <si>
    <t>PASTO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</si>
  <si>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</si>
  <si>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</si>
  <si>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</si>
  <si>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</si>
  <si>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</si>
  <si>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</si>
  <si>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</si>
  <si>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</si>
  <si>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</si>
  <si>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</si>
  <si>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</si>
  <si>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</si>
  <si>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</si>
  <si>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</si>
  <si>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</si>
  <si>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</si>
  <si>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</si>
  <si>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</si>
  <si>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</si>
  <si>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</si>
  <si>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</si>
  <si>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</si>
  <si>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</si>
  <si>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</si>
  <si>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</si>
  <si>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</si>
  <si>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</si>
  <si>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</si>
  <si>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</si>
  <si>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</si>
  <si>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</si>
  <si>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</si>
  <si>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</si>
  <si>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</si>
  <si>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</si>
  <si>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</si>
  <si>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</si>
  <si>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</si>
  <si>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</si>
  <si>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</si>
  <si>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</si>
  <si>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</si>
  <si>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</si>
  <si>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</si>
  <si>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</si>
  <si>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</si>
  <si>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</si>
  <si>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</si>
  <si>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</si>
  <si>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</si>
  <si>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</si>
  <si>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</si>
  <si>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54</t>
  </si>
  <si>
    <t>NORTE DE SANTANDER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</si>
  <si>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</si>
  <si>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</si>
  <si>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</si>
  <si>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</si>
  <si>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</si>
  <si>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</si>
  <si>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</si>
  <si>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</si>
  <si>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</si>
  <si>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</si>
  <si>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</si>
  <si>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</si>
  <si>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</si>
  <si>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</si>
  <si>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</si>
  <si>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</si>
  <si>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</si>
  <si>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</si>
  <si>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</si>
  <si>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</si>
  <si>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</si>
  <si>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</si>
  <si>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</si>
  <si>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</si>
  <si>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</si>
  <si>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</si>
  <si>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</si>
  <si>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</si>
  <si>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</si>
  <si>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</si>
  <si>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</si>
  <si>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</si>
  <si>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</si>
  <si>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</si>
  <si>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</si>
  <si>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</si>
  <si>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</si>
  <si>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</si>
  <si>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63</t>
  </si>
  <si>
    <t>QUINDÍO</t>
  </si>
  <si>
    <t>CALARCÁ</t>
  </si>
  <si>
    <t>CIRCASIA</t>
  </si>
  <si>
    <t>FILANDIA</t>
  </si>
  <si>
    <t>GÉNOVA</t>
  </si>
  <si>
    <t>LA TEBAIDA</t>
  </si>
  <si>
    <t>MONTENEGRO</t>
  </si>
  <si>
    <t>PIJAO</t>
  </si>
  <si>
    <t>QUIMBAYA</t>
  </si>
  <si>
    <t>SALENTO</t>
  </si>
  <si>
    <t>66</t>
  </si>
  <si>
    <t>PEREIRA</t>
  </si>
  <si>
    <t>APÍA</t>
  </si>
  <si>
    <t>BELÉN DE UMBRÍA</t>
  </si>
  <si>
    <t>DOSQUEBRADAS</t>
  </si>
  <si>
    <t>GUÁTICA</t>
  </si>
  <si>
    <t>LA CELIA</t>
  </si>
  <si>
    <t>LA VIRGINIA</t>
  </si>
  <si>
    <t>MARSELLA</t>
  </si>
  <si>
    <t>MISTRATÓ</t>
  </si>
  <si>
    <t>PUEBLO RICO</t>
  </si>
  <si>
    <t>QUINCHÍA</t>
  </si>
  <si>
    <t>SANTA ROSA DE CABAL</t>
  </si>
  <si>
    <t>SANTUARIO</t>
  </si>
  <si>
    <t>68</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</si>
  <si>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</si>
  <si>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</si>
  <si>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</si>
  <si>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</si>
  <si>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</si>
  <si>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</si>
  <si>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</si>
  <si>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</si>
  <si>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</si>
  <si>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</si>
  <si>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</si>
  <si>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</si>
  <si>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</si>
  <si>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</si>
  <si>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</si>
  <si>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</si>
  <si>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</si>
  <si>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</si>
  <si>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</si>
  <si>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</si>
  <si>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</si>
  <si>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</si>
  <si>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</si>
  <si>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</si>
  <si>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</si>
  <si>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</si>
  <si>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</si>
  <si>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</si>
  <si>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</si>
  <si>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</si>
  <si>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</si>
  <si>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</si>
  <si>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</si>
  <si>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</si>
  <si>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</si>
  <si>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</si>
  <si>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</si>
  <si>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</si>
  <si>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</si>
  <si>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</si>
  <si>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</si>
  <si>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</si>
  <si>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</si>
  <si>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</si>
  <si>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</si>
  <si>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</si>
  <si>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</si>
  <si>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</si>
  <si>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</si>
  <si>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</si>
  <si>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</si>
  <si>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</si>
  <si>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</si>
  <si>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</si>
  <si>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</si>
  <si>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</si>
  <si>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</si>
  <si>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</si>
  <si>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</si>
  <si>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</si>
  <si>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</si>
  <si>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</si>
  <si>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</si>
  <si>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</si>
  <si>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</si>
  <si>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</si>
  <si>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</si>
  <si>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</si>
  <si>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</si>
  <si>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</si>
  <si>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</si>
  <si>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</si>
  <si>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</si>
  <si>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</si>
  <si>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</si>
  <si>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70</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</si>
  <si>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</si>
  <si>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</si>
  <si>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</si>
  <si>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</si>
  <si>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</si>
  <si>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</si>
  <si>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</si>
  <si>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</si>
  <si>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</si>
  <si>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</si>
  <si>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</si>
  <si>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</si>
  <si>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</si>
  <si>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</si>
  <si>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</si>
  <si>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</si>
  <si>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</si>
  <si>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</si>
  <si>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</si>
  <si>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</si>
  <si>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</si>
  <si>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</si>
  <si>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</si>
  <si>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73</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</si>
  <si>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</si>
  <si>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</si>
  <si>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</si>
  <si>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</si>
  <si>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</si>
  <si>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</si>
  <si>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</si>
  <si>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</si>
  <si>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</si>
  <si>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</si>
  <si>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</si>
  <si>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</si>
  <si>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</si>
  <si>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</si>
  <si>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</si>
  <si>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</si>
  <si>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</si>
  <si>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</si>
  <si>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</si>
  <si>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</si>
  <si>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</si>
  <si>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</si>
  <si>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</si>
  <si>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</si>
  <si>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</si>
  <si>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</si>
  <si>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</si>
  <si>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</si>
  <si>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</si>
  <si>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</si>
  <si>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</si>
  <si>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</si>
  <si>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</si>
  <si>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</si>
  <si>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</si>
  <si>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</si>
  <si>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</si>
  <si>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</si>
  <si>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</si>
  <si>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</si>
  <si>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</si>
  <si>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</si>
  <si>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</si>
  <si>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</si>
  <si>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</si>
  <si>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</si>
  <si>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76</t>
  </si>
  <si>
    <t>VALLE DEL CAUCA</t>
  </si>
  <si>
    <t>SANTIAGO DE 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</si>
  <si>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</si>
  <si>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</si>
  <si>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</si>
  <si>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</si>
  <si>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</si>
  <si>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</si>
  <si>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</si>
  <si>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</si>
  <si>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</si>
  <si>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</si>
  <si>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</si>
  <si>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</si>
  <si>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</si>
  <si>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</si>
  <si>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</si>
  <si>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</si>
  <si>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</si>
  <si>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</si>
  <si>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</si>
  <si>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</si>
  <si>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</si>
  <si>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</si>
  <si>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</si>
  <si>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</si>
  <si>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</si>
  <si>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</si>
  <si>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</si>
  <si>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</si>
  <si>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</si>
  <si>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</si>
  <si>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</si>
  <si>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</si>
  <si>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</si>
  <si>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</si>
  <si>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81</t>
  </si>
  <si>
    <t>ARAUCA</t>
  </si>
  <si>
    <t>ARAUQUITA</t>
  </si>
  <si>
    <t>CRAVO NORTE</t>
  </si>
  <si>
    <t>FORTUL</t>
  </si>
  <si>
    <t>PUERTO RONDÓN</t>
  </si>
  <si>
    <t>SARAVENA</t>
  </si>
  <si>
    <t>TAME</t>
  </si>
  <si>
    <t>85</t>
  </si>
  <si>
    <t>CASANARE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</si>
  <si>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</si>
  <si>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</si>
  <si>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</si>
  <si>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</si>
  <si>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</si>
  <si>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</si>
  <si>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</si>
  <si>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</si>
  <si>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</si>
  <si>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</si>
  <si>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</si>
  <si>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</si>
  <si>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</si>
  <si>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</si>
  <si>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</si>
  <si>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</si>
  <si>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</si>
  <si>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86</t>
  </si>
  <si>
    <t>PUTUMAYO</t>
  </si>
  <si>
    <t>MOCOA</t>
  </si>
  <si>
    <t>ORITO</t>
  </si>
  <si>
    <t>PUERTO ASÍS</t>
  </si>
  <si>
    <t>PUERTO CAICEDO</t>
  </si>
  <si>
    <t>PUERTO GUZMÁN</t>
  </si>
  <si>
    <t>PUERTO LEGUÍZAMO</t>
  </si>
  <si>
    <t>SIBUNDOY</t>
  </si>
  <si>
    <t>VALLE DEL GUAMUEZ</t>
  </si>
  <si>
    <t>VILLAGARZÓN</t>
  </si>
  <si>
    <t>88</t>
  </si>
  <si>
    <t>ARCHIPIÉLAGO DE SAN ANDRÉS, PROVIDENCIA Y SANTA CATALINA</t>
  </si>
  <si>
    <t>91</t>
  </si>
  <si>
    <t>AMAZONAS</t>
  </si>
  <si>
    <t>LETICIA</t>
  </si>
  <si>
    <t>EL ENCANTO</t>
  </si>
  <si>
    <t>LA CHORRERA</t>
  </si>
  <si>
    <t>LA PEDRERA</t>
  </si>
  <si>
    <t>MIRITÍ - PARANÁ</t>
  </si>
  <si>
    <t>PUERTO ALEGRÍA</t>
  </si>
  <si>
    <t>PUERTO NARIÑO</t>
  </si>
  <si>
    <t>TARAPACÁ</t>
  </si>
  <si>
    <t>94</t>
  </si>
  <si>
    <t>GUAINÍA</t>
  </si>
  <si>
    <t>INÍRIDA</t>
  </si>
  <si>
    <t>BARRANCOMINAS</t>
  </si>
  <si>
    <t>SAN FELIPE</t>
  </si>
  <si>
    <t>MORICHAL</t>
  </si>
  <si>
    <t>95</t>
  </si>
  <si>
    <t>GUAVIARE</t>
  </si>
  <si>
    <t>SAN JOSÉ DEL GUAVIARE</t>
  </si>
  <si>
    <t>EL RETORNO</t>
  </si>
  <si>
    <t>97</t>
  </si>
  <si>
    <t>VAUPÉS</t>
  </si>
  <si>
    <t>MITÚ</t>
  </si>
  <si>
    <t>CARURÚ</t>
  </si>
  <si>
    <t>TARAIRA</t>
  </si>
  <si>
    <t>99</t>
  </si>
  <si>
    <t>VICHADA</t>
  </si>
  <si>
    <t>PUERTO CARREÑO</t>
  </si>
  <si>
    <t>LA PRIMAVERA</t>
  </si>
  <si>
    <t>SANTA ROSALÍA</t>
  </si>
  <si>
    <t>CUMARIBO</t>
  </si>
  <si>
    <t>00</t>
  </si>
  <si>
    <t>Total Nacional</t>
  </si>
  <si>
    <t>00000</t>
  </si>
  <si>
    <t>SENA</t>
  </si>
  <si>
    <t>ICBF</t>
  </si>
  <si>
    <t>Act. de atención de la salud humana</t>
  </si>
  <si>
    <t>Actividades de los hogares individuales</t>
  </si>
  <si>
    <t>Otros</t>
  </si>
  <si>
    <t>Más de 85 años</t>
  </si>
  <si>
    <t>Público</t>
  </si>
  <si>
    <t>Privado</t>
  </si>
  <si>
    <t>Indep.</t>
  </si>
  <si>
    <t xml:space="preserve">Contribución </t>
  </si>
  <si>
    <t>PUERTO ARICA</t>
  </si>
  <si>
    <t>11001</t>
  </si>
  <si>
    <t>05001</t>
  </si>
  <si>
    <t>76001</t>
  </si>
  <si>
    <t>08001</t>
  </si>
  <si>
    <t>68001</t>
  </si>
  <si>
    <t>13001</t>
  </si>
  <si>
    <t>66001</t>
  </si>
  <si>
    <t>17001</t>
  </si>
  <si>
    <t>54001</t>
  </si>
  <si>
    <t>05266</t>
  </si>
  <si>
    <t>50001</t>
  </si>
  <si>
    <t>73001</t>
  </si>
  <si>
    <t>47001</t>
  </si>
  <si>
    <t>41001</t>
  </si>
  <si>
    <t>05360</t>
  </si>
  <si>
    <t>63001</t>
  </si>
  <si>
    <t>52001</t>
  </si>
  <si>
    <t>23001</t>
  </si>
  <si>
    <t>19001</t>
  </si>
  <si>
    <t>20001</t>
  </si>
  <si>
    <t>05088</t>
  </si>
  <si>
    <t>25175</t>
  </si>
  <si>
    <t>15001</t>
  </si>
  <si>
    <t>76892</t>
  </si>
  <si>
    <t>76520</t>
  </si>
  <si>
    <t>05615</t>
  </si>
  <si>
    <t>68276</t>
  </si>
  <si>
    <t>25214</t>
  </si>
  <si>
    <t>85001</t>
  </si>
  <si>
    <t>05631</t>
  </si>
  <si>
    <t>70001</t>
  </si>
  <si>
    <t>68081</t>
  </si>
  <si>
    <t>76834</t>
  </si>
  <si>
    <t>66170</t>
  </si>
  <si>
    <t>25473</t>
  </si>
  <si>
    <t>25754</t>
  </si>
  <si>
    <t>25286</t>
  </si>
  <si>
    <t>25269</t>
  </si>
  <si>
    <t>15238</t>
  </si>
  <si>
    <t>18001</t>
  </si>
  <si>
    <t>76111</t>
  </si>
  <si>
    <t>05380</t>
  </si>
  <si>
    <t>44001</t>
  </si>
  <si>
    <t>68307</t>
  </si>
  <si>
    <t>25899</t>
  </si>
  <si>
    <t>05045</t>
  </si>
  <si>
    <t>15759</t>
  </si>
  <si>
    <t>76147</t>
  </si>
  <si>
    <t>25430</t>
  </si>
  <si>
    <t>76109</t>
  </si>
  <si>
    <t>25126</t>
  </si>
  <si>
    <t>25290</t>
  </si>
  <si>
    <t>27001</t>
  </si>
  <si>
    <t>25817</t>
  </si>
  <si>
    <t>05376</t>
  </si>
  <si>
    <t>08758</t>
  </si>
  <si>
    <t>25307</t>
  </si>
  <si>
    <t>88001</t>
  </si>
  <si>
    <t>68547</t>
  </si>
  <si>
    <t>76364</t>
  </si>
  <si>
    <t>81001</t>
  </si>
  <si>
    <t>41551</t>
  </si>
  <si>
    <t>05212</t>
  </si>
  <si>
    <t>05129</t>
  </si>
  <si>
    <t>05440</t>
  </si>
  <si>
    <t>52356</t>
  </si>
  <si>
    <t>95001</t>
  </si>
  <si>
    <t>05318</t>
  </si>
  <si>
    <t>50006</t>
  </si>
  <si>
    <t>76130</t>
  </si>
  <si>
    <t>05148</t>
  </si>
  <si>
    <t>68679</t>
  </si>
  <si>
    <t>25843</t>
  </si>
  <si>
    <t>52835</t>
  </si>
  <si>
    <t>86001</t>
  </si>
  <si>
    <t>19698</t>
  </si>
  <si>
    <t>05308</t>
  </si>
  <si>
    <t>54498</t>
  </si>
  <si>
    <t>20011</t>
  </si>
  <si>
    <t>25758</t>
  </si>
  <si>
    <t>50568</t>
  </si>
  <si>
    <t>25799</t>
  </si>
  <si>
    <t>44430</t>
  </si>
  <si>
    <t>05101</t>
  </si>
  <si>
    <t>66682</t>
  </si>
  <si>
    <t>73268</t>
  </si>
  <si>
    <t>76248</t>
  </si>
  <si>
    <t>17380</t>
  </si>
  <si>
    <t>05154</t>
  </si>
  <si>
    <t>05837</t>
  </si>
  <si>
    <t>86568</t>
  </si>
  <si>
    <t>05686</t>
  </si>
  <si>
    <t>23466</t>
  </si>
  <si>
    <t>91001</t>
  </si>
  <si>
    <t>47189</t>
  </si>
  <si>
    <t>05579</t>
  </si>
  <si>
    <t>05607</t>
  </si>
  <si>
    <t>19573</t>
  </si>
  <si>
    <t>15646</t>
  </si>
  <si>
    <t>85010</t>
  </si>
  <si>
    <t>41298</t>
  </si>
  <si>
    <t>13430</t>
  </si>
  <si>
    <t>85440</t>
  </si>
  <si>
    <t>50313</t>
  </si>
  <si>
    <t>25377</t>
  </si>
  <si>
    <t>08433</t>
  </si>
  <si>
    <t>54518</t>
  </si>
  <si>
    <t>13836</t>
  </si>
  <si>
    <t>23162</t>
  </si>
  <si>
    <t>08296</t>
  </si>
  <si>
    <t>05697</t>
  </si>
  <si>
    <t>19142</t>
  </si>
  <si>
    <t>17174</t>
  </si>
  <si>
    <t>15176</t>
  </si>
  <si>
    <t>63130</t>
  </si>
  <si>
    <t>05237</t>
  </si>
  <si>
    <t>15516</t>
  </si>
  <si>
    <t>23417</t>
  </si>
  <si>
    <t>70771</t>
  </si>
  <si>
    <t>05030</t>
  </si>
  <si>
    <t>17873</t>
  </si>
  <si>
    <t>81736</t>
  </si>
  <si>
    <t>66400</t>
  </si>
  <si>
    <t>15572</t>
  </si>
  <si>
    <t>05172</t>
  </si>
  <si>
    <t>25740</t>
  </si>
  <si>
    <t>23660</t>
  </si>
  <si>
    <t>05736</t>
  </si>
  <si>
    <t>68755</t>
  </si>
  <si>
    <t>54405</t>
  </si>
  <si>
    <t>54874</t>
  </si>
  <si>
    <t>76895</t>
  </si>
  <si>
    <t>76275</t>
  </si>
  <si>
    <t>05079</t>
  </si>
  <si>
    <t>08573</t>
  </si>
  <si>
    <t>05887</t>
  </si>
  <si>
    <t>68655</t>
  </si>
  <si>
    <t>05664</t>
  </si>
  <si>
    <t>50573</t>
  </si>
  <si>
    <t>63401</t>
  </si>
  <si>
    <t>85410</t>
  </si>
  <si>
    <t>25875</t>
  </si>
  <si>
    <t>99001</t>
  </si>
  <si>
    <t>25260</t>
  </si>
  <si>
    <t>05042</t>
  </si>
  <si>
    <t>76318</t>
  </si>
  <si>
    <t>13688</t>
  </si>
  <si>
    <t>25386</t>
  </si>
  <si>
    <t>68077</t>
  </si>
  <si>
    <t>17042</t>
  </si>
  <si>
    <t>05264</t>
  </si>
  <si>
    <t>23555</t>
  </si>
  <si>
    <t>73449</t>
  </si>
  <si>
    <t>18753</t>
  </si>
  <si>
    <t>76622</t>
  </si>
  <si>
    <t>94001</t>
  </si>
  <si>
    <t>05034</t>
  </si>
  <si>
    <t>25317</t>
  </si>
  <si>
    <t>08638</t>
  </si>
  <si>
    <t>63594</t>
  </si>
  <si>
    <t>19845</t>
  </si>
  <si>
    <t>81794</t>
  </si>
  <si>
    <t>19455</t>
  </si>
  <si>
    <t>47288</t>
  </si>
  <si>
    <t>05400</t>
  </si>
  <si>
    <t>05147</t>
  </si>
  <si>
    <t>76400</t>
  </si>
  <si>
    <t>25486</t>
  </si>
  <si>
    <t>50226</t>
  </si>
  <si>
    <t>25200</t>
  </si>
  <si>
    <t>54810</t>
  </si>
  <si>
    <t>17614</t>
  </si>
  <si>
    <t>85139</t>
  </si>
  <si>
    <t>76563</t>
  </si>
  <si>
    <t>68190</t>
  </si>
  <si>
    <t>73443</t>
  </si>
  <si>
    <t>68575</t>
  </si>
  <si>
    <t>20013</t>
  </si>
  <si>
    <t>05364</t>
  </si>
  <si>
    <t>17442</t>
  </si>
  <si>
    <t>15407</t>
  </si>
  <si>
    <t>50577</t>
  </si>
  <si>
    <t>25785</t>
  </si>
  <si>
    <t>20770</t>
  </si>
  <si>
    <t>63190</t>
  </si>
  <si>
    <t>41396</t>
  </si>
  <si>
    <t>25322</t>
  </si>
  <si>
    <t>86320</t>
  </si>
  <si>
    <t>68406</t>
  </si>
  <si>
    <t>70215</t>
  </si>
  <si>
    <t>76122</t>
  </si>
  <si>
    <t>25769</t>
  </si>
  <si>
    <t>15104</t>
  </si>
  <si>
    <t>25407</t>
  </si>
  <si>
    <t>76113</t>
  </si>
  <si>
    <t>15757</t>
  </si>
  <si>
    <t>44650</t>
  </si>
  <si>
    <t>15491</t>
  </si>
  <si>
    <t>68432</t>
  </si>
  <si>
    <t>76736</t>
  </si>
  <si>
    <t>44035</t>
  </si>
  <si>
    <t>08078</t>
  </si>
  <si>
    <t>25099</t>
  </si>
  <si>
    <t>05847</t>
  </si>
  <si>
    <t>63470</t>
  </si>
  <si>
    <t>05541</t>
  </si>
  <si>
    <t>88564</t>
  </si>
  <si>
    <t>20710</t>
  </si>
  <si>
    <t>73168</t>
  </si>
  <si>
    <t>17013</t>
  </si>
  <si>
    <t>50689</t>
  </si>
  <si>
    <t>23189</t>
  </si>
  <si>
    <t>25513</t>
  </si>
  <si>
    <t>05756</t>
  </si>
  <si>
    <t>41524</t>
  </si>
  <si>
    <t>25035</t>
  </si>
  <si>
    <t>20060</t>
  </si>
  <si>
    <t>50110</t>
  </si>
  <si>
    <t>27361</t>
  </si>
  <si>
    <t>73349</t>
  </si>
  <si>
    <t>50318</t>
  </si>
  <si>
    <t>97001</t>
  </si>
  <si>
    <t>73411</t>
  </si>
  <si>
    <t>47053</t>
  </si>
  <si>
    <t>68861</t>
  </si>
  <si>
    <t>86885</t>
  </si>
  <si>
    <t>50606</t>
  </si>
  <si>
    <t>73585</t>
  </si>
  <si>
    <t>47245</t>
  </si>
  <si>
    <t>47555</t>
  </si>
  <si>
    <t>44279</t>
  </si>
  <si>
    <t>76306</t>
  </si>
  <si>
    <t>25295</t>
  </si>
  <si>
    <t>05250</t>
  </si>
  <si>
    <t>05031</t>
  </si>
  <si>
    <t>85250</t>
  </si>
  <si>
    <t>13052</t>
  </si>
  <si>
    <t>05321</t>
  </si>
  <si>
    <t>50124</t>
  </si>
  <si>
    <t>25320</t>
  </si>
  <si>
    <t>19513</t>
  </si>
  <si>
    <t>25183</t>
  </si>
  <si>
    <t>85162</t>
  </si>
  <si>
    <t>05604</t>
  </si>
  <si>
    <t>52399</t>
  </si>
  <si>
    <t>70820</t>
  </si>
  <si>
    <t>05002</t>
  </si>
  <si>
    <t>05234</t>
  </si>
  <si>
    <t>05591</t>
  </si>
  <si>
    <t>25402</t>
  </si>
  <si>
    <t>25224</t>
  </si>
  <si>
    <t>17653</t>
  </si>
  <si>
    <t>25736</t>
  </si>
  <si>
    <t>86865</t>
  </si>
  <si>
    <t>23807</t>
  </si>
  <si>
    <t>17777</t>
  </si>
  <si>
    <t>47980</t>
  </si>
  <si>
    <t>15469</t>
  </si>
  <si>
    <t>05368</t>
  </si>
  <si>
    <t>05490</t>
  </si>
  <si>
    <t>25279</t>
  </si>
  <si>
    <t>20238</t>
  </si>
  <si>
    <t>25743</t>
  </si>
  <si>
    <t>25572</t>
  </si>
  <si>
    <t>13244</t>
  </si>
  <si>
    <t>19548</t>
  </si>
  <si>
    <t>25245</t>
  </si>
  <si>
    <t>54261</t>
  </si>
  <si>
    <t>20400</t>
  </si>
  <si>
    <t>05282</t>
  </si>
  <si>
    <t>68689</t>
  </si>
  <si>
    <t>25873</t>
  </si>
  <si>
    <t>44847</t>
  </si>
  <si>
    <t>63272</t>
  </si>
  <si>
    <t>20250</t>
  </si>
  <si>
    <t>17050</t>
  </si>
  <si>
    <t>25151</t>
  </si>
  <si>
    <t>70221</t>
  </si>
  <si>
    <t>70708</t>
  </si>
  <si>
    <t>50711</t>
  </si>
  <si>
    <t>15299</t>
  </si>
  <si>
    <t>41615</t>
  </si>
  <si>
    <t>52838</t>
  </si>
  <si>
    <t>41132</t>
  </si>
  <si>
    <t>25772</t>
  </si>
  <si>
    <t>73283</t>
  </si>
  <si>
    <t>63690</t>
  </si>
  <si>
    <t>20228</t>
  </si>
  <si>
    <t>73408</t>
  </si>
  <si>
    <t>50150</t>
  </si>
  <si>
    <t>81065</t>
  </si>
  <si>
    <t>76616</t>
  </si>
  <si>
    <t>25612</t>
  </si>
  <si>
    <t>05585</t>
  </si>
  <si>
    <t>52480</t>
  </si>
  <si>
    <t>44078</t>
  </si>
  <si>
    <t>05642</t>
  </si>
  <si>
    <t>54003</t>
  </si>
  <si>
    <t>05467</t>
  </si>
  <si>
    <t>05306</t>
  </si>
  <si>
    <t>15755</t>
  </si>
  <si>
    <t>73319</t>
  </si>
  <si>
    <t>41668</t>
  </si>
  <si>
    <t>17486</t>
  </si>
  <si>
    <t>68079</t>
  </si>
  <si>
    <t>23068</t>
  </si>
  <si>
    <t>66088</t>
  </si>
  <si>
    <t>76036</t>
  </si>
  <si>
    <t>76233</t>
  </si>
  <si>
    <t>17541</t>
  </si>
  <si>
    <t>50590</t>
  </si>
  <si>
    <t>20178</t>
  </si>
  <si>
    <t>19318</t>
  </si>
  <si>
    <t>05895</t>
  </si>
  <si>
    <t>54720</t>
  </si>
  <si>
    <t>50680</t>
  </si>
  <si>
    <t>05670</t>
  </si>
  <si>
    <t>19807</t>
  </si>
  <si>
    <t>15322</t>
  </si>
  <si>
    <t>66045</t>
  </si>
  <si>
    <t>19300</t>
  </si>
  <si>
    <t>44090</t>
  </si>
  <si>
    <t>08685</t>
  </si>
  <si>
    <t>05656</t>
  </si>
  <si>
    <t>76606</t>
  </si>
  <si>
    <t>25001</t>
  </si>
  <si>
    <t>17616</t>
  </si>
  <si>
    <t>15537</t>
  </si>
  <si>
    <t>18247</t>
  </si>
  <si>
    <t>15790</t>
  </si>
  <si>
    <t>13670</t>
  </si>
  <si>
    <t>05649</t>
  </si>
  <si>
    <t>05674</t>
  </si>
  <si>
    <t>08634</t>
  </si>
  <si>
    <t>23182</t>
  </si>
  <si>
    <t>05209</t>
  </si>
  <si>
    <t>25288</t>
  </si>
  <si>
    <t>73275</t>
  </si>
  <si>
    <t>73671</t>
  </si>
  <si>
    <t>68615</t>
  </si>
  <si>
    <t>54172</t>
  </si>
  <si>
    <t>19532</t>
  </si>
  <si>
    <t>76670</t>
  </si>
  <si>
    <t>20045</t>
  </si>
  <si>
    <t>13468</t>
  </si>
  <si>
    <t>15806</t>
  </si>
  <si>
    <t>05113</t>
  </si>
  <si>
    <t>76890</t>
  </si>
  <si>
    <t>20621</t>
  </si>
  <si>
    <t>05051</t>
  </si>
  <si>
    <t>86749</t>
  </si>
  <si>
    <t>15861</t>
  </si>
  <si>
    <t>85230</t>
  </si>
  <si>
    <t>41548</t>
  </si>
  <si>
    <t>25658</t>
  </si>
  <si>
    <t>17513</t>
  </si>
  <si>
    <t>25815</t>
  </si>
  <si>
    <t>41306</t>
  </si>
  <si>
    <t>05861</t>
  </si>
  <si>
    <t>25181</t>
  </si>
  <si>
    <t>76126</t>
  </si>
  <si>
    <t>76041</t>
  </si>
  <si>
    <t>85430</t>
  </si>
  <si>
    <t>05890</t>
  </si>
  <si>
    <t>23686</t>
  </si>
  <si>
    <t>05679</t>
  </si>
  <si>
    <t>05893</t>
  </si>
  <si>
    <t>18150</t>
  </si>
  <si>
    <t>47551</t>
  </si>
  <si>
    <t>25040</t>
  </si>
  <si>
    <t>05858</t>
  </si>
  <si>
    <t>05197</t>
  </si>
  <si>
    <t>76403</t>
  </si>
  <si>
    <t>44874</t>
  </si>
  <si>
    <t>15764</t>
  </si>
  <si>
    <t>05310</t>
  </si>
  <si>
    <t>68167</t>
  </si>
  <si>
    <t>20550</t>
  </si>
  <si>
    <t>41006</t>
  </si>
  <si>
    <t>13683</t>
  </si>
  <si>
    <t>05667</t>
  </si>
  <si>
    <t>68418</t>
  </si>
  <si>
    <t>41016</t>
  </si>
  <si>
    <t>25745</t>
  </si>
  <si>
    <t>17877</t>
  </si>
  <si>
    <t>15204</t>
  </si>
  <si>
    <t>25645</t>
  </si>
  <si>
    <t>76020</t>
  </si>
  <si>
    <t>73124</t>
  </si>
  <si>
    <t>05761</t>
  </si>
  <si>
    <t>15753</t>
  </si>
  <si>
    <t>05040</t>
  </si>
  <si>
    <t>17662</t>
  </si>
  <si>
    <t>05789</t>
  </si>
  <si>
    <t>19212</t>
  </si>
  <si>
    <t>25123</t>
  </si>
  <si>
    <t>20517</t>
  </si>
  <si>
    <t>68895</t>
  </si>
  <si>
    <t>76828</t>
  </si>
  <si>
    <t>73148</t>
  </si>
  <si>
    <t>70713</t>
  </si>
  <si>
    <t>25335</t>
  </si>
  <si>
    <t>05390</t>
  </si>
  <si>
    <t>54673</t>
  </si>
  <si>
    <t>08520</t>
  </si>
  <si>
    <t>66687</t>
  </si>
  <si>
    <t>13657</t>
  </si>
  <si>
    <t>73030</t>
  </si>
  <si>
    <t>15600</t>
  </si>
  <si>
    <t>05660</t>
  </si>
  <si>
    <t>23464</t>
  </si>
  <si>
    <t>76869</t>
  </si>
  <si>
    <t>41807</t>
  </si>
  <si>
    <t>17433</t>
  </si>
  <si>
    <t>15681</t>
  </si>
  <si>
    <t>19022</t>
  </si>
  <si>
    <t>70670</t>
  </si>
  <si>
    <t>73555</t>
  </si>
  <si>
    <t>23570</t>
  </si>
  <si>
    <t>76863</t>
  </si>
  <si>
    <t>52612</t>
  </si>
  <si>
    <t>15837</t>
  </si>
  <si>
    <t>05313</t>
  </si>
  <si>
    <t>68572</t>
  </si>
  <si>
    <t>05790</t>
  </si>
  <si>
    <t>68500</t>
  </si>
  <si>
    <t>15455</t>
  </si>
  <si>
    <t>68385</t>
  </si>
  <si>
    <t>15087</t>
  </si>
  <si>
    <t>25718</t>
  </si>
  <si>
    <t>66440</t>
  </si>
  <si>
    <t>13838</t>
  </si>
  <si>
    <t>23500</t>
  </si>
  <si>
    <t>85263</t>
  </si>
  <si>
    <t>23580</t>
  </si>
  <si>
    <t>81300</t>
  </si>
  <si>
    <t>41349</t>
  </si>
  <si>
    <t>25781</t>
  </si>
  <si>
    <t>05809</t>
  </si>
  <si>
    <t>50330</t>
  </si>
  <si>
    <t>47058</t>
  </si>
  <si>
    <t>70823</t>
  </si>
  <si>
    <t>99773</t>
  </si>
  <si>
    <t>25793</t>
  </si>
  <si>
    <t>19743</t>
  </si>
  <si>
    <t>52687</t>
  </si>
  <si>
    <t>86757</t>
  </si>
  <si>
    <t>17524</t>
  </si>
  <si>
    <t>76100</t>
  </si>
  <si>
    <t>05425</t>
  </si>
  <si>
    <t>25326</t>
  </si>
  <si>
    <t>15464</t>
  </si>
  <si>
    <t>86569</t>
  </si>
  <si>
    <t>05190</t>
  </si>
  <si>
    <t>15693</t>
  </si>
  <si>
    <t>70742</t>
  </si>
  <si>
    <t>44560</t>
  </si>
  <si>
    <t>52683</t>
  </si>
  <si>
    <t>52678</t>
  </si>
  <si>
    <t>27205</t>
  </si>
  <si>
    <t>13442</t>
  </si>
  <si>
    <t>25053</t>
  </si>
  <si>
    <t>52227</t>
  </si>
  <si>
    <t>15599</t>
  </si>
  <si>
    <t>05284</t>
  </si>
  <si>
    <t>05138</t>
  </si>
  <si>
    <t>13030</t>
  </si>
  <si>
    <t>19517</t>
  </si>
  <si>
    <t>18592</t>
  </si>
  <si>
    <t>05036</t>
  </si>
  <si>
    <t>52585</t>
  </si>
  <si>
    <t>17444</t>
  </si>
  <si>
    <t>05480</t>
  </si>
  <si>
    <t>20383</t>
  </si>
  <si>
    <t>23670</t>
  </si>
  <si>
    <t>20570</t>
  </si>
  <si>
    <t>15047</t>
  </si>
  <si>
    <t>47318</t>
  </si>
  <si>
    <t>44378</t>
  </si>
  <si>
    <t>50287</t>
  </si>
  <si>
    <t>20750</t>
  </si>
  <si>
    <t>25297</t>
  </si>
  <si>
    <t>66594</t>
  </si>
  <si>
    <t>20175</t>
  </si>
  <si>
    <t>15820</t>
  </si>
  <si>
    <t>05690</t>
  </si>
  <si>
    <t>86573</t>
  </si>
  <si>
    <t>54820</t>
  </si>
  <si>
    <t>25488</t>
  </si>
  <si>
    <t>20614</t>
  </si>
  <si>
    <t>73055</t>
  </si>
  <si>
    <t>25178</t>
  </si>
  <si>
    <t>76250</t>
  </si>
  <si>
    <t>13212</t>
  </si>
  <si>
    <t>68320</t>
  </si>
  <si>
    <t>25599</t>
  </si>
  <si>
    <t>19256</t>
  </si>
  <si>
    <t>76377</t>
  </si>
  <si>
    <t>19110</t>
  </si>
  <si>
    <t>76823</t>
  </si>
  <si>
    <t>52240</t>
  </si>
  <si>
    <t>41020</t>
  </si>
  <si>
    <t>76497</t>
  </si>
  <si>
    <t>15097</t>
  </si>
  <si>
    <t>05665</t>
  </si>
  <si>
    <t>05361</t>
  </si>
  <si>
    <t>85325</t>
  </si>
  <si>
    <t>18256</t>
  </si>
  <si>
    <t>68229</t>
  </si>
  <si>
    <t>05093</t>
  </si>
  <si>
    <t>41885</t>
  </si>
  <si>
    <t>15272</t>
  </si>
  <si>
    <t>15776</t>
  </si>
  <si>
    <t>19130</t>
  </si>
  <si>
    <t>13654</t>
  </si>
  <si>
    <t>41359</t>
  </si>
  <si>
    <t>18094</t>
  </si>
  <si>
    <t>73861</t>
  </si>
  <si>
    <t>73504</t>
  </si>
  <si>
    <t>70265</t>
  </si>
  <si>
    <t>25019</t>
  </si>
  <si>
    <t>27787</t>
  </si>
  <si>
    <t>86571</t>
  </si>
  <si>
    <t>23675</t>
  </si>
  <si>
    <t>66318</t>
  </si>
  <si>
    <t>41770</t>
  </si>
  <si>
    <t>73026</t>
  </si>
  <si>
    <t>25841</t>
  </si>
  <si>
    <t>73624</t>
  </si>
  <si>
    <t>54099</t>
  </si>
  <si>
    <t>99524</t>
  </si>
  <si>
    <t>23855</t>
  </si>
  <si>
    <t>23672</t>
  </si>
  <si>
    <t>08372</t>
  </si>
  <si>
    <t>41797</t>
  </si>
  <si>
    <t>05819</t>
  </si>
  <si>
    <t>19809</t>
  </si>
  <si>
    <t>27495</t>
  </si>
  <si>
    <t>23079</t>
  </si>
  <si>
    <t>50450</t>
  </si>
  <si>
    <t>27615</t>
  </si>
  <si>
    <t>68235</t>
  </si>
  <si>
    <t>52317</t>
  </si>
  <si>
    <t>19821</t>
  </si>
  <si>
    <t>52378</t>
  </si>
  <si>
    <t>66456</t>
  </si>
  <si>
    <t>68872</t>
  </si>
  <si>
    <t>15507</t>
  </si>
  <si>
    <t>05628</t>
  </si>
  <si>
    <t>05854</t>
  </si>
  <si>
    <t>85125</t>
  </si>
  <si>
    <t>70418</t>
  </si>
  <si>
    <t>25797</t>
  </si>
  <si>
    <t>68051</t>
  </si>
  <si>
    <t>73483</t>
  </si>
  <si>
    <t>15673</t>
  </si>
  <si>
    <t>15403</t>
  </si>
  <si>
    <t>70702</t>
  </si>
  <si>
    <t>13673</t>
  </si>
  <si>
    <t>15814</t>
  </si>
  <si>
    <t>08606</t>
  </si>
  <si>
    <t>73616</t>
  </si>
  <si>
    <t>15542</t>
  </si>
  <si>
    <t>15215</t>
  </si>
  <si>
    <t>15632</t>
  </si>
  <si>
    <t>25878</t>
  </si>
  <si>
    <t>08421</t>
  </si>
  <si>
    <t>73352</t>
  </si>
  <si>
    <t>05658</t>
  </si>
  <si>
    <t>70429</t>
  </si>
  <si>
    <t>41319</t>
  </si>
  <si>
    <t>52110</t>
  </si>
  <si>
    <t>19473</t>
  </si>
  <si>
    <t>05086</t>
  </si>
  <si>
    <t>25839</t>
  </si>
  <si>
    <t>20443</t>
  </si>
  <si>
    <t>15223</t>
  </si>
  <si>
    <t>05856</t>
  </si>
  <si>
    <t>68464</t>
  </si>
  <si>
    <t>70717</t>
  </si>
  <si>
    <t>15686</t>
  </si>
  <si>
    <t>05107</t>
  </si>
  <si>
    <t>70508</t>
  </si>
  <si>
    <t>52260</t>
  </si>
  <si>
    <t>95025</t>
  </si>
  <si>
    <t>73563</t>
  </si>
  <si>
    <t>27245</t>
  </si>
  <si>
    <t>41244</t>
  </si>
  <si>
    <t>15368</t>
  </si>
  <si>
    <t>13433</t>
  </si>
  <si>
    <t>05120</t>
  </si>
  <si>
    <t>47570</t>
  </si>
  <si>
    <t>17088</t>
  </si>
  <si>
    <t>19100</t>
  </si>
  <si>
    <t>73678</t>
  </si>
  <si>
    <t>68770</t>
  </si>
  <si>
    <t>05091</t>
  </si>
  <si>
    <t>05150</t>
  </si>
  <si>
    <t>15763</t>
  </si>
  <si>
    <t>68573</t>
  </si>
  <si>
    <t>05576</t>
  </si>
  <si>
    <t>15720</t>
  </si>
  <si>
    <t>17867</t>
  </si>
  <si>
    <t>20032</t>
  </si>
  <si>
    <t>52079</t>
  </si>
  <si>
    <t>47707</t>
  </si>
  <si>
    <t>27006</t>
  </si>
  <si>
    <t>68255</t>
  </si>
  <si>
    <t>25592</t>
  </si>
  <si>
    <t>08137</t>
  </si>
  <si>
    <t>86755</t>
  </si>
  <si>
    <t>52215</t>
  </si>
  <si>
    <t>41791</t>
  </si>
  <si>
    <t>52019</t>
  </si>
  <si>
    <t>47030</t>
  </si>
  <si>
    <t>13160</t>
  </si>
  <si>
    <t>86219</t>
  </si>
  <si>
    <t>63111</t>
  </si>
  <si>
    <t>25312</t>
  </si>
  <si>
    <t>15162</t>
  </si>
  <si>
    <t>70235</t>
  </si>
  <si>
    <t>68147</t>
  </si>
  <si>
    <t>52786</t>
  </si>
  <si>
    <t>54385</t>
  </si>
  <si>
    <t>41378</t>
  </si>
  <si>
    <t>05145</t>
  </si>
  <si>
    <t>25438</t>
  </si>
  <si>
    <t>41799</t>
  </si>
  <si>
    <t>15296</t>
  </si>
  <si>
    <t>05411</t>
  </si>
  <si>
    <t>47268</t>
  </si>
  <si>
    <t>20295</t>
  </si>
  <si>
    <t>73067</t>
  </si>
  <si>
    <t>17495</t>
  </si>
  <si>
    <t>63302</t>
  </si>
  <si>
    <t>52699</t>
  </si>
  <si>
    <t>19355</t>
  </si>
  <si>
    <t>52693</t>
  </si>
  <si>
    <t>17272</t>
  </si>
  <si>
    <t>52250</t>
  </si>
  <si>
    <t>13744</t>
  </si>
  <si>
    <t>68549</t>
  </si>
  <si>
    <t>52418</t>
  </si>
  <si>
    <t>25530</t>
  </si>
  <si>
    <t>05885</t>
  </si>
  <si>
    <t>25662</t>
  </si>
  <si>
    <t>15690</t>
  </si>
  <si>
    <t>15051</t>
  </si>
  <si>
    <t>99624</t>
  </si>
  <si>
    <t>08558</t>
  </si>
  <si>
    <t>73200</t>
  </si>
  <si>
    <t>19137</t>
  </si>
  <si>
    <t>63548</t>
  </si>
  <si>
    <t>47170</t>
  </si>
  <si>
    <t>27075</t>
  </si>
  <si>
    <t>15480</t>
  </si>
  <si>
    <t>70400</t>
  </si>
  <si>
    <t>25281</t>
  </si>
  <si>
    <t>19418</t>
  </si>
  <si>
    <t>76243</t>
  </si>
  <si>
    <t>05059</t>
  </si>
  <si>
    <t>05240</t>
  </si>
  <si>
    <t>27745</t>
  </si>
  <si>
    <t>85225</t>
  </si>
  <si>
    <t>05659</t>
  </si>
  <si>
    <t>68855</t>
  </si>
  <si>
    <t>25293</t>
  </si>
  <si>
    <t>23350</t>
  </si>
  <si>
    <t>15638</t>
  </si>
  <si>
    <t>05792</t>
  </si>
  <si>
    <t>68101</t>
  </si>
  <si>
    <t>50223</t>
  </si>
  <si>
    <t>05353</t>
  </si>
  <si>
    <t>23586</t>
  </si>
  <si>
    <t>15224</t>
  </si>
  <si>
    <t>13473</t>
  </si>
  <si>
    <t>15367</t>
  </si>
  <si>
    <t>05142</t>
  </si>
  <si>
    <t>70473</t>
  </si>
  <si>
    <t>47745</t>
  </si>
  <si>
    <t>19050</t>
  </si>
  <si>
    <t>52573</t>
  </si>
  <si>
    <t>15667</t>
  </si>
  <si>
    <t>19533</t>
  </si>
  <si>
    <t>23300</t>
  </si>
  <si>
    <t>95015</t>
  </si>
  <si>
    <t>50400</t>
  </si>
  <si>
    <t>25779</t>
  </si>
  <si>
    <t>15740</t>
  </si>
  <si>
    <t>66075</t>
  </si>
  <si>
    <t>52287</t>
  </si>
  <si>
    <t>15723</t>
  </si>
  <si>
    <t>54553</t>
  </si>
  <si>
    <t>52885</t>
  </si>
  <si>
    <t>05315</t>
  </si>
  <si>
    <t>41660</t>
  </si>
  <si>
    <t>25394</t>
  </si>
  <si>
    <t>25491</t>
  </si>
  <si>
    <t>68211</t>
  </si>
  <si>
    <t>52560</t>
  </si>
  <si>
    <t>52210</t>
  </si>
  <si>
    <t>54174</t>
  </si>
  <si>
    <t>25535</t>
  </si>
  <si>
    <t>25148</t>
  </si>
  <si>
    <t>68266</t>
  </si>
  <si>
    <t>15466</t>
  </si>
  <si>
    <t>08560</t>
  </si>
  <si>
    <t>05501</t>
  </si>
  <si>
    <t>05038</t>
  </si>
  <si>
    <t>13647</t>
  </si>
  <si>
    <t>25898</t>
  </si>
  <si>
    <t>66572</t>
  </si>
  <si>
    <t>17388</t>
  </si>
  <si>
    <t>15189</t>
  </si>
  <si>
    <t>76845</t>
  </si>
  <si>
    <t>13248</t>
  </si>
  <si>
    <t>97666</t>
  </si>
  <si>
    <t>73217</t>
  </si>
  <si>
    <t>66383</t>
  </si>
  <si>
    <t>52788</t>
  </si>
  <si>
    <t>25649</t>
  </si>
  <si>
    <t>15362</t>
  </si>
  <si>
    <t>41872</t>
  </si>
  <si>
    <t>23815</t>
  </si>
  <si>
    <t>19075</t>
  </si>
  <si>
    <t>52540</t>
  </si>
  <si>
    <t>52490</t>
  </si>
  <si>
    <t>47460</t>
  </si>
  <si>
    <t>41530</t>
  </si>
  <si>
    <t>18610</t>
  </si>
  <si>
    <t>19780</t>
  </si>
  <si>
    <t>41801</t>
  </si>
  <si>
    <t>23574</t>
  </si>
  <si>
    <t>73675</t>
  </si>
  <si>
    <t>50350</t>
  </si>
  <si>
    <t>05495</t>
  </si>
  <si>
    <t>52207</t>
  </si>
  <si>
    <t>05647</t>
  </si>
  <si>
    <t>73520</t>
  </si>
  <si>
    <t>68745</t>
  </si>
  <si>
    <t>13140</t>
  </si>
  <si>
    <t>54520</t>
  </si>
  <si>
    <t>52506</t>
  </si>
  <si>
    <t>70523</t>
  </si>
  <si>
    <t>47692</t>
  </si>
  <si>
    <t>15500</t>
  </si>
  <si>
    <t>13188</t>
  </si>
  <si>
    <t>85300</t>
  </si>
  <si>
    <t>44855</t>
  </si>
  <si>
    <t>08832</t>
  </si>
  <si>
    <t>05206</t>
  </si>
  <si>
    <t>05483</t>
  </si>
  <si>
    <t>41676</t>
  </si>
  <si>
    <t>91540</t>
  </si>
  <si>
    <t>52411</t>
  </si>
  <si>
    <t>25154</t>
  </si>
  <si>
    <t>15442</t>
  </si>
  <si>
    <t>15244</t>
  </si>
  <si>
    <t>68669</t>
  </si>
  <si>
    <t>54239</t>
  </si>
  <si>
    <t>19392</t>
  </si>
  <si>
    <t>25851</t>
  </si>
  <si>
    <t>25426</t>
  </si>
  <si>
    <t>68162</t>
  </si>
  <si>
    <t>50683</t>
  </si>
  <si>
    <t>50251</t>
  </si>
  <si>
    <t>44098</t>
  </si>
  <si>
    <t>05055</t>
  </si>
  <si>
    <t>27425</t>
  </si>
  <si>
    <t>86760</t>
  </si>
  <si>
    <t>68377</t>
  </si>
  <si>
    <t>68092</t>
  </si>
  <si>
    <t>41503</t>
  </si>
  <si>
    <t>68327</t>
  </si>
  <si>
    <t>47675</t>
  </si>
  <si>
    <t>05134</t>
  </si>
  <si>
    <t>19824</t>
  </si>
  <si>
    <t>25372</t>
  </si>
  <si>
    <t>15580</t>
  </si>
  <si>
    <t>13894</t>
  </si>
  <si>
    <t>52258</t>
  </si>
  <si>
    <t>05652</t>
  </si>
  <si>
    <t>68533</t>
  </si>
  <si>
    <t>52352</t>
  </si>
  <si>
    <t>73547</t>
  </si>
  <si>
    <t>54223</t>
  </si>
  <si>
    <t>25845</t>
  </si>
  <si>
    <t>73043</t>
  </si>
  <si>
    <t>15804</t>
  </si>
  <si>
    <t>68867</t>
  </si>
  <si>
    <t>54245</t>
  </si>
  <si>
    <t>41518</t>
  </si>
  <si>
    <t>41026</t>
  </si>
  <si>
    <t>54680</t>
  </si>
  <si>
    <t>18029</t>
  </si>
  <si>
    <t>15676</t>
  </si>
  <si>
    <t>13549</t>
  </si>
  <si>
    <t>52224</t>
  </si>
  <si>
    <t>23419</t>
  </si>
  <si>
    <t>73347</t>
  </si>
  <si>
    <t>54660</t>
  </si>
  <si>
    <t>41357</t>
  </si>
  <si>
    <t>08436</t>
  </si>
  <si>
    <t>68271</t>
  </si>
  <si>
    <t>68207</t>
  </si>
  <si>
    <t>15514</t>
  </si>
  <si>
    <t>25594</t>
  </si>
  <si>
    <t>19622</t>
  </si>
  <si>
    <t>15332</t>
  </si>
  <si>
    <t>23678</t>
  </si>
  <si>
    <t>13222</t>
  </si>
  <si>
    <t>52323</t>
  </si>
  <si>
    <t>15778</t>
  </si>
  <si>
    <t>70678</t>
  </si>
  <si>
    <t>25398</t>
  </si>
  <si>
    <t>15664</t>
  </si>
  <si>
    <t>15425</t>
  </si>
  <si>
    <t>52381</t>
  </si>
  <si>
    <t>15835</t>
  </si>
  <si>
    <t>13780</t>
  </si>
  <si>
    <t>81591</t>
  </si>
  <si>
    <t>50370</t>
  </si>
  <si>
    <t>25885</t>
  </si>
  <si>
    <t>54206</t>
  </si>
  <si>
    <t>13074</t>
  </si>
  <si>
    <t>52720</t>
  </si>
  <si>
    <t>52621</t>
  </si>
  <si>
    <t>47660</t>
  </si>
  <si>
    <t>18410</t>
  </si>
  <si>
    <t>68296</t>
  </si>
  <si>
    <t>52405</t>
  </si>
  <si>
    <t>52354</t>
  </si>
  <si>
    <t>13600</t>
  </si>
  <si>
    <t>68132</t>
  </si>
  <si>
    <t>76246</t>
  </si>
  <si>
    <t>52036</t>
  </si>
  <si>
    <t>05475</t>
  </si>
  <si>
    <t>73270</t>
  </si>
  <si>
    <t>15185</t>
  </si>
  <si>
    <t>70204</t>
  </si>
  <si>
    <t>41078</t>
  </si>
  <si>
    <t>13873</t>
  </si>
  <si>
    <t>05543</t>
  </si>
  <si>
    <t>25328</t>
  </si>
  <si>
    <t>70124</t>
  </si>
  <si>
    <t>68444</t>
  </si>
  <si>
    <t>54128</t>
  </si>
  <si>
    <t>70110</t>
  </si>
  <si>
    <t>63212</t>
  </si>
  <si>
    <t>19450</t>
  </si>
  <si>
    <t>15187</t>
  </si>
  <si>
    <t>13667</t>
  </si>
  <si>
    <t>05044</t>
  </si>
  <si>
    <t>54125</t>
  </si>
  <si>
    <t>15494</t>
  </si>
  <si>
    <t>13042</t>
  </si>
  <si>
    <t>54347</t>
  </si>
  <si>
    <t>15696</t>
  </si>
  <si>
    <t>68324</t>
  </si>
  <si>
    <t>15531</t>
  </si>
  <si>
    <t>05125</t>
  </si>
  <si>
    <t>25489</t>
  </si>
  <si>
    <t>13760</t>
  </si>
  <si>
    <t>52435</t>
  </si>
  <si>
    <t>47545</t>
  </si>
  <si>
    <t>05842</t>
  </si>
  <si>
    <t>52233</t>
  </si>
  <si>
    <t>27810</t>
  </si>
  <si>
    <t>19364</t>
  </si>
  <si>
    <t>25862</t>
  </si>
  <si>
    <t>73024</t>
  </si>
  <si>
    <t>15842</t>
  </si>
  <si>
    <t>15476</t>
  </si>
  <si>
    <t>15183</t>
  </si>
  <si>
    <t>54800</t>
  </si>
  <si>
    <t>54398</t>
  </si>
  <si>
    <t>41013</t>
  </si>
  <si>
    <t>08141</t>
  </si>
  <si>
    <t>05021</t>
  </si>
  <si>
    <t>52385</t>
  </si>
  <si>
    <t>47798</t>
  </si>
  <si>
    <t>85015</t>
  </si>
  <si>
    <t>52694</t>
  </si>
  <si>
    <t>25805</t>
  </si>
  <si>
    <t>13300</t>
  </si>
  <si>
    <t>73873</t>
  </si>
  <si>
    <t>44110</t>
  </si>
  <si>
    <t>18205</t>
  </si>
  <si>
    <t>52022</t>
  </si>
  <si>
    <t>25524</t>
  </si>
  <si>
    <t>20787</t>
  </si>
  <si>
    <t>68318</t>
  </si>
  <si>
    <t>05347</t>
  </si>
  <si>
    <t>27150</t>
  </si>
  <si>
    <t>15822</t>
  </si>
  <si>
    <t>41206</t>
  </si>
  <si>
    <t>25777</t>
  </si>
  <si>
    <t>27077</t>
  </si>
  <si>
    <t>19397</t>
  </si>
  <si>
    <t>73226</t>
  </si>
  <si>
    <t>68773</t>
  </si>
  <si>
    <t>47258</t>
  </si>
  <si>
    <t>27800</t>
  </si>
  <si>
    <t>85315</t>
  </si>
  <si>
    <t>25120</t>
  </si>
  <si>
    <t>18860</t>
  </si>
  <si>
    <t>15325</t>
  </si>
  <si>
    <t>68684</t>
  </si>
  <si>
    <t>50325</t>
  </si>
  <si>
    <t>15380</t>
  </si>
  <si>
    <t>85400</t>
  </si>
  <si>
    <t>68217</t>
  </si>
  <si>
    <t>18460</t>
  </si>
  <si>
    <t>73870</t>
  </si>
  <si>
    <t>25596</t>
  </si>
  <si>
    <t>17665</t>
  </si>
  <si>
    <t>13440</t>
  </si>
  <si>
    <t>73854</t>
  </si>
  <si>
    <t>18756</t>
  </si>
  <si>
    <t>68498</t>
  </si>
  <si>
    <t>54313</t>
  </si>
  <si>
    <t>52320</t>
  </si>
  <si>
    <t>18479</t>
  </si>
  <si>
    <t>15798</t>
  </si>
  <si>
    <t>73236</t>
  </si>
  <si>
    <t>54250</t>
  </si>
  <si>
    <t>52254</t>
  </si>
  <si>
    <t>73770</t>
  </si>
  <si>
    <t>52083</t>
  </si>
  <si>
    <t>52051</t>
  </si>
  <si>
    <t>15761</t>
  </si>
  <si>
    <t>54377</t>
  </si>
  <si>
    <t>23090</t>
  </si>
  <si>
    <t>15810</t>
  </si>
  <si>
    <t>08675</t>
  </si>
  <si>
    <t>52685</t>
  </si>
  <si>
    <t>52473</t>
  </si>
  <si>
    <t>47720</t>
  </si>
  <si>
    <t>08770</t>
  </si>
  <si>
    <t>81220</t>
  </si>
  <si>
    <t>73622</t>
  </si>
  <si>
    <t>25867</t>
  </si>
  <si>
    <t>13810</t>
  </si>
  <si>
    <t>13458</t>
  </si>
  <si>
    <t>27025</t>
  </si>
  <si>
    <t>15131</t>
  </si>
  <si>
    <t>08849</t>
  </si>
  <si>
    <t>25807</t>
  </si>
  <si>
    <t>19585</t>
  </si>
  <si>
    <t>15808</t>
  </si>
  <si>
    <t>13620</t>
  </si>
  <si>
    <t>13006</t>
  </si>
  <si>
    <t>76054</t>
  </si>
  <si>
    <t>15816</t>
  </si>
  <si>
    <t>19693</t>
  </si>
  <si>
    <t>15897</t>
  </si>
  <si>
    <t>25339</t>
  </si>
  <si>
    <t>25258</t>
  </si>
  <si>
    <t>68013</t>
  </si>
  <si>
    <t>25506</t>
  </si>
  <si>
    <t>25483</t>
  </si>
  <si>
    <t>19290</t>
  </si>
  <si>
    <t>15248</t>
  </si>
  <si>
    <t>13268</t>
  </si>
  <si>
    <t>73152</t>
  </si>
  <si>
    <t>27250</t>
  </si>
  <si>
    <t>27135</t>
  </si>
  <si>
    <t>25436</t>
  </si>
  <si>
    <t>15092</t>
  </si>
  <si>
    <t>52203</t>
  </si>
  <si>
    <t>68397</t>
  </si>
  <si>
    <t>68179</t>
  </si>
  <si>
    <t>73686</t>
  </si>
  <si>
    <t>73461</t>
  </si>
  <si>
    <t>68502</t>
  </si>
  <si>
    <t>15533</t>
  </si>
  <si>
    <t>54480</t>
  </si>
  <si>
    <t>41483</t>
  </si>
  <si>
    <t>25299</t>
  </si>
  <si>
    <t>15236</t>
  </si>
  <si>
    <t>91263</t>
  </si>
  <si>
    <t>52565</t>
  </si>
  <si>
    <t>44420</t>
  </si>
  <si>
    <t>27099</t>
  </si>
  <si>
    <t>68820</t>
  </si>
  <si>
    <t>68524</t>
  </si>
  <si>
    <t>68209</t>
  </si>
  <si>
    <t>50270</t>
  </si>
  <si>
    <t>23168</t>
  </si>
  <si>
    <t>15109</t>
  </si>
  <si>
    <t>70233</t>
  </si>
  <si>
    <t>27491</t>
  </si>
  <si>
    <t>54743</t>
  </si>
  <si>
    <t>20310</t>
  </si>
  <si>
    <t>15832</t>
  </si>
  <si>
    <t>15135</t>
  </si>
  <si>
    <t>68368</t>
  </si>
  <si>
    <t>25168</t>
  </si>
  <si>
    <t>94343</t>
  </si>
  <si>
    <t>68152</t>
  </si>
  <si>
    <t>47161</t>
  </si>
  <si>
    <t>25518</t>
  </si>
  <si>
    <t>18785</t>
  </si>
  <si>
    <t>54109</t>
  </si>
  <si>
    <t>47541</t>
  </si>
  <si>
    <t>25324</t>
  </si>
  <si>
    <t>68720</t>
  </si>
  <si>
    <t>68682</t>
  </si>
  <si>
    <t>68169</t>
  </si>
  <si>
    <t>25086</t>
  </si>
  <si>
    <t>68176</t>
  </si>
  <si>
    <t>54051</t>
  </si>
  <si>
    <t>52256</t>
  </si>
  <si>
    <t>15774</t>
  </si>
  <si>
    <t>47205</t>
  </si>
  <si>
    <t>15276</t>
  </si>
  <si>
    <t>15226</t>
  </si>
  <si>
    <t>13650</t>
  </si>
  <si>
    <t>17446</t>
  </si>
  <si>
    <t>15377</t>
  </si>
  <si>
    <t>68298</t>
  </si>
  <si>
    <t>15293</t>
  </si>
  <si>
    <t>13655</t>
  </si>
  <si>
    <t>13490</t>
  </si>
  <si>
    <t>70230</t>
  </si>
  <si>
    <t>68322</t>
  </si>
  <si>
    <t>27160</t>
  </si>
  <si>
    <t>15522</t>
  </si>
  <si>
    <t>15218</t>
  </si>
  <si>
    <t>08549</t>
  </si>
  <si>
    <t>95200</t>
  </si>
  <si>
    <t>25653</t>
  </si>
  <si>
    <t>25368</t>
  </si>
  <si>
    <t>15212</t>
  </si>
  <si>
    <t>25095</t>
  </si>
  <si>
    <t>27430</t>
  </si>
  <si>
    <t>52520</t>
  </si>
  <si>
    <t>15172</t>
  </si>
  <si>
    <t>68121</t>
  </si>
  <si>
    <t>54418</t>
  </si>
  <si>
    <t>27580</t>
  </si>
  <si>
    <t>15180</t>
  </si>
  <si>
    <t>68468</t>
  </si>
  <si>
    <t>19785</t>
  </si>
  <si>
    <t>15518</t>
  </si>
  <si>
    <t>13062</t>
  </si>
  <si>
    <t>85279</t>
  </si>
  <si>
    <t>15550</t>
  </si>
  <si>
    <t>68780</t>
  </si>
  <si>
    <t>68425</t>
  </si>
  <si>
    <t>54871</t>
  </si>
  <si>
    <t>25580</t>
  </si>
  <si>
    <t>27600</t>
  </si>
  <si>
    <t>27050</t>
  </si>
  <si>
    <t>15762</t>
  </si>
  <si>
    <t>15090</t>
  </si>
  <si>
    <t>54670</t>
  </si>
  <si>
    <t>19760</t>
  </si>
  <si>
    <t>15511</t>
  </si>
  <si>
    <t>68686</t>
  </si>
  <si>
    <t>68370</t>
  </si>
  <si>
    <t>19701</t>
  </si>
  <si>
    <t>68020</t>
  </si>
  <si>
    <t>54344</t>
  </si>
  <si>
    <t>27660</t>
  </si>
  <si>
    <t>27450</t>
  </si>
  <si>
    <t>15660</t>
  </si>
  <si>
    <t>15317</t>
  </si>
  <si>
    <t>15106</t>
  </si>
  <si>
    <t>54599</t>
  </si>
  <si>
    <t>15114</t>
  </si>
  <si>
    <t>68522</t>
  </si>
  <si>
    <t>68250</t>
  </si>
  <si>
    <t>27073</t>
  </si>
  <si>
    <t>15839</t>
  </si>
  <si>
    <t>15022</t>
  </si>
  <si>
    <t>47605</t>
  </si>
  <si>
    <t>05873</t>
  </si>
  <si>
    <t>85136</t>
  </si>
  <si>
    <t>68245</t>
  </si>
  <si>
    <t>68673</t>
  </si>
  <si>
    <t>15879</t>
  </si>
  <si>
    <t>68344</t>
  </si>
  <si>
    <t>47960</t>
  </si>
  <si>
    <t>27372</t>
  </si>
  <si>
    <t>68705</t>
  </si>
  <si>
    <t>25871</t>
  </si>
  <si>
    <t>68264</t>
  </si>
  <si>
    <t>15621</t>
  </si>
  <si>
    <t>50686</t>
  </si>
  <si>
    <t>27413</t>
  </si>
  <si>
    <t>15232</t>
  </si>
  <si>
    <t>05004</t>
  </si>
  <si>
    <t>13580</t>
  </si>
  <si>
    <t>97161</t>
  </si>
  <si>
    <t>25823</t>
  </si>
  <si>
    <t>68160</t>
  </si>
  <si>
    <t>52427</t>
  </si>
  <si>
    <t>47703</t>
  </si>
  <si>
    <t>50245</t>
  </si>
  <si>
    <t>15401</t>
  </si>
  <si>
    <t>52390</t>
  </si>
  <si>
    <t>52696</t>
  </si>
  <si>
    <t>91669</t>
  </si>
  <si>
    <t>23682</t>
  </si>
  <si>
    <t>91407</t>
  </si>
  <si>
    <t>91460</t>
  </si>
  <si>
    <t>91798</t>
  </si>
  <si>
    <t>91405</t>
  </si>
  <si>
    <t>94884</t>
  </si>
  <si>
    <t>91430</t>
  </si>
  <si>
    <t>94883</t>
  </si>
  <si>
    <t>91530</t>
  </si>
  <si>
    <t>94888</t>
  </si>
  <si>
    <t>91536</t>
  </si>
  <si>
    <t>abr-24</t>
  </si>
  <si>
    <t>may-24</t>
  </si>
  <si>
    <t>Anexos Técnicos Dependientes</t>
  </si>
  <si>
    <t>jun-24</t>
  </si>
  <si>
    <t>jul-24</t>
  </si>
  <si>
    <t>ago-24</t>
  </si>
  <si>
    <t>sep-24</t>
  </si>
  <si>
    <t>oct-24</t>
  </si>
  <si>
    <t>nov-24</t>
  </si>
  <si>
    <t>dic-24</t>
  </si>
  <si>
    <t>Fecha de corte: 13 de junio de 2025</t>
  </si>
  <si>
    <t>ene-25</t>
  </si>
  <si>
    <t>feb-25</t>
  </si>
  <si>
    <t>FEB</t>
  </si>
  <si>
    <t>MAR</t>
  </si>
  <si>
    <t>mar-25</t>
  </si>
  <si>
    <t>abr-25</t>
  </si>
  <si>
    <t>ABR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</si>
</sst>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quot;$&quot;\ #,##0"/>
    <numFmt numFmtId="167" formatCode="_-* #,##0_-;\-* #,##0_-;_-* &quot;-&quot;??_-;_-@_-"/>
  </numFmts>
  <fonts count="19"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b/>
      <sz val="9"/>
      <color theme="1"/>
      <name val="Verdana"/>
      <family val="2"/>
    </font>
    <font>
      <b/>
      <sz val="10"/>
      <name val="Verdana"/>
      <family val="2"/>
    </font>
    <font>
      <sz val="11"/>
      <color theme="1"/>
      <name val="Calibri"/>
      <family val="2"/>
    </font>
    <font>
      <u/>
      <sz val="11"/>
      <color theme="1"/>
      <name val="Calibri"/>
      <family val="2"/>
      <scheme val="minor"/>
    </font>
    <font>
      <b/>
      <sz val="16"/>
      <color theme="1"/>
      <name val="Verdana"/>
      <family val="2"/>
    </font>
    <font>
      <u/>
      <sz val="11"/>
      <color theme="1"/>
      <name val="Verdana"/>
      <family val="2"/>
    </font>
  </fonts>
  <fills count="6">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
      <patternFill patternType="solid">
        <fgColor rgb="FFC5E0B3"/>
        <bgColor rgb="FFC5E0B3"/>
      </patternFill>
    </fill>
  </fills>
  <borders count="47">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68">
    <xf numFmtId="0" fontId="0" fillId="0" borderId="0" xfId="0"/>
    <xf numFmtId="0" fontId="5" fillId="0" borderId="7" xfId="0" applyFont="1" applyBorder="1" applyAlignment="1">
      <alignment horizontal="left" readingOrder="1"/>
    </xf>
    <xf numFmtId="0" fontId="5" fillId="0" borderId="12" xfId="0" applyFont="1" applyBorder="1" applyAlignment="1">
      <alignment horizontal="left" readingOrder="1"/>
    </xf>
    <xf numFmtId="0" fontId="4" fillId="0" borderId="8" xfId="0" applyFont="1" applyBorder="1" applyAlignment="1">
      <alignment horizontal="left" readingOrder="1"/>
    </xf>
    <xf numFmtId="0" fontId="5" fillId="0" borderId="0" xfId="0" applyFont="1"/>
    <xf numFmtId="0" fontId="4" fillId="0" borderId="0" xfId="0" applyFont="1"/>
    <xf numFmtId="0" fontId="5" fillId="0" borderId="0" xfId="0" applyFont="1" applyAlignment="1">
      <alignment horizontal="left" readingOrder="1"/>
    </xf>
    <xf numFmtId="0" fontId="5" fillId="0" borderId="0" xfId="0" applyFont="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3" fillId="0" borderId="5" xfId="0" applyFont="1" applyBorder="1" applyAlignment="1">
      <alignment horizontal="left" vertical="center"/>
    </xf>
    <xf numFmtId="0" fontId="3" fillId="0" borderId="0" xfId="0" applyFont="1" applyAlignment="1">
      <alignment horizontal="center" vertical="center"/>
    </xf>
    <xf numFmtId="164" fontId="3" fillId="0" borderId="0" xfId="0" applyNumberFormat="1" applyFont="1" applyAlignment="1">
      <alignment horizontal="right"/>
    </xf>
    <xf numFmtId="165" fontId="3" fillId="0" borderId="0" xfId="1" applyNumberFormat="1" applyFont="1" applyBorder="1" applyAlignment="1">
      <alignment horizontal="right"/>
    </xf>
    <xf numFmtId="0" fontId="9" fillId="0" borderId="0" xfId="0" applyFont="1"/>
    <xf numFmtId="0" fontId="5" fillId="0" borderId="1" xfId="0" applyFont="1" applyBorder="1" applyAlignment="1">
      <alignment vertical="center" readingOrder="1"/>
    </xf>
    <xf numFmtId="0" fontId="2" fillId="0" borderId="0" xfId="0" applyFont="1" applyAlignment="1">
      <alignment horizontal="left" readingOrder="1"/>
    </xf>
    <xf numFmtId="10" fontId="5" fillId="0" borderId="0" xfId="1" applyNumberFormat="1" applyFont="1" applyFill="1" applyAlignment="1"/>
    <xf numFmtId="3" fontId="5" fillId="0" borderId="0" xfId="0" applyNumberFormat="1" applyFont="1" applyAlignment="1">
      <alignment horizontal="center" vertical="center" readingOrder="1"/>
    </xf>
    <xf numFmtId="10" fontId="5" fillId="0" borderId="0" xfId="0" applyNumberFormat="1" applyFont="1" applyAlignment="1">
      <alignment horizontal="center" vertical="center" readingOrder="1"/>
    </xf>
    <xf numFmtId="17" fontId="4" fillId="0" borderId="12" xfId="0" quotePrefix="1" applyNumberFormat="1" applyFont="1" applyBorder="1" applyAlignment="1">
      <alignment horizontal="center" vertical="center" readingOrder="1"/>
    </xf>
    <xf numFmtId="17" fontId="4" fillId="0" borderId="13" xfId="0" quotePrefix="1" applyNumberFormat="1" applyFont="1" applyBorder="1" applyAlignment="1">
      <alignment horizontal="center" vertical="center" readingOrder="1"/>
    </xf>
    <xf numFmtId="0" fontId="3" fillId="0" borderId="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3" fontId="5" fillId="0" borderId="0" xfId="0" applyNumberFormat="1" applyFont="1"/>
    <xf numFmtId="17" fontId="4" fillId="0" borderId="2" xfId="0" quotePrefix="1" applyNumberFormat="1" applyFont="1" applyBorder="1" applyAlignment="1">
      <alignment horizontal="center" vertical="center" readingOrder="1"/>
    </xf>
    <xf numFmtId="3" fontId="0" fillId="0" borderId="0" xfId="0" applyNumberFormat="1"/>
    <xf numFmtId="3" fontId="7" fillId="0" borderId="0" xfId="0" applyNumberFormat="1" applyFont="1"/>
    <xf numFmtId="10" fontId="3" fillId="0" borderId="15" xfId="1" applyNumberFormat="1" applyFont="1" applyBorder="1" applyAlignment="1">
      <alignment horizontal="center" vertical="center"/>
    </xf>
    <xf numFmtId="10" fontId="3" fillId="0" borderId="6" xfId="1" applyNumberFormat="1" applyFont="1" applyBorder="1" applyAlignment="1">
      <alignment horizontal="center" vertical="center"/>
    </xf>
    <xf numFmtId="10" fontId="3" fillId="0" borderId="16" xfId="1" applyNumberFormat="1" applyFont="1" applyBorder="1" applyAlignment="1">
      <alignment horizontal="center" vertical="center"/>
    </xf>
    <xf numFmtId="0" fontId="11" fillId="0" borderId="0" xfId="0" applyFont="1"/>
    <xf numFmtId="17" fontId="4" fillId="0" borderId="4" xfId="0" quotePrefix="1" applyNumberFormat="1" applyFont="1" applyBorder="1" applyAlignment="1">
      <alignment horizontal="center" vertical="center" readingOrder="1"/>
    </xf>
    <xf numFmtId="0" fontId="11" fillId="0" borderId="0" xfId="0" applyFont="1" applyAlignment="1">
      <alignment horizontal="center" vertical="center"/>
    </xf>
    <xf numFmtId="3" fontId="11" fillId="0" borderId="0" xfId="0" applyNumberFormat="1" applyFont="1" applyAlignment="1">
      <alignment horizontal="center" vertical="center"/>
    </xf>
    <xf numFmtId="0" fontId="11" fillId="0" borderId="7" xfId="0" applyFont="1" applyBorder="1" applyAlignment="1">
      <alignment horizontal="center" vertical="center"/>
    </xf>
    <xf numFmtId="3" fontId="11" fillId="0" borderId="7" xfId="0" applyNumberFormat="1" applyFont="1" applyBorder="1" applyAlignment="1">
      <alignment horizontal="center" vertical="center"/>
    </xf>
    <xf numFmtId="0" fontId="3" fillId="0" borderId="9" xfId="0" applyFont="1" applyBorder="1" applyAlignment="1">
      <alignment horizontal="center"/>
    </xf>
    <xf numFmtId="0" fontId="3" fillId="0" borderId="7" xfId="0" applyFont="1" applyBorder="1" applyAlignment="1">
      <alignment horizontal="center"/>
    </xf>
    <xf numFmtId="0" fontId="3" fillId="0" borderId="12" xfId="0" applyFont="1" applyBorder="1" applyAlignment="1">
      <alignment horizontal="center"/>
    </xf>
    <xf numFmtId="17" fontId="4" fillId="0" borderId="8" xfId="0" quotePrefix="1" applyNumberFormat="1" applyFont="1" applyBorder="1" applyAlignment="1">
      <alignment horizontal="center" vertical="center" readingOrder="1"/>
    </xf>
    <xf numFmtId="0" fontId="8" fillId="0" borderId="11" xfId="0" applyFont="1" applyBorder="1" applyAlignment="1">
      <alignment horizontal="center" vertical="center"/>
    </xf>
    <xf numFmtId="10" fontId="8" fillId="0" borderId="3" xfId="1" applyNumberFormat="1"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wrapText="1"/>
    </xf>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166" fontId="5" fillId="0" borderId="7" xfId="0" applyNumberFormat="1" applyFont="1" applyBorder="1" applyAlignment="1">
      <alignment horizontal="center" vertical="center" readingOrder="1"/>
    </xf>
    <xf numFmtId="166" fontId="5" fillId="0" borderId="0" xfId="0" applyNumberFormat="1" applyFont="1" applyAlignment="1">
      <alignment horizontal="center" vertical="center" readingOrder="1"/>
    </xf>
    <xf numFmtId="166" fontId="5" fillId="0" borderId="5" xfId="0" applyNumberFormat="1" applyFont="1" applyBorder="1" applyAlignment="1">
      <alignment horizontal="center" vertical="center" readingOrder="1"/>
    </xf>
    <xf numFmtId="166" fontId="5" fillId="0" borderId="12" xfId="0" applyNumberFormat="1" applyFont="1" applyBorder="1" applyAlignment="1">
      <alignment horizontal="center" vertical="center" readingOrder="1"/>
    </xf>
    <xf numFmtId="166" fontId="5" fillId="0" borderId="13" xfId="0" applyNumberFormat="1" applyFont="1" applyBorder="1" applyAlignment="1">
      <alignment horizontal="center" vertical="center" readingOrder="1"/>
    </xf>
    <xf numFmtId="166" fontId="5" fillId="0" borderId="14" xfId="0" applyNumberFormat="1" applyFont="1" applyBorder="1" applyAlignment="1">
      <alignment horizontal="center" vertical="center" readingOrder="1"/>
    </xf>
    <xf numFmtId="17" fontId="3" fillId="0" borderId="0" xfId="0" applyNumberFormat="1" applyFont="1" applyAlignment="1">
      <alignment horizontal="center" vertical="center"/>
    </xf>
    <xf numFmtId="17" fontId="5" fillId="0" borderId="0" xfId="0" quotePrefix="1" applyNumberFormat="1" applyFont="1" applyAlignment="1">
      <alignment horizontal="center" vertical="center" readingOrder="1"/>
    </xf>
    <xf numFmtId="0" fontId="8" fillId="0" borderId="15" xfId="0" applyFont="1" applyBorder="1" applyAlignment="1">
      <alignment horizontal="center" vertical="center"/>
    </xf>
    <xf numFmtId="0" fontId="8" fillId="0" borderId="4" xfId="0" applyFont="1" applyBorder="1" applyAlignment="1">
      <alignment horizontal="center" vertical="center"/>
    </xf>
    <xf numFmtId="3" fontId="8" fillId="0" borderId="28" xfId="0" applyNumberFormat="1" applyFont="1" applyBorder="1" applyAlignment="1">
      <alignment horizontal="center" vertical="center" readingOrder="1"/>
    </xf>
    <xf numFmtId="3" fontId="8" fillId="0" borderId="0" xfId="0" applyNumberFormat="1" applyFont="1" applyAlignment="1">
      <alignment horizontal="center" vertical="center" readingOrder="1"/>
    </xf>
    <xf numFmtId="3" fontId="8" fillId="0" borderId="29" xfId="0" applyNumberFormat="1" applyFont="1" applyBorder="1" applyAlignment="1">
      <alignment horizontal="center" vertical="center" readingOrder="1"/>
    </xf>
    <xf numFmtId="3" fontId="3" fillId="0" borderId="30" xfId="0" applyNumberFormat="1" applyFont="1" applyBorder="1" applyAlignment="1">
      <alignment horizontal="center" vertical="center" readingOrder="1"/>
    </xf>
    <xf numFmtId="3" fontId="3" fillId="0" borderId="31" xfId="0" applyNumberFormat="1" applyFont="1" applyBorder="1" applyAlignment="1">
      <alignment horizontal="center" vertical="center" readingOrder="1"/>
    </xf>
    <xf numFmtId="3" fontId="3" fillId="0" borderId="32" xfId="0" applyNumberFormat="1" applyFont="1" applyBorder="1" applyAlignment="1">
      <alignment horizontal="center" vertical="center" readingOrder="1"/>
    </xf>
    <xf numFmtId="3" fontId="3" fillId="0" borderId="28" xfId="0" applyNumberFormat="1" applyFont="1" applyBorder="1" applyAlignment="1">
      <alignment horizontal="center" vertical="center" readingOrder="1"/>
    </xf>
    <xf numFmtId="3" fontId="3" fillId="0" borderId="0" xfId="0" applyNumberFormat="1" applyFont="1" applyAlignment="1">
      <alignment horizontal="center" vertical="center" readingOrder="1"/>
    </xf>
    <xf numFmtId="3" fontId="3" fillId="0" borderId="29" xfId="0" applyNumberFormat="1" applyFont="1" applyBorder="1" applyAlignment="1">
      <alignment horizontal="center" vertical="center" readingOrder="1"/>
    </xf>
    <xf numFmtId="3" fontId="3" fillId="0" borderId="33" xfId="0" applyNumberFormat="1" applyFont="1" applyBorder="1" applyAlignment="1">
      <alignment horizontal="center" vertical="center" readingOrder="1"/>
    </xf>
    <xf numFmtId="3" fontId="3" fillId="0" borderId="34" xfId="0" applyNumberFormat="1" applyFont="1" applyBorder="1" applyAlignment="1">
      <alignment horizontal="center" vertical="center" readingOrder="1"/>
    </xf>
    <xf numFmtId="3" fontId="3" fillId="0" borderId="35" xfId="0" applyNumberFormat="1" applyFont="1" applyBorder="1" applyAlignment="1">
      <alignment horizontal="center" vertical="center" readingOrder="1"/>
    </xf>
    <xf numFmtId="17" fontId="8" fillId="0" borderId="30" xfId="0" applyNumberFormat="1" applyFont="1" applyBorder="1" applyAlignment="1">
      <alignment horizontal="center" vertical="center" readingOrder="1"/>
    </xf>
    <xf numFmtId="17" fontId="8" fillId="0" borderId="31" xfId="0" applyNumberFormat="1" applyFont="1" applyBorder="1" applyAlignment="1">
      <alignment horizontal="center" vertical="center" readingOrder="1"/>
    </xf>
    <xf numFmtId="17" fontId="8" fillId="0" borderId="32" xfId="0" applyNumberFormat="1" applyFont="1" applyBorder="1" applyAlignment="1">
      <alignment horizontal="center" vertical="center" readingOrder="1"/>
    </xf>
    <xf numFmtId="10" fontId="8" fillId="0" borderId="30" xfId="0" applyNumberFormat="1" applyFont="1" applyBorder="1" applyAlignment="1">
      <alignment horizontal="center" vertical="center" readingOrder="1"/>
    </xf>
    <xf numFmtId="10" fontId="8" fillId="0" borderId="31" xfId="0" applyNumberFormat="1" applyFont="1" applyBorder="1" applyAlignment="1">
      <alignment horizontal="center" vertical="center" readingOrder="1"/>
    </xf>
    <xf numFmtId="10" fontId="8" fillId="0" borderId="32" xfId="0" applyNumberFormat="1" applyFont="1" applyBorder="1" applyAlignment="1">
      <alignment horizontal="center" vertical="center" readingOrder="1"/>
    </xf>
    <xf numFmtId="10" fontId="3" fillId="0" borderId="30" xfId="0" applyNumberFormat="1" applyFont="1" applyBorder="1" applyAlignment="1">
      <alignment horizontal="center" vertical="center" readingOrder="1"/>
    </xf>
    <xf numFmtId="10" fontId="3" fillId="0" borderId="31" xfId="0" applyNumberFormat="1" applyFont="1" applyBorder="1" applyAlignment="1">
      <alignment horizontal="center" vertical="center" readingOrder="1"/>
    </xf>
    <xf numFmtId="10" fontId="3" fillId="0" borderId="32" xfId="0" applyNumberFormat="1" applyFont="1" applyBorder="1" applyAlignment="1">
      <alignment horizontal="center" vertical="center" readingOrder="1"/>
    </xf>
    <xf numFmtId="10" fontId="3" fillId="0" borderId="28" xfId="0" applyNumberFormat="1" applyFont="1" applyBorder="1" applyAlignment="1">
      <alignment horizontal="center" vertical="center" readingOrder="1"/>
    </xf>
    <xf numFmtId="10" fontId="3" fillId="0" borderId="0" xfId="0" applyNumberFormat="1" applyFont="1" applyAlignment="1">
      <alignment horizontal="center" vertical="center" readingOrder="1"/>
    </xf>
    <xf numFmtId="10" fontId="3" fillId="0" borderId="29" xfId="0" applyNumberFormat="1" applyFont="1" applyBorder="1" applyAlignment="1">
      <alignment horizontal="center" vertical="center" readingOrder="1"/>
    </xf>
    <xf numFmtId="10" fontId="3" fillId="0" borderId="33" xfId="0" applyNumberFormat="1" applyFont="1" applyBorder="1" applyAlignment="1">
      <alignment horizontal="center" vertical="center" readingOrder="1"/>
    </xf>
    <xf numFmtId="10" fontId="3" fillId="0" borderId="34" xfId="0" applyNumberFormat="1" applyFont="1" applyBorder="1" applyAlignment="1">
      <alignment horizontal="center" vertical="center" readingOrder="1"/>
    </xf>
    <xf numFmtId="10" fontId="3" fillId="0" borderId="35" xfId="0" applyNumberFormat="1" applyFont="1" applyBorder="1" applyAlignment="1">
      <alignment horizontal="center" vertical="center" readingOrder="1"/>
    </xf>
    <xf numFmtId="10" fontId="8" fillId="0" borderId="33" xfId="0" applyNumberFormat="1" applyFont="1" applyBorder="1" applyAlignment="1">
      <alignment horizontal="center" vertical="center" readingOrder="1"/>
    </xf>
    <xf numFmtId="10" fontId="8" fillId="0" borderId="34" xfId="0" applyNumberFormat="1" applyFont="1" applyBorder="1" applyAlignment="1">
      <alignment horizontal="center" vertical="center" readingOrder="1"/>
    </xf>
    <xf numFmtId="10" fontId="8" fillId="0" borderId="35" xfId="0" applyNumberFormat="1" applyFont="1" applyBorder="1" applyAlignment="1">
      <alignment horizontal="center" vertical="center" readingOrder="1"/>
    </xf>
    <xf numFmtId="10" fontId="8" fillId="0" borderId="25" xfId="0" applyNumberFormat="1" applyFont="1" applyBorder="1" applyAlignment="1">
      <alignment horizontal="center" vertical="center" readingOrder="1"/>
    </xf>
    <xf numFmtId="10" fontId="8" fillId="0" borderId="26" xfId="0" applyNumberFormat="1" applyFont="1" applyBorder="1" applyAlignment="1">
      <alignment horizontal="center" vertical="center" readingOrder="1"/>
    </xf>
    <xf numFmtId="10" fontId="8" fillId="0" borderId="27" xfId="0" applyNumberFormat="1" applyFont="1" applyBorder="1" applyAlignment="1">
      <alignment horizontal="center" vertical="center" readingOrder="1"/>
    </xf>
    <xf numFmtId="3" fontId="8" fillId="0" borderId="8" xfId="0" applyNumberFormat="1" applyFont="1" applyBorder="1" applyAlignment="1">
      <alignment horizontal="center" vertical="center" readingOrder="1"/>
    </xf>
    <xf numFmtId="3" fontId="8" fillId="0" borderId="4" xfId="0" applyNumberFormat="1" applyFont="1" applyBorder="1" applyAlignment="1">
      <alignment horizontal="center" vertical="center" readingOrder="1"/>
    </xf>
    <xf numFmtId="3" fontId="8" fillId="0" borderId="2" xfId="0" applyNumberFormat="1" applyFont="1" applyBorder="1" applyAlignment="1">
      <alignment horizontal="center" vertical="center" readingOrder="1"/>
    </xf>
    <xf numFmtId="10" fontId="3" fillId="0" borderId="28" xfId="0" applyNumberFormat="1" applyFont="1" applyBorder="1" applyAlignment="1">
      <alignment horizontal="center" vertical="center"/>
    </xf>
    <xf numFmtId="165" fontId="3" fillId="0" borderId="29" xfId="0" applyNumberFormat="1" applyFont="1" applyBorder="1" applyAlignment="1">
      <alignment horizontal="right" vertical="center"/>
    </xf>
    <xf numFmtId="165" fontId="3" fillId="0" borderId="28" xfId="0" applyNumberFormat="1" applyFont="1" applyBorder="1" applyAlignment="1">
      <alignment horizontal="right" vertical="center"/>
    </xf>
    <xf numFmtId="165" fontId="3" fillId="0" borderId="27" xfId="0" applyNumberFormat="1" applyFont="1" applyBorder="1" applyAlignment="1">
      <alignment horizontal="right" vertical="center"/>
    </xf>
    <xf numFmtId="165" fontId="3" fillId="0" borderId="25" xfId="0" applyNumberFormat="1" applyFont="1" applyBorder="1" applyAlignment="1">
      <alignment horizontal="right" vertical="center"/>
    </xf>
    <xf numFmtId="10" fontId="3" fillId="0" borderId="37" xfId="0" applyNumberFormat="1" applyFont="1" applyBorder="1" applyAlignment="1">
      <alignment horizontal="center" vertical="center"/>
    </xf>
    <xf numFmtId="10" fontId="3" fillId="0" borderId="36" xfId="0" applyNumberFormat="1" applyFont="1" applyBorder="1" applyAlignment="1">
      <alignment horizontal="center" vertical="center"/>
    </xf>
    <xf numFmtId="10" fontId="3" fillId="0" borderId="38" xfId="0" applyNumberFormat="1" applyFont="1" applyBorder="1" applyAlignment="1">
      <alignment horizontal="center" vertical="center"/>
    </xf>
    <xf numFmtId="10" fontId="8" fillId="0" borderId="39" xfId="0" applyNumberFormat="1"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2" fontId="3" fillId="0" borderId="10" xfId="0" applyNumberFormat="1" applyFont="1" applyBorder="1" applyAlignment="1">
      <alignment horizontal="center" vertical="center"/>
    </xf>
    <xf numFmtId="2" fontId="3" fillId="0" borderId="11" xfId="0" applyNumberFormat="1" applyFont="1" applyBorder="1" applyAlignment="1">
      <alignment horizontal="center" vertical="center"/>
    </xf>
    <xf numFmtId="2" fontId="3" fillId="0" borderId="0" xfId="0" applyNumberFormat="1" applyFont="1" applyAlignment="1">
      <alignment horizontal="center" vertical="center"/>
    </xf>
    <xf numFmtId="2" fontId="3" fillId="0" borderId="5" xfId="0" applyNumberFormat="1" applyFont="1" applyBorder="1" applyAlignment="1">
      <alignment horizontal="center" vertical="center"/>
    </xf>
    <xf numFmtId="2" fontId="3" fillId="0" borderId="13" xfId="0" applyNumberFormat="1" applyFont="1" applyBorder="1" applyAlignment="1">
      <alignment horizontal="center" vertical="center"/>
    </xf>
    <xf numFmtId="2" fontId="3" fillId="0" borderId="14" xfId="0" applyNumberFormat="1" applyFont="1" applyBorder="1" applyAlignment="1">
      <alignment horizontal="center" vertical="center"/>
    </xf>
    <xf numFmtId="3" fontId="8" fillId="0" borderId="12" xfId="0" applyNumberFormat="1" applyFont="1" applyBorder="1" applyAlignment="1">
      <alignment horizontal="center" vertical="center"/>
    </xf>
    <xf numFmtId="3" fontId="8" fillId="0" borderId="13" xfId="0" applyNumberFormat="1" applyFont="1" applyBorder="1" applyAlignment="1">
      <alignment horizontal="center" vertical="center"/>
    </xf>
    <xf numFmtId="3" fontId="8" fillId="0" borderId="14" xfId="0" applyNumberFormat="1" applyFont="1" applyBorder="1" applyAlignment="1">
      <alignment horizontal="center" vertical="center"/>
    </xf>
    <xf numFmtId="3" fontId="8" fillId="0" borderId="0" xfId="0" applyNumberFormat="1" applyFont="1" applyAlignment="1">
      <alignment horizontal="center" vertical="center"/>
    </xf>
    <xf numFmtId="166" fontId="3" fillId="0" borderId="10" xfId="0" applyNumberFormat="1" applyFont="1" applyBorder="1" applyAlignment="1">
      <alignment horizontal="center" vertical="center"/>
    </xf>
    <xf numFmtId="166" fontId="3" fillId="0" borderId="11" xfId="0" applyNumberFormat="1" applyFont="1" applyBorder="1" applyAlignment="1">
      <alignment horizontal="center" vertical="center"/>
    </xf>
    <xf numFmtId="166" fontId="3" fillId="0" borderId="0" xfId="0" applyNumberFormat="1" applyFont="1" applyAlignment="1">
      <alignment horizontal="center" vertical="center"/>
    </xf>
    <xf numFmtId="166" fontId="3" fillId="0" borderId="5" xfId="0" applyNumberFormat="1" applyFont="1" applyBorder="1" applyAlignment="1">
      <alignment horizontal="center" vertical="center"/>
    </xf>
    <xf numFmtId="166" fontId="3" fillId="0" borderId="13" xfId="0" applyNumberFormat="1" applyFont="1" applyBorder="1" applyAlignment="1">
      <alignment horizontal="center" vertical="center"/>
    </xf>
    <xf numFmtId="166" fontId="3" fillId="0" borderId="14" xfId="0" applyNumberFormat="1" applyFont="1" applyBorder="1" applyAlignment="1">
      <alignment horizontal="center" vertical="center"/>
    </xf>
    <xf numFmtId="0" fontId="3" fillId="0" borderId="16" xfId="0" applyFont="1" applyBorder="1"/>
    <xf numFmtId="17" fontId="3" fillId="0" borderId="7" xfId="0" applyNumberFormat="1" applyFont="1" applyBorder="1" applyAlignment="1">
      <alignment horizontal="center" vertical="center"/>
    </xf>
    <xf numFmtId="17" fontId="3" fillId="0" borderId="12" xfId="0" applyNumberFormat="1" applyFont="1" applyBorder="1" applyAlignment="1">
      <alignment horizontal="center" vertical="center"/>
    </xf>
    <xf numFmtId="0" fontId="8" fillId="0" borderId="10" xfId="0" applyFont="1" applyBorder="1" applyAlignment="1">
      <alignment horizontal="center" vertical="center"/>
    </xf>
    <xf numFmtId="0" fontId="15" fillId="0" borderId="0" xfId="0" applyFont="1"/>
    <xf numFmtId="0" fontId="8" fillId="0" borderId="4" xfId="0" applyFont="1" applyBorder="1" applyAlignment="1">
      <alignment horizontal="center" vertical="center" wrapText="1"/>
    </xf>
    <xf numFmtId="0" fontId="3" fillId="0" borderId="0" xfId="0" applyFont="1" applyAlignment="1">
      <alignment horizontal="left" vertical="center"/>
    </xf>
    <xf numFmtId="17" fontId="8" fillId="0" borderId="9" xfId="0" quotePrefix="1" applyNumberFormat="1" applyFont="1" applyBorder="1" applyAlignment="1">
      <alignment horizontal="center" vertical="center" wrapText="1"/>
    </xf>
    <xf numFmtId="17" fontId="8" fillId="0" borderId="10" xfId="0" quotePrefix="1" applyNumberFormat="1" applyFont="1" applyBorder="1" applyAlignment="1">
      <alignment horizontal="center" vertical="center" wrapText="1"/>
    </xf>
    <xf numFmtId="17" fontId="8" fillId="0" borderId="11" xfId="0" quotePrefix="1" applyNumberFormat="1" applyFont="1" applyBorder="1" applyAlignment="1">
      <alignment horizontal="center" vertical="center" wrapText="1"/>
    </xf>
    <xf numFmtId="165" fontId="3" fillId="0" borderId="0" xfId="0" applyNumberFormat="1" applyFont="1" applyAlignment="1">
      <alignment horizontal="right" vertical="center"/>
    </xf>
    <xf numFmtId="165" fontId="3" fillId="0" borderId="26" xfId="0" applyNumberFormat="1" applyFont="1" applyBorder="1" applyAlignment="1">
      <alignment horizontal="right" vertical="center"/>
    </xf>
    <xf numFmtId="165" fontId="3" fillId="0" borderId="6" xfId="0" applyNumberFormat="1" applyFont="1" applyBorder="1" applyAlignment="1">
      <alignment horizontal="right" vertical="center"/>
    </xf>
    <xf numFmtId="165" fontId="3" fillId="0" borderId="40" xfId="0" applyNumberFormat="1" applyFont="1" applyBorder="1" applyAlignment="1">
      <alignment horizontal="right" vertical="center"/>
    </xf>
    <xf numFmtId="3" fontId="8" fillId="0" borderId="15" xfId="0" applyNumberFormat="1" applyFont="1" applyBorder="1" applyAlignment="1">
      <alignment horizontal="center" vertical="center" readingOrder="1"/>
    </xf>
    <xf numFmtId="3" fontId="8" fillId="0" borderId="6" xfId="0" applyNumberFormat="1" applyFont="1" applyBorder="1" applyAlignment="1">
      <alignment horizontal="center" vertical="center" readingOrder="1"/>
    </xf>
    <xf numFmtId="3" fontId="8" fillId="0" borderId="16" xfId="0" applyNumberFormat="1" applyFont="1" applyBorder="1" applyAlignment="1">
      <alignment horizontal="center" vertical="center" readingOrder="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8" fillId="0" borderId="12" xfId="0" applyFont="1" applyBorder="1" applyAlignment="1">
      <alignment horizont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8" fillId="0" borderId="6" xfId="0" applyFont="1" applyBorder="1" applyAlignment="1">
      <alignment horizontal="left" vertical="center"/>
    </xf>
    <xf numFmtId="167" fontId="8" fillId="0" borderId="7" xfId="2" applyNumberFormat="1" applyFont="1" applyBorder="1" applyAlignment="1">
      <alignment horizontal="center" vertical="center"/>
    </xf>
    <xf numFmtId="167" fontId="8" fillId="0" borderId="0" xfId="2" applyNumberFormat="1" applyFont="1" applyBorder="1" applyAlignment="1">
      <alignment horizontal="center" vertical="center"/>
    </xf>
    <xf numFmtId="167" fontId="8" fillId="0" borderId="5" xfId="2" applyNumberFormat="1" applyFont="1" applyBorder="1" applyAlignment="1">
      <alignment horizontal="center" vertical="center"/>
    </xf>
    <xf numFmtId="0" fontId="3" fillId="0" borderId="6" xfId="0" applyFont="1" applyBorder="1"/>
    <xf numFmtId="0" fontId="3" fillId="0" borderId="6" xfId="0" applyFont="1" applyBorder="1" applyAlignment="1">
      <alignment horizontal="left" vertical="center"/>
    </xf>
    <xf numFmtId="167" fontId="3" fillId="0" borderId="0" xfId="2" applyNumberFormat="1" applyFont="1" applyBorder="1" applyAlignment="1">
      <alignment horizontal="center" vertical="center"/>
    </xf>
    <xf numFmtId="167" fontId="3" fillId="0" borderId="5" xfId="2" applyNumberFormat="1" applyFont="1" applyBorder="1" applyAlignment="1">
      <alignment horizontal="center" vertical="center"/>
    </xf>
    <xf numFmtId="0" fontId="3" fillId="0" borderId="6" xfId="0" applyFont="1" applyBorder="1" applyAlignment="1">
      <alignment horizontal="left"/>
    </xf>
    <xf numFmtId="167" fontId="8" fillId="0" borderId="7" xfId="2" applyNumberFormat="1" applyFont="1" applyBorder="1"/>
    <xf numFmtId="167" fontId="3" fillId="0" borderId="0" xfId="2" applyNumberFormat="1" applyFont="1" applyBorder="1"/>
    <xf numFmtId="167" fontId="3" fillId="0" borderId="5" xfId="2" applyNumberFormat="1" applyFont="1" applyBorder="1"/>
    <xf numFmtId="0" fontId="3" fillId="0" borderId="7" xfId="0" applyFont="1" applyBorder="1"/>
    <xf numFmtId="0" fontId="3" fillId="0" borderId="7" xfId="0" applyFont="1" applyBorder="1" applyAlignment="1">
      <alignment horizontal="left" vertical="center"/>
    </xf>
    <xf numFmtId="0" fontId="3" fillId="0" borderId="12" xfId="0" applyFont="1" applyBorder="1"/>
    <xf numFmtId="0" fontId="3" fillId="0" borderId="16" xfId="0" applyFont="1" applyBorder="1" applyAlignment="1">
      <alignment horizontal="left" vertical="center"/>
    </xf>
    <xf numFmtId="167" fontId="8" fillId="0" borderId="12" xfId="2" applyNumberFormat="1" applyFont="1" applyBorder="1" applyAlignment="1">
      <alignment horizontal="center" vertical="center"/>
    </xf>
    <xf numFmtId="167" fontId="3" fillId="0" borderId="14" xfId="2" applyNumberFormat="1" applyFont="1" applyBorder="1" applyAlignment="1">
      <alignment horizontal="center" vertical="center"/>
    </xf>
    <xf numFmtId="17" fontId="7" fillId="0" borderId="0" xfId="0" applyNumberFormat="1" applyFont="1"/>
    <xf numFmtId="167" fontId="3" fillId="0" borderId="13" xfId="2" applyNumberFormat="1" applyFont="1" applyBorder="1" applyAlignment="1">
      <alignment horizontal="center" vertical="center"/>
    </xf>
    <xf numFmtId="0" fontId="16" fillId="0" borderId="0" xfId="0" applyFont="1"/>
    <xf numFmtId="17" fontId="8" fillId="0" borderId="25" xfId="0" applyNumberFormat="1" applyFont="1" applyBorder="1" applyAlignment="1">
      <alignment horizontal="center" vertical="center" readingOrder="1"/>
    </xf>
    <xf numFmtId="17" fontId="8" fillId="0" borderId="26" xfId="0" applyNumberFormat="1" applyFont="1" applyBorder="1" applyAlignment="1">
      <alignment horizontal="center" vertical="center" readingOrder="1"/>
    </xf>
    <xf numFmtId="17" fontId="8" fillId="0" borderId="27" xfId="0" applyNumberFormat="1" applyFont="1" applyBorder="1" applyAlignment="1">
      <alignment horizontal="center" vertical="center" readingOrder="1"/>
    </xf>
    <xf numFmtId="10" fontId="2" fillId="0" borderId="10" xfId="1" applyNumberFormat="1" applyFont="1" applyFill="1" applyBorder="1" applyAlignment="1">
      <alignment horizontal="center" vertical="center"/>
    </xf>
    <xf numFmtId="10" fontId="2" fillId="0" borderId="0" xfId="1" applyNumberFormat="1" applyFont="1" applyFill="1" applyBorder="1" applyAlignment="1">
      <alignment horizontal="center" vertical="center"/>
    </xf>
    <xf numFmtId="10" fontId="2" fillId="0" borderId="13" xfId="1" applyNumberFormat="1" applyFont="1" applyFill="1" applyBorder="1" applyAlignment="1">
      <alignment horizontal="center" vertical="center"/>
    </xf>
    <xf numFmtId="17" fontId="4" fillId="0" borderId="11" xfId="0" quotePrefix="1" applyNumberFormat="1" applyFont="1" applyBorder="1" applyAlignment="1">
      <alignment horizontal="center" vertical="center" readingOrder="1"/>
    </xf>
    <xf numFmtId="17" fontId="4" fillId="0" borderId="7" xfId="0" quotePrefix="1" applyNumberFormat="1" applyFont="1" applyBorder="1" applyAlignment="1">
      <alignment horizontal="center" vertical="center" readingOrder="1"/>
    </xf>
    <xf numFmtId="17" fontId="4" fillId="0" borderId="0" xfId="0" quotePrefix="1" applyNumberFormat="1" applyFont="1" applyAlignment="1">
      <alignment horizontal="center" vertical="center" readingOrder="1"/>
    </xf>
    <xf numFmtId="0" fontId="8" fillId="0" borderId="2" xfId="0" applyFont="1" applyBorder="1" applyAlignment="1">
      <alignment horizontal="center" vertical="center"/>
    </xf>
    <xf numFmtId="0" fontId="8" fillId="0" borderId="8" xfId="0" applyFont="1" applyBorder="1" applyAlignment="1">
      <alignment horizontal="center"/>
    </xf>
    <xf numFmtId="0" fontId="8" fillId="0" borderId="9" xfId="0" applyFont="1" applyBorder="1" applyAlignment="1">
      <alignment horizontal="center"/>
    </xf>
    <xf numFmtId="165" fontId="18" fillId="0" borderId="0" xfId="1" applyNumberFormat="1" applyFont="1"/>
    <xf numFmtId="0" fontId="18" fillId="0" borderId="0" xfId="0" applyFont="1"/>
    <xf numFmtId="3" fontId="3" fillId="0" borderId="30" xfId="0" applyNumberFormat="1" applyFont="1" applyBorder="1" applyAlignment="1">
      <alignment horizontal="center" vertical="center"/>
    </xf>
    <xf numFmtId="3" fontId="3" fillId="0" borderId="31" xfId="0" applyNumberFormat="1" applyFont="1" applyBorder="1" applyAlignment="1">
      <alignment horizontal="center" vertical="center"/>
    </xf>
    <xf numFmtId="3" fontId="3" fillId="0" borderId="32"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6" fillId="2" borderId="0" xfId="0" applyFont="1" applyFill="1" applyAlignment="1">
      <alignment horizontal="center"/>
    </xf>
    <xf numFmtId="0" fontId="4" fillId="0" borderId="15" xfId="0" applyFont="1" applyBorder="1" applyAlignment="1">
      <alignment horizontal="center" vertical="center" readingOrder="1"/>
    </xf>
    <xf numFmtId="0" fontId="4" fillId="0" borderId="12" xfId="0" applyFont="1" applyBorder="1" applyAlignment="1">
      <alignment horizontal="center" vertical="center" readingOrder="1"/>
    </xf>
    <xf numFmtId="0" fontId="4" fillId="0" borderId="9" xfId="0" applyFont="1" applyBorder="1" applyAlignment="1">
      <alignment horizontal="center" vertical="center" readingOrder="1"/>
    </xf>
    <xf numFmtId="0" fontId="4" fillId="0" borderId="10" xfId="0" applyFont="1" applyBorder="1" applyAlignment="1">
      <alignment horizontal="center" vertical="center" readingOrder="1"/>
    </xf>
    <xf numFmtId="0" fontId="4" fillId="0" borderId="11" xfId="0" applyFont="1" applyBorder="1" applyAlignment="1">
      <alignment horizontal="center" vertical="center" readingOrder="1"/>
    </xf>
    <xf numFmtId="0" fontId="4" fillId="0" borderId="16" xfId="0" applyFont="1" applyBorder="1" applyAlignment="1">
      <alignment horizontal="center" vertical="center" readingOrder="1"/>
    </xf>
    <xf numFmtId="0" fontId="4" fillId="0" borderId="8" xfId="0" applyFont="1" applyBorder="1" applyAlignment="1">
      <alignment horizontal="center" vertical="center" readingOrder="1"/>
    </xf>
    <xf numFmtId="0" fontId="4" fillId="0" borderId="4" xfId="0" applyFont="1" applyBorder="1" applyAlignment="1">
      <alignment horizontal="center" vertical="center" readingOrder="1"/>
    </xf>
    <xf numFmtId="0" fontId="4" fillId="0" borderId="2" xfId="0" applyFont="1" applyBorder="1" applyAlignment="1">
      <alignment horizontal="center" vertical="center" readingOrder="1"/>
    </xf>
    <xf numFmtId="0" fontId="14" fillId="0" borderId="22" xfId="0" applyFont="1" applyBorder="1" applyAlignment="1">
      <alignment horizontal="center"/>
    </xf>
    <xf numFmtId="0" fontId="14" fillId="0" borderId="23" xfId="0" applyFont="1" applyBorder="1" applyAlignment="1">
      <alignment horizontal="center"/>
    </xf>
    <xf numFmtId="0" fontId="14" fillId="0" borderId="24" xfId="0" applyFont="1" applyBorder="1" applyAlignment="1">
      <alignment horizontal="center"/>
    </xf>
    <xf numFmtId="17" fontId="17" fillId="5" borderId="41" xfId="0" applyNumberFormat="1" applyFont="1" applyFill="1" applyBorder="1" applyAlignment="1">
      <alignment horizontal="center" vertical="center"/>
    </xf>
    <xf numFmtId="17" fontId="17" fillId="5" borderId="42" xfId="0" applyNumberFormat="1" applyFont="1" applyFill="1" applyBorder="1" applyAlignment="1">
      <alignment horizontal="center" vertical="center"/>
    </xf>
    <xf numFmtId="17" fontId="17" fillId="5" borderId="0" xfId="0" applyNumberFormat="1" applyFont="1" applyFill="1" applyAlignment="1">
      <alignment horizontal="center" vertical="center"/>
    </xf>
    <xf numFmtId="17" fontId="17" fillId="5" borderId="43" xfId="0" applyNumberFormat="1" applyFont="1" applyFill="1" applyBorder="1" applyAlignment="1">
      <alignment horizontal="center" vertical="center"/>
    </xf>
    <xf numFmtId="17" fontId="17" fillId="5" borderId="19" xfId="0" applyNumberFormat="1" applyFont="1" applyFill="1" applyBorder="1" applyAlignment="1">
      <alignment horizontal="center" vertical="center"/>
    </xf>
    <xf numFmtId="17" fontId="17" fillId="5" borderId="46" xfId="0" applyNumberFormat="1" applyFont="1" applyFill="1" applyBorder="1" applyAlignment="1">
      <alignment horizontal="center" vertical="center"/>
    </xf>
    <xf numFmtId="0" fontId="17" fillId="5" borderId="44" xfId="0" applyFont="1" applyFill="1" applyBorder="1" applyAlignment="1">
      <alignment horizontal="center" vertical="center" wrapText="1"/>
    </xf>
    <xf numFmtId="0" fontId="17" fillId="5" borderId="4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45"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9" xfId="0" applyFont="1" applyBorder="1" applyAlignment="1">
      <alignment horizontal="center" wrapText="1"/>
    </xf>
    <xf numFmtId="0" fontId="8" fillId="0" borderId="12" xfId="0" applyFont="1" applyBorder="1" applyAlignment="1">
      <alignment horizontal="center" wrapText="1"/>
    </xf>
    <xf numFmtId="0" fontId="8" fillId="0" borderId="11" xfId="0" applyFont="1" applyBorder="1" applyAlignment="1">
      <alignment horizontal="center" wrapText="1"/>
    </xf>
    <xf numFmtId="0" fontId="8" fillId="0" borderId="14" xfId="0" applyFont="1" applyBorder="1" applyAlignment="1">
      <alignment horizontal="center" wrapText="1"/>
    </xf>
    <xf numFmtId="17" fontId="13" fillId="0" borderId="15" xfId="0" applyNumberFormat="1" applyFont="1" applyBorder="1" applyAlignment="1">
      <alignment horizontal="center"/>
    </xf>
    <xf numFmtId="0" fontId="0" fillId="0" borderId="10" xfId="0" applyBorder="1"/>
    <xf numFmtId="0" fontId="0" fillId="0" borderId="11" xfId="0" applyBorder="1"/>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17" fontId="13" fillId="0" borderId="9" xfId="0" applyNumberFormat="1" applyFont="1" applyBorder="1" applyAlignment="1">
      <alignment horizontal="center"/>
    </xf>
    <xf numFmtId="17" fontId="13" fillId="0" borderId="10" xfId="0" applyNumberFormat="1" applyFont="1" applyBorder="1" applyAlignment="1">
      <alignment horizontal="center"/>
    </xf>
    <xf numFmtId="17" fontId="13" fillId="0" borderId="11" xfId="0" applyNumberFormat="1" applyFont="1" applyBorder="1" applyAlignment="1">
      <alignment horizontal="center"/>
    </xf>
    <xf numFmtId="0" fontId="6" fillId="2" borderId="0" xfId="0" applyFont="1" applyFill="1" applyAlignment="1">
      <alignment horizontal="center" vertical="center" wrapText="1"/>
    </xf>
    <xf numFmtId="0" fontId="8" fillId="0" borderId="3" xfId="0" applyFont="1" applyBorder="1" applyAlignment="1">
      <alignment horizontal="center" vertical="center"/>
    </xf>
    <xf numFmtId="0" fontId="3" fillId="0" borderId="16" xfId="0" applyFont="1" applyBorder="1"/>
    <xf numFmtId="0" fontId="8" fillId="0" borderId="3" xfId="0" applyFont="1" applyBorder="1" applyAlignment="1">
      <alignment horizontal="center"/>
    </xf>
    <xf numFmtId="0" fontId="3" fillId="0" borderId="4" xfId="0" applyFont="1" applyBorder="1"/>
    <xf numFmtId="0" fontId="3" fillId="0" borderId="2" xfId="0" applyFont="1" applyBorder="1"/>
    <xf numFmtId="0" fontId="11" fillId="0" borderId="13" xfId="0" applyFont="1" applyBorder="1" applyAlignment="1">
      <alignment horizontal="center"/>
    </xf>
  </cellXfs>
  <cellStyles count="3">
    <cellStyle name="Millares" xfId="2" builtinId="3"/>
    <cellStyle name="Normal" xfId="0" builtinId="0"/>
    <cellStyle name="Porcentaje" xfId="1" builtinId="5"/>
  </cellStyles>
  <dxfs count="6">
    <dxf>
      <font>
        <color rgb="FFC00000"/>
      </font>
      <fill>
        <patternFill patternType="none"/>
      </fill>
    </dxf>
    <dxf>
      <font>
        <color rgb="FFC00000"/>
      </font>
    </dxf>
    <dxf>
      <font>
        <color rgb="FFC00000"/>
      </font>
      <fill>
        <patternFill patternType="none"/>
      </fill>
    </dxf>
    <dxf>
      <font>
        <color rgb="FFC00000"/>
      </font>
      <fill>
        <patternFill patternType="none"/>
      </fill>
    </dxf>
    <dxf>
      <font>
        <color rgb="FFC00000"/>
      </font>
    </dxf>
    <dxf>
      <font>
        <color rgb="FFC00000"/>
      </font>
      <fill>
        <patternFill patternType="none"/>
      </fill>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Array" Target="richData/rdarray.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microsoft.com/office/2020/07/relationships/rdRichValueWebImage" Target="richData/rdRichValueWebImage.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06/relationships/richStyles" Target="richData/richStyles.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6CB2-4864-979A-129A076EDC35}"/>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6CB2-4864-979A-129A076EDC3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privado'!$B$125:$C$125</c:f>
              <c:strCache>
                <c:ptCount val="2"/>
                <c:pt idx="0">
                  <c:v>Hombres</c:v>
                </c:pt>
                <c:pt idx="1">
                  <c:v>Mujeres</c:v>
                </c:pt>
              </c:strCache>
            </c:strRef>
          </c:cat>
          <c:val>
            <c:numRef>
              <c:f>'Dependientes sector privado'!$B$142:$C$142</c:f>
              <c:numCache>
                <c:formatCode>#,##0</c:formatCode>
                <c:ptCount val="2"/>
                <c:pt idx="0">
                  <c:v>5278802</c:v>
                </c:pt>
                <c:pt idx="1">
                  <c:v>3981755</c:v>
                </c:pt>
              </c:numCache>
            </c:numRef>
          </c:val>
          <c:extLst>
            <c:ext xmlns:c16="http://schemas.microsoft.com/office/drawing/2014/chart" uri="{C3380CC4-5D6E-409C-BE32-E72D297353CC}">
              <c16:uniqueId val="{00000004-6CB2-4864-979A-129A076EDC35}"/>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A4F7-43E2-9FE8-0D87679B6F8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A4F7-43E2-9FE8-0D87679B6F8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privado'!$E$125:$F$125</c:f>
              <c:strCache>
                <c:ptCount val="2"/>
                <c:pt idx="0">
                  <c:v>Hombres</c:v>
                </c:pt>
                <c:pt idx="1">
                  <c:v>Mujeres</c:v>
                </c:pt>
              </c:strCache>
            </c:strRef>
          </c:cat>
          <c:val>
            <c:numRef>
              <c:f>'Dependientes sector privado'!$E$142:$F$142</c:f>
              <c:numCache>
                <c:formatCode>#,##0</c:formatCode>
                <c:ptCount val="2"/>
                <c:pt idx="0">
                  <c:v>5044987</c:v>
                </c:pt>
                <c:pt idx="1">
                  <c:v>3847381</c:v>
                </c:pt>
              </c:numCache>
            </c:numRef>
          </c:val>
          <c:extLst>
            <c:ext xmlns:c16="http://schemas.microsoft.com/office/drawing/2014/chart" uri="{C3380CC4-5D6E-409C-BE32-E72D297353CC}">
              <c16:uniqueId val="{00000004-A4F7-43E2-9FE8-0D87679B6F8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95C0-47BA-BE90-EA4AFE58C1A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95C0-47BA-BE90-EA4AFE58C1A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Independientes!$B$108:$C$108</c:f>
              <c:strCache>
                <c:ptCount val="2"/>
                <c:pt idx="0">
                  <c:v>Hombres</c:v>
                </c:pt>
                <c:pt idx="1">
                  <c:v>Mujeres</c:v>
                </c:pt>
              </c:strCache>
            </c:strRef>
          </c:cat>
          <c:val>
            <c:numRef>
              <c:f>Independientes!$B$125:$C$125</c:f>
              <c:numCache>
                <c:formatCode>#,##0</c:formatCode>
                <c:ptCount val="2"/>
                <c:pt idx="0">
                  <c:v>1131129</c:v>
                </c:pt>
                <c:pt idx="1">
                  <c:v>1156039</c:v>
                </c:pt>
              </c:numCache>
            </c:numRef>
          </c:val>
          <c:extLst>
            <c:ext xmlns:c16="http://schemas.microsoft.com/office/drawing/2014/chart" uri="{C3380CC4-5D6E-409C-BE32-E72D297353CC}">
              <c16:uniqueId val="{00000004-95C0-47BA-BE90-EA4AFE58C1A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ED2C-4186-9C2F-EFE34DC937EE}"/>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ED2C-4186-9C2F-EFE34DC937E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Independientes!$E$108:$F$108</c:f>
              <c:strCache>
                <c:ptCount val="2"/>
                <c:pt idx="0">
                  <c:v>Hombres</c:v>
                </c:pt>
                <c:pt idx="1">
                  <c:v>Mujeres</c:v>
                </c:pt>
              </c:strCache>
            </c:strRef>
          </c:cat>
          <c:val>
            <c:numRef>
              <c:f>Independientes!$E$125:$F$125</c:f>
              <c:numCache>
                <c:formatCode>#,##0</c:formatCode>
                <c:ptCount val="2"/>
                <c:pt idx="0">
                  <c:v>1098119</c:v>
                </c:pt>
                <c:pt idx="1">
                  <c:v>1144289</c:v>
                </c:pt>
              </c:numCache>
            </c:numRef>
          </c:val>
          <c:extLst>
            <c:ext xmlns:c16="http://schemas.microsoft.com/office/drawing/2014/chart" uri="{C3380CC4-5D6E-409C-BE32-E72D297353CC}">
              <c16:uniqueId val="{00000004-ED2C-4186-9C2F-EFE34DC937EE}"/>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_xlchart.v6.1</cx:f>
        <cx:nf>_xlchart.v6.0</cx:nf>
      </cx:strDim>
      <cx:numDim type="colorVal">
        <cx:f>_xlchart.v6.3</cx:f>
        <cx:nf>_xlchart.v6.2</cx:nf>
      </cx:numDim>
    </cx:data>
  </cx:chartData>
  <cx:chart>
    <cx:title pos="t" align="ctr" overlay="0">
      <cx:tx>
        <cx:txData>
          <cx:v>Mapa de Colombia por departamento Variación anual del número de cotizantes dependientes del sector privado</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dependientes del sector privado</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7HrZct06suWvOPzc9CEAEgAr6tyIBjjtUdLWaL8wZA0kSHAE5z/q5/6E+2Od2+WqY8l17XvfO8Ih
a4ubRCKZyFy5Vv79af7bk3557D7Mpa7M357mPz9mfd/87Y8/zFP2Uj6aT6V66mpTv/afnuryj/r1
VT29/PHcPU6qSv/ANnL+eMoeu/5l/vgff4enpS+1/9g/BlWv+uVqeOmW04sZdG9+efW/uPjh5dtj
bpbm5c+Pj8+lqnxl+k499R+/X9o8//mROMzxPn7448eHfL98fCzhzrtHrV8+PL/oD/JxeHr8N/e+
PJr+z48Wcz8xmzu24zrIRi7F7scP08u3Sxx9ooi63GGMcYJtgj5+qOquz/786H6ywQJm2x5mjDiE
wV2mHs6XyCfbs5nreR6GHw5n5F9euqz1ktbVv/zy/fOHaigva1X15s+PCH/80Pzja+d9ui63CaeM
c4wYQ5Q55+tPjyd4E+dv/y+aduniLIz448Poq3iNrcAR+pHITlp+Ln/w0b9ZzSXsp+UcG1Hqetxx
iG1z2PKPyzl0MgpP8+r3c1X4nqMTv+4dHdk1ITJ3HRzYhg7RYs924Hk6k2u35o8KO+zSQhbaVuvQ
Bku7dkHj9K/Voqlw16QX1tgaWSzzrYG7Im3jKhj4kssUFZN0B48d2kXP23SZE7FwQ8WqrUWo0RhZ
djUOsrTUn1vu+cW4vLLCs5TAZU+CYdTFjgzOJE2zDkFJSe0PaO3CObGLaLDIGNZNaw4edTq/dwYi
Jt4v/rpazq5sPHvPLduOssrL9m6eD5cdZSwy6TIeGt3mXaA7lKSyWQuwbbDGRFiJqW+8yhm0mGbi
Ps86pY2wOZmVqLLJ7CgeWiXchLuV9HqnC+txYNJtizoTyAxeJobC6W7altBDMo/pJvEauqksvPjc
6edHppZ0X7Y49RNSkQhitnsZWppvOWuUTFqDXqsxYbOoG9dLJa0aEuEm7+IFqSpaGTgLeU2+K6us
2KRV3W9QnauwTSr8WnGaZcJ103bvzKt9HJVl7XBpL2nQOmUVkQTZN4Y31a1VTNg3WW8iWrpzOECg
t6L0XB0pZptd1rfr8+It6s7YpLpJHHuWeTeNkU4t1woKTyX33drhQ6umeotXpGfJkoxv+9kZwxWR
4VbbC5pk4ixoq6ukGONy0MMpa6tkFGnZqoeyrcvDxOfmS8UU2heznSQQbq3ziLuhu67tbLxka1v7
S6vNRrlp92IshWO1ZOOVTlUdVLofjn1asijzCn3K7aGMkaXoHFiwCe53SwYBkdXV0ksHN9MxMzME
lq0719dN7sVmtdut6kf+pLQeY6tZ1iAj+SjLQhWnQq/VqWjYtOsyOj8XObIkQZUd2jlu/I42k0ib
cpZDQbHETj7Ixq7ToMP2KpyxGn1HaS8cqgHLqUF3nmn8FiI5ME3bnVzDskYMWZl8wcViP2akdL5g
lNHDUBr6yjKrmSQriiYNUqdOsoA1M7/Myiy7X+3S7SXq5vRphpP5sNad/motXWLJwm5TLGjZ9E9U
w8ZEsbb9NW9K9GwZOyFi7aqplRRb6aFUuanEUumpDMzqOvdtTceoh28pMecz83nTFTeN29KXJLPa
THC76HYQw54YBksfO8vwxzZj5stQFWMlOUlXR7qWS4RVtbVQKp2fSJLSk7UUVlDXOn3whqI+uFNd
32f1ailfFwv9WuOJyzIjyc5TvIcDUtYdxKtbY8m7ojvlVZfAiWsKc61cF59GF/JH2VdKem5drcIe
rF6QxJ423C6HzbTObiXcrq/vIdH0tV/Q2r1LSVGNQhcr8z3UTrFeC2szu9N4HDuWHfJktSuRz0Y9
c4uZ64rWxW3awG/z7FAmPctxSlGpzrlcElRuR06WXlSFGS+zZOEXtaqtVNgrnm67vnIcUTlIK1lA
vr2CPXq2yIcm32DuubsRzZYciyKLHIvik1qHZjtnub0lbm3dFSPykGzJUrzM1lpmwlpT24ccaxpR
laUKhnSx/KR3cS6atGuuPD2Zp14jN7KHme+mCQ+fW8qrRpaLyv3cpFoOfO7KoFKVDlRp00gPGzJ4
7etkzZOEPMguaN5qVySON39OLMcKiM4pOLWro9xeJ5lmJvG5rZnvtE6x6Rrc7pBa26Caxmw72AWS
6YzqoOhYfZV0CYtSkvQy4dQEjmlr2Vo8jZHrVTEeh3Fvxq6RbVvwACdZJdsCzq8zoFp6udFbl+fN
fl2Xr92YGNlQPot+ZK10iNXILLOIcFrtCVU1XDZJjjZTORZhVZSucGivwqFeM58k1ijAAOabsZ1E
obGzo3a+HhBiTlAVayIbwpRcUrvwV9T3XyClLrKpRshgU+3umNOPh56NcHxH29my3mEBmRN3S7JW
nRoyrJvGW9Amz1kqvUoPQUdSD8rEwqdcdHk2BEVekY2XF6Xf8sGL2rycxLIMxZVrsTRy2sGW2Yxx
JtuO8N3Q4PKOwqkL9TRAsI4kDXpEW+Gk2RQOpMlEwZYpTOmSyaLttb/2iMRNYSf71rLVBg2UXU3M
ZKJ3bE+WNXeD1fbGHdGjdSJFlp2qzpm2q2GNv6ZTsmEWYvvRGprIFFodLYqMTJZMbzsrs770PbYD
ktApmKYW7Jt7FRTaGfxmqa/I7DKxDoURJKvq26pQy13XJH3gZWQVA1Rv7beZp640cmrJTQoVhunF
iNFi6KRUoSNcJfOT8jJbWgROO+rtFQ7GEFfWuGrRp1UTl9jzdqjCfSs4QlAR2OIMcbM0zRVbB+tk
MG4PS7rQRqK0rEuh1mJZxeraAD7qcgg75pjN2qzNde6MdgxZG9Jbmk9RnfB0FJZXqc92y9zt3K/J
piAJE0Obab1t6PSaL03hwwt5rSgun2oXO/CJYjgdrBTl3JnQ5ZWW7US04G4ZWlZV+22XX/TEgtdW
rp2cs7Tx6eSld4mdzftWA6jqRhuOhVqnAC+DFXCvxbFTtNT3Chv7BV9XoXRXxU5vrZJqTqNGd/ah
9uqvbYWQJ0jXq1JkczH4qVuscqiTJoCEj4VNz6irnODMrwzeRVtAxSsKYkVr7lkXeU0rMaSmltNa
dRtr6NNwKlAfMrz2soTzLhdnqn3qru7D5GpL2p0xQbbq/Nmd5wJSxJjYvltz9JTOObq3pm7ez8op
d0nSTJXMOMoezVyUljQmryqBnWpJZTEXbSGdgoDZdqvHyGoVKoSa9BjUBHJtjVeyCM67tBFzhe37
siqya9ue87hp8iVaE5PUApGp3nmD04aNM3j7X6Nj+gYbc0D5NiWYAeIi0BRQesbOP0DxKqWj8hZN
/JrtaD0EDdReN3tuzbL59ULQPPyA+d8vxNC7hTpssnVxC+L3bbWGSGVjzPCSBw4EyMuvl8LvN+Xa
Dqcuth2MCXGc94AfVVPdOUmrg94vHh8gEiMcmMgT9XF6rPw0IEe1n3wiocTc9UpiUfjpb/sO/Lbt
4M57K951OUnTJdOSdjowAVTh7qYIzO0mjZ1ABZZcI+9KNaITw8b2sVC+iWMVMv83nnjv9W82UExc
eMGO5/J3NmTTonNdgScGL5clT6OS59Kj8N+wMfapbBdR9E+ehYK08WThLaGlVj81WZio/KrkiRjq
28a5Mo7263Ty+2RPmiZs8eq37m1dIPEbg88G/dUafnfaDwaTt/FoJkjzPAWDnWiygvna3LoX5dEJ
6kjv3EUGwnqsN/3RdQRdfS2t8Nfro985zHm7vlcngLzODnMHUWthSzuowuyCbrSo7vRjd+yjIf7N
mudn/mrPZ5t+OIO8KyFgnUYHyQGFAJC1n4VKDn5+6o51aPnD75wMrMLPCzIMNIDNqEPfnw+et02x
FhCZvW9d9H4ah2O4BFTm4UURG5kG3rEX67bd6Fg6YZkLO86jb5v+4x/UyeWPpMBT3SydSqGv+sZs
/Ovjfxz+Scn8/XzbX38/8y9/fbpoXqrrvnt56Q+PzftvvrkRnv99/TN18+bDTzzOjyTLf/fidzLm
NzSO5yBOPYjr/5rIkf/5f7vn+usbBudft/2Tw3E+Me4igCwewsj2CP8Xh8PoJxf+7CAgd2xgTxC8
3+8cjvfJcRj1PPf8VgkQAHDXdw6HfSIug+9Sj9qO453v+qcT3rwuYL6+f/6Rw4Hn/BBCrsvYObXC
fzZFDDvYfhuzEwNs3ZZrEQBMrTYqVtuViex1sH7D3nzbzM8rcRsRm7guRfa7jGBzhnsA9okPzVB/
Sr2yy6MkHbUSrFvnmwq6ltj2mjrUrNIHO8/6QzatHInEpd4GqsR6a/fNdFPN63Bwkgod3KHJromX
LrUcJ8++7nNqbQAaM0uUmpcnq/IsSG/DKookGzDwHjTfVFlL41yrSToWQOQMdexpLjvrgVSZehpM
40TJkBSZTKmlS5F7iKSizMs0KuwCfyV5jX2SAmiD+xvnflFp+2KvrOQiW0i7Vzaa1mCejdmbqS3a
cFi9LtRuR14cng5L2LC0twXRibVs6s6euFAdrtXGLHCSJS1ctgijOLRGqGstiZSTpGK0xypKp8EB
LMtMnDtJdpstmHzxMm/ZF8mItVhQijvh9WkeQrmyEzFWthwSAgzMsEzPWLNB2mltAiBWZt9MVrXl
jWcuLYuTRtQL66h0vLYbg4wtcxbbLa5l19DCkvnYAsI1Zd1CteUTp3LSldMKgF3jAU8UqCftju6V
5zYZMAoWvbSMSy9X0xSfc7SSrZ3SJJxJX92olNeVAO6yHQVFaZpIC5lSS1d3Zgfk5XTVpG43Ci9x
VZxVuNiuufagxdZ9uQjPjOV91U/DF2aG+ZS3VQbpHYjKXLh0av1q4Fmg7WaE9rbr5yOzWnYzzDO5
SUmHQmbRtpWdxZoDHVSuRM688npdG2/XUOJcWtNUXGSMzkiwJV8IUCnjGo9T2+6JnQBHlnKTXwxD
j26QZu0GecxNpU3zflNNOZRVdy7WUkBMk11iVH1Ha8vzB23yjRrzdG9SB+JEJUka2vC7n/Px3LgD
d9tC64BUaKsRiB633Fh5gnfOaqCOEGu5mmeOvyQJmWMoqz0ObbcZd0XCyBdcVTp0zbno1wkuRKK8
4tpRZw4yrxXPhJ6QsaKFO94IaNzLD3NuASxNnJIK3hM8itoz8IoU03m7S808dNLO0wSHK2+APYQk
1ahNkY+Ib6usHGbZe121BKwa9Rq2bVXcr71Kc1Gnjjrl2IKCW2qT3mdOjvcWb9enNkOpLclk0lGS
2SuVrCFzBGvieWeQ7+ZDiBNcHpOGqpuZEIVD1DT4cl5ac4cTvdg+6bKmAxrVMpZo1Fre2ybnZWjW
LGkgvq3uDi9zfTut3fgVWFz2aHFdXA1zu1QSkQxnfqsx3rMim6DZUVUNrEhvD9U2SfvByIXNeUiU
TQv6D+T2/+vjx3PRop77ywJ5/Vh9+N/Vc/ef/8d8WD5cdvWonl+qJ/WmYv71oH+WTP6JOjb8wy5n
3LMprPGX7MFd1wPIgwhliJ+1je8lE7mfOHc95LkMlA/Mz5Z9L5kIf0IUpAOomMgBOeV/pHrgc6H6
C+a55+LlMngOpxRjivi5pP4A8wgZW7Y2cxZOnRj3gPPIKFUji0IMh+Rz8qxa0X0dU2EFo7SBypFt
dWgOA5K1F7qTaHc/QI7Lfyz8YwX/1nH9ZQ9oIQD9QPgCnMA9guC3d/YwtxnKdFah6sJqQ/xzW1K6
su9fUCINcJsXa1D7ymeuHOiV7f1m/W8Q4cf1zzIQ+JZ5IEhxm3vvOsKcUAW6ElAB7WuzwUERlFHu
o0KOlwBApRblBlSBE3o019kXJxXdb6C+8xPUP6/PCCYYOegcGm/3T4G3BBZwAe0pGjcch10lxm6b
ZPGMpe0IoOlG/eCR2L3HrZioLGWRB3QQeJCVJ5Mkcr6aa2AWeJgHVu+TS56K5sW5n+6XBrQd2c2i
OSgu3Mv5QoMq8IVMV6oS1zz49YskZ6z11pGIQUQDlEdApXrf9K8fAsvttUJTWqUhL0R67llWf92w
XgCRMS/7ZgyBs9L3qA2nz+meSWJLdhgD7Ntx4vlOLkGywCo01i458mN5j9lvPH2WG382kGNKKCLQ
doB6+Cbygcapu3oFAycJAoE0kvSCW4JOUiM5JjLZO/4SIi3SG9cViydmVyAJZTRMgplFc3XbJ/Gv
nfZzo8fBaT/Y9K7RG52+Rzqr0xBINRqxMPczf/jMCqFfwQYuQBkMKvk7MfKnzuvdqu9irm7yPqMN
rDqGfIviIiIRDYvwe3f1prn68WxjyFk/efzc7mMGWYdCR/DW452Z+3nqG8ALV9mmLX0QD/rnpBUU
SPrrccfkEiZPLpd4CT3wuE+CapsFlAmQnn7j6J+6W9jyD6awd51CRdKJLHWbhs5Bb5KoDNZenHHW
fet7USLIC8Bu5/TrRf9NxGFOCCcggUOudd7nlqRSRC19AZBWToGHRXssg+KLdVGfyrtuc25xywM5
jXIOOiUJFdDl+vbXJhW/52DQ21YJKA0OtjjAr9vOuSFj7yJt6Z1ldmqwxQRTMCjJQE/y88TPFtFM
vhmkF2GRBWSSQyMBUpsmqH+Ta4EV/ikg3hrxLtl2JAH1nX0zYvSBvNmCevdqw/IBu8HbapSmD8fL
+lScLA/Y+kB7F5pvUGGLchmEhV5R6zdPfBW5lv0kTC/SQvYsKMuoq6HbEbr6bCVbpOWK95rICnSm
QB3pFbnolBiVqMmWa9GVsOyKW9lSMe/tLY7q2s/36phE/aWt4T11SKRxjkV5xNtxEHrT77tLfckj
C4lms+6BGA9d0ZbC6oIZNJEIy0zarSjicY+bo9FihI5NieTOHJNFDHeqCjAoJvv1CTcgtcbrxeiD
DZ4oFpEbT1g0di9GIlO8rScfITGTy/EpW8JRS7PGoLBPAsovPdJgkf28w65orLDazz6VYyV067en
Ysf6DXfDRcecyxH7y+x/mR5tcoUyX2cR6Q50UnLGwntqEsGZX6sHxJ5ZLSwelcfqsspB8LjIQLEf
j9N8aNrtcE7mPuUgBYd8Bskn7AZh2l1OfNoe0zi5WjoBOB/S6RzjWaRfOiPbiBSyPuhe5GFmInBm
9pxlfrlKb97NIEJXQd5vPQPvzU8K6E8luSBgwWMBnQTyJ6AG7EOmRJlJdOleenv3GtDK+qDTKHOD
JcCgPzqSjXK86fuAKUjWD84dHvclCyG3gEpSFJcuyI9S74CO5zdqw7tNX77yNMisoNxbj8keAr/c
jFogsD1kp8IRdSFYXAs7g9OaRFku2jkogzxMch/cAKbFdi7GGCSjo4ma1S+21n01BG6cF7L7Cthe
BV8HmMqI57iP59N6NTy8rCLthPu1FfaWbvtNu119W7avxWP2uQzSLWgZLJf8eRXjzRC12baOhlti
gwjgV7ZfR4SJUq7CSKuUJC6jJRcKivyVQ2QvbmodrV40SXJjgmURlRvMe3NridXE9G44rLZQRcBO
+JkcdLGt5Vf9jBJBNYRpGadxWmwwnH6zGd0Tmnerd5tASKwSfrr0ZMxTOX51YWjkgAGH7EjcgiDT
bD1nk17198MEgl9QNffJDZ1EhiS+tG7XRbS+4/MhtjepExAjOvDuZwwmm8s2jTs3yooL8PMIsxJN
fI5a6ItEpiW7dwvZKPCpzkQO8x33Eyw6BRnAIWABeVg7gk/xyLf8pbsYspgk0pMqsm6d6b59IHaA
r4ewBVIWUmjsxIqIngoECOmhO00XLqDaaNhpgJKJSC5Kb9MHmAgMKl9ghqiMCukd+tJnsjh0cVMK
eNYeSVcBXR3PEl2Bqiqr7bLLg/YiayVw0FLPIpGgMfpNVF6op2lDO99t5WJ8XJyQc9VsR4gpDDAD
yAOwfxHdluBDfckfGLmZmxdS70r7mKVXeN4tOkQAyMfbFN+5+TXsp48bA1vsg+Zo1+JpIUd72OBJ
NM6F2uJbtrOXaGjCigsNDf99FrrBhPfz1l3A9b5zyT+jxAeFa78e1WYO2ksFr3KQeNqB9tYXcQFK
7OTrV3yNjl1Q3qRpNA8gDvquRLfVSV0OfTBbAe63GffBl1wUZpNRkVtBP/nUZyC6b5YQmCkndLhY
rnlI0WXaXYBQPt9ZqhPT3i7D3Ait4+ZR09BrAfVtgOOoZj/9rFG87F2IWhAeJz+wWayP5rIZQev2
dSpAhYWXfNsfC9Ct8hPrxAKDSVjkIJPwU3oBukBYPBRenK0CVVHtdy9OTAInZFfD0xjAMwIQLokl
lrgMVQ48XAA6LzrorQWTTmHhtwaGe2JaSFRejn2YV9tB+auSTR01NGy9jbfVsbmA0ZHiaSJ+Ne5h
FKTuAw4izeRjLcfAlTATY50hdrd1wnozH2F84KG8IWmIvICOAh26o36kYcbkugbVMT9OUBau3Agw
x4PViWw3XRe+ysRIJYURnDywu51pr9tqk6cx+wyQ87A0fjb6ZD4YfkjuHZjx6KYAub6XGjG5G+aI
Hrbq7IwNzAn43I2GsIY0ARTKsR1lHqdP2bZ5ya/41wrcesPKbVcFPVBukDfD/G7yQSP0rc1SCWcP
o29zlMKZax6xF+I6dqdNfeE5YoYDVAjL8UFcxTmg5A3fmU0nq2iJwFWxlja0iD0UKAuFjQ9FgTzj
UiRH+6uOvP36XOfb+t67JJ9ZJuhtN4lfY61/g6SJTbkLTDR1CYLJwrdYMzcrLrO1zMOOSAoheo2+
pmD2FYFC+bhSMVxnQRsPvWC/0S7fzRGekRWs7LmEYxcW/8Yp/NhRc6BjE6f6hvLUkYRFkGyWSy28
qA6V397/Zp9v+/efVzurjj+0WflI8KqSLg/Tx/yZxXxLRjFEfJPu4X2W9n8HxtOfwfPbHb7zbTXi
pqmhTQ2hJs+X+X72RHrE0t2nO4BdGCY3kkNyC0Ewb00jxyf0pKzAQz7gnPmSbcz94B7MzoPRoNYn
Dz2GaUuyn77w0kcPdEt8c1tCwaVX7V1+6YVf7Nduk2zrbQ4xLpSgW3psg9FPouYZUkt8kUCKv1On
ere4YngFJrD3z/DRDcur5iaTud+sX6sedKTyMEPEh2MwPkJleIXhMvijuRqOKqhlFQ8heYXO4xYS
atTv1CymA/KhOmITQs7xsiABGPcMk1Zf0i/pSwnCvSNAkzNHDUwgeB0A+6OtJAVksBkv0lIAqAKQ
1yuYzYiAzYZf8lJqdaJcznsQtw/ekfq9OZmQ+vMYJvN2gQ74cxKW++qxeObYX02ooQBfe1+ca9wI
bAGVLJPex5fZ5BfdBuo+5Dt12d0ND+gLFMBUsmDdjo9om8RAV1yQSpiDdWTB4C9+CaWpDdeARM25
2hl/AqmZl7I6AX89Mr+oL6AQsEXqR0j3frrP65hBXutOmQvTnGI8lZ+9bfIAgwFYCacWkGDWFkoq
pEkbBjjIlj2iWawzQHQBkzgu98lrueHAToTg/0JM9wCsredsluPgewDCZGsLmksg66kKvc8DCsZJ
oBy+iBaABtHsXM+u32yrUphrbovfD+L+RDi9P67vCTBuZW6amxyaUhtqVABMQJRS2WeC7c6Uj/Fn
LaAAsSJIgU75Hx9fF6g324XJAArkIH/XEhsyltmc1WXoXSt0WB5BqQmgvAY9ubH9/87g8b9p/N6s
6L3rfFVDKAx6wYpzaFqp92tor8FYi9kv4zzkvvGX9TjDUQyS+9/3ne45H72lhVzXAcWPg4KIgOF8
z7q4WZaxwZRnWgiShR6i9P+R8x3bkevYll/Et0BPTgn68BEKuQmXpJQAegeSIL++d9RrUzfvXZXd
456UyUwpGARwcM52H9qFfbY4qMX7gD8l6zuZ72iP+iNkY6pXnPRrroS9jmnBA9I1FV5txfx5Hijb
L50noCEwaQuoRKVQkm1dwLDTtJ3csW9vGk9bNPxsYIz72zqfFfOslkF1IY5XoE+bvKF6zn1sQYy4
/3lp/2HatwiAPEi8HdMi5Hcks7GyaliyJQeq0h6bqKCPqT936XQ0Y2gH54Ad0HCHaGGC5uBwH+wS
dphDp2D8E6z094KNR7GgpXGBreI6/O2lg+dYam3Qc8yo7MjPdtijwTU8+wLyxUfD8UeZifp39M/C
Zia2RiB5Aa/72742KrszuFv9N9TxIGKH2ASoxNM/gUr/sKEsVdWh/DRs13CJ+dtlpEqrttYty8Pm
dQAGCuig97X6Z8gOw5BAU+A59Y+LqbIaDuMGmsbTa0qkV2OQBdPa+rKjrRJaOWS9umeRnQFBL6od
ZnUPHVu9RPkUqOoBRKkUe74F6HfNIl6np3oMGAASMxRbsMyUTdDLuLij9sOXlZ3zOoIGEhVO1z17
8SAKaz//sMH+YVVVkN2oHPqDhH7YNP796ifaUCzdihbnAWBq1A6BMTAzVMPx2mLAOGDYdb1xLwdP
4bROZKqFaPTu5a0eoj8Vsr+rmxwXklmgW8S1gOI7vy3DArHxgL9mYXbnUA7hdjo6qeLGzbm8dttu
urTveDddYJh0/VW2XmeGZebZ9q5ZD0oZDXcFnQEv/P/8jn5zWTzao78+1m/Vna/WWo85HsuIWDxd
1d3wNkVFiDm7xw1ERVrZ3gikGUNyDZB1feXX7YM1dLhkxGsi1AffPtkqUOsQbTB0/IqnJm6iXQc/
o//5Wf+hYOCcqATFwtFxWrXfqA94guCEkDYLBeY2wGEuzmg/eWx9qkngrO9YWE9oaFkwYmRBpv+w
7Wj0l757UwNriFjv83TB3dxDnvefH00FBP23uu3iiQCWa1B5QODxW5+5TpnSk3biYR+MPy4DRMe7
w8yCInEgWm+iDGw9QEN939VUlPuVH/hMle4ENrmwglyNlybItWj8yHM6JMxCGzck1kYbg1rTFWpT
YUC37Le1D30v99E6AZQEL+qZms82D/AI9MHPRR6I0S+lTxyq4OOGZEID4zsbrQPz07gDmIIbYfmo
WbgBrVMPxo/rRnMd1tK3q3Al8cwD/GCNN/lLPOXAsSwPzR2Ly2OzX9Nu777OeJArfmSJRONlFlUc
NF3ReJQYvc8zNHOzV2SAEiL3C7DaUqE5oSZusqeB+2ruKSc9rNljoSw1tqTHyzdAGUaA7zEBUFRa
CP5ykA72zt5ubR33jb84u9q+ga01Z2rWlOFiqnzjG7BWe2xdfG3D8oYsglK2J7Tp40w9ZSTeqj3P
A6ONgPINmAXR9/JIc/wWKMsvhUfdmblUnb1uC/mcul4WuUrYQpd90VID2FMFUBdzEEA41wPwtrUe
T+bCm1KSYmTLPPIxQoUI/bHmLZwqN9l6ZU7xOy0tAnCkecqX9QCbfuledunQTHfUBIV+tFYPCOJK
ALBReM4M4KdXAIn5BvSTBGgzntdA36txhn/gAYgM2ew/etTpDaKd0HpGfR5Qe9PXPhZ+9dThLMwJ
WpX+CKCo6gOo+y2fVLQL3KA/QL4B+rtRvXkKhBv30teey0C5difjPiflMY+rUH6OtHiDqqQ/gm1g
IMQgZPEM2iV22Pj9oTnxN4uSya/esmc9bnyQbp2bjBsk6HBPWN5i++oIywQgZxhFqAvj0hYXI8Bd
rAn/wrcTt+FNzzx3ByHJhNvFDcxdsgGsk2l1g0nhVoRl5Zuh7nPzrmQerBqXyq/pFDVoNGON5pBW
e92tZdhI2gcJHnOLFUFosN/8OpC7KnR3Isku8951PBv+kh2hBh1O5AN7eU7Er02jZSz3doiWf7CA
/AHeFviC/Iwd1h7dUPo8ISkaEOUlT7O39Zt/QZ49fnc3O1Q+zSKcYHtj3hbqIaYlG04kSp6hmrHk
A5XT7m1qEm95N6g60RlAQo85jV02D3wZBRAwApRegu2pDvqovY+AE6MxXMPVn49R/Y05JwB5BSqS
e/vsae5o1nn26EFiA7THrAL1qBTUPAKpun31AGrijXubQp2WQm0NDbbnvmIRfXYAFf25HLuHJvCD
7TDtTYF1AFWb5s9toOreHNbPOor0uGtj3NxQKn9tb1q0vZIrMT15moBC0OquvwnmtyoQHHC4TmDv
QeaKsEoA92Nyc71mXyRWWryWqZPUr6OXHdYLLijMNX7nTw/t7BoJH2V6L3CiY+fYAewOMbpYeBz2
sd1mnwQq8Z2LlQLzjJYo+0GDfTZDeVsONqDYS9eCT1D9EjLSGgNQglnviGnphil3Ocv0XDiAOL08
mlPxYsy7gaF1Qdfq91uEVxw1YeuN8USB9K7P5MDetbd5l/QX7lsJvFBQvmlJnriRHlhfkPw86MPM
G475LwiqzZ9zGZkDQHnHV2N5G87TM8pWrHpP411i6OPPGBAH8CnSw5BKp2ftuU/tlxIAK3rsKhSd
pwJ/NgP0FZQkCrX87ocdjADXVgg0V956QNzkUWj7dN5jih6fm7MFt+GT/QowExClN9Hq0Nzzl+nl
ZwD2rkPy/FAcN3v0YSpdPyXgg3i9TuCJDzro/hRUxDf7HBb6k/vTSYkkXYFOyoOKTxcjdfZT6A5e
eX/w9OMek7gvvPKpPuT76VDe84D7mNLDkvKQJOYVap0oyhLHn8LspkRNQHbrTnmyUKMKj80hu2W0
zHbNF2ilCuuetDE7Dj74dKyyyWJuUfyP5vCzAN/aTbt2px3GZxNKMNAUrwuK6Iwzt5pvejgF8Bzc
rQtIJxCfcdcnD/F3CfCivxh4qzFOlvrS3ZRj7sHzBUaB8iW/Gim04VEeuzuQD7j/8i1wTE+/TcEK
PgcE1xM7OpwaF73FtlcTB5O7BF5IqyqcXxnMCLgli3vz6uJOGo9rKvYG7bEq6te60iHk9zmcnqcL
26mDXz67iXUgdAWBkZWpXdHSoQB4yg6HA/+Nm2NQvGoMhj2+RpWMP2SFWQb3HX8ikXMsaF6jACyV
bydVmvtqUkU6XAgAPZ5Mf7vxg2tSF/QN8EvwWjecQ/i27CLCwYMbTkc1W45D0lreSsm7+jUGGc1P
DKfNiAZsa/TZe3mSoRPhpVxx0WJDU35xAvk1PotEnOakeBKJhc05Ys4qvRJydrgtebze7TwsUGYh
ZqN2dJ5f9B1srHk6ezl1EnMvd24wvcpL9wm3UF4c0Q0Wc0hAxxhRtfkcJEcX9N9lygJ5yWW6TeEG
XuCz+JkyGIFYXGl3Q39xCjQnqFihVHajBTlGOHV7W6XNtCu+ln/d5IGTrj9mWIXgSB4AU4SD0aFe
529zHsLSkltUK3y5I+cFJkgYWCYcTxgVH5UdQOJZH+nj3hCfbRdCouLiiKOO5mAF2BlgvqHCFBOa
A/SC3tTQ5avGWFnDfeQZnht8LT6EkCGcWs4tC7Nfy3kKjSHRwHfgfkEhBQ/wbLm4ZDcqsyOgsGim
bbKlsM+RiRZHACET9zkaMV8cwUquUF/SdfChl4NMAmZl0Z2BA8nuuOzbc3M0vkxoZfAAoz87tCKx
i50NOPZLriiy9IFQ4udmtCMT5UcA/zVMOY9/gU+DiFCWsfEqmqCxvDEpQFGDl9NSZ/BxyFuMzUdr
otkUkcHnIwzMFFj6iibmmp26I6PGztG8Fge+RpvoCXtXJzx2wvFWVbvp3KqeW/oPq1vm1efyrP/k
wBoow3MsSZEO1Dg9/t8cmS1lYR8D78ZZP+pBNZ/0AA8+JoKuOxG5aR+2Z/SaWqC9HEvA7dCIBN0H
w+N7FmCVQx++ZKAeJXU8RttQDfIzTnM4HOcANRgFtPXJbqDiKD5AnfbeB1Yl1LhHMr9IIRJ4AjV7
ckI8QSroAD6LS3Aej79grw+AZomh5TnWb2Y6OFR/Z5rnPOmRfC7iPoNPkmJlJdrt1/JcxHaq+Xa0
BYoaaV9m6pzwarBvSu6DEH3QMORYWldNp3NPNSfWP+C1sLHR9u49RzsRgFnZzFBzPSwHz45KBNMm
tsB2ZL9UUDeWh5VorhXYxM5zn9d9cdWDFs1yoP9gY5hpf9ZxuEwJ0y+dqy/NxPJXZwsCM6rfQUc4
uPIEekfgpl4ToHP+yL/wqiLm1y99UMQF6Bavj9dd957BZck895y/FAcrcN+KdL4Mja/fB7R2D1bl
gX9jIIaP5unNecXeBRMCtw2Ay1COnrHDK7ZCEkqONa+OjybXY7rXh/NhOheX5dPaTVnUoBNj3grI
AISrvVPAY87p4/mzV2cJjf0CEs1NyjM2mkSz5I1PBXu8hNaHf3nApxh77aX1oR0F67/X9vMHOw8s
BGi7ofF26AhjJItM/GaoAeargktrjvqz/cOrxITX8j70Xgts8tNRqTv5Bij0C/ih6t6/NAyDli/v
4sKBG3HQ5R1mUjfJfeOF35UY7WoV8QvGVsAiiRbNb0U0H9gJCQc8HijgbLgkPfuMD/Yx+filAD3D
A6LQLFivEuPxHGTHmkQtuKztAJ/1fo2yQ2t7ZpK97zqq+UZJIeX6aCrPxpWLMmEfljM5iccBsX9W
NxoTACn8KCk6F+uJn2DbjpZ9lRKPnYA6eUpUPBb8o3xakhp2J7jBI4BhcQeOSL8VEcM2KPGtJpq6
6XrDIj5Q0XVnfdb+cB23ELPZQQbY33jHL+JSBDyugWfBl0i7lF9Azn43jt99wM4U50/g8ZLFJ6cG
QipQwIgemPz8TVy1TxbeF396Bf9ofNXndQ9Z2r7WAwecGHSPT/BKT4m4ut9bYH8YYfbiptYue21D
bdf6xk5/Xm/TTLPxqbR/YBlUTH/5pbAX+xkGUGzlqfO7OyRtpy5ywjlqJM1V5C54Lk508w5j4+P4
ozBONH9r34oLnk35sT/gwtI8PQXmZOJUDekctac+BE/o7OYjDjewd34tZ2rM2E0wyB10sHhP/ZON
q/qoQxuOaUJPFQQosLftHX/URH3+QcLW/XTgqRoeRbP/peFYWwDAPHDkG0qA64GYVSKBI1GeoJug
QP5lBGk1ChrqX5qHuoS8cN3PkGmf8R+QjgcLQUeWzRDQ0fZNi7v0AZ8EeDD10DdeeZsNv0pRE4MN
N4I4dinBvzH28gP8ITpn7Gv5jZoMl4SErwef/Oa85D7jXketuLnXNytGSIY/pvULTk9gAabzlCT7
FN9Qr/x0OK5tCIJhOmG7dxflXBwgqMZlHnKQmsTH64b08UPDumZwSh9UxWvFcVUDU3m0IJKlrA8G
J0CkBsyS9E9+Ru3vUB2wL1CCUOwCQLF/R711BfJjc4PKtti3cQHB2ZZA2BrU6fgNokHgBceWPwcY
lkoPiz0H+JPjcMAVXv8JyvnHR4GoGApbCE0BCv8VNXQQXKBy5yH4/W/Zo7e0NEOj3CYr6F4YDg7m
H0gO5+8cJb69bUBtpj/QLfJ4pH/jKGFltaFVJxwNsfJlUIyjaLvyj4dWaby3ETgHNDPohhMTE7Xz
XKfyBnfzAd58dG163N4Lvwk1Wn9oP/XVCKpbG6m1J3AfrX45YaoZfRFncfbUgeaSgRW2fnfIKE8q
bC66HcpwfheU/WrDLlp2xlU7/DzYWBJPLyOESecKO6Le2W/8Uh1bX9z/iL//6QX89s4nyyK5MuMF
aBcnenSocpejKarPCDyh7I9WOvWf1/j/vPDfwDqty3KiTfi8IhHAQAwMGgYGcBU6AzV4sAx/gn//
+Im/wb9mNsPKIfCJSGjoEqik/IebdAnLA0vIg/y7/An4/wee/bGrYEeDU9iFZfi3XbVV5rIV5Qah
izf7dmh+cuxiC03cdO6iP2kVoar/nbfCp7kmwaEBYaeR38D2WWgjg6YSHsifFXMBEhyQMZPikn4F
2p5mJXgBH3MvRFy216Y1klY8DJ4HkLbrqQWA8dQn8kPFsPm0zDDfe9VV/qx79qv+NSXTbbjnJ7fw
igM/LOxPJ/7vUk8XSk9Ng1kN6mLyu9YVrueW1CbWBnP1hcCQ5VBg4Rh9u90Iuk977Xpqp8SHYPx/
EUH//zhGvtqpEY+cLcTYNP8ebmUCnv8PZsq2auvPv1pDHj/xP00hlvVf8CiBi8OKgCcDYfJ/bwqx
YbIkD/Eyfux/m0IU4780zdVdkC+wZWKlHev/xUipIZjrLxseXkrzYf5EPBUslQ+r528n2i7nfKzc
vPT1nvcndeRT0yHhxWW6++hlFRuTWVcuk30bu3kxoB7sWvOolorEVM/mk9r1aIXmRLfnn0JIplwk
UpQwSa5SXzGxWfmPI1nkFuiv1aG6wQ1yMhb4ZcLRqip5NVwVNLyeZaRJStbAPIdhRtMqZBqRzvSU
kZVr0OhCzE8NL9gGCRbp5XPtLNU4UESRSO1jdpB1QyfVaVqa4/k2+PMWjsbJ4WWxM3gJmDtvVDZc
Bz6zMZGbhs5cQ+qT/jm3ZOp+5rHJMQTqOfSgCy9tGQplhvbYdueHNRqvobnOXYG4naYpxJUg9mek
lXAxx7a8XsyQ6AixgYfMftCFLSk7D1Vr1iLVnQA18g3hB7TtJ8gZyxK8i18MvdUinqGQSpotjLsU
j2ZVCTca4Bd87sAkZhVr0RPLngOSZ/Y0QJYIf+Rge1KBPC5Yuw2xSKOoBEuLaimKYyHcdXtueUly
9kXG2n23YShHwZmtAVhnXyvoOU0GlEe28EAoZTN+dJmJbCdY7RHZhWARguo2KJXtvDNePJQv2rxk
74gZyRviydGQ0P6NTVa8Imcqrw79YHKWCMMoW2jl2q2jxojIibgy+Kj53DUUMGiObLeXwdILNVit
yUXYRSMUQAKu0sOZ4blk3K5V1qrYJhoSSZ6mhfRvOVJ3CtUbdRVhLgopFhEqRtNpjw2Aico1hY1X
Wo0lQprKHEaODuZ55VnpcXxW9Myqi4FtzcmPUpb4fj0iYuzIXQbX9VtTFEqKUIzKCGqhqkrc1iQv
oDtR1xEooiBl7kuSmzUQzSqD7Edt0YlkRQGoxHY3K56UehoS1SzlAh3zukBvqORQ51lzVYgxRsSZ
CQSQaw5YMKR76B86XPbczzV7hQJVIpTpKnN1ywNdcGbuDRgFywQHVIcopIDqqvWaeSstmBWYqpu+
ObCB4+9RL+C5nF0OvGIcSdhXQw6gYXLz5bNcdXt710lFAKjp4GnB2AmVhzUymrZ4KY1qxqZ0CeN3
1ykacOTMnm3wixt/cbOlUj/6fKjcD+QeFfNT3ypb+7XlnauHQyVz2+/LwekQkLWu7dlVuMNjo+UK
oufa0Z4xcK9yvPUES+1zW1TLaz4UQJEWLS+aX2ZbuVnjLUq+QGZUCcPGPJ07uQ0RvKkhlKVv1R44
isPH1bfnrVjCZdy6Yae22dpwzADWIEfUHpSdPVG1KrswzYHQVV+2HkNtXs3Qt9StC8UkIsbYq9Zs
9a7k9ooplzWyTIzJQTpSiSSkLlkVa3mYTjND3xXcIngtvLLAEW98QRiHcGtYVGxnBtKKXwMQSshu
DXrR5lD/DyZy3HI552XvrTo3rNgtNZ2nK+KiyJcri9wBKjkRK5SzM2575FHp+a4g5WrvJqUbMNiV
k4OQNMnW/s2AZXiBHt/ui10huazQc1TKpzMSKcIh22zt01VaB0Ro58oGbgfdYP4sDWfs/W1BdAM6
DKlOw7Xeum78sgfHeUJYGmCXrbHYjqlSxQhcdOZLVs1w87HOqFkyNhbes4pEJ9A6UK/MwWQRxQ7G
1gDwrHSd8lZyA8I9MgjYpjWRYVqrMUDNpdlfXVQcMOdbVghqGgzMSiUI2FJmzdquxpZYApSvAdBw
OZa7qUGSldd1s7PTNa3ZZ0JqUAQSvQ4qu1J/ccNYP005EBg1rG7eG4LLwS+UcbkNBtOCdc7keURC
weTxBeYlzRNLkY1+Z2SW4iMNSc8OfcVH21eMTqyBWmplFlglE+NHNRtOQ+HCR/ziYBgjbgGtHSF9
I5tbxttsjDYYV42sS1QwqwC+qU+rm4OEzfQ1QCxZN6ewTlRNnMHP/w5xjYYkQROCFzgg1mXof0Sf
K+t97KoaLKgwR5UOxcZRVMTd0TLYOtwzI/wqCnUnXSgGSbOk9pphAm+1J9k7194GRI0d33i2qgH1
MSAkksiqouUIzsvCnoqJoeQxa60+zepZBGRiMKO0JiBT8zx2TtSMAERa2ATzFpywQrbZXzJIX5kF
nKBoxEExEPZXw+Fprzoi21hzslv1eUDaj6mujqeu1feSy0u/jXDnmBqc+9b4zaTywSzrVOi4oOp1
oUgKEKk6jqYnDM3Zk2UwXnSt0b2yUed0qMq4mTnfOfpGIrOHAltBnEHIeuAPy9hzqivlbYFp3UEq
lKeKUoMurOkCUwr2Skw2UQdr0rFGRCZM4mnV1ZhitBamg6ZYIL5uuhK6z6WpT4tqcRKqmTAiwrtf
zKzBPygScBkqVDCX1keulGzP5dgGdit7/GaAwHyqcZ2RDaJ1pxOnFQI13NfNcZUrhNy4Iq5tnluh
U5lH1HzxgVLzqqwqgkkKPV3q8knJeRUsWOtISgysmck/3LZXT7yWIsraZfRcpDJ5yGNzQ2IO2rco
ZHna8uXnEU0QugQ5UVNlp0rNr9pWuwdLzpdZI6AWWuRSlpNcccC7jIoOuvm2NK4rX/gzbpo6Fdzs
/BZpUK+rUMpds7VmZM7whwrckkCZms91GEbP7qb9hvgAf1Trxt/0h5dWgEhvBlJ+jjM5VFW1d9T6
KLZ12SMzsAjnDGOB0prAVlfng5cMPr0G+gBtG1y66piXGfTpuNT9Xs9b+OirNpbGGmpTfsarW/YG
9lS7CPSKffdd4yR4i9rFQ+PEAqK7YdOg+evjojcWKGyrQ25uqHEuhOzluN96XtASAqdEmE2IsKAz
8INkYvaXIUZkBM1IEgBN6mYyXKQMuQblA+f1R6GUQ7xw9qu00SI0sjajRY6w8MIRNLsS4p1Vjexl
syjT20jOReRAp8onAvJ8cRbcw+0VDu2bybRdtnXIOIBbq80gdUdU6k4WjFYTaqhWMEjKITyHTBRx
d5lSklhRdBzhubNg8UEcQYR4SmRjucx9Mra8vbW8GF+QDTXfmC7It9vw7JavzVRQqQ8WhBftow/O
VvigukYt71Mn0CzBQxnWbeFgaNNVvnN1aeyzFZ3qPEzTB+4sCW7LKa/4J3CjCUf4TQcckAsgu7yS
XYhO3PnubAKFNXqtuFnd7jjVG3udRbYey7VEMqDaWD+wCJZn0UzCt9a+h+ykR3YqvqwKgxBiCAQV
2wQFBMuGKm7UZiMHOXdwH7EqAzjOtK0d6VKsiIOthsydkgbt9OfQzDrYEIfpue9YCkN+0rDON3Pl
OSr/LOw1wTGchT9PlZVj3+ZNkerWJM33tsptsS+QuQcx8Gi0bzku5+nbqUhuR31bNarh9yvsxR11
20EBkKS6AIttR2WXvEK4qAdzZw2HSFkiCyZfZT76ZJnIZSITcDV7IM9rPgjcBJ2RkrVvEDnVD86E
LyE2y5/sMdO8rVPBCuUVxiN/M+phjBDUIWY6DJOCLodVPYhwdKYu6CGMDp4zZepnq1gvhaMC/NQk
3FrFCjYZiaen3Mb1Z+TfmdRuQ13IU8YyZBNaqvyuFsTrkVFYUV9iR9eKDl83gyYAWTEbbGi6myxZ
Szzk5qopysFTZRv8KuXQnxu26jt0xCbKMCkSxNkl7UReGyQI+LKHgihHiqPXGvqzGMx3o+qsk2a3
N+QRqu9c64YUDS4uZzG0vmkijFNVlG+3l9ZpU+ePdrM/l3mE620p17TIc1AlFmlOpqgFMn3nOhpx
YA/oZkdcpuAF3aVa7t26olndWqhNi66Gp7FaQ5TwjRZ1zkPsSji6dD6pl24rzFgYEw8KY1CuGCtI
sLhz5ecYonamWTu+4XYlLHErwisx+xAlBQgDrRXRNei95KgkltSxFftijJq+sanB4OftC2jgbBvO
SzsbEGrsQI1ukJYjTJi0O3NCao++qQ4Kr1VDPwRJkCqWX71wF/DqsohyZCEmblM7tNXFM+oCFD+L
E1aPyyKT07E2zF927yID043NzKTzCsdVr+ZXpuvf6mq8NeZ8m1RwyVreItisrOEMm903AVuIl6Mn
xSU/uUHVIy+sqbU3BKXhlldc1TOGNrVsVJmFz5DGWRi0t8yKEaR7lJ2OnFfx3HVIR6tH7iN09l50
Y5yNwIwnYR0Uq/yYtPHVaNA0FAQaMUPbu/hDoc5JQ5xoUVsIUdW1jUsz28LtEXBInA3TFvRdpK63
cLXao1zLp2aefq1kBEexdAf0XYdhJeJg52gB9KwEjFRCV9cilcVZQGQPJTnA75yUwL2hq930YNZB
WwlH35kMXgM+IqkgN5MhI0+C5dFk4TkspAZ6jStENCiZ4c1G+8XVDQlDIocnD5cItS0MiixHBSws
UBN5CbJQZaoJS5KmQzsg33Vp+YO94p6EdpKSDigas+4CaYeYOnJYgtvpKRNQqagPVYZOOjAvNrRS
HNTYgAKbdEt1EeA8hlJA7oC7IVCHLOwKGFdzpTi6M+Rf6upKxEQWLlSOCvDaGirEYtoTMWgg4BW/
FgrBe0IGLKakp0H0F2KNIM1aRrx1abTAJP0XwA24sxz9sjG4ByV5Mgr3jJEw1fh4MkyX8qaQ/tLk
7NINehcWSyNiDdOrhwyalppj73hErcpzb0AwOY5DSa1Cg+eyqid7XxWjhd8EZSVD6OS+zS1oWc1/
5fEi0DOr8v1cO/gjDpnlpJDjZtonYx0TXYKJUp0BWcFrh+uZODu3NUODrNA9rHmdDBiaIQHkSVbV
iPJW7Wezd2GV0ZXJQ9zYtbWX/cyqw1rWcCgjALXQ2bNprCARwa42W/kO7OAwmutLNY/3texh4Nwg
aygIxHg4YPGI4Sh2hpwE9pRB11AgBHdsoPtSHzmeK8oLApCXxuuRG2U/jinCR1YgB2UFDVkrq6Cr
m7uqdPsasNTFwFSYrEi9ipGPs8JiWQ3+xNx2T4jSJeji+qhXFwPXjT09o1dFFhYSQmu0gWC/h3GG
wVLtDRPyLwKHprnNZQcspx5hE3I7hJNvy5B99ms3QwcmVBaa3foQ2QFu/xBTKSeQ091mxogMw51o
IooZye28l9L7VxwSkrpB8P41CmkCZAUVKg5Rlq8/ChYNge+zDJhurKfaMrIQUeiwg9vuCsF6jqjN
kBmViO12HmPTgoW5UhUzFZYDQxPpMXFZ6hRxbcL50/INHr7/Qdt5LTeOJGv4iRABb25JgE6ivOu+
QbTawHuPpz8ftLE7JMQVYmbjxF5qp5NlUJWV+Zva0wOT/4hnGuANBpu3LLMwdv4WOkqrrprYpSY8
im6iHazRCpWrKImqoyoLzVsi6ZPscIQmxUo2qgToM5LI28AKrCsqOJ11jKXY2yNcTRumtCIXEEHC
c1oflepWrGTxdpRd68739QGZXjSd+31cj0AaA9VH6And0wNqZfK28HrxJpTIZ7ZCF9DCU1I1BhlH
ucvRlUECWxIpVyQQkzJC3f/xXSN1eFShVTFmEuRbZZRtU6sFjgMDYKpAC1UYh+tASp4KCHJXuax5
L3HS6barhqCKSrF6lErvPhvbK+oNz3JZAT2SSVYHvVQ3aeA++eGIJg6Ur1hXfgxhJ28KgSap2kOX
7U3pOUnCe9crbppaQayhqe4QTQ7RCDH3fSjfqD101AzwgyEWW73SfsVhfpB4GbSl8D3pNcCGfXkY
/Vh0Qj17JSG4zaU0c0wzGNYSZTNbT1C7kQsoKnpF57WWAZOIur7xFHp0vENt2WjEDanpsQlMMnw9
/Fa2AfJpSKxTbMxWrMlOH7KjHlkHzBkcoeyhcJntQN2GsmLiWtm9qlFDabI2shG1ErklLehHmds5
gsmrIVTHblWXhnKIZIkGBe+CWy2Vw5DMCPBiPdAEQYebX6fqEoKmSODbhdXE152v8dZNRPFGENVw
LUftsbV4pQl+njItECMiXwD7lF03KqCcsX1UULHxvPy+lCkHNYIQrXo13vlFh55DgHK+Wz0rORBx
aYzAQemG5ehCzSGoqsEetbOE1Nndd3oOxVMX7qx6fEWwzlq1vfsUKty/qly/CSWqu1Fdr3KjB3mh
UvxNRXkbBilgrLi+aVKDm80F+d33t9Rn37OW/Wy4N4af3Ic9av+ytvWG4SHuVG2VpDn0EINzHY04
9J7ld0GQr6gXA6HVhR+SZX6XAnkEuBRCRhZ4CWfRnTsY11ASjrUn7kfffIW54ihq8FzF8o6qqV3K
1V71x2060gaSRXQRTLQhqoyWsStB8TC646D6f2SPRvjYHxE5u6807Z5j594QvGfPKNCJiQ8ZFQBP
IQGJkuG2kCPYRyPvElTx/rSRSbkLgWg0hAFSmUeDWmeV178zQ52qyK+l6d8rhZGv1FTYq/GEeRZu
PSX+lWetI/QKXyBay12x42VM2sLyaopihwD32x757ErzrsWQOepTnpC1M/bKXqaQr4bZXSerj3Gg
AYvRwFRSxrzrUuEG0siNaSp7tQfeofvpvs4Lmyv4B9q8D5HLW28geWOq6VAXwXWAbntWGq+BYn4P
al5mVpHT5m1KrCF61L89Rdx5lqHfSjz4eJ8ACXNddMorN5K3tTsBeAQVxBOXbi4Z+UtVU4eXsqpc
5SUJZJE/M6u3ZtgemhEYmtnvwky8slqyrAKGZqjHG1PNryKzcFSVagqZJDzxAo3FfhDpSivBayIi
X4NktrexPBVJP0q0Qkj/QMuA1EMrsLpnz1SQgc7e4wHxVrG89uLmJ9owoPPl+CnCDqMcVafs4U+U
ym0RA/kZKnDwlHwjIbwmZ/0e6uF9HILFHanHJIj1d2AZRA34nir71ArkaksRFAwUL6u4LW5r/Arw
tXjKIuCbfYr6gp+Vv7PWm9Qy6YyUKG3kCcoYaQxuv7fe+wp4RQSk3/OflMr6AYYBnY+eHDAS+73g
d8fIi1+VPBvWCvUAJHsa5CLc6LGygi3z2724oV4dqaBKNA4CvnneDis/bVl1TjprrMBejIXo5K1+
N+RoeXuuecvtdl0bJnBiuf+t+OGbhWayQ9lI3LZh/b2l1r3VVR8NxSqrNmpt3qVA+JBV3De9eufG
lbDOPVDHVYTUS26pDwEcNc7nENTW+CxV7oi8UEOhcTTt1GzQk9EynnIJsNn+IcowgnDDjdaioTKM
SrzppD43N8GQWVdjPUrfmyAACU4rjjrxKA6a3fJCvRfFUToKmVxuyKOUQzYkytrsR+8m9NECSemi
/VTbFlUpXstvJsYd+yGXyP4Vd1SvdSU1HunejA9qNoxgeJpqao+xs1XXbB6FoJH2lLP660QXy5/0
HkDnd0WugrATXVjDjdh/q+PE2xW8/6+ssZe+laVa/qC68t4WA9UVY6q9tL7r+Fg5bEM/AMffJhCJ
B5jDMVRevxKezBZ4UMq1nBka+htK4Hhd0xzNrjB2UpffajlmGlUzyOtRlHg0JBrLAs9LEgwKxKER
ALXTniVX5DDQLYBaFt8GRY8WlQb9Xo3Ug6SUyFPSkGF9h42eRspdoCjAOLQKsFBRxPYQIbYyFLBm
IvShV0mB8hWF2Qchy02Ej9FmGs3XIdFBQEXRdz003jMS5XXjRxoEzrbYya77SkfEjs2sAisv9u96
YLwh3iy8aVW2pa1UOqI67pJafHAl6b0slF++0SM+PQq2YlAwUNvodeh7cZ0jTmmHBZi+3CXnlrQR
0Pj0Gu2FutqUAcvXt8o+bkC0+wI2GHH9VkfCteHJt1Ur3dQFPjPsRH3n0Uddp55UoZsToPrhJ/FK
CCqY7CFsvTS/MqxglwkAB+VifKOEcZsY5Y9YFDHZKFCzaLL3UR/EG6lsdyj5PbrsLPqfFPB7hcag
ou8VUT6gL6nSPCCZSVwRtiX1CqdRJ3K9NumotO2wNVR+PiWTOxXpq/XQoyxlaZH2XSynWkNqwJGV
E+13VgTptak0cF36DrllT0aYFrH+xz4dAT/KOD/IZtffmrWLUUWdq/JvnY1s0xsMbz1KhgBySpw+
6GtaaFImfvjY4rJzIzVCdlVZOPOsKlHGc2RUi/h3UvocC53giu9WGYMgKyy6gezWtRkX3Z0e+xqV
7Aal/yTxXjwhUK5r0/f3KLGy5/Wkz5FClSr9RqM4uxeMTL0bax3RmUzSQspAEg+Jir7yJDIDqFhM
+XmyMsJeCXQyKaBQTiybkIqzoG7uacH11OrxasnvG1/hGkzp3IB3x0Nn3wcl1c6Cp1TSW+Gf0gq4
zbEOui6UCtRrn0JdaDPjoGSDvLMsIfkjd4qHy8hQ3LtoIGsrP4gqgkqpmh+H1hRYJt98ikyvR+o3
LfaW4kMccAvNiWpLfBY8Q6ltNeukN4XW0TrOS1Thqia9qeVM2LpS2+1cJau2klqWV5lkhTgqpQYI
WitRbDfP9U2C9uudMORBCbCslpGpcevmOVEy5UWfHl94EDGhrcKrIR1rKgmCFty0Xa7SGasbpzP1
4EqnV81JWCDVkShtvjERMn6OIOfttU6qAf0WgNZbLC5AFBpRtdZzF1E1wRPWgmwmHUK9nXpVDD5i
AJqXgdKOa0he2NdEjlR7JOWjFlvZgxRXIH89PqBVMZKTUfZ5lmjbwHXwuuC7BIDqhQ4tkoz0H6AF
FD6loagbf3mmoGNgo2jfFaH07EKkqokmcv8axijHFVYoHsOkr0hqTZNMRdVu5dDo7kp9DJFrzzMI
iiIlsM3Q9J4TVVrJ0WdqD0N5C/fPleD+y1U59UjNAc2TyOgOcg3BSerrXepiX7NyU48uZd3qkNDd
sokftKLAg8KtoxC6odemiFcq0i+3srpDg1vJN9HFAwWhLrf67lKSeBnqRKAH0Sog49sxMPHEUnxY
p8UYfpfSqP+e+mKmOeQwtXalD5bA1ZdYZY8sQsi3zA/g9bBqO71qKRslZORDXnZkQwgFc08YreI6
k4lW8StuvXZcpXJQjlee4XMglPS/ij3NCtKo2h8N3ik+h9U+EtEo2ihDEDybPNhxf1JjBWRFymXj
YHOBEK/kDZa+MRoZgVCyaFKnrq4jPG2aAQy8YuGLEltUAVeVlqqJE5SpIq4iqyMXLQeafChqaRnv
aqszvF2FL0lL+0x238XQCnI7kSp6NFqbkU1pXOzfMRYCy4r/FHxmN4/7Eqasp5iIfFfGvdhML8HJ
s8Sa6tM7Wrwh6IGiimvuhkaCzhD0pOFyHBvyfaIoYxpR20ilX1kq0Ks0sUoaV7reNP3GSxoqqpqn
8qzlj4A5FL2cSlLuSCaJDDViSZLKHW1XaYPsVSiaaXLlc+tCSRG0pDjqrWcGx6ynIvxD06JYO3YZ
0s3HKtLSb1XYdD0jkGO6JBI/DTpEoYEfBruRFH1NcjS41m85HbQ/ru7mFfDerEExJeiTe9NvEf+q
KBzhAzbZtAhmNlI/AT7SrJSqNvOtJtZ4XlWuF2WO3FFP2jeWWP9WBZlmh0jaghqSPz67HXgIzcxp
qFoq+odIE4K279Umd/LaaiyqCSmkbsiM1vAg1STSYlYnqGYFAclqRuF7HaDl0NsNhiMaj1PBFDdt
q1T7Qsxpj480eNdWBW/4yM5s4IlYAdWCGrX01o4B8/BkjLscyuxQCPTXdbc5anVpFteDDLZlN4Jl
ofcfhXJis8mpU2sKMwfwJTfJe6IsIN8GTRD0R6EqRuMxkwUVoxAtKG/1ZjQEW/fqEPmqAIjHnRHi
qejwnOP60jxPrrdMhEHLzCg83sCh0JPYB4Z6HRowY2shb8e9lFAqfKT5HaAM3ngtqc0oyMB5dJed
SScOfEen4fW2VnqRV0tM0SBHV9AXIqdTLc5kSSdlcKQ2JUFusfjBTA60jeWkYSX89HNRhDANaIdi
iNRSYcrcIvzVjwYYpVrPSCK1cNh0RWbet0IWqzYIHkQJeNFBoZJ8Wv885Sz6TInoIgyTD13/CGSo
8niGDeGzOfayeT94XfweamM17jvD94unJBY1aVPrAi98lLvxMsI3KXBfYl3uk6PkVwHwEv4VhMNR
JOe27l2lIiFq0+SbIUzJkCr4CLMbRmVKK7Hmr6+tUKPBKJod0ladHyLoYsQ+Gh2SOYkZZmHl3ump
PP7qisaF0Cq76IDVuHq8VYPhhdeu2XbSSmtKC1B0V3TiUQnL9ieeZvmLS/HPQPAupcpB5z//LUaF
gBiuSwMJOIY2tLCBAl7XKxXR69TJGICxzeUwxVBLLSLU6PwRQS3Nqsp468mG+Wp1wgD2vqsj3Ykx
iENi2DTkcFrRhqxp9FBAFsxhktFVZA0fJroEBr9XrcJ1lfcQ/AxdL5AmMQewM7IuuqEzdhoUPc9D
qnsVSMiy33VUvt1r16o5aFQyb88JEj/QbF9voKqIzOeK3pX17uWicNQ9YXwcSoo2zB/tkHXWGzKs
mDqxhFVB1WiCOUg3raK3/VYZXADUeDmuQXeRYYthnyXrwVS4r3ovG7VDLmgWNMuWy+2Gzph4F2px
Ct0wSxFWyZuUik8VFDy4PbUa+TLjSuodsdMt71up1PSuhRgvA74WToGBLfYgtgiq8tjUW9VRudim
Zo8v9xuV78J9RNue5pA0qo2xc2WVdq4FEBwOnqJAaDc9axhselKuv9fwVKqv0OvnKilGt6vWrRXy
/6HvHcJntopRWgcUcpJ7GVTDtcGdcbCSIaq2YltDNcFGByk/jm8IqBK9jA3iPVLwHCeBG9mpWovQ
skyXvHgo457zxBwtOGDYZX1TNCFQr3iWp/dxY1EiLwSjpDU11tngNE3Ll8tbmd5JL5cDhgOZNYob
sxRrcMWpUsVofTbqsyxztNN0SblQ4pZvzxGCATgZ0iFuzw5KzIlUzXeKpl4WAT5JdB6rQH7I2Ucc
o8p1l7fqDYARw92afB24qknVWB2UvuosCMzYMdBR96t8rwZk7SvEWwxgKKOOQs7Q+VVji8w7taCk
EcGiIPJqXtV+4EkHP6NKt1blJA/UHn2LfnjOuzKsdn3ionRvZJU0HDSuoYh8FnMAqmK5KgCECfMy
yZX12PrxsAA+ls9VloGR6pJoirSwJBM9NmPCwJ5i//8fVXA+AVr5JciyaWjFoJbySZftL8XbpP8m
lO9sm4WxziUyFBScZAC4GDuIDNSSz4da+Z4S4oin2Eoj+7+xCQAHVU9wMCOP03vehJ68IBnyCXZ/
HlL+wMifMCuGFF8wKm6yXTjjxth0W+WqvYJLs5bW0jF7XKYWnC8nhllnYwRSfj7GUPLGmC9etmuK
fzHMnVTau+bTCVT67l9qUKdC0R//yqlI1BRFA+SsA7bH3deabRrQi92QyRVsv6P2E0DwFgzVKkXF
aUDGcdgtGVJNUOavws2w/X7od66WS7Kd5H9CqoRcJlcBdpW5WF1bzbeFwU3b4DyahfoVyv2IQJsI
/0/79GTNmhB/vlHQFZuH0bp9qrbRtrAbdEhhI0LlXIg2/fZZNI4kNqauMJ2qMaOeUBLVY00voSZD
zq6fJl2VP2hk/FB2/iYO1zp1GgRQ4SRoa/YogusLIs+fNwz2BX/FN2cbJvVI+eqwUWxxAAAdvtWS
sC3Hhe/gUxAD3Sc0ayRJRW8eae/zKQ2BB8igRpFz7d7rPFpXAyocWbQQ5dNUfkTRRfyogSECiz+P
MoYYsuReoUBID3bRIdqOh3AXbZYsEM7PqQ9POgbzV5jZ/iDHMJREzDlGhEMk/KkQGV7YE0sRZntC
oIcSDyEDqRxpAwQQXKrTllvUc48QZW9M8M53dX/4OurlNfprWDNO0tjxMM59hiXJJXRbkYKhALja
jrzIfPg61MXxTccGiG7YEvLsIDbLPuaNEODqN5VXC+VQBbDkv47x+ehlN5jgrlVFgtIna7NlChU5
qKnsTnZl2k/SofIOjiGabtJ9ipjOS7ax7FFYCHppDk9jzhbOotSa+6FJBUT6HlmhoygHD9bi3x8Z
6lOTM5+iYsL44exwckBxc2Z6lzfRx5HR3WjqDll4pJCRUoPfXK5bf7coYzqd6GfHFJZdpzFnJ35X
Bj19Oj9yqO4fysaJbTzFN8I2wcp1uzTCD/W5r6LNNohcS1VaNJTIzO/AwxGHdQ/5HuEN/Zk2UrpP
UDyZ6JnDr/jF/ams0QTeGvfVdfEkX6fQC4HC7L+e8wsLq2MHD2vHwAhG/BC5O5ly7ClGRQTsabsi
uC0fykRwNJbugk/5CXOsfngPGDRy1fmO/eeump/u01mg2TZVzREAjyRGjiw/Gfmbaz2E9aNf/Gli
3/4n8zbZKfxrSLNDhXbpP/bvvPTBM30T8crgmjHmhChqp8VU2Jzu7fDJ3VIwvQUYggHTJKsDj9P6
Zv79C0c3ZRG7DG3KJ+d+GageBiBMcCdVjUR8MHCL3yhFoQIMovUFusLdpJ4KBVaifN9p5bhkyXhp
w5zEnxMH4yRMWx5Kqt2N5qOUhm+jlO9hbzzoiv/69UJe2jKcbIZE28sS4XWe362mCLQciIBqy5Po
EL2RLtacGPEzV/dW+HctzOyl7+003EwWMCndLE1KwvnWT1ApK23g6Q7B6etBXYwC5Zk3mKUbnzTz
+sovBIy/uWdBttfec2FxrrT9wjdw4bbTkZz+T5TZ1IlqCXjbIApOYrdahDSwZDz/bwOZTVdIYUlS
Y1+xe569q6i3KM4XGrg7hRfA/xZqSsJOTsIm0ETYdozG6O/Kdg241tEa7Z8s/19TZs40cAd4SBbu
zExZfqe7FKia4kC+/vhPhkKyqKmqCvd/dgy2UeLRrUhV8PYNffg2/VYUtAMS3JD+t0CzUxDwQlPo
KYH8sL2LE+PNCNsfqlUtXFKXN9pf45lttKzF/m4Yw6kKqa7rlO4oPitfj0SZbt75zWyynQ3IsSY8
1lkMN3FpQwphQu5hoq+WPIwb2Rmv9HUO3m/VvCg+xhu+jbMFcjrKmrrLpKxT7DPcGaAVItyT3aHu
Q0lz4ZddPP5Pf9nsG+jcovPp4li2fA921m4f3X2y9l9R2kGXJruNt8bT13Px8Wr5ai5mn0IGOEyy
auZiOGDRAyNrkqeu98FBt83Hic+P1FG2Go/ylb8w2IsHF4Z0ElUbbp+5EmnWptwpo2HZIpV6MZDt
GM4RGH1nYYRLcabdcPKx04SgWlUgSEOlFiUgCo5P6hovHRJp8zrau7fS6Mj/dvn97z5Uc3HiyV6c
S/w/w1POw9Y5hKR8NC073qOchqgZJo/lujkm20kT2RjYWOgwpevqqr4xDrjNbZYm+OKndPILpr+f
DNyn8VgZUC/tNvD6myJCNCz3ET/6en4vTy+b1oAQrqI7ch5FEdTQL4yUDVQBmUXBqBYFiKPWQpiP
7fBpo/Jk/Xec2acxlo0ahCOjmSRFcgT+QEZv6eRfqz89R7f1x0ncD+cOG/s+J/iz9KF8Ulf513r+
FX/2oQDmF4xmBBKpbtEcRu8Lt7mMghiqro6LzuNKu2nexMcOMUptDajpmP827pCAWcrXLq/qf36H
PrtWcrMJPOiPCgK17wEuRiFmt1+vqHRxSSHBU71HyoEk/nxJUWAG9eqLlv0hesGrDB1z27WxPnIQ
84FCVKCO4yG+93Xcaad8WmFL5q2LjSWko9lOMunTAenwVFusfsPJbqPrRnjwrcfMMhZGeHEOTyLN
9pI4AKceFCLV4bNKdp0Mv74eysUZJInX8XqdTKdnm2Xw+ji0IGthPxVuJWunq+OmUqKFYXxSJ5n2
pEXqrlDqM+gpzRYq8Vup0AIWynrM99ZmxI1B2QZ3Lmrv3qJ09KXlsQBU8YC0eLZ/Oq+9GhX6JCN7
Vvo9PqSTZwVSUQZmC6Gw7xrz5u/P4SQyoerTZjfnrgVa7luTi7JqJ+Kw8Sz/ys+6LYRh5+swlydR
oqInm6qs87/z3Q5mTsiAzU8e9Jg8r/Lb5GitUdhz9Nf/SJX812tBuvTcsSjr4U/AE0ScS7z0/lgL
ScJtZMb2v+zocLii+bNTjsE+/dFdQ0Son7kUH74e5qUtfxL3Q0v/5DKQ8tYoAShgHIWqaoKGnac1
m69DXMwlqAEzsMmQE8vL85n03cAs5I4bfTo34l+Yc2f3w9Fz2hUE0zvrfprSSc1tsbY+fa/zkwOt
KfqhGLNPVgDngQuBNPwjn4eVslLMn2GI1zgWqtqNnABoSv/JXOKWS8eJ6p9uzY6P1ssi2ffYmS7Q
LQlkb+LeL0zlpQPEOgkxG5GQGHhDu6TBbYA0cgU0IC1y+orVnY7KZJrJkPqDB8vTH6RO3EE9vAEz
TqO1F67VKH0cCmTFv/5JFzfQf36RIc7uHX3McDoH12QrAUCoiNb53jO9bGkPTWnR56X899wac0OL
UvZ7YQT8Yiu3+qHf0/626UJfs6xrxBu3S7fpJ6eSjyP0ZFizr78uyqAL46kmMKnLV4iWi864Tx/D
RwVFQfe2aFHFo8X27N4sVT6WZnSWIepamHHRssZBFNkjoKwQ+vPXi/bJ/PJfwzN1jKKgf7Gjzr+M
NBrrxB+IATLRNv8g8o2GWfiAsPG/VZj+69H2ecvK0tSU1GldoJsjzq7vGPBpnScQLbMcP2DQRuga
1urfvhRkCjimomtcQxTkZnMWy1GhxX4LgVsDm0zbAonhEqyZkqLOvjB3FwZ0Fmtav5MjU0wiw0VM
wyLjhIndOYjAW84k8OxzkK2ktTni6JZYm2q3EPjzTSvLeKqBXkB2DDeE2cffmE1bx7nlco6Ob+mT
vu7VHVTww/T+RBYxu7VYTvmqu1ry6F0IPK/FdU3dt1rYaXZS5q+mhQOpBtOkVyGaN5CC2mFJKPDC
FOMposGUYC2nROZ8itNGseiqla49IDjfx/fwbVYU59ZfT+iFYZ1FmS0kdWp5HAa+8cpH3Fa78pOn
SNjkHUpuiDd8HetCOiGfBZt9cYhmeQY6UiqLx8tvMilFBC2+yva4Tr8vFgw+tzTOo82qMp7sBoCw
P6K1tncFHWaH8+q6XMk74enrkV2cRU0nS0KcTqNpc75WndbEZZQTakTqWa/vKoTES23ThbwO6mjh
Hvh8NjKuk2CzK1aXQewOeYemsSVhqHiTSe9fj+Zz+984jzD7yFoJSFwSZ3Sd9hNXxW4eQnuy5PT2
xhZR52Vn6oUhzTteXMmjLCQtbszRL0u574Lbr0e09O/Psi+l67UajI2K2AzoKwRiJ2Gtr0NceASf
TdpHZe3kSOyNQUpduQOa66/HTb1XGqwcwE6sQCZDKN6YTyjltNg6l7tJEZUXj3Cv40iYrttvX/8U
aVqf80Th/KfMjo7BMhqgE/70nQV4AutbRMZfpqKO4YhvlY2P6lq4B4/u4PljL8S+NNWmrOrT04Qz
WpvFrv08r5RaEYC04QyhrmUEa9bJ2sVVe40SuYa3pQoDZamifCksUnkkRSS6IriO8y8QxmwljoUs
2Kr/Nki/pXwpI7lwHJuqyXkoYp0OomIWYIAwVBR5GnKF/xnje0158qW3hbmb5ma2bmcx5PNBRGAg
ex+ymSPfx090LbZ8dmvIrdspK1l+tV54lHBinYxptlZunKGfhmKdU6PtP5mZYFsBjBOejoMZMCq4
2hqRveixuVKW2vdL0zmt58nXklpo6GkmsJgsuxsxgYiQqVp61104lU+HZ82OMaPokd4LNcUGWJc6
htRdGXL8qlnlMYmGa7NRFoEd0wL99wXkCXs+Kl9tSzWLiRhjXh7sxh16oxvhHol7ezmpvPBePl0+
xEXPo0WVJ7VNQrQKjZwf6TUQ/q1vq3vrQXxEqnxTf/evgo3rLOzSC5+aqYMmtBSNMg6P9fOwtQ8O
x0AbwZFuxcMkp4vv9g1Y5hHQG14nV/n272e2nCMUvUxsCzWesrOBpik6SsGItZJoPTZ1hmjNz6xM
F3xjPw/rPMjs42OoQt97jWa7jbk1/D+9v9T0XIow+9xGSnhUiYmA9tHKn/xLmz9fr81ShOnvJ18V
anV+obtMVI4nq9G6m7Eutl+HuJDEnc/TLIkrE4CUpdgItnQ7buK7qYihfst+qm/lvWCLS+XIC22f
83CzLM4a/WEMCuQXUcGvXqKd55Qi2kKTw3m7bmwDL7S1fxgXrtDpXz3/kM+jzva4IAaDBYXLxPos
IvseXKzrh+BbUCffos778U+m1AJkYlkGhdF54avoOaT9uHXt/ie+Ks02+O5iBD4h9Lktq/elp8yF
/IAaG68oQyEWIKrZEvpDHGdghgW7tr0HSij41AbyZjjGG/oT5jWkcSd8kdaTZr/SHiNzIYG9uIVO
48/W1FSLUHA9XqrdGijkGiINlk5kBtetg0ndxlr6tKeMeL6ap/Fmq2k0hZV3wNRsJG01NLBwsoj9
Q+SaIgY6xzRH9W/pfrv0JZ6GnCXplZQVqlgwxLpGMwm5HKleSDg/36Dnizi73creGuVC5AmewAvu
g29+AXUNbaCv9+blKCan/YRvkD6QXCcnSl32fW5Eimx3PXYTzXWWmTtN2P+DILpFh4wqs/oJfFIm
va8WLW9rRFAwrIvotSpAKg6i0dYLx5f8ufeoUDmH/GBRJpGtuROAhvCFWKYa1/G+cwrc3rZ4WV9T
v4hWPtZU+mP4XuMVnjojErs8eRZrQRc2I586oEVJVHTlU9nJgufQlaPJWWlVTuuhCTtYR9UfJnLy
WsfapOwq5+v5vZApAMQ8iTn74FTV7SdEN3pe2xo/u8J/0lxbz1FrN1f5g4QHX70eNbtXV8uI9Qtf
wlns2ceXtHKWoUKMoIr+qhUvQfi0MLjPWfP54Gafmg8Xf+gLVlQ+DusWX29pF9oyij67DGsfUMiL
lYXPad55xNmnJ/mBEmomQ+p/iuvRRg+D1jX+Rzb9v3Lb7BYGeDEc+Q+9MhwjlPmWFQGsVBpiwc5b
v3EPCvUu7KTMlXAot0tDu7hYkz20bFJfU+d9Rr8bhEYM2Shm+idqv/npy9djmTba7CS2uFkkE9gu
b8SPkvPJcaIVbtCEEo4wBaRKPX0NpJeERgjKYl/HuTSO0zizFeLqkzqhnja8+9qMSKQ0S+/BhQgf
58zpSBqEanSDkVSVdG8J3o8EEubCKC4lP/RuWAdsQnRKS7NhuIPZ5UgrIavUrBHE2kFWUvBLfBfx
dCieyMFwr3i0fn09dxfKP6pIIkoDVQdmL8173PHglh6aQJit4WU8Knau7ib+x0BIpD6waAmfhaWY
n+8ZYk7FQTY5dt1zbH+VjBmUIe7LwhmwwJPs2G6ytWKs/BedLgOcdeyid4uZ0Oez4zzstMonq1j4
KG7GlSpMlZIfyiZyCoTq19XbhG1Sfsfb6PUfzC0zSj/alOAuzt9sVNVQZEMSy57mFpuq+/Yq4OiQ
1u5K3QWP+kJP4EKTA1jzSbzpbDkZoBfUQtei0gQbeUCgnZt1wGmH1rjtFoJ4HTYVujhRCVN6MFZe
jmrXColscb0w7Gmjnn/3qgimTGXEConWh7vHyc+QA0TfCzTAsCtu9wV+Nyh5u93e3yBh2h4SCsCT
vA8GbfC9n4v3mPNt6Sd8PkXPf8JsqSsd3wI66rwfbP0wlYOFZEWb8lHe1Fvh25I5+IVP9zzctOFP
Rty3RR/2ku45sErX5jbf9LuqA+i4CdbjWseInfLqYlXl83KbaNFrYB15MaD2qM8u+lRukB4nYXOm
NvNIZo/T7MbYyjak9P3fXdNZrNnFbqLIH6gesbo1emWrD3fYyLE23eSuKhir/L3BHqxE8QG7PITp
V0tf76czY/oBk5OSioUK3ML5YPXcChRXixwPyqeiobD7PfzbF9ZHDFWVJzQJcJ/ZMoYC8BQ9QShj
dHtoOgha9ZCJeRPm8tJ8Thvw7BthHBDvOBq46yfa3fmOwVjEqD0T1L6AEhheGnuR9+cEVu1a9k8c
oSaDf3eP0qzk04X6Ptb5PjYfvXQJT/a5Ljj9EoMmg0G+IRnyLKMKEM+QqGJFjrrlPVpQTvhl7IJD
v7Mcd6eqDo1fjHs3EK0tVIAXCGuXpkGVRBFjFmBWqjgL7sGhRpWKGe8zfC8abgaU//Nu6Ti4FMZQ
eACYmoWd0AfQ6+T7HKukE/wsjp3KwXnbACCU7+TbocHUChWLrbcpUXBeeHwsxZxt2AbbB0SD68RR
xo3KwSvjAPz1Rzl9c/M9ZEymNiYkW7hRswKkUFp+jUoVEv4C30Sey9XaK+MjvCVllQ6esAoafaF6
8SmlY7OYRKQiaNBInxMcayRSEM9iIlXR2+siWH7zG1LvqE/8/npsl2bvNNBs9joEsHQX+W8nnlQ0
O4Scol9fR/h8oDAUDWAaPXSeofPExxD41oWMCJLyMmq3VXHM9YUE4NICnYaYDUIx3Ryyaxg7uobF
X5cAszN2Rv5TspzO7xbyx4tLczKe6cec7HGlbdWKxjXwLSks3vzeDLHOVaWV6aFNhfOHsPBSubhC
J/Fmn26sdCjjmMTDzGedSSUl/Z9fr9DS9M0SYlBqJmoRTF9cC/cxSvBechPLR8US7zx9iW+6MBxt
9jH1CPopWsB2GJJHv/vjIUvy9WiWAszq2gHS2z6FodjppddAvZPzYuE4uLihp7cD9Q4yrPn7Ici8
2hM6AiQIMAdqwbd5M6lzfz2Mz9uMxB3d2YnbRuo+x8/Vk+yEMgqxUxhv/fDmwoNChJ5i29/eXsSh
ZkIOKU8k49kFWeiykgIdpSNV4wosopm+ClzF+T/Srmw5blxZfhEjuC+v3HpTa5cs+4UhyTbBfV+/
/iR67rG7Qd7G2OdpIjwRqi4QKFQVsjKvO3MaTr0MoZdWlMtDE/f0yEBoyYtlWxQ8FXDR2AFdWesG
0kaETGKAUUySPo0eBHV8w+mCo4rBcWhIXP8hyy4p4sS5u3T3nJ1ecHIR0oOG3qsGN9zmPhWJBLwA
7DwuNIg9boJMT+fScXSgddkydUzUXtoD89IQgt8lw404eOMz+HVeokOKh38LffYZDzuAL7lQQYa6
K2cDLZPlk6u/TTNRsS5GM9VDQqdOMBDtQnwSLZzg3vCKneTJIGKF+jtndRd9QGoSeGpUIwYK7FMm
fba6BTh3oZgEk0361OR+pn2VrB+KSLyxQre2p5yaYEWXOMnN8kBeWmW2MCRzILEQg2aqyPYF3qjF
7JsGkPV133hGmB3chZA6APYZSQBgwbaStV5WQkI3qV7/xo4O2Ave+xXkyJcbZpLA/45Zdnw19ZHo
IFvVnvWu4TizfKw4fajfVhhvKnByqqUGK53TgDmh3VX72AWphwBAweCC5eoIRhZXtOP98BcVBv1c
v22zR1CEOoPQg25NbSB1PrwHOmgLoSj/v60jc/A6JQqVSafr2FGdNXuq38AVxDGyvGsuXWGOWJCj
ItVCuAJ0zxGMN45p6O51P1bvgbPVYtINWc0hpZLBD9kMHDkLXRMN5RwVvlgJx+umTnfKIlid2WJS
DSDjyABWIqhQoNAND82m3w5+di9v/6LMvVw4JuWYwimpiQxL2Wv3Xj+LP+lwTbSBnIkPdW3f2ihO
hhJbc/jd2PWD/Gv7sQlIlKekEjMMoCWoqOMQsV+F0Pagc47YqZ67spgsR5AwgKtwVuBi40FrYwIn
vAOieDf0MP7rTjh0wybct/toM/lQuxa35i0aGLfGEWN/XzPX2nHFXtduot8fV2MCS98kFvjI4bcB
HvJAg7LD/MnZP/RPLFzWEflRYEKdlY1dZpxCZS5PYqgwR7e08QfhgvvUBtuqF7k8doXVs/fbGNuo
AJtUGWsh5sAwBKAAdVVFUBwbCYAGnENO9+IVr9j2vRyLg1GbOOQDedBTQDJ005/IZEtj5CTqEeI5
0CTn1H8855iTqOYgQB1ojMSLmz1lmFVsebfmek5GhwZFsFTg8YCJkEDZVtYAhRS0D8cbkL99RJ4F
Eth94QiOCuCJ4gB+ABKACPL1tYPBwcbh7cnlwyG9h85+AxNAQcmeQPECv0HYGk/dK/kOURcXPHGQ
EpBuoaf1Kmzkm/mIwQ6w1j1mnMRhPRs8M88EV4p7LiQD5vGEt8tKB4BCaAcLG+s1+IhcHoxvdSOd
WWM+ahRmYzb1sAa+O2eWXvUUtJvkJYfMu1jbRD0EFs/BZWlH1xdUC2jGiFhrttrq5SzCFYKs5Uau
QVFrQ3B8WzyigeEF3xX0UPEEsqdRtkGznHNuVjcY9HbRvZDAqbWgFkorIoDHG5sYLHpTDcgrOBZ/
VI5129rJbt4gDd2Q2/lW21Aol3iApq0zfr0eklY3GMo0+bTJaFPzMp0ClWGt1QkWoHVFR3Z0p4Lr
1UviGM64FUBbZ2c7kFRtxa0M0QsQ3XOugeVsI1b9/AcwHz3piRaMIn6AjMcXT93PbuknDyCEfBve
qhvRhYYWF022ttHObdL/f5aGm2kN4b8JNvWu9KGi+B6UI5USUp4adLhsKMUcpRr5OdaF5+/a7Yr5
Q8rdgLYBhgkuTYupHktaWMHdGtooj530Pex5m5r+DTYggxULfUyLPt+y7WMCpR6RCOj4gekp9aNt
dWJSkz+zDDHrX4EC18Ix5UOywKWsAY/OfESjBsVkLzQZnjnoCwCG2fbP4ZG+MH0FJdJXXqBYMYfh
BIVOc2vAxrJjEXPWaW07YUJQG4QHI5q9Sfo7EwY0dFFnGLrIBF48f0N3JoCJOn4k8nut//kkkKmd
Jiz+a4E5eUMWR8pYo/KNd9E2S91qY7o1QFA5BEE23BGWldTjwhrzhVJjkEnRoMEQ6u33JDKf0il9
JkP0KQ/tt6mMD6lIbspCcEe52iiVdgMibw4X2HK0i/GYOXYGdCrRF8JvaF06pg1FINAw0VBrfseM
xE/Vr53Ql7fkB6+rsXLozp1ne0XFHIstVAMR5fXZG2IUcXF2sIzK5QTT9X35a9Ow5f0wijVRO9hR
UB8ELz3qRhCjlzgT6s8T4gzI6vIgQRQGDKG2gZ4/WOll3C683bt8Tb9c6tPFfhbhIOYw5ZOCpW5q
W9+Q8jQMoN4DamTn7wr4/7gjn7w1ZgKbCrJXqafbGfmCawXgv7R8Pew51wXPCv0CZ361UT1BqBBW
ElHz4j6E1CLgdDmn0Fu7mS82DP0ZZ2aqFOizRMDyQei2h4ydA0kWtzds40AzwWpjefNe/wRh0eTG
h/6luyMeCgbIel7fUKveIgQhRcCLkcm+Ss1KD4ZaFe0iWYCq0fRh9R+xxWPTWt20lqwBoCZjYPcE
4zrzNQcPbd5kMJKanxCRsWWLk2OsGQDqDbK6tOWlGUzDuW+m0jB0evqSeVchS67biLNQa4kqHmN/
26Dh78wJ08pMDKrCRn1KY/CNjpb3aWwUL7rjHS6eP8xOr6CjK04pFmyuqsqRwYsEXdmU5xENyMwl
Dl4stJ3xFgpMDPuoVoflYPbgq4JHwl2wt/zKOfUnge3vbuKDAuwGhh0xyPM3m06SMTeK9iTeoQ3m
5usiQ4FsLeryCNOvWoDGqyFDKUtz/3xvg9cYfFwiJtMhtnf5xVJIp49yB/9iK3NLUPpkOR7woYl3
3cwShYhIeG6HuXSaOEMJE8MORK/sb7ToDu0dIFro9JYe9PM2nWhzM/u1g/vbKIZwL50zcgECTXlx
6m3ss3fJzfaAPt4UmElCf9e7h9pItGk9oECcVrUtd9oM2xLKd1wCI+rdYhf9WmWLRf4MYjrHII5D
SYXhsGbTol9FwF7KSy9Wj4SCAT58RzAHycyesUYQaRdgI/e0Wuyf6rkkt6PaG971b7l6JFRgIgBN
oxS6zKfsoOGKArHEkShFAARidyhnZ2hFWxoex+J71Wace2Ct4Qfav18W2V5YXhhjkFuwqG7C7XDM
nB6Vme6ne94Cclxjm2EaCCBCGfzn3txLX0So6FqxAf3O8C6wICsRie408uZbVmA7OBlnzjExs8m0
oU+gS4AEtN4BSOMnGwUsG+r2L2PKmSkmZMZVABI0EaZM6dkKHiL5Vc6er2+OtUISFyUlrgKMRDVZ
huUqTgRVhwAUtrriW4fYt2511/jWe4qD7swPw9WPvJtg7QkJNjGXhFIE553Fc0g1yOGbEMiHwcmR
xVejTdxP7WFyMUPhG26650FlVy+6c4vMSSuFYDCtjmItduR7t+kPnT+BMVXGSwQfNc71j6lRgIXp
kyGGNf2bvpldGQKNgmN+xYAZ5jk7ZLfusA2/XP+Qa7Hz3EPmYmg0gsxcg03LgLpeCRyX+gWqiZzr
ZzXFOzfDBBNFnVKIemK7yA9ggb1BTnegpUhyRGtv3x8aH6q5u+FJAG1PftQf+d0ujp8slleuw06E
XBc6L81XIn6ts/sx+/MuKbYnkEboN2gYIGWuobaBonQrwUe9/CFA7Aovv5zrdS3wn1tgcjsolYF8
pElQZxjRZweh0kzNd9f3w+oNDvpVoKcpoADWLi9TyFwCVlQi36JEY2nvtM8mxCQ96NofEsiUgAcQ
cmfNJvJ5mdCac2eG2RRsngLVTOnbtAgpt8qC2pHx/bpv9Pyw1zOeA0yQ/1J6HpX+grO0tYTKjQmZ
M8SsUXEt89FMPtoKLyDj0ZxUXka54g5GakDqQJEMYHlmvhVEweu6jXWs4wPauT52vTtuZyhEo/Xo
WPt0H/rT43X/1oLyhU3mjqkwtKlF0EbyyE7fa4f4Sb/HBAN99KDMjdNWB182tH04u3K5rEj5gOpG
S1fEfBuL6zbaoEhKSvTajTkoO2aAKFX9vjMbF225r51mba67uTzKl/aYzwjZebPMKtCX5QpxzPhn
J0tO1XHiIt3ml3vl0gj9EWd7RZlBpq5SkiOzakwIhMyPRQ8pHL390UKw2w6qwOlba0vmgvcR6e28
sAwkKri4JNC4sKQgeg1p8LgHjVSLTka7k8HTPR/arbah947+wUVJrNlD81KHVoKoL0dPNH2qCrkE
i5pa4sTLUDWFqCCe3udN546UGxIqFNwB47VveG6U+YaqbmgkB/rTbX2MaIF+YgYKp9ioLtTIMSZF
vPZWtrM73oXOM8t8VUg155Y4UbblJlCctENhoE2jPZsZZ9J4BV+LAHq2qkzmUCSa1oy9BWDZPtzW
BMQMbemJnW1g7Cy508DvlG6nrelAUevj+vH4f0wDH46KEpoNBj2vZ1sXAkhDYebgOms8SLnNbn2v
T2DgpKqfduGY9+2+g3inW/YueeDmaOsr/Ns4k0/kADUPGeXkCysHQhgDzdHyj+ozfhX9cZPcUCh+
SGxzcjle09jGHhsNXZv/es3cW1I7kdyk+KLgG4S37uet+kxpMIadbJdHHrv9MrjTr/vLGEtuXFkY
9IYsOrZv2Pr1ABlUpeFdIPSCuOIQS3fRDb2uDyb2alRXkBxKq5u2qX01iO5KBSqRtQLyAYijRvrw
pW5nR9MF3pKufku8naCPJIIq+LTRzjZSXxoUeo83+nRX3Q7ftI/4BFAbIRET9HilKp3glvcGu2oT
rStQA1IFFxahVktaBVVObN5I3PViY+fZk5RwSRzWriztzApzOqU5NjWBUO6xDOqJqDabjfWoHFPR
/oeKIz7UICtHJYMReK7x1Z16Zpw5n3pYh5M6gQOxf+tdyiABBKKdvtPC6V8wSKxsVQzjQDgMg+eg
NmEBz2Gh1MFAI60AuWVH/Kk7jZNtwB5WetJPxWlAOsLL5FbKJjyyShgvA8gfZC3ssLtMJrGeWvB/
Nl71rgJ3AXihL/1sHeIFTu1zTv6Kh+fW2PcGzDhBzOUfa5IP8djNfAjcEOgdzBpBcCd0edNzS4Mm
JTZFqxjDc5Im0g98di6SNuisQB0Tr+zGtzAQ9wB7eNedWqYfJmoJDVIVMqKMzD4qRjESrWAqYnQL
zNM4aOcPN3ya5pUvdWmHOQgkDUF/rQCwYigdtAx1NypMp+sjt4jAbaU3t2bf7Ear9VRhfNOtJgdZ
bMQLNCvO0uFzhQr9Ydbn9CPP1hPScwokZk/O9v/XNlP/Rddnpb90GnL/ZYdmQmd2xG4whUSTIixq
uztxhW3+4QrjpRkrGwQOmSaQpwrY1QzmLsqaADKZNVYVYnhZDSXKTN9e3x/0u1xeDtSVXxbYC6hX
Idk+jhmARjjd9qQ3r73c7DJi+Ipp9pyraO374AbALpQhzAQEx+W6BbXUj2OhxZ7UEei8K+pGz8Pc
lqzsZaxTH/Crm5ryMIeF8OdnGz6emWbSiQ4DaPEYqjGWUFP8vIjlTSKBRHWIIBNZQyscsy/mbKMR
+jrlIQR4ITqBFkYOAJFJqP7rmG06g8sRvbb8VEIGTXsqI8V2ovKpjtUo16kiZT/ZDQm2chjnDjEm
vzUFniTR8raii/DbGnNI03JG3i6ClyqcDKfQbkl+S9Lvs37oe862WrUkASSjIWaCVJlpYUDJPp0E
y4g93byFPqILUp6dTp4TchOoPPJD+umYLYzWMhhRqMYT7DG28iRA0xp8i96UE+UVSo6A4HcZdlEp
JI42a+0xCcP4Pg0seXP98CxzDErh/NsyU5obQqnnQxUCEDiVgLIZtkKO4/g/GmEuCUkTrF7uzNgL
9NJJLKh4irU3ZsXuui8rZxMsFwaQvPSWQHPj8myqrRFXPRRYEdPGm2Zj7mjHvOWSBqwtGTivFUlW
cPGB+e3SDPRbdCjFQBe80CADXmduot6EgcGrmnhm6P48i9CJnBWS2kEWKwZaIfiZu63gQODYAKVe
9rX89hNy57xYzTPJLOAcFVAKAPLIjdrHNHsIlO9Z8nz9G600dk2M96tIGsCWB7ZPZqtHaaNrsy5h
crazrbf+Pr8jmBHuPchaWA4dneXnYGtuQYMT6Yli4C2YJVGNq5iEfQCTTf8ikUNhQCh2ev0bv9Cz
QztNk/F6yeyKAE1EXQJw2hP30TZ3m5fsJTy2trYpkXk14PGyNc5S0r/IBg30BkCSIcsAERrM1yIF
aYeopAp3YuKU3VYLv2ohXjRjjmsrNzhURjFthJEn+Mbe4E0HVWdpgvIcaWM6Vw+tJA5f5dITlDEg
JgbPLUCvGEW83OqlPMwzZjfR3Lda3wpljP6m+x4ERnUXPl7/Tsu9AGCaTHcCKKGQsjKmZjFStXAI
gTSM97W1zSJgPf/cG8zzWgBaI5CDHZvJeLoSyiXghQxcs5QPtQG5dql8zB+zqeYYWvHl3BCb7Kfh
XECNGL4oo9/XGLA5kvT++nKtPNWh4P3tDAssEgCLRUMXzujkGLe6ZKdJ73bpvMOoaBI+FEHm5RGo
M4TxUEwf143z/GOujdLCNLhGUPU3+U9N/K4H+xG19nUbK1k/HKTKjYhIOEZsa8EM2jSXoNSMR7re
VaD9StxGAEs92WK44isviVt16cwa45IeVmkbGmBDCiGdrUABTNZHO8verju1PLG0S4GmKbD+SIzZ
t/dYHkCZ20G/3egHuzNfZIP3PL3mB5YN+R4uQHnxum/WghaD919wm33nKejFOjk6ozvpgbJhd8+y
XRGbX8Cv+QWyADCtArNMn2Qu4wSawXh+FcCakjWtLcyKLfc/r6/cCir5NA1NRSaQiIEO5tKEKhdT
p2TgpguOwQa8BBJIxhxNQpsAFNFox1ozWhP9MXLnGJ3g8C3iimusLC181NFlApIWqSdz7/fxFAt5
VpquVkPrXXvS1R/R/MchHZPrVAGT0h6B1JKxIQ1SriZ004M4Vt9mgp64SdFl2+uLuYIFvDTD3FBG
FYhqbsIMBTGUko3O0m19yLf6Hfr3ByPkQgFXXn2oRaQVeIPBxmRjr5jJciZTqqraHV3xvcLQRL+t
3BNXp4NW64EPP1y3SWFLMro8FjgWLrdMoA2FITWYAB4c6Q2qnvOzgIENwdHxVn0CPgemHfkKJzKv
nAXAXn5ZZTmkO2XqBdGqoMWjQvu9OMQVryihm+Ayv8BaAu5C28ggAGN753IGCFarUIbQQid2Efc/
si4TkYb2b6QWH6qw5U1yrt02FyaZDQPN9NmcQEeMDWO9gaZtg5FYOgJMpdaakBP61w7auX/MdxMz
SUbpimgC/JDXGrUbBkC6hX9e/FwsI9ueMCTSG5mBZZylmxDUTsGn+OcqhjTQA6kng8NExHgXE7Xa
ujEy2UICJYaDU9a6TQgYKcDi+ecHWkVKo6GHipYxcJuXWx21VZhHSUafUyRfbmyptXugielEalli
HCkEKd11kysf6cIiPQZnVZBYGmI36iO4EoXB1tMYs13fUn4WwDND//+ZmSaPczXoK0qMNb9J/vg9
pRLExJce6dARZm4rL92MPCaBlWLIuvCOJsZnZtHznBRjTC1X/wbhO6CXIUQKClQETFv9nGeve4LO
K65x9/qicu0y8b/D7IsYJbPlAj0KivjGwPANcaVH3R5cyDwMERjjoRvw5/Ul3AWYGCg6sKcsCrEq
KjB0j34EPqblSbHgCpV6Gxf51+vurX7M32bYbgohVRVKDfg1w/mOtE9a/y4MD9dNrK4gQpUCXj/a
+2YRgZra4ilGmOhJiGZnjlwy3wSuvBud2WtnWyW2Nez+Bs5Gp7Z+mWVhgcOcNiXGbkIv7zEf1Zq2
BJiSQoTNdffW0qALO0xAsYYqnZUS7GF5BHE71dG2xeAZt+JuPEQvxou2EV0MKLUvzTbB9jmIH9GX
679g7RueO8okyipAnR1kDEJPAO4ri74LOYBmWsM7CNQP5o6jEHfIK1M2jwU7qTqEQ6Ub8LPHqR8e
w73hZDej1z9GANFd92hlCIV+u9+2mMMul6qk1TJsUc4/0ZHc+i7cNwDAPAJIOj8UNwaQMFLstrIf
OLxR2bU6B7AUyooCLT8N7FqXocbqxmSCzEwIPEzvagAjmzsdr8KnN2jfeub4upI7UGpDSoEH2A+y
oktrc4hBtLltKHAD+0bzMOyGBDofkIlBvdpGVLuv94kbeAUv51z5oheW1UvLo2YIEKgK8EX97La+
Lx7MHSj/XL1HPONhZ1c26YUt5tYYm1kvMsPCGFEf+mEOsUs8qJhGx7l26cZgNumFGWbjpHkOIKRo
oMpuBU+Mv0Vt6BjTc1VyztxaULswRL/q2XUUhs2YCHgh8KxtvpszX/1BceOB31nIwUCQTWx9drmg
G3qUF+6hDqE7hT6QMlYlTa4aocNeATasBx14cK+i1NKLEx04WBU4q7nupYGs9sQUiTbkpZcosGZp
FCCN3O3bwq5p8QoSutgB0+jkhIGdbqscyPjgnXMmVj/jmV1mZ4IGWSHhDD9rVwPgBuJRX7U3yv4i
eFpja5Mnyq7iiHbyxLt3V10GhhEPcMAvAMzF5NVSOVtDrzWQ6iSOuFedMQJXIvAvoF3HPypO/8CP
dzR9Zj8rHrx1CS/f9OMyhwOw8qnse4ucnm0pYYWyaXb8nGKtyATC9Lcd5nTQfDTDvDxgUq5hzze9
aYMtRb+hyAzNkQDv2fAar2sV34VJZscOaEpFUQaTwBHkN/R+LJ/02Lao5svzfIsJLb/ccGeyuJ4y
X7EfRoIjZBLAUenEdIOzEnoZXgTotNHf7pqzlWUKJCFqowGAGHAE+S3x1NRGP8TFXVVmtv4JelUb
LHj5htciW9+s6JtqmB5Bk4Kt4ZPAytsS02besD/NMXoVxh/IBzAagKFkTxh344E06MlbbFXIzIJK
VAHIkMWFDMQcppFAry6qwWhdx3YlcCajl3JJJp6mTHTLUE9joI7tuPSkLYJWNsgJjkoc6UDeqtvc
J2gS2/0B8P3iqOYOYHG+bMsCplFrH5w4/UvTIxn4i0B0/luYfRR2slLJVh5htmS8mT/je+0mvSsc
GVP/wVO1M17Nw3SoOBczPROLNT5bAGYzWUMh52lfy27XRH7TYoDR+l536CuLt6LJSz/WQu2Zh+wj
E0TdNWkIBnpSBo98h0AtCGkPrQ0Wm7fsTbcDWzomfji711eWZ5bJscK4rhWrBKlWJm3z7mEaRbvW
ClvlKf2sANMvdhMrVDsEog5Cl1MkiCaM2QIYe1dvcTSp/nX+Ss+mjpmCv2EuuzTM3J0FZtrCmdBg
+0aZ9XXK82u686b3snvMQWGMrOLOtK3Hvd9bh52vsfS4nCFegTgUgkdagxC9E7tGZifOCOpsRwxQ
iPCuzNXb68wmc3tJcqyDwRmOpobgFKSxlfi5qW7NbkfIaLfhczsknBOyfq2c2WRusgy81jkBpSnY
E8AHgk5i86ig+IFSwx2mAFxgyQc7qwCV5SGsVlcY0Hxw9qBliodK5nAKCWkbA49WiE7x87iL9vX2
k16g4Nx3QILBCUBr1SUe4NCwQmWAHjcbDPFyX5cVNUcHpkzVjg7iq/yuaLvqR7gZwd1Q7/MGZUKb
bMbGppPBH4TTV1oJ+aiiQaqIQgSsu2zS2Q/V2KUdTpCRGm5hfA8An7keDNY+J7gogXvGsI9IhW4u
88xJEwRNqjTcnOh+h7oLGjfc1do3SrY+v0xf1C+pY/FQA/QAMmH2wiiTmoh5l81SGtDIV73GXxvc
NMkxfq1uqufWKY8ir4m6VlfCIN468ZaKCnqxdczSCokKgwTSific3WbEwVRKZ/RodlB4nFWll9PS
wV/22OaOBhwuBLyxqhqIxicvOoxP3VH5Mmxoyz3ZSakdfPbQ7nbKzchlUeYZZwL83JjgcLBgvMVo
dPdOGWOeQ5RkdvYyb6KdhbZIQewJ7GUvvEOzup3wqIFDgzMKOn0GONGEXVWrchl5wQu5n90E6rO9
XeJNAz2nwVVvxm+Rz6uVVmbVLP3cKONw0er9nBowKj70roCWvPGR/OgeUz9M7PBYer3XQGIesmty
aJMfHQDmyRO3cbK2p89/BNMLEucEY81hEaFJo+8pT1CERx31Lr/NvdrhS9+uNWounKa/56wMJqki
9l1dRxiAr2/MPfQtt+GLccCongUuPN0Ft4TsK7j0aKOG28BY9RZv7iaYvxChWIRhKahd0wVh5I2f
yTslQk0lxziSd4wt2fGDGXKz37XoT0WUf1mku/7MX0kl6FsZsDipPnkWPcket3XsQDNU0mgl7ie+
8ufiuIABAUMJUImERtGCgipoMoAzBxjFq5mvo7AA4LwFtxmdsqk+eEXF6d2WDRsaiHswg3YCiDE3
XCA1IIWecXKFbfNT8lXHStDxRtHWfKO8f6kd30qQJ3KmHciPtzXQ2bxtvJJRwOFfv4Bt3Zb5EGWT
SCOz8QWaI3bY7uV7Ge8KHbDZwp3QPXAi5doVd26QObsDHn/FroPLvY/HBS+HtxvBoe8ZmZ88mZmN
0nzzP9pkjmrXSkMVBLAp7rtXye02+n2EF1Ha9HNA4nbkJxM0EVt82JNGqQHFAmiwXm7eziDgzxew
rIr4Obf3k77LTJ7g/Vq+DU5pKoT6jxHmKm8tYHyhcB95SgeytPkmrG3to8dL9rinTDoRKBuBBMi5
szXLoE/1V1ExigCn4E2bfeWdjSYQcghP0JTQC/Yxat/PDjqplAxv9CQM3DgT95lm6S61CiQqetXo
Fmks+4sJVE/dDTE9m3W4UU1w/IFZK/Z7nNDO2KqdEwGaYAct9LN4ogHLaMQYZ07qIBVD2bYnlwHH
gWRMKXumS+WmNEfrXBQYvJO52EKXFtmbVe/VDOKHiPfQJnKr/i5El7PuOWCtZVsDVrCBJDyeYiQa
I1OXG7XI2kE3DFTdrWV3r6o3FQ5FPgIgqNs1JvxKTHv/cWPDkoHKxhwqxEuhWsCygZRRC20aBUPS
KVHymyKYrPspEg3OqV+U9gBOnTSbwEMAqMDJ87P7YzKFIUuQTntDUnzP+xg0kaWfFsZz1kb7KCs4
Vfbyc6FPbFARBrRRwLzDLOTQ9UqL04hxVO1Nax8iM7GHnBM8F5U8JhXObTAHvm60gkw5EFSRGjym
gxXbrW5+0TIDhG/y0/WguYjTjC0mZZ+SFlNQMeSrjeBdzT4skDtdN7BypOANKBYlA201+ixzufXi
sm8gcoJBRPM4+80tfeuFwtXe/Ayd2MPjs3fd3uoHOjPH5BMtxhPmNIW5seodJXquDCwfYuR1Kyu7
7sIpJk7kajpCXhHDXFor2YlZ2JovGu8YZR2imWNqmQbjE6E2BmoZfV8ASJmrNO3kcg5zzMipkE8U
b8N3+Zv0OeFKnb/Uh/QQv0ZHZQOurldtH9glhGH/4iADkoaxZFC4KxSrePkFBbGyOohpQeIcY/Q2
UeKb0Bg5LHnLfQgOYiiCYIAd1w3odC5tVMLcJlaJfViUeI6QniMuUQqb2uLvAiGNEAj2F2CWWbLG
oOtNfc4xzq3Zgye+FyOoFMJNslMjYKQ1zUVWwtmKi60Pk6YKqCBePvCOixlyxqmwjYrYNAM3RhpC
Sf/s6sXwzCfJaXYtehtcg+zmp1o+UEJVgWaWUBSzhETBIJFKiw3Bne8UyCVaBTLM2Ddu5037M72V
XsHPknPJlhZzztSqhYAFTB/QzYv9EdTKODf1GII1vnctNOrjFpQiER4kSrt+VJ8mF7LBkHaQeUfj
dDme51+MZbYeTw0xTGdrCr2hDT1pCO2gQE+nGpwYUk6tkjnYqAcSCo9ZzYmbbIw+WQb7jUqVPtF9
YAriYm6zIghgOetVt0exnzSV3QwjSLt5DBZrHxVAWoXuWYx+sMIitRBW4qyIKPWLn1mlbIIRU1iz
4V+PaKsO/bZiMQ6BMkuOUgtW2vQFM4YHpBO2Zd6EDa/GXDWEUGbRlzkKdL08FOgETgbgb6HXzLIz
CKFtTbkrtB9xn+6uu8TGlNM3OrNEf8lZapCWFR5be1jSKmtfksAb65rTyVuU64AnWpDvgPAfoG8G
nnAubRR6NrfmAKhICYGU1K5vZEe6CTZg4nOExwSy2cLD0GxDaEv/i4b4IqSBsA7LiLE8jBxpEkuf
ZaYxEtZ5xDCv7oqp3dipaxgAxeErzl79CP6nTfbl+pouNiO4pmAQyaiFkRIAoS/9NeuqGduhSDy9
uu2ju7o6pDHnuWoZNmED4xE0WcXXAxCatZH2Dd5QEtSOIPJVHTGBY7Sxp32r0HUSQTLFjZy0NryI
JNQm3sd15Kx4dWSh18UMwuxQm/4R8wu3xKnBLL5rQRNBDir+w9may5jJ2KO/52xvzmmnJkSdMWBV
2H3oBg+yMz83yI0EuIuXucSpDRfUsBsdva3N9W+4eA+EFgu4wpCQ4UbXkVwwZ72by6DtcgFjUHHp
tFVhF8oul2ugzQU3n9XdqOm2Ue51MNm3pHrBe6g/SyUyanJA9uspvej3cbfTI8UxrNsIirLTXNvQ
IIplkWb7nNC0OMf056Jdg9cJsGiAc+xyrUQ1mUySEnR0w8cxHGwjur++IAsDmKOjQ0wYIcWL76KM
h/ESA49j5IvSXtYNF4Wvc93C4tiYmPs3gZhGqFBwRzNZaR5rfVkOhugKxmPZ/6yL2jVDXim0PDgn
K2BlU1XUe4hGlwtFAlUp2sASgQusd51Hec2LY/pFxS6eduWLyRE8XToFuCRF/GI0HoOqFpPeiIIW
peqYAUuWBPq2NqPxrojj0DbjgMfWyubbkOPF0iGlQeiBf6wcVZNHBHMJREYFHuBk6m0j7QZDAQ1H
J5R2TKpkO1WcY7LYFbBJKTo1aLpK6J6x36wRo35uKtktJjxHoTqfhopzffBMMJl1VzYGISVMVM1c
gaYccTd1Gh4vlMzeE8BVQWQKCTxSCFSW7GOQoCSFqECbEKRv1mf1ClHyh9iNNvV37UCRcd3bV9OG
Pu1jWqPNG/mCb7m85tyiB8r+BvqFzwJeVk1mLwQV/Q2dTSnNZIdAFT7aNkfMN2de6Bme2oEldNbt
sHFBTsOtYxaV1Ok36Gg1g3vVAicAs9xgvjMTAHRBoH7Xy3aLKY3iEWNQ4j5DvIMqZYKHzqZ2i9wB
W7RHH1NANatCg4wT/U85zvltw/wQNntEya3lTY4fIipobw/biCSuEQWO3vpaJNq6btqp8BpO3zrR
cPoh9ash8sBv75qp7KkAF48Gue2V3J3Sx7m6VQTINLTTTdZYvqU/DZHGqUEX/SP2BzMhmChp0MRq
eVo50Iu5xAH8Zx9BrCzqwYZVOsKO1xhbzGOwNpkrMi2DOK/pIlUTDWeA5llOaaDzWPmRz7sT1z2k
dJYmUD/oVzD70wqzGWNJOCPKHXk2J7u9N74Ax7kNbzoXHDRzA6rJP4VwgrgI1QOdQ0aLDKNfzKpq
bRqhaMlDX88PEcFoV5I4RRdsr989bJA5WYG6LAozPDVDN/Ty5EH1oaiLGVaGPnOERsHx6t3rJpar
B1IiE7oOdFoT/UUW45d145DJYELyNTu8JfeGX20g3WsbD7JP9cIoneR1i+zdgzfIC4OMUyKmZ4Zy
ysDeWn8O4zERINJRvl+3sTymJh2mhlsIFehc6cyeCPJIiab2JFw0eBbmCm/BwP5NuCses1fKHYvq
76g89nhtxg4BvbzqQ7DkowRjIhfATf25iBiXP4Ud5CnKuCV6WYR+75t7aUs5a+nTGC9ML/cKPEZm
iLsCyIHFIHmtBFEOmenYVwWpT9wZ5ImpTcbSGDzO2nIsqUyuAq0OYDNQu/jxDbTmd8Fm3lEwarZv
frTExnDBuNXd3puoWHkMcRIP/3JbH3MHJF/Xf8pyKykY/EaZAZYrVHGnrOrsZopRh2ZkxlZqg7sM
o17VczXxkBEcG6eb6cxGr7atBIXA0C/LhxxUgjEmfLqv4AJIf2qaTUEZ/4pzanHx46pD2/CEK0Tm
uXCtV+Q5CurYD99jyEqDwYhinM1deEOZx8V/sYEWhY3GmKTf/cxTxRQI5sKb2BcfxBqdNtVpNqGO
OgIqAvSxE09HKR3wgZZ56P7pXCJrnH6GM+N5L5dlMVSxLwxqs5X1JHX1ocr/PNpdLCs7JZsr4aBM
RRX66jHFzgV9NUbRMGHwpXItqBYpPwzBVh+v71K2bcK4xkbYuh/kOG7L0A+GFzV8AvJhMj5jnqrw
6j79vWFY0llF6StjLnEqR/2H2It2Ru6rjKsBQzPny2CmISGF5DjayShT2DolKlGVBqTI/NFvKiel
giiz1xd43cy2/2htTfPtmLmSF3zhh9JFmQQE7IV5Zos2Sp+RkZq3niLpOL0TqsXitl6rPIvuvzmH
y28HJBZtPaMNbCG2MvcIeAQIMaCu7uP29KWR3GRBvseszL6VNc42WcDbAPXC3DYUlsBbClFy9kk6
VvSoALeu8B/uvmw5chzL8lfK8p3R3Je2rjZr0nfJJdeu0AtMUkgEQQIkQWzk38wHzFf0j83xXKYq
orImO/tt+iXNIt1d9AUE7j33LOvxc8BG0645JrYBkKjT+e7rkGsVfIrb4HW6oy8xCMd/0Kv/40fF
5X8mgcHfCsSNHz7qJJI+snL21qhs1q1Wm3o6hAm4Z7X7o5nmGaX4fhWhlEefi18TVA5IGb+/2WNQ
g2JadOdYwXMfceYNJjgU6Z93H8d3ipoGuavQKMFp/UfQK3ApT+eFNJvFBe9j2K/D5mbskyOAWcg2
0hWv9apGBHeS3C1kqaZ5/oMj6vxRvv+oBaDSM8ctw62B7N7vP6r1kkjiYRwf9asEUcQ3X9Hqwfag
LQf1B9/rP24B31/r/Av/3R5K53TmU4Nr5SBPWLaU0Xi7EPUH9dvvfSL4RAA6xT4QYzr8/VVsI4Zu
dFm9UeONIhAwLYicdbDUCp+9pv2DRfk7HwmoJRwHsvMoElf8/mKTbwszjRqKWjeH8pj0ht3GqfOT
CgYfyX+jGMZvASMAYJgw/MEM/PvL5ZTTgObYRM9tLs6/0mLavmqqfj9fnsk93TH5kwAWKJBnRA+l
Ku59MDV+KKaI7LOspT7dQEq/4/kbqcc/aFl/p8L//hI/bJrhQBo/1LjE2bOvvYrXbhdjzwy2BcIT
4Ij2h2f5H17xh0WfEDNTpXDFNKuGPfIagI0uW7tpj/XeR4QIu/mj6vd3TobvP+QPax9O7n7jGVwy
vMm34IWBt9+gYuGnGgSi/wKAH2Il/HBf43fD1BPektmZEvX9Slm6xC6sXeim258lNckbRe74zy4m
p2H7R46uv3PLYXqLcDzwngF45j/gWUaFUw3eDd30GatYcciiBc7APiT730T89P+uVv5hLnJekTHy
HXECIOkQUfXffzJQe3qfJ+cVWaY3PmS6eVXv0MPvh4sJ9KHweRir7OCvYJz4G87zL+/uX+uP/vTL
Fzj9+7/h3+/9MMumBkP8+3/++7F5l/3Uf6p/O7/s/z7th2ddDx/iTsmPD3V8HX585ncvxN//9fqr
V/X63T/WQjVqvtEfcr79mHSnfr4I3un5mf/VB//y8fNfuZ+Hj7/+9PqNNwLm/Uo27+qnXx/af/vr
T+hQwvAM3/3L31/j1ydcvXK89j9U95//C3/rvf/dF368TuqvP3lZ/CWDLA5rLzj77+FY++kv9uOX
h5IvINQkZ+ceNL4wLsNDopeK/vWnIPgSgEcEWx/A5ed9G0ts6vXPD/lfMIOCrh6vwdgb6+G3d/jd
7/W33+8vIIOf+kao6a8/YWj83Y2RJGdrDJjDYB4TgBeAQ/f75eOJyE4iLNg6jDwTlzzX+a3o41ZU
Xc7AUTHwmD55JgdYyRYUjoNvSvTxtKJpH8EQE/3jZJJTwhEw0DUshygmFKW1wbyKJ6Asbh6Sh6aV
kDgwcCtKmPfRe+3HqEQjmDy7fPkao5bZwvPw3h+12kJzDzp7Q0SJYcEp7Jx3iCU8DJYwMFeFmmhJ
lXNXiPkjh9B5cpUFSt7TRCNFtJdt1Sn+mkbC7CPmIyu4DeWGZslYsXG+Y1DybhaRGyj353A90IKd
HC0k/nhUHAgsrsvG69rPyFcGVv7cOza9R08IhRsOMB0UaLPMIMAi9YjaWhaeR6uBXsp8DEra5YqV
jvibdGCb1JvXOfxQSzol6XoYAki9xqDyZIJCYtZ2MzqBTEQrhp0y+i0ZEiRNpN3tCI/IDfeQT8tr
nsLiuljKcI5U2QQxX8Hr0y8TxoJDq919l8X01jk5niDCjC6aek4qG3GQAcQ0l9L4+177zwJTdVB0
wqZq2NSVfQznSZm8TE1BdlMUQXWR9Xe8z4MXGg6wF+N+eMEVEgSTZLS7Ppv3M2M3CMVLrzHjfc1r
tVeNf2XN5NbctvOBNYiXFaznqzFI9TpRXF3wwfDtIsBbL5RxW1XrN6W6G+cF8GBppquehGYlaH4f
FDJaYep/M1kLEbkJBaj1MHOohxtCwPhZiENqpZjWxPYHVpDHrA9R2S/hZS4hFoyFv4qb9rZrXQAr
Bvh3cCaw6bWJd0g9FpRZTF6WvM2qiDG7iVx6pTtxjP0FFVeadhiLN/PKIqOyJFr3FZxP+rKjzbcW
uSaVP8EtrAFAXnffBoNfTii5aYL8yJvohmbsrRgBJbL6QJEePBUQ8tXpsV/QjeOmM9XkD3ajJnDo
LSqJVZT1rAzri/yBJU1WtkWDw8HzodfQeD1X2baYHdIpaR9uElInO9pysm3C9GaetSrjmiArGNyF
arJIMpMtdvdBrPvh7AXD3HqugW/Esdp3/qTX2SzGlZhjEDK8MC21BHnCi0T/ZPjQ7ryJ6ZsxEcOl
VTb41F1G3nyv7aKtyYz6pSb8U4fE/2/bP0TjgHPOMOU/3/8rLb414pW/ynfAnb+cKuej42+v/e0I
iL74YNeCk45mMUWmLOqB346A+AsaK0hG8T/hM/zz6fDrEZB8yaP0bLp9TsWA4ibFq349AiIcKUWC
OScOAhhOnueBf+IMALfshzMAvGOU7HCSg7Eaivb8h4rTxTaIGtUh/EYrXkbzuFwvTph7Rd2412E+
Pxo1OrjFcDrIEkQsu6yoSPKugh68edJTEO3rOoFSxhH7jjNv2qUy89jKJ4AmSlS0wTWNpwSbS1Mf
axOocWMwptr2vlnWI+LjjnWovVsYeLp1TED2K2jKN01uxztKFnoEPWKGNe8Qg/8neQN+dGSDGABX
mrA99vq89PqOP+cFrY8EeZbIBvASc5kVIDGASvfSdNodi1SpFb58um0Gz13NOiiqJiWfSyuxG+jY
0P2oGN33ydiUvRnQs/QERAF8a9uGZuBiuyHCt5P5VzC0Sbd1QcM7hDtjW0kC8mok9e4UC9x+ks28
dizMVguZ5+3A4PJG4G2+CkjXb9s8nNdLlINgbqlYj0S3sKPS/GDdaA9dKrujr4b50g4tIH7L6CoU
Hn1vFqu2w+DXpyab4TuzTDp51lOis9ILe3pDqBevM9KNx7Hj5nVZ8nzlrHVrakfvsTGiuwy80bWV
N1q56RVO4bBwquJTFj8FTcHgEET8R+Fl+Vj6VmrIROh4bIrEbEb4Z/FLFS75dT7imy7N4heVKUJ2
GWo6rxaEM62FSMiKIw9qlUzRcMhFl14KZBtcjfGCFoLBgQvGUsO6d4peJ8qR2xEmFCHovSO5rEPV
Yc9a3Glq8hESoMYBuCTa26rIJtuWWf/Q1zrucYjFOM5IPl/NVNYPky4E3czUw94qRAxrh6j2OUwl
JjWflpFdpSRqV85Hhx3DG6UrNQbBG9LO8n6sfXmKHM3GEuyzRa1QZjC5jp0OPoYl7E9zR3xQFk0z
FCUlTXsMSSfXOYxmgxLcA/ogA6FdOc6ggiNd0g1xORJWPKR9yyGRDU1wIr6bbo0YNURrvlo0tI4U
U4vO+O6DL/BxLbMsasaVRwlHyrRwESSgbDGyHBPd4N3nmUX7J+guGLOuymhyjPoQ3JyUZ3N27VNI
xb563Ffj00D95OC7MTrRAByz9RR0/BpBRea5UyA0rSgMtrbTQqMr7rXeWLb+iEEL01n6LiM93DDm
DSs6jdFYMt72iGevs/SUU0isS9fM3osaVUPKvAnoerTGXvTMszDnHkkBAKPjO+jemyfRE3knmWC7
TsNXrhLLUpe6G3oowRvUjRXr+ASiUUEJEmd16lXJQMjezrq+KhbgEYXIyLURZEF3XReXavTRF6Yp
vFAS44JnKKYgdfQUnPaEEd/aOky2CU9DXtZO6ttk9sXKLjTGewya/pXUebG3Y0A2wsRmK60rNm2N
xYTUCHHfKcevGMJWL+dCypeQItOkjDzZbwaXwQ+MTuoFkX/pC81JwVZ69tKrORQtVrPT/bqD4cbR
qDq8aiLiv7BFyau0mdNjyH3xEtg8ebO5sxewM/XuUW2wh8lnHkrqbgK3pp7beGu8VPulTlv2TAF+
bbyFD8MGZhfJLuNtfW9zCmhD5+YSwiJ/rIqxzW4XPB9UDF20b9bO87OA3/Z9WucLdoVWBCcaucmW
sbRIFMs7r4cxDm+9qyXW6VpNBO6uxoVTs4rdZG7aqObzSnRLv3IB4YeMDHANmYPxem7DcCPjKSt1
U+e7qHG2pD5rT2GkpK6yhrUXSTyazYAY2bVJRP2C3UFXSkTJWroGeXAjapGrUDD+CAqJuuFwiTxA
EjY9tVpmsvTgUPl1rqfslqI3eVk6OQ3lojNEDtIu+wqQqYYvWsGhFNaR3hgv57d5F2BFMZvRi0nP
7GE2fbyuw1FfRoGnL1tCKNRso9bfdBvHpmJtqnnpihgwg1/717UJwXuYhkZewN10fHKqLqIdvG+n
FXMsHUud5GSdJkJtlz7MXtqO6SruHei1PYcxHZ1bduBN4I7wzGguvKURH8NY13v4EMfbsHXeNkfK
7MWZr/ihrRX39VzMR94V7UvTR3rdTFNwFWPO/04iO78KQKvQWzZhdD24hMCCYyzw4oFd9YP0ngcB
m7OSh4HYpMof62ocQvNM7IxQNVLkcJMa/Pw6xnfyAG5OupRQuPQbXHJ64ZPtH1vfjHCZ431fl+nQ
yRXKcPKYQ0l1sDDFXWGIk0HuNNoLnC/iAl7TejuzrhirgA0njS3qW9d39k2KLtgtS3Rdi4k9d0U9
Xi4ioFAa6wKkuiITutK1l23SRBenngVk78toMmWSm4ZiaTlzJLwLP1yACPOyyBbE0My7gUzTjkcW
BUcTXgiXeiU6x/bYWM/edS6bqtT1YVfm6RC7EuhsejJ1OKwzx0ddQbCRbtGk4u7CiXA0dSvgWZL1
7o471/6C1v6pMvZ/JtbxS8F6FqX982L3P/jr0ovX6R8L3fPrfi100+ILgPufUzNAiwvBV/v7Qjc6
u38DCzn70Qbn0vrXQtf/AjkRjCbPcJl/5uydZQ+/Vrpe/OVM+z5He58L4bNa7c+UugiJ+K7UxbgE
F0gxnj2Pn4G4/IiWTS3SNTjO8pUvbXjdcCzO7MBohAPsxphmHBacjIM5l8FZkvFK2865cmiSq6Uw
/QtNCvSGoWfKyEX9cx0Epqk44ip4FWRNfcuLNg0rnefDY58rEJzmoW83fMnUhniTPC3gGV8QE2Ay
CxJ4vqaTbK9M/3M7StDzcu3NNy2sqy79hZ/PzJZkR4NIkAsYYzReOQcLJnltpJDrrDJ+F9UOvG5I
I2FqU8BlMaR50mwJCZcdHC38yyFI2i2CsLW+dDbwz3tKfAVgI34dapLHZeKF7K7z5vQ+ZM1w02tE
421lH2GCPUZ8tYznYixN5vBtwinToxhy7a2iS77FoB29+pwu2RtpRb3lHmcISkZkAqAcA9ctmZ83
kYYk7wzHJfxCRhGtR72kl7LIxpucuUmWzeLxPZtSF5W5Qbbh0M3dq9dFOJ26pNcPmCUI2N13+iIe
l/EUIO0Ro8seo7dSkhl+IKE0J/Bu5s82mUxTZr4AXAQB28WUZC0KF483F0MeuPXAA9DS1fkiEYsI
zkAuOlzQ86JdqnXxNLrZPgayFq9CR3DHxEJK1trO8bzGtuLPqDyTbus7zNiQWt5nW68N7eWcjYiq
xTH3iU/VAiGwMriH0trO+K685mvaavK+cNNvlVqCgzCL3E59n9/2TGhd+hF8McsUdStAJdOiFpC4
TyA+YMjJw2df2yzTN0z26QYtZPPcudYMZWyX4QItJ90smGG9maFujrNDLEEZSp7fRJGL74lXhztB
9bwvuARfPmj58GI0bXfWZzUK2sU2z7qN3CFfBGtLaSadrfLJ0GLNl3G+InUvb+C4Ba8ZmsmbnKdy
27WZgWM10QMiZxxH7IvEOtnKIhV8x3vj1hCxyjs/lfSRTEN2WeeNXUkYd6GPGjq6L5aUbQZv9N0l
+qPwMwgm9hWhQnRVZxGsUDL8SvuklVlXNrNODiJMYEOlXDeeSJyRS5okbFv0Ij8m3jjsPfQSr2Mt
4TPk1319DUrNsm99MZ1QEvHnyOf6VuHbPfKlp9+mOWmqEALfFznMw4NuZ7ZVmmBpet2b6tiwSQud
r9LOJmVjarvpkhCZxHpW+6UoxGXNUhUCQEMt1bg+t1Wqc9TVzQJxpwvn50USdtfzvLlop9ntOL6b
69zv5/t2Sed7i5Ocl1D25FjrAc5/KEKpH2xMTAO+SgZbpGhHpby2Etqa0hexApxXR0VfJS0xoEcy
E4KSnfvmZiz8FlQW3vvZRpNepq+NRn27QSnb7RTl5Ou8QAFaydBRBmMiL5q3hT8CHU2tANI425qz
isA8ac06Rq/DZW4fMWRD8F3ji/layZnITeK5ZTd7nTuB0W0OxhbJNfa7rniIWA1P4Naq0K/QgqAi
8kH2PFjMD7BQY295ipYlNuWEuv0iJFN3E4RNjIrh/BZs0VhMcBlVN5MeY/TuQ2S9MowGoItFBynV
kCozrDyP1S8emtmg7Bdj1kCe07gc4E7SluE0qa/x0o204ijlYaNDagwZCy7kh0HHe0RV4MPgQLGm
XmE/m/UKXIXuIcUUKCkHre29GkR+19i8mdasTqObzIt6hGN6PgDAIYgeVLTM+560y7c+T7uPqR3g
wB0mY3dtsDOPZecAEWIDM8sjcWcpnT8Mkuz7LO9uu7GJvs5EYIfF6EG/BePC22pBxfjAARa8oNpm
W5Tpg6jaoTMPrUnSnYud3I3cy1CNBwlCMjz6OrV6WsWtivZ+n00nI3R3xOgaFo0jEPJVNABKRDHV
eECVi2Vy6GSz6HEeYn+LFdJ9LUhNEOsXyxZunNLleBO5bJ6sn2EbUQ0HY0f1+QDCQpEBcQex0T4S
O05rIMf8ADoz9hRSFxiE90O8PMuEwfTcy8UdDAjZB6Cu4IzhAFsZVfLVFwE0d14PPRPteji5diGb
P9E/tgg/8CLMEqMhe27ChOzifArQYNoQeaukt1XiYgzZfY2+2WZiXGM/7K975cGRqRc49GB9nvCH
zO8FWCML00ebLuGTDnLQgVjUXaOLnrdGcHACDBnnMqNBvlONKS54c0aSOAsf4Xu5bKmPUVA51ot3
ic4oxz1o6XvBsGwpieKSzL7SZdrG6Y7JgV2A5hSs22TxX4NhiEnl1bx+MoBxeBm2jb9bEqtQyI5D
7ZejnwKYGpGMd1+zZExLmI1bEEEs+qteJ7hHlzZZmaYZtxht+fuQOX4YWyMv0G1gU9C+hg3mNHkX
Rvjeqp2D+ALBHMDsoznvTk3tiQSdmex1qed5aSs/H8wTEdiLY9ZJeHm00a4uvPy6Bvvu/D9JgM4n
YsEmpyqtoHQ2eysNrcu2DdHV5POMFYM9zez6SNl6hQUtzBlZGh+mQIpTh+tuRK2Bm80jb00JCVZ4
MyWcH8KA8YOQ3XAlurr+EEItz0Vej9vZTMGb1JATRVHHtzSR7MSyeb6FJCyLoH+J+p1msYhKU7hu
3+f5+OJHKnsLdd+vBix/0LpygNSl9IpiQDPF2X1CDSYEqGU21Bpyak00rjjgoaPf1cOp40lxEcqz
opoWoXsCb+R8pwbiVneNOCQTa55zqYp97JH+0Qs5dp8lAbo2Wh28+1R7Rzc2Ztq6yGVvmZvJa0rM
cmhAmoQmKI6W4+Q7/+TFLt7XDcGt7JyffirQZY7FRPxrZj157bes26On8mjZNGfJHTYLH1DJBOU6
KspgH5OifhE65bYMx1w+p8zOBu6KYPJU0uvh2IkSHEAq4IwSrWL27piVexBVEJqEveI0WFFsJ6iM
Vl5RZygwvASeSN1id0UzxRi6cd9VfaYyZBExiy2VN0V9D0GOfi2odJeYj8hNXud0NXbg2+Im6UFO
ZLNVl5ampHRJgyFYNIq9llFW9nRkb/W80Ktpjvu1lGfP8q53YFEOk72ecwWIrJEcU4kp4tFazAX3
SzrmBLtFos2+KQTksDOf1x6BvXtlMlVvBd7woXFz8MIRfxECEwU6A2vyzC4l7bP4PkO5skZUUJOj
33P6NQ9amE+zlIaViL16LQOutyNf7FASapptH0xI9KwpFVVKgENmjsbdOphiMPQ7CU36pP1mz5uM
3oVtPG0yAQ+FcvKxHgZCuwGIVoZ9GAB9JFc2WQKUM2rY5flU52urB5DX6EQPdaH4FSTIGFfNzE+2
nWBQAI68SF8KXkwQCgCp3KUGfpfYocLsdCa575KOxKrqQ7JM2A78YZ/jv2+5Fux6hhvFbUeNPPq+
UddJFzNskywKrzACHD6DGQOFsivQGqvMhAj2A3qMAVM8PhCmkou89iiStAiJ1tmQtgAGZJZ+kJEZ
3PNc1O8y5MqtNZgspqrBw9v1fYpDJ9MhpF2Fuy9aKp/bcCg2jY68t0Kxfu1i3EVruFiax7RJyP2U
L31auo7HT77K6gsSz/XXGQmelYDNzpUNB4DFxaTZm9+r+ZoxjoJgQqu31UG2vIgQKYplYv0cuEkf
BiD3Sz86sSEyPd0CagysrtKJovDdj9rND0U4BnMpEG76rs0878E7axCP147JJQlnez3Upusq7afe
O2aCEOovzYhktlh3gDeWsEs4phNd7UpZS4hKCPemZz3207CCfe3ItnFhE4BLfjFh7ODlhVmzRgVT
FY/jqI5NKPr30OjxvzEA+5+MHJwVSP8cOdjq10b85//+vREZXvcbcpB+QVxAiJ4FjPgcWv6/Qw78
L1Deov0H6eqHEVl8nqshQwdFMzgwoGKCQPEbS+ILsAYQzQtACtjqQQ/7U7jBzxTHv/GHQGTLEbsB
PiJI+0Acsed+T5NA8D3cAPzIrzBlP8+VpwgN1QpmU93V0AXuVHdq+uR+l11TVLlY9Itw185TBBPw
RGXQFs1h5koHYNtUYpDqESFy0Yq2jSHVwDnG/HkgkIKSa0/0G2xRkD24LP3qLTnV+wLjceyPDEV8
iWaCXsl0kKBcS50sVYtS/9NrWzh5+QAp1DrUg90XFq3kqk1I9GwTHp9SkWY1dn7TgVHmkGuAqchg
EG/EFgdzUQqdB3ZF3z51MoQPGAxAg09OE8yxB6dxptVe7K+VphhzC5KrNcEc6q6bR3ATBIEepRiW
YIbqxWHUomIZP6QdEjyqmukRAU4JSptxxOPWiA1hrNjitmQRHmbsYE07bMARqFf4DDXswVq9fCIq
s36n1k+3kG6RO45zCviH16A0Tk3H1LQLMCTHzI6GeVOxuWGfLapf+JrpYPzWwkD5iDfDbiNhe3AC
w2yGoyjXCKF2ON2LNWpb4ONTH9dvMBiZrtKW6EPUBvYGGxK+ZsyqkNruxqK9rcFEwaSmkTlsmIFW
ocVh01QlUsZxSZtMwzUumDU5vwt7OSm3fHR9ZC6Va4Z26xPV5AiH1z3oz/YsqvTRzr23o+yaVSuA
hGJWFHS3bbHoF79D0h8DtL5hk1Z7ZNghBN3LRtBWHNpEsLlR+6Oa7A5QFff7NGP0mwM9YJeJPluP
uU030rj6gTcyvWgKla2tt1ikt9Aofa2ZP10jioRdeIEAwwffBvgkqP81vCSYhbKYNYt8cgJ5Q1nQ
6895YnIqPUu7J4yA/Av07VO7gqcw2Rig3Bvheb5XBpjobG3Q2j0k/O2HQ7bPxuELvzM1NTgX0eFU
fkryGw3sZF0kOt+i6HdfUVmdf1ICSnokVLyZWeiQnxhNXhU5gjmJ4FiTbMnaE2nq8SoeZ++rUOcn
UaX1y7R48bbBnbsloU4+l1ouqA/lDDcFw+9jjK76SqheyRIFjLywRre8NA1i5sJukjt/AngN2GkS
W4k4+X0OT9ahCgZ8eE+LHDM+jCM2CJwnW1QFozzXruNlip8XoZZ+ewE+BhAniLHQa4m0NTt4Vp5f
RLyHsZHNG1ZAPFUswWhyi1oC2bVcdY+5cRR2p+heuoh3tyZ13SbzwbIqae0PlfbarMEIMK8RxdfB
VEfybqq8vk7BleJdsG8zNQAkF1762A6jJTuYOsjKAbnbF2SIq5Qm4YtXpN2GLUJOqzn2yWWxLKEu
A98FDzH2JJCcBhCE/DrZe12OvSnMvSe/kygwilwYeO9yfgNQ0rwgH3V+klB4Xg6UYWIzKBNDRp8l
kCVaRV+oWjDQkkVvVqMdfLViICB9Yk6KQJFOurCSlsldaDEAi9u0uIQyb7rsQDS8iVMJWz4sGhjf
9iAxvXFY/Wz1EJG3IETdvMTJsM0wrTlmLMtRmuBGrBSb7FcHOt1ZnhwHByB700WHHgnjVZqHt/Pc
ZMd+gAtWSfXCnonv1ahfCumuaE69b7hv6vWMN7FXhswRJtUJPRjSq90SB/o5HXT7NTNzzFZxXJsq
nPNsRRG4tMa8kn1D/nntlS0N9EOsTdGsa5Ush8y37tM1yr0mmqVHRdLlxrHuHBwnXXSVqMLtos6L
Ly30Cl/nQgiMWkz4lC8FO86AJT9UkU17+Dy3l1NOgj3ySyg6RF+cD4M0WAVLipS6rPCQxUKyKg8G
8ziYjrJq7Ht2netm2aL/1Hfo9dND79Jxs8Rjcj/NxqLhGly6D+AQ9km8LHlmqNvggIhNGm0um2AP
OC4JQxHnoTDjMVPxylLwsTCmJ48YFR7HMQJgOmFr9kILAJDl4bhDSjTOQONpdilslx/S3GZLiWm4
OBFB4tu+L4p7KpFaHfs6WsV0aUF9Ali77dAIPBXRSNYkUvy2iCfyju0FnneFL5+DKFUXYy6iR4ww
+3FNU6XfgeJT2B90ndpGZKLPA2vIV72ARdFmVK1w8AKm1zXYFkPQvyS2AV4klT15+PlWoIHYq5HX
6VM0NP4WGyvZIfsvW09dAr80z+tUiUexvjCfRxMQxgddx919x918vxQjfVnwt9Zu5i2w2Tovh1qa
j5yP/DWwc4HTuGMCk+yZJ5vcyWbfxpC0ckz/tkUo6nWsERksdNts/cKCKzfmPeiMvd1DoD3fM5bH
u2X0apzOc3+9IM+o5FPONqGK2l06FwhSV5x+dgLgq5nCuQqWPthCi4LRfSjTZD8FNjzkwUxPONvM
xhae2NWOpKWHEIoLD+SKt6AP2R6fCXA+BbK5AHjfwbE5r1za+jeZRZ5502Tk0E1+dAm/znrL/L5G
GT7+H/bOJDlyJEvTd+m9hmBUAMsGbDbjTDqd3EBIHzADCsWM2/RZ+mL9mVeGZERkZ5XEskRqlSJJ
Z5BmNKi+94/SiKo+hl5NwRnHJR9P/VAMjxkX6o7ktH4LoFVjB22u92Xj5wJKV7nYBgMQ+lOZSx01
ZoJlug1EuTdV6t/6cYvl2l5dPEc+PEyola7e8j633hUYzhI61pLsdSuRITRrwtY4BEGcRngleJeL
jMoFu3ZDMYjxRieDjKi8QGlIbPGmnkbvIKpyCU0aOPblglAhXbvgS5c3MSsQ+EWq8DgKNXoX3Vrr
bhjJT1KGlR+8ldccBiDCN07XSXiZBf9As0JmjGt1mue2PVD+14TTMs1H30msvTd0feQIRIw0JdRz
aK1uHTVTBXwupHfPmZY/xIk3bVrkRUenRHLR4UKOVm54hAglWB3uogdyXpIIJl6dZW825152MrTr
Ai/vZE571pJh1/c19zE07M4qSopLYlfvwW94W3XX7iYvyf0ORREQDv2AhdccFa/6puqabmdf+Q+r
LZ2jHIP4Vnqy3hptIW9HUSP/JP/8kBSrfTDX3ju4rcsIWZppureH1fhhxkGzyV2fzd0sxxCILjiu
Q0uealyhMhVeSsu8E/MX2CSBG7vh0NRBSk8V1xk4mCO/tzruv1RNRYH22qxkHKX5BOmkmhlP4jpf
tWG2kG9dvTavc2EmxMM6ZHBG5ry6F6daypdSSvF9VJipIzK+EhWSEGweF6GKh2lAqnDwJNTvtiyX
+sewDA1XVBVPksVZqZdk9WxA4FTqx3pwxH08enw4M57Tn06a+MfVTrzHro3Hz8korNe1j7v92Pbd
jvkybjgNynEXNJCDYdfZ9QsfMuvF80RzmOzMfMIDvroHLQHYtrnloxMsYEXDsQWg78q+Edi/vfEn
QzCBE6zU7WPtzPlHkyriRacGKUfYj4ZAcizXwGQkm1wbeXTchYHRrY8YaHowunWt32svX1+GyclJ
ScC9eEaBJ9ZwQBDy9msz+x+O+3/9B8d9ldH/+001+tF96H8luK/f9LuS0/rNp9YDQaZpsAj+aU11
fiPqgjo6cuYxYvxiln8X8xu/+TxZ14glRCB4hv65pnq/8QWbjOSrI9rmX/0tehsr3p/obdT8Huvp
LxM9BUAQ6X9ZU33yB4aylIiNdeN/rsWYX0Z/aAKgNOX8lLYovtSpIcfIjVWz1wuCzMgwK/Ehi664
GxieX9yVeaKP3bwLPVnMFqdpFV+MIGOvy6bA3PY1ekZP5dRtNIYPJJmMnXopl2Qm+ndMPKyO5VDs
6BNPdlmR4p9Vo2xVuDRotdjx0XH71fqoyi799FNdvBti9p7K1F8u5iCJNSo68VrOgf1jxCvwLVV+
dYZ1NV6ZaoZNIDNmskl1d7VtZlW4aFltFleaXziOclYuMe8mx1pvZW1W+4rXrmBZnfTVThu/iWxT
N2eHX+plqghugp4pqjfdxO3T3JnpYZliAj66ej6pdk2L0JuTFun52LwWQEcvV8v1PbZ+65VSZLXD
wTGcg7lALQB3o71w4l8dStMZSSztS8aS0RW7FevHfRKU3c9xwacZkmRMM7211Iwzlv9UQW1wxZKl
eR93sjxAjnPBjapTXxCOMbgGmbhr68Kxw7y3jdcM0u9gqIFzgsgccUrkiGA/FeW0lRMynSh2LO91
qBO4E6VG/4zyt77E/YwtAwSjouqiNL+njrN8urNG4DhKNV4ctL56k4tuetLcbttljNFiBraPZLEM
EDbBnYIxBkX97JmJMx66cTQxPTST/9JPHFobT9Tqi06TYldztz43i1XemW1fHZpyUHtIJcgO1hAH
cWkp9pK94NMhc4Q/RqlOU1HU3/MFoV9YN3N9cBHibtp8zt55x64YIvqvC/mO1oMYElhcKE/um84F
Ys3MfkAHQaNsiFZtvh/tOv4s69gKdW7oIpRuapQbKzdN7rY2GR9FqVGpLTnpapGIIeVZ5PRPC+Jv
uHJL/o8k9qyn2soIabV66nN0j/LBNJbg7PY+1Qp2X+hzQ6fyjUUHHTypL/w9iVDQkIDvKyezTIsv
xA3VcJZWvzNHZ0KlO/XBThUVAeiQjtmpNY3kCNbDE9i0KJdD2uzGb63fWT8gaaofZaHjB32VJEZd
TZkmTHB9stZ27aIZ5UGwKT2rHjYySeuDrSZ6Gg2EHN8JrIqjaewtEFPTeykNhxJrd5mfQPPZ2rtC
ku+WBs2hqqfuxXWa/J6A9ux+9c14Pwz5eOsoBfvftOrsCQiDktvmIqqCZM3KK5ptMg82seltEpOp
oFO11fVsgVzXOv3KyTIzACxe94Jnev2WLJWBRNhc9vMcB1dutLjNFuuihuW5GcsN0tkbAqc2Nr/X
nYBD3CUeS0NXqvE8jtbbdQ9PIu1WPVltrlTEGYhk7wYq3lqz290sdVqOWwseftdU9aDCLqDoulmS
OsV9IdOfqZ9nxyUR4wNFk2aKvanJpi0fV/eruSST2MHJGcjROKIrSJA0H0PI0hTBmYMtKyqzZn5u
YkiOKJ6H+jhW7nBme8gu2slgPQDFuqY8pNIjKw+7efE62l19G1s9Loq8cqavNTqBt7jgcQztofas
EPl9Djs/DvnGrrqeUbYJ3PcVKvWMioKucWhqKk0X6IkkCNi/sDcVUS399SGt0z4+gjJUTH7MAlNq
BttkkcA5Y1reVFV+Fa6vfrsh5Mt60ZXhflirct/Y+VvvMFb5+g3IxPVDT3QITgxVQE3NBuwwc4dy
HnKXlQIuZllf024sX9x0YjWk0Sq3NomO02eBkeld5Qs+UaeNxdfMNceneK7128D7/8qkO2u+Mkwt
ksMOSXbqze69lig/WsOL7ycwmAdk2MaNCcPXsjbNw9uQNPXe4KSYwpEANKafMYYN5QZCSYUloOKv
JoevZTLS8jjH+e2a+kg4mjy4d/t49Y9YkjojXNJ5+OnZTXVWnbTfYmReX82+zb78/RHpv6ebxWYY
+PfDz//Gydi0Q/b/wemv3/j7AGT/RvIdUgmLJr5rqigQ/u9WFu83E4sLeDvxJwbzzz/djD5TE14V
HL8EFVyDBP45ALm/IY5HpIRNlqywqw3y7+D0fzUzEp2MypAICILXJb/IX8afoFrsYkJbQRnheOz2
/WHaObvyv0yTYnD705zlE+bIJU9vHdObcXWC/8U12bvVYDZqsDaYNBpx8ZcK5Wq7LD11vVOgvvnG
gnZZ4+u4mQn12fCc+DdD6cDb1f506EDAf6z+pE7ZOLpoB900/pE3ho6KdSYlMq5G90vNqjyGwSC6
XTKPDFBZ5gTvQ7LqM2a8cWv0pEJOVuZ9ane1X9LCly8ciuJg+o08tchVHl1j9LeckUQM6JhRopix
jwhwROQjRvZVG+TPMh0Z6sXixiC+265aYxfLFGNE4jaXEdn2uVmRQ4RjbPppOBTCLaNl8imFH3QP
jQY3QF4unr5DycZi7Jrlaq/E3heL0E/G/GffLzWkYKYUe6QsgmMMg069fOyt1A6XTgV94LkkLRRL
f+3+tspbbWFmBTrKpteasMg+FAYBwNFgJsVATf2YUxgooZxvgrnx5Ab/nNSnvCpdcUxiq5s2HlDc
TY9g/ZAD33LS9XRubQs5Vm/N2NevaTwkD+aYsnzRAqC/gWcVn13MLyp2LklUbZTYNYepk/TlEQWy
uR9Wb2OVqn5DvwFeotvh1pKjc7JIsXNap5/DILMxni5zfu/NyG6A8Qy58dPV3BQ0m6XolCvrI88m
9zwoM1MHb5nKV+ysmR12RVP+nGuRP48Kc6Rt2t0lad14mw4NPTx92Z0mQ9SPkgwFD6lTVpxFXlHj
snb+bVznwXeVCv/cO73DwQojlPbu8oCQJn+GqzYfl3GN73uMyPNmMiqgX2+KEWHHjQPYylx8lxOy
8FPPZfnRVYm1RkM8mN/BwzW57t1yw+CV5FEQ9EsZXeNkjipV1HX5+QoEMgIsPCbj9f29Wm/A622x
m2sfxA+6ID3PHerzyGZaAYHuA31c6AxtwiVpk9Mo4+BZjn18fx0ffloTBgtKdlHhz22Ru9HiN3V2
VNqYuLMaINtj6yW9AVnhdcuucrX9w0rJpvQY9Ng4vEXcSLRi6zZbgOqvDhgfkcekfiSTb78Cboo5
cvIG0xEVB58D8N8uqWzzbcgDxKuDUReoQ+tGHunant97HcRfUQTKb7boxxthBmNUpa08BP7CARMX
+IJaeOi9nY1uCGCoznE8oi+bBmf9mVuL89ROrYuEKYnr+x7MkI8GU+Paq+kZxfz6ghkvOJqgumbo
F3Z3M4uAGq/JVi8CrgDyrBMq35eT0z06mSELCY+lckK7+Bdlcr2VPX2jy9Y5aGcBYXWVc4oZI0Is
aH60xrKDEooFs2NfwQwQ7wsfWOyET5kemSE+ChHcy3XbTxvhdNUB613JiRMXj0WK9W1wB+Mku5by
E+adUBQMY3aaLRAG7A2iy+qtG/T1cS4wktmd/IbdBjd3ux6kixmF5CbIQ2TJRw+dXWgRGRJabDsh
Zr8BKawwSDwZDJbEsY2sJFHoRAQqtDzQ7pZ9JThejUtAIBPqWcNMojoNiiyUdVO/FDMMKAIzlSC0
mLEmoHR+DOry+7gC+03FdXBx6lycSkOPJ84ZYzNYXYkVBmzsPEtnjoykK0/B0FJFlNoLOOPgRj6N
JNEs3GXnVRxjtStM3BOxSYblmC5RuUwkVwI7cZ7qALa1mVJ88tNVqOfM58H3wLCxnN/ZS/aK8uo+
pg1oWyUubg1n6qAUdGomRoTebP2WObl1KWiYfRpz8v5Alp3skZM0yXk4ZP4KE1OuOy9xzSZqstXe
aITfm9KyExWV+Wj6J+Qt8t3NOtFjsln7Y11OxRC6Xednx4n7MdJIQNDDFvF5Fb75bKGfzu/XwVXj
SZWxeWtrVoudP7gZTGIyHlTSdrfTSulGn8kJjs+LzYNA1lmHqp4DJG0ZAd9FOqqttBczlAiIzyIp
SfhPXO9dz8aDlcR0NBTJGuaJbeyW0Sq+Jq20fqZTQ7Sc24uNJjoxRN35AIq1XDKzem5JT8NKU/TP
dDeZ2yn287MsrBgzX5EdBZKpTbxe/aJWv4SL1A4Wqfg5zdcdYllCzqT9seQTbqWWmVxlvrkbepug
wKG7dwYTV75LfVpu3ZKhuysayA3PoOGrc78j+j1x+X6MWrxXs5sgNdanNS2NbS6bV13ldwpWfuv7
fOiDRiP1LgANrInLjVuoOqX1YuzzeiRQQKTkvJZociCJ/Lvcj9+hBzkLLAgyT5iE2orpOKTTncxL
KtERnkTT4OZbv5W8hGxtg8NCzj1oRYYbPeC64Cit5W6F0PvOZ77fUA5RsqRQu+QWNudEmiRnwZbJ
S6pcljq26rK5DE568NfxyS7IisFSoC0eqUGgEJ0dVpWWT3Cfiasq98VWvQOjUBTEmnvBVgo2Dek4
nLjcrqF59eXhuyGXQNwH/fraTS0Y/Bw/54QMANT3X4UWd3nR96HyZj/qHBWHtWHt86yeyGjvb9l4
EFPG1W6a5zszGD6bUR8x+N16afWQz9YWn8g+QRzIEccJWiskhh4cCGPG0RysTyGsM/ws2h4pPszA
fzczaz1CjzeUz4wn3cAML94FcuCmT4wji8HrPC3bISlfutI6mFm50VZ3hH/a1yulBZZRb3NfH1Z2
k2PMYx2hO7vB6PrTIj2rWuebMm8ROLoPiVpRBCcvideSG1iemtq9T+wpD4tquWutot6TJbGSDAdy
MCdDFNjjF3eeN4H2bzwUFp3qf6Bmi6qxftV++mC3qPKcWkAEDPjexF1ikynAEyFmm0zLbudO7QH1
A6kXTh6BIW6ugQr49Fhk3eRi5LxHc70b4367zvbRIuiPi+x+spynMnM5XdzuqpuQ9zDDt7ad3CJn
OzozPhOZ1sdetRvI9Y8uXR+L2BiRQCGPqqAKlja74PE9N9p7zWyf0nmWwaBVLSJpHRr+jAOP5xhd
qSfvwBqWEO8sCu2rYLWLCwuk0Dgmo3AgYN0gWtZBfYEyx2/QYO9Q+rooclflKOGhjwayp3p/PjDq
noMRLqaN51MOV+076lz47dZxMOetOB2wnnAXzwsDBU/ya0XlSJjUhPIFiTPA76VHkXOYu81Hl037
PphezNLdV3b7Cbt82xv6gmnkG5miZCJY5XOBsVevDrZEdZdr+w4BJJnD3bwZbfpIRH5RFsCOkQ0X
gMeNJ9tq402uCI2r2Nyx0jgi02ePTw0QRGb7cmzvCo3GFqt4/5g2+keD+Wzrz80a6dFExsqp1auK
eBP5OXfxZ1+4uzZJn+0u+CCPsz3z4UeGa8xHkU43YpVPeS92XrvU0bzm6iqS8DaVnk/kaBVHYYIr
hVNQi0NSQovKIGvvgRfsh3zoVz4QKosgsRmZ5Wp+JZHEeRJzZpwVVuGrmTcIG1DjEGypxZVCjkhc
l/Z3UOkymvM8vbUqmVBLlIEmWM5zURawvUPJem5PJGcMa9K/osvhye3WIrTLVjB+j1/B7IKHuvTf
Er/poY1m54S0BI+Q7wL29kaXhIs15dxY7oTccRyUu1WdP0rqLOXcRsSy+7s2RQJwcP12CkFczZsh
GTobJq5NJaeDQBOzTU38FYpmyqWRm6VTe7fV74DtX6DRnbA3vLtV8GYyZ9LNXrp3cRx8b1B7msKD
W1lq+yZxSVid7WsKtIu9wBvt8WhlywsOrIUfOz7YnroZVA8iEpR3HWZsZNrVOWe4iVIPQTgaEsaJ
AQrPEghvAwUzV3CuW16BRKe/cfhfp7E5TGPnrmXiCCcDL32el9uiB+21SU/YpVzMB6RMeDS1/U5V
IxmWnmlGRZ6WZ4qes40riAQphb+Gwhu4Ovjr7grfxvdkzHbYutkrRuFnlAA86klQh2VuMCN6o/XR
NX3dsjwN2bbxV3WkNaXZG0vuH5E/JnfKLyt+4pqSHjNOq3iqV9e7lUpSB+4Le5+PPcb2TnuPM/Tn
Zeg6UFzUwpHj6trapCpgkR6vuueCExyV9VIRHiddeOrOAy/nhHe8edyraigeXPaGH2jVp/uktTyM
zq5hPTEH662Kg2pTtJL1ZWnWX6N2e5eyCR4Cu0vxVnH4I6hJeJvLRu/70qv3sjXL936qrZ1nLZLw
H8F2UAIybNBa9fdQsXrb270bh0U+m5usn6pvSmT2TYqs9dxzou6D3O3I8FHqgrnaoLV1wF+n2a0+
TeXYP5ehW8vIx2aKjz3JjqQxIe8H7m021MCOtwWid2TKU7e3MMefcaTPUa6W9hu+fnn2yoGNL5mv
6VcTp06dGbvJcIKLQ5XrFpddgfyuAR204/49noP+Ffl8M4VTqYliFwMCZrnSrj0ldF7Pur8YJUw7
3HBXHN3aK745dp5RbtL6NP5A0+67fppYn/Sgk6gyO/U0OQO8OnEAeVRwTb0uuViPlpmkflR4RvlQ
OsWTFRcl+1K37gDehpO21mFPE3S+rcxVAboWRUwafqX2ZU8zzZ4POFFN1owzYNL59D2Lcw4X38J7
oj7bIWf5RTS2WVbLOuq5sc6Js4qthvl6wKbCdSQ0KoZDl1srg9LUuN+TRU9ntO/BXTw76qOaKhfr
himH9KZGYPFY457feTaeP0iTNP8sq8r7KKvMvzUbmnGituxzRqMRjbQtPFBo4PP3qvRBHrWjNjRq
E+OAuLI7Kr8QO7qg+htfze0N56cuOPsr8ksAXefbROtu5yxu/3UqvYrFKS12bcWZC+fvZliZLeN+
nGYoExNSJJR+XMBoKReAp0TIRFYDuUufRqzIZZCzX26yAm3CBn2ctVkxUd9YCKFeh8Qcz8UC7Fr7
qfHA2Wp+N/idb4EFkmOBsux6XaM4twvaQdAYZXvHXPr3OvOwOw/ILn/MWV4+BKJiKv0DsPePELA/
hn79GSUDvKLX4RotI0HpAtM2rl//Q+5kxrZBGskvlIyc4oPYDrvpYv3X/ZLX2Jh/amZ//RySZVxo
TfprXGLR//xzhgWv7Zw4dChRFberm9zaFybw/pR1OaA+VdyJ5qxztfFlqZOYsR8vZEHYRYR4E8G7
mqv94KEx+M9f/l8zcXn51CpbFijmFbz7a9pNjbzeAXXLtyt5/1/93CVlaqiQmStB8c3q9jdFkuT3
JZ+E/X/+k/E4/8sbYlLHBMlpUdb4KxTxD2+8J5Ssp5ZBgTEf3RJQTnozz//FD/mXNP9fr88xOKZw
UKKcvv4Wf/gpk85mBvS02Bp7eSLHpdwU+2FHHeyw1ft/1Pn8j2LgH4qBaxfJvwfNo4/uo/7QP/5V
NHD9vn9g5rjiUQw4viN91O0ot/+AmZMMBbNjGx6acsTJ10fkH6IB+Rv/L88nTSzU5CA7/ydmjife
5ws0DDgBELzkc/Q34p+Arv/0sXTRM1DmeZW2oVjxDfuvlaUZCFenVldvOJmRc5Fbo5YIgTNT3VU/
+SaXjMZoq2EwKI3p3Gun/kwsqzFDomvMh4wEIXuDjzK+ZKI3zisJbLvJKtvnzK2yN4FThVE3t+1j
dY1mCt2+Y5cyFudLZS6YqYs5m99zIEhAlsoTZMemc/km7I5bDCvOGYxFf/elw+ytksG5UCrRklmh
HUzlKRRoHdZJ3lPRbQLJRQA241tgTvMpSQtkqimhlm+FHlloZe2W1qlFgIb31Sa5KCKqsH8hrKfw
qHxL3GkrpqrdmVba3zpF7rBImu69oVJQV5EDkCN1yNe7yp5987SCkZ6Dvi1vkE2Vt9UyexGeZWxP
bEj5rpYCGVJPh2MbwbCJO2ySeu8qra+Yudb5iaIbScU8M0D+1tceK7WhmpgdCnqFmCuZ2qfCIhOG
S7J4EwxD745djqzAOhBRa45i3oi06PONN4vcOrbJvAhM6sq8IxWHE9aw0gY1h3ZRmsFbEjXlzNnX
0RxUcyYKzv7RT6p+kpVynrEKeFWotR5a6ADfwlzesvmGhbbcDzxF6SMvp/0O7IphoEcE+LWYJXhT
4l+bqGYWoSQDjQjtZok/g8ExdsJN+0ujsmCH58Z8lqtiOi/SAXk+eMBNmhfmlg+TdW/OsRU1feOd
CfbK9v3UWRE6VsQTKwaxY16504cjLfdJld41QSZrNrV22idUZvUncptkj17cPiFPLr/NWDTua7Ra
j4mRzztzLupTV83JxilRirQkVF2Q3s8nG4PByWvz5EuHHpPsr9QONmNM5guaAZFt1zVuL16yFse5
YUzHFVq3Z59J+qQcr46czOoPbqfcg7a0v0VhHty5XkLGuWN026IACqTJwZf0JmUrjWYzHvgVbfk3
o07BZopp/o6PLscg6cV7Y+2SY29U3SOyiuVypb7RS6+k3VhduzcnuwcOaR31FBNs9pZkvjK27qQJ
Uhry6VZaC9Bz17f5R4qbaj+nqTiCbWePmDFoQdd++ZA2Ns7oNEVb4ROiwJYAeWSNiX+CuR+2COEK
quwyG5yfvPi9sywtsF2OPM1d5LDvZEW9a+JVW7u1sNLWnfliAT5vSlvbh0FV/p5tzb4HcZ4PixaY
9fw5cH9g2PBvam90tsXkppvU8K92Tf4EOpdApZ1Lm0ddGnOY64IAcxiz/Wi1tPM4FeUpsSkjpOTx
PuhKb9PPU7DLsbzceFNe7rFfyxNaGqovm7k6BnjP3+slDcJ4jI2zsLC41Tl3P683Ve5+zclniHr8
AffISsTJRPOKMn3g2No2aH1YC2s7ADUOnPYnFglJS1Qq02E/kIPFtqOk85BMU3LksJ4+Mh4g+DOn
tdNN47rLlz5HxhDVwJfbnr0EAYEzYiGAwXiw2cLvGmt2bsayLZ+V5Q0/tDt6W4+QuQ+eXv70Q4Oo
iSoQVod46MLZUjhLaI4/xwHLK6lsBSBwHwAqpFb3Y1wtYi1iNOIPsWkgIu1iBJmoJvAz1AFrsKz9
JfINr3pIBrt5tFufeaPvCu+7ScVIpJRrnPhQAR0NnO+qkcUaCTwKy4byW0ihhg//rhpnQVcd+/Gl
9cREQdNaPyTlYjiHdI1jQi9HKT4TA4OCb+aWiyzRAHaf2wGYRllF4m6bZhg5nzm8T0XVVV/x/fhb
FLRaR1ph5gs9TS/KRq/S/bpWS/zamlqiQ6iTkkaboLRAJQJ0v8OcexERo+VbORmxT6IJeYRRwgn6
OoFVadIFr17C0h79HShuR+acX33rrQJruN23ai+4M9gfagtVB2JKf4gKsANosTbeg7ObVL1b2EQj
YIZZh7bsMhkpoWKWvMVNrOvDh7KrIm8ziMymnsgjcYaqCwnX5DDuLTsanNx9D3xVIg3R87nnqt/K
RZp3jWx+TLJONtkgx5umJXIg9PwkuXo5FQqWLD/AHnf7tCzdSzA69LmimN0SXFPZ0a+55G/Naf9N
ZQtoHP/9BBY2y8e3//t//nUAs/m230ULJg5CimMJ0Qwg7f8kWnB+QytPIaUkNoKFiCTN3wcwD3Oh
41PCjNaTXhf5h/zN6zfR9UR1VWAbVuDRTf43BjDnam78w15w/U/xnyDomZWJ+dD1GPX+OLEzrYvF
ItVgk5qEe2nRBxeRCOMLkjs2yx5U70RgACqCcUWVGbdNfEvI7mAih8qZZdZfn+LimqASaWg1Uocm
80H34wtVOBqtpyjcPBw8uKBhqNlmpVe1+9mzeUSa69Piubhy+l+PECEu6X5NZsPgkYlRmbmWJoYP
8Wf5xs6r2j1mNtvcq19P6/Lrwb0+wmNLVOlG9Iu9hEWQdNcjgge+kG71NbseAkhXoTmut3G261E5
u6SuMKFss1J1AJLNstyaS9xsh18ny69DBnradPA3lcktfnQXoGTwL2lACEEIqEXg+a8Da01jRbQm
Ir8VsxX6R81hfumm5UfQth2GsERHpFP7HylbX7ttWPUfC7MY71YVWNGYNbqN+usharuoKkIAOhxk
5GqoD9Rs/CgIIHPXmbJton724vNyPaAnRiW0A2SAXHxnIVw94xb3r4c695q3DRQmkek/jnwOfzOD
fy/ttL04TeESydlA9zXXCwOx/cysiEbipprUeCwY6KAByNxj1BWniqCG7ZoSY0IclYTHRJoVoLoj
ZpKQFC+nZGQVw/NSqHQK12WZvkLtWLdjUA3DvugVoFngQ4mlI/DJYWCwzTdkU7k/9TUqO8TEk5Sw
yUacfZ0sZ7gsYzk0G7lMVb0x+wkJSwy4HPGxCy4+gS1UCLuu+RoHTKCK3IfbYW1INJXaOtaZqN9n
OU/bawwO2c6xs8lVPTw3s0cO5pyQUCGF6IaoHdp2EwOjjcRZzdUQlm7OVWS5C3BuK2L9JW3S+R0v
ruOFs71UHwkk4oVAnOnt6jd5yoy1OMVQTp9G3QM2dTbykyjjk303tl3xvUcovKP3uP8KxuC/kAzr
P6RAe1unbbQdLbPfdqFRjdoI0TnH99LKK3p8ByUCIK3WuZuttQaGMpqX0Sjb45zBkBOYVPe7anKr
Y2kvpNpYM0/S1Enzez3zFVF73kOZ4KLKHP785F4Pxluz6OS0GHg4p9quvHC11/EBJzoKvUnCUMN7
8gyKtS5fhZkOp2qO8arisSEzWskyvzGW1Lohl93ZsG3kRPu440ON3QOJEF0bDAJqyBeirDSpGU1W
6Z8GTPHPJGnbHJ/IulzPiZje2HrZE4FaXNLFlLtBxuILEWcdgqB2uJHGClsrepe/aSVwXPooAB4q
OkJktJAj/dMb0ALWRiofvbXwb4ic9ESUEvJFW4TRL8wM6TIReKr7ntTPkSzI2jRfgypu/dBffDPY
6FSzOBgWMWVrIxKUKlZ+RgCDpNyUS/0tSMbkC39pyJZVlOULMFFawjn149tStM1yaDvcf6qv85MF
K+5gvslzVrSJxKnE5miNSPsKCELQ9feSmI2C3EsDs0hZ/D/uziu5jmPbtl15HShGefP5ymwPYMOb
nwqQIMp7n326rXgde6NA6YikpMOruF/3SKEvCtzYZTJXrjXnmFK8DVvVPGUq5jd1hE6yMQzU494A
SotZBb3YIKrr2nX0GFy80gzFncxYGjw4RcFRFmHxgEQUBbQBKtVdnHy4yLMl2oPCoqOICJ9DIct3
YIkhf8h1C4SvTpvS51QrfQavFVfeWE3DrmpyFLQ267WrtaURuyAL6E72xBD4HX//LegEtEwjq73m
Fo6l78vYmFl5cvT67jxVMmzzyGhuc7TgN8ayrACPAUWEm2YOOiYQkcmjPcT1o40t4JgsUZ54SqNU
d8kQS3c9wZep71RGhd4DliLacLi8TAdVg0FPk1DBu3EBtYlkzEhsFlWfGU02Yx9EiiwuU0uRt1YM
biKAvz689x86MDHmaMJahCTYXtoiO1so5RlAq80ZIsiqJOPu8zyhDOdNytCaWWWdPmhqZnI3Kcov
mSiBCS0kOcNCWfdezkzK11eoqJR0GbyJggUDz2B2nvBAuyNWIrdJMW1qAkn1FAvM7mobn52q7iEZ
leWhWEmmUyQjjQ6LOL+uBzMq/e4De5q3kI6MLJkurW9Y1CzCAh7hNUR6GlryOZHbFaIK9eNOZ225
HZ1UeuuMJu05SkBe7Q1NNJgN4bHqbQGZdZ6iOytsjV34AW5F6W1u+pXmmo7jSBrjDON1+MC9th/o
V15XWq2zFn6d5DY/5YOqvUfrOM+THK0FadwrL0MPUZYlSFww0QAza5pAs/qVPetkFkurXmjmC63E
/oWlVdqqK692iVIGW3FbKC+hmVqnrIdsG/Nw36URtFutg4ZSrATcqbRDZqi2sx+NJX5JhF1J/jSp
DAAzeTC2vF5QdbEF8D9B2tVX5m5r8kx43UriDVPNPpmWXm45GDMwtQvpoKZlduvMaG47BeQAg3/8
4N4COoowOkwZ7wj+htX7FiZBC3j5FoRN8mityGCM5s6myk1aJ/UEUhiNd4wCWopv5HHodnahA/at
xcJxwVDS6mKQJqfzByTjCMIBvZwToccPVYMRAm8KvGrQQbl+IfUDFEO7JsP0P7+KXp1FhLD9+yI6
/3//Nf7offrXj/1eRAOd17GFwtLQ6RJiMvpD+Wt+UpD94iygEfObvPc765MsqxZVtMWgwUAn+xug
w/xEBxMMJ0xQU6P0lZV/UkPzdX6ooHFXyfiAoezblkGzda2wv+t5a+OodxNCyQAiR/NE8yU9iAGl
jh0VbVDlzq/S+z5a9X/MNjBa8YEOKXMy//CVnVUg/N0H2sPYV4pVFIG+7fcFxqcNfHhf2joP4efE
/1VC758HB6unzLLWXG4LdfNPLf2kimgTTny9whjdRG9cw75smId9d9PP33777+dCq2j5j++0zmv4
FHMVYlPFYUf76TstNt3PbB5y5HPVW8ke1uJxyivrruiTQ1JU314mQoD+Onvmx1PP+nGGSZ4c0Bdc
czZPz4+XEE2YhnRVWkfkgBpkIkfcBJrRv/9Of/khGkcZw4SMqMnrMOi7+1RjfOdomGH1BgpwqsLF
gVkl/yoPXl1PaD9eOr7LHx+j/3Tp0nF9+lq+S6rSMw/wc5G1JBq/BxGzlckGxMDrxfntHFR+vEFT
EV7oG3m3pN+O+X97TZVf/SI/HSWFkcfxSHQM3DE/2oFa8fG3V25zWgO248D+1ef9+OL9dhN12Sb0
jRQLJhw/Xt+2YgKKLKgIel/ZMH4Psl3qh2crqPZKoCK4cq39v7+jK13oz9f6u4/86VrjueNIp/MV
uwBj/l3jVdvK2yfH3MdzT062CMxjzHVmPJD4v0p4/8vnyWRiA+9HZX7404eDrFoZm3xf0TSIVmdn
Qiqe/+Kq/tWH0J7UFFUnXNDBE/HDQ+vMwyiquSoCRqPjbSvq+JKRpfWLV+NPsW/rS8FklsYD8CS4
Net68N27QQOTY25UFkGsEToUxbXiGQZNbhARJLbnU4ovITK3DiLhY01YxE6CNxRIAA4bOpRtKRBe
qgoifDH+T3+1n17bmAR2OZb69R5DEkx2zbbwOCJ+oTX83wsO/euLoZLPgq8DZb780zW32qaiddIV
QeuPvvBLPzrcRRejp3jP1cZ5/tWK/he32JKZuDHVkpnR/mwgEcWAQ3QJiXmfpGvGBMGi/Ooj/uLV
pCqngcUupWqm/dNS0CtCHzSOU0FjPc3LU0j6BIgXRCS7f/9C4u/58xtp4V6mjbaGg2o/p6trIbOy
xCp1Tq5StxtLPfamVMn3krqaKJhcYajIhmnAXWF1UDl2+iL1X2tGXIZXDaLZSbB970kHye6VlFiL
EfVbF5RkWj7Dw8zv7DTrrpljlQpqtrE7OY0kvi4QQRrfmGULIbAzaUFKPxzt4rJEd7JMahd9IygW
KX4Qxe90iKxe1sfI2DtRNHfxUi+IiQChqhxK9Oy6xLFAJILAI5cC8jyTSiI9RQUqIc9C5JZRXGOA
qz+8cHmfYF5j7IVCcIYN4Tvw7WcOd7V+3dMeorPyYa0Dc4LNDk0wxhYSD3oFheECs2hMwj72HIvo
BZp34fgCWros3UKW+melwMYGlWoJitEh2cROiDuwVKs4a/B9jrCPE9poSxFdmXWk3ZWoeJ5rkKmH
tDQ6ZlFD7g9AvG+aTs2fHBpI5yXSiPdVteakJmYNoafWn3s8JnczDMN9NuXFnpSOGbU7crQbZUik
S7SPNk0sSclcZraTCHQO6+R7abGjubquDW+STo43lu5IAn+KgvMVKRB9PKSQ4EPGTkuCqaucZ7zb
docY0O4u1NFZNgsdmdTl6+q38qAPO14B/aZHJ/ds1M1yMPp5fO3qKPLxeZlXuRDLnj4MWFUVY+19
OCSVN2M0mIikmMqLocEh7fbGen5r64abBJkSiwe5KuqbJfUEnqdDC4GtQMLuVrZWXjsICB9APDSd
zxCkaJhmMq/x0DQSEr7ANcdqkje0ImumQNiSZOZuzYQ3lYkykXdaIfvQt8R0xj2svLdKI4G5tQe2
2KkyrWtLNMnEhURdqiPEhgqMudjLwG3iHW+N13JJE86tINYYmSr2oLkqO9lt1jXl2wQQ5UkYoHuL
URh3ihiXZ+EsxntqqOV9rJLXxYBcD3eC+LED1vsZh42ZGjem3c2yN/UgX7xJWmh6cqQcztY8V0Sg
6mb7qNVl/VqHhcGvKfVlgEotxNekyReLMXZfG8uij9m3GkhUpMKEpSHB3VTDLMG0wTYdq5OxXfi8
LWFy5rlXEvMijWZjK2nOjLYU7G9rz8Y+qXk2ES0iRZ7iUXg0cVYE/px7xqJH9yyvLVOrpYIfFGG9
ELLtO8DFPLkoxKZCT0hIjqEGWIfyz6pTNB5aLrLMu8o+DiaauRkR4TlMzYxGuWg2jPXK2ygxnY0E
ZWiAR50QWg8GBVG4PCVeNvY0x9SUq8B/yh34LP1CkO7tWhZwaKMNy4DzL+F1ehjullnWNtMEeTwu
0xkHbgF8pod0vTGYEruykmdnSYT6cZ4+stqIF0HqNRc3wh7pRfdUd5mRxdiF2+4GjTGdhgZ2dx/Z
qp9Eg3WZNbR6aWdNUGmkygccJrmY4uLGF7qpYCnhGJ5dpmYXTm5BykjmynLRfFH7RoQ8R/2ItYMW
zMXg5MUFsB2Qo+iCD0qJqHg7cK/9LEer6/ZD0cKVi+19E65jM2XM3wGiobcDtJlupXQagpF+WQFd
PI6+6GVSPkHPSvbESQ+PnDBQEfSJfp1ojnqWzKU/ho2qnQgIcw5mjAEDPDIGXeB7y5beh+UjytM/
95bUnhhfkMA71UJ/KPNlfgnjaCDwpZ6+ihaQsi1Med+Ztcp7ScBJIVf6rusMeavFuYZTXwd57Fpd
0eQuAr3ws9YO+S0daITiRqXFl/j8+sBYhMncAvsbuSxj2H5Z9DDZUS6R8aP1LNzgJbcxZB/k6ygJ
Y1eZOvGS2GW5wJYmuRAToXnRqL3ypQXPeCx6dTka5JgFnD7K5ypRZ992+vwLYK3wiBxBSneMfAeQ
+cuSPTFmp0UEzqH+aqJRv2rxgiEYa1tUZJBqIR71eR90RVEXjP1E9x5OvU6RqMvNZ6OyZo+4mSEI
W8IdpwoDB9RD5UxwpnytSO1EKm1XYOlCkXI1gyQ6AWkbNnRiQORG6giMo5zFXutSsre7cIAQZmQI
Ipxx0dw8aXj92mhkb2mkOPeyWRSXZVs01/lqIxtKESFwc0bA4fOS1Gez4c1sQ2U+qQjxdsUyDIji
aS95ZVaZF6WuSDeredermUvdjc4EuE6U4eMkjxi2Ex1lXp1MtUQEYuFc2Y5eXddlk74po+huaDI7
d820RIf5w+8Hb7fdqx8uwOnDEdgIMz7SjmI/0PDTbKpwnLjG0EsewN1gLOxTvfvqwKdVVsth3Kr8
ttisWC/MSC0uOy1mqL8aFWEl2ybLaSEF3HXpVme/TqGJq1nMwKlG0wJsq+fgTOHaBRxkwzPXVrmJ
eBzuYLgt17UsEyauY5+sViNlrPTdF2b1kHZXlyUPeXY0meGycjPBvkHEh/NHHcaveYnVQyHr80LI
XXfZiza7a1czZ/fh6wQ1rt+3LPZ0/ttGRfIXJa9s/uNlsppBm7aRs/2omkWzT6AwXdmrhXQg2ohD
pLVrZKM4JJo8XKYT7Cd2Dv0BsvUvzhp/dXS1sH5iaUaQqCEG+/EUgNFFWjhhFAHtTB/PYXf5YuMn
CcSuPOIcmL1mr/oeuozK04+HX/c21mP+D0dnR6UOtlYbOEdoug8/fr5NeofQF04h5lDTo+xf0X2W
nlxrtx0wHTS71oWCTW1DCIfmflSu/2go/h8N5uVa//3o/P+2r8NfJlfyU39IF3ku8FLQ2gB+i6n+
j6af+oksSzqBNPVovX2X5wMHAOYu6F0QGfRWmJ5/1/RDPabpDm1CHUGkzc3+B4Nz2og/PDt04XAd
aTQXae6AXdLln56dcSX/LhNuMEXHMh8I1Bn2Hjde9aIQU4TEwp6zib4SY4Ri3xW5egJzO93R5l9B
XRanax+aeLFQG5KzhjVDw7RPGt5z3+AiGpte8Z0EJk9Hbs514eDuWcdXgHMJYKVGUneUNEB98cWe
JGkZ7sEIk+04heEXlLndUbfwetYOYB2bcY3PQmGRuLMWi2loT4GGZ9VcyYvGW21IqH60EGURyijo
gEbmsImR60cQyLg8dWOLwgsZ20nrKKKcprQ8oZX6Z3yfxbHXyhmuXVqjYk7yTD8XMO6PJRDKLROc
4a3RIuUSanB/0s01FtZQ+otezbMvZSK6M6bjeXAj0dtXJJxBA7WcZkt9H18XRZLv4cWazIOmJvWs
uYX+2aN8uWpmq7iqRev4kQnszrKeULhO0z7FuHFu1I4vAihG3kTVNArXHKfa8eRQfUOLcRdpUndE
Ew59W0sZbbAHHKYWBwo6gXAXMVdTPSpi0FNJtUhb2W6zZ+jM2tXctMrs5mzijxCDy5coN4iosbL2
xPSAhB5pGBpc35m6qXsuamVb/WMREhQDjq5dwVRzpXNqUScT+RoocWbipV0yHw/7iXtkW5W55fij
XmpkBz01sxJRy68DdmdpmLXPneEwVpUgv5MEnHf7ChwPjsUoBIqV5NLBJjaR4x4jfBI5x73RZtoG
VSpWeTzBOMZx8UmUrqt+zCBG5THB8XLs1YFT44fSbFI4ON0X4HS+ApaWJK/VqTU3Yx0aWiB/qNbq
uJHYe9r2LJGm1eG6axt8bx9qN0rU5pIUIiRnqxgurvT8JV4Fcs1YRUEULlAhIj30G5LrL/Whbpnu
V7LvGJn+2Cujhm1XLtDCjf3WcRptIzdqnsNVSfDt9lN8LVb1nkKYERZ1FH1WpOpBvqr8nFXvN39I
/0DVLTtkd9oZCI69xeGARhDbfUDkg7ohSHkkjsouCC6KyqA3kRbqq8gwmaESYhhHemitIkSRxuKC
3uJsYgho62BUHLFNuB9EWaxCxjjtSj9Ttf46U0Xiq6vicdF160CgInEXeChfjQ9pJCmE0yU2bdOT
4lU6GZpIkvtVT0nUJRIOTOH0lsgI3JBlMe7IVBKnblVj2gKfBn2bcGvPQ7rJVINskmF0us2ySjlN
nHHM/Et1mzslDAvKoVX1uQpAIyPrHzCgtJca5OytalvDFlPAsoERHW26RFQHmL3NkYEf9jweJmoA
dIanZpWeomBDCzGugtTOJqUQ564ot2OVwVmuVwGrtkpZZaLHfXmVt0Z1M2+KVfKqhJlyrhqz+2r0
LZ5MDYyjGiOStYasvQXIW/nVKqHVVjFtsspquYbgAprEXmV2VsLSFJqbbh6JDTXK4bGrHXSjYPav
s0xGdCpWCW81Ospduep682keToVac0PLWPosxasAmOIZMXCx6oK7htykbtUKax+yYYS0arIVi1Rl
QTJZ0m++h3+0mf/vVLipbFt/v037SUed2Ff/x3tlWvGa/1nqtv78H1M6B28AM6lvnB223t/xPPon
1M/sljaTuFUDR53325BO/wSWR6bPvDaCHYWX5V8bNkM/AvkY+Om2YXx0+P/Jhs1A8KcNm3KBaR8t
Z1iJqzXlp/Y5fZ8+m7VsRFbW9VemAVfYyBZAmEX3hh1x5Y3AaICoeVFmhDcrk2ZTAUqBTdwc+mNx
XmAcuEO/POuJc2SBfXGc6Tj22rWj96VLxsQuyyaVSL4xQBPzmDrog2Tcx3ILyS6s7Yd+6YeA/Iv7
SC6eUJLDwNCF4WHqg95mT6NvSeZRNZM6IHgUs0IHvnbqhsZvcdWcMGVfxyEcDUKGjpDRSKp2imvO
bWgoWnqCUTxZPrV9fi+Tr7df1kxgdB4KDaaUGBQ6em5ZIB4NO+0k9OKt0GLhVZIxXcQazqhhnM4x
WG9kSPLsV3VDf1EWOGjbgx7Hg9t2BN+BhD+bq4LDEVjZ5wExUBOyUHPCz7wwjq+VvnxA0hOzyUBb
lYrqHNaYGeTOQJbfXCPjJutFlm8ofDhW4nXI1LIMirm6JFYGg7Pe4hxcU1bqeK4YdOhrdhDA0ao0
36n3xGmR5RQJnIIbe015bkaFkLeq6lwxW4unSvUNx5mnRUi1q0RoXA39BMz/3GN0dNmGTrDyJ9cJ
kxtTm3fOEN8uFm2DkOy1dsBEbioQndO2k9ykkW56Wugex/tz2E6Vn+k11BSEezDgEJrn2mNWiPQ4
tA0dSAfRImcFPweDjAY6Rm/CTuimqX6x2Nkj1VTlmQRZAZMeHRdigISV2ug8MZHBPdj2LoFT4iPX
KN9zepJuOBfjNtGXIZDXgGx5KW+7KntQsZEeEdRAxk8iXIRFu7UgSvjd4oAM0rg2oS0iYBMlfAa1
fGzwhiOCscjXStlE4DTT6FIkzVP6aHTtPm3W/Fcoy9yy1DCvs7Y82PIoc4Rl1NvXzporrT4Mw0y8
SV2ViBZBDdoVCpi4ynJv0kNwDJm0nUmjDYxcoglXzk+kUdzVTnKfEdYWaDSzNMreTQsTxNfylLU6
pZ4tjKyBHi9uEmZBSAEtqG9Qaw9Dq5l+P4gjpJ8vsS75io0nGA0YvL+JGDomqQjSq5oHjlgsQFmY
9SmieQHK66azygtV9Jj4ZwFcL62vM1ML3bEzXk0NN86CBLruhjetzD+npspTYvenvnQeIL3TnGPf
CxCZzdu8USu3tDH+KHNyrOrpXh6l19bJj4xPeF0T5ElokLZyLG8hk/okyR+w8V4XYQmpBymIZ0/J
NZ7Sz6xH2F8bPwc+wZDLPosaNV3bbOKo2yC9PQMjuOibGPbHiIo7PjVSuq+xxyypcUxzWm989UCW
cW0i2dmGxfCCPfCrsmhIzef7vsBsoKL2cfNSp3tWnhoah0hSuq8aUbzozimpaPi5JGHdqaEK94mt
Hxf+UUGwGehKesOJKlzlaM9VzJJVWeNnSDvgKBLncu6zC5xAN3XaW27UI3HtOywdkTN9yXvjZmkL
ZDvZPjXGZ1sGnLISgprauRja/LI2urdZUqEgOPbNNCanNLGfbTvfAfWIvRBoaKTVJPM6RGBXV4lV
HSJBkq5kXA9xzquoA3qOkH66drmc7HxOYdeAGBAI5hfHOpEWCAJdqm6yJjvKvf3SJuZnkZo3tklo
WGS3N1ZrPctddaeOsJqi6MoI4XZIyXZCiVko9RGr0guwofQSLRUQFYOkayUaD0muvedKd1xGGXqP
itTWsQhzIEuzaS90NTqKxbmqKjqDBc0BAhO2VVve0A46ygpzAGro8BDOV06nkLahpIAEw/feXBuf
NBczdA1FLdF830h+1zRHOLmo6Yjm83GqvtRLgpSDi5eAb2I2khL2ZjtHnk3bc5LSOlHx0WgTJLdk
NuHUeUcmbIKNiUXChKhAlrriJDtCAGe0dgCAIBuQ1gYa3Wud+GipIJASFFqBYhA6W7IuZNgdDG05
M4GQfFV0r42ZyL5phrdU0XsFPC3JT+YUkG1dAA3obI84j5scE8ShLIRnNeJLn4vn0HbuCZMlS8lg
hVnzuptZQnWtKtmhWPp+g7CuJ3DDard6bx2NhHgDBQFjPmafrSqa4IiGylWx1MCaDFlcxXDEOMCI
e7Uk+0Hl0XOXnMvWteivEpBbl3OqnK2smz07GzPPGYGbAg1Wg9SSFt/OimtUdcmxSxVyzgZ+E7O0
wIRDBRuXcJMV8lUBnioY2yrZZhMaZvLuXO0jfmbK3/O2v7J6Jnb1yA6iifQhDK03EGrbWEXAWjIg
sMZQnIQ6kDu6wBSqgJh3vMCt9Dgr40YgJ3N1zIuOgZCbraW4j9LWfGkW5QJXQHzFBUvR/3Flsix/
nkbQS4pivmQOiYXDxCSH4F82zkWF0pAvgWok32an/6ho/c/sQNGcofj8+7LWe83fXrvvi9lvP/F7
IYvHQtXpS8ofUEgaTH9UssYnWoYreRGxkvrNT/tbJWt8siht6Uqpa/OJOpfK+De9GUUuAU4yZg2k
a/+49YQu6k+VrEkvy+FfFXClJf8kfEkwp6k6wlUmlWHozdZ0D6NlONSsLftQyXaUOPGW5ewLGOkZ
NWvSBnmn2b4qdZCFrCK+Qpga7uxEX/Xj6n6wEa33eqEHelJfLmMBcsaQsCVhUN9UGPl4xO2jWGm/
2UjQzRxlCh4LlJVxvJBmRrKE2+pq7XXwBg7pimxsYjI4tczeqWD4dzYicxoHwu1SfU3MITq1ihId
XuX0BKKf2ZdUP1bapHswNcSzYk4ogrvsbDfKFontnj4FbQHihcJYZtEdGOnnhEuMZHjGung2EnGK
y/BIbNBLYlYXkl7cKL1GCFuaBJLEb1hMO2HNtw7abrfUtEPfgdmoM5EHCKTZIzvjLiNqpTGI5FAp
ID0hxy2pboRYFlZ/F3XOc7TKqYVOV0wfqzdYfLt2ardJRt6LEFBnLCA6xIfoTLaoj/OhkFzJbpvd
TDKoS2P+JmKwwLzWuiAQU7ii4c1PippsbuMKRfO1bhCLqmY9Pl/nmq38ISwjZoImNkfSQtYtzZyz
HuiW+ibgkLPtTF/lQcT7MSXPEzcMeC4OACwmDCuzWuZ74GMkBhFHo22T0dxGPhTygdgD+yGdkSsk
q5sFsS+MMrsEhKPpL9o83encMOzar7XKJA3kIqgMg1oL5WNQZ33rDZwB5qkr91Vf3I1x8kpSl7Gz
rfJAmxzfZxa9JerwHIbEKGVhdTQs7Vw0w5WZZLfE+bwBzpZ31lxdKVZ8RZJmMAP7yvIZRXzDoyDL
Dg+e9GI7yQb83FMEsXfOuRvNQsgFJZd+KcldeauWYX0hh/xdXTvhzdQOqQUI0qoINU/pFgz9hOzN
CR2CwSclYAfFQycnjzIQ0wDW9CtQPVTdjG6uuzG+kxWJSA3ob35emY9NyqprYSdoF0PF+zTIr+jd
RYBdPfKwLVrPZZKMmxq9OcyhsDwCzVHxSXSEHkV8gQHtMqMlB2hit1SnDqufD6GWTC/ZwO1oNcs+
dWp9Z7RwfbQJu3VrM7Q2itL0dfpGK4RI+Ikeq0GjFCQrhWBipNaiBdrQsoIcGAYJsy0vNymjcgeP
T5yWL2g36NQmtxHBEYyfNACGpBatOz9wNC3lOLriWctWboOiqm7gYJpu0Tsvo9lf682s+WBgtY3W
UbRPDG4gVKkmgU0N2a8k6HktJqWAmKAKBk0n/HGSiWJyCsyOknEcdfkiY8rKPuvcJGaZnUCs1P5I
x81lyvNWmlMB5nKBoOPYvEQUQw9VPkYb+rCvy5wNHkF6MjHAOZ8bJZKvwa7xkxVMa2Y5+dQdzEbI
zflOx2fv5T2vmlGkDilaw+KLUJPIqnZIdIZh7VlCmw4UA4SPNcO9USWxNy69z8Fm2rHCjLjL452T
MsREPH9hRNQow8Qm3odcIyX6bC3tMZrEPoxJPkKIAfbvLtbtiBp7eRhl2rZmy1MSx4DyRq33Gis5
jFZ13SXOTTgCqJx68rn0jApNSYwI7Sx5IzqulE1tNa+62TseAFyFsO75dbCMfdTVtW8aFiPosE22
w5jezGl/lHmvV45X7EoN+WGWlY74UfPUj01luYiFrrNijPUpGmDQWiGBKZbtKqNjXCVdzs6QW8LX
a5m4ZYVv16sgSfFZ0HO2aHfMKg0Cac4fJEugX1RKcGd1h5uDkl9K1HQjWc0pXN8B/Bici4H3l0rQ
yswNgMi9OT2xr1TQj6G2IgPWmtlqjkzhH7VoRiwHxzuBQQjA/owRuPVVB3RUm3eLr9kssH01QGbo
oNwswFilNvbnon12WtmbDfUWAQvRXKZ21Y844hJb2iXkgg5Guc/K7r5tZrR4LXy1YjLfI3z7btL2
23YUPszbIihTDItzCGg0kyeMwG25nGV5RiGd9goptdltyjzQNeM48ay6ukUDgkGrHxE7zeNT0dJN
iCfJCJR6nHhRxhEGaXvZrof6IrSGoGqap8bRIQZPWbJRGuNsAUuc2xrqiZxR4zfspFaLX7D+vJjF
tVwoJzQV59KkWsRHcWfUpIWW0nBCPURejJo/alNkukMdv1lt+GQlNoN1XXRbSWmbbcpyvjdsBWNX
otd7djzFL4R628uTsZtSXpVBSV5kJT2TUFhsmEzcl2EfBTjXTG71hBqE7VVpVXUDJ4pH3iBRRzXT
3i9IX6DsJTEdo2IiCebNShcHem1L2xEP0kb0452ojauCnHh3EOUdkC39kS5ztzHXphcosE1naQjK
GF677Vgz74J3tK2tQSYNW4HZq+r3Bn0ij1wMlfSBlR+mmCkqgDDfMQfa5QbejsqeBacUTggTPfcN
R3bdU8EE+bQpJH/Uk6+GqZ3G0tyOMkwiDB6Zl0Av8XVCayHWCXMTFqL2ndRoeBELOklKR3ltjNoG
fuUTBCV0HW39NDedTPdhem5X+N2iS9MFM3mggov43HThWXDqaLA71fSWiialwomGB7svD9LE7pM4
zq0pZXvboAFD++KLJVYzqSWeq5ATa24QLa06lUrPaoDDViFBsjJmP+RBxx6iLcoeLXpnZdV3/NBj
aaHsqBRp2lpKeudIuHbSdP66lOyF01y/IoxBimBPbzD0B6ZBJgUW57pQqr6azdRvIZ0i1MEfu53t
6kQA3Tl1rC9SO1TI5lUWaOxRwZhwhlQQHrLQwswGKkhqe+fs7MW502S6Ukq4xL5O4p831oyU0NJc
Tr1gzZiK+rM56zsFkyLBuG3kDktzoYzrqyNoMXRSWgZgWh+jseX8LEcO3fcsCex2eptkZdhZ/XSr
1Z3sg41NgnqyejQkUPriMH7JjYHTzYA0YhpitBIIWnyA4qwJCKRokplEnOjODshK6o50KgNGVd1W
zkPscsVynKM6DboScw4KvWBZeNms7qGell1EhjRmu6eYSU/qjNIpXB06WQEIRqvqsz2VZBySBuIm
GoF8Bc+OT57zHnsPucYWPZ9Mu8lJktvVhiEdnBkPMbA1elBwKcNl/IJvijEePjsXa2yF+CmegxbR
jCtHvKFDspy1ejqNIkGYReF1CAc13mUKixE4FvIKVYuuqyCnGtnvk1pINJ0S8qYNJbwsm2yntfRN
TTicS4jdKyRfAB9jvzUXtiipe05Yk3H7H0KTMijkLtU1oV3IZx40BXtrW5xorL73cn6PMfLdETRY
rCR6y9eFFiXKTRhSpptLRfqnkt3PZUx/MZQUNHPr/gk8PIhahWispsW2wDrtT6ALMUo6kRcL8a4o
oJCNxvgSY3Viyq5TRKs9esPmkETFzkCwySPcO65lhO8d4PPN0Dik2PCq7sjrmC+EM280cLNMxZ+s
qn2BOOzQLssfhkraUQwCWBG3kKoJuhY3kd7hp3FOMIFuOoSApHcNuynG5wVY9rVNyOGKmUgVWQkC
YbbdvJbGzair4wtPsxUYlCQ+7V06+5Jzz2Z9F5I3VyoxrXReFWm+MGJ6Sov9RTB39HMQ16XS3o4M
GYuKU4hlHxMwIR7EZjAQMnXOWM9XyQCHFPMfckXUWqZKAGPG/HcaxiNiOSrLuPWgx7D7z82pZiOX
1PR9ziPFQyj8OicUpPPENV1W/2IzEO1XYUd0Ja2VtzSoKs8xZ+cyggPkEeNzUHNmezUxbJtKr6q9
gTpur8epfLlkxb1Rm1+lKHuvCOfxG8jzoI3R1mGYkBjMp+/ynEogIkCa/nPxyv+2eRencvvDvfT3
fYGL1+jtNf9avn7fGvjXz/3eHdA+4YJC/OFw2seIpeEP+GPO5WBFAwZMf+C3iK7fzWjKJ0236Q3A
t9OxbPFDvzUH7E9oVPl7dERq3/7kn8hSfh5yoUVR7Y/GBIoZqBM/+SoGgUp8IJ43oPPtMXNwK21f
0vwdM8kvhb6fqd6s+mDOidfHzX2dOhuh1GwX8VFDnKuN8mZMh72JYt1yMG/znArqjhW1RDpWrG2+
67uc/2z7Ah72Qy9jNfEoaHlkVYUKqCLNWWU23xlB7HzpKjibpGWaifmqSE75MIZT5tuphnQiJ0z0
/7N3JsuxG1m2/SLIAIcDDgzeJBAtyWCwb+4ERt4Gfefo8fW1QKWylLKstKfhe1aTqoF0dZPBAPz4
PnuvfY7mNLueYgpn0OSR9tYSmuSrj6Zaq2nI6ps7wCfDuyz8aTfZXJBkmvun+KvORoDb3UHlg99j
or+BdUCR9lIRJ4ic9OGknafEpuQy+EuWFYLwWp1jAV5p9gkdNBexVuvkbJCxOTt2Dca67t+QZSIY
5MtaxwNOsr8WlihP9VdbTz2b01MxTsYcZG6IzgAYKaWW4qvnpx09xELXG9L4YNv5/F5+tQJh26Eh
aIkoC4I31J7KtUDI1aEOYWdEywmnIA1D/GTenrJp7EZ1UaHQF3CKu9Yz97Ifu72TTS131QJL7moo
uJaGx1JubTbSXDbOhukGpe2cMAbytgF7OdoXeF76kkP/AXlNU5LVFeHJsbMm3owkcR517LI1rF3D
fGu+mpYmONmAyib6l0KvI0IS4SzeRuVXQ5NHWZO31jYZa4FTZYMAiPsQgIbVlsd2UAmrQyqfOsnn
AxUdhJWGYsmtfy2HMsLpsVgLo3oz8Z6ngRIpZ62TstZiKSQLPK69FvOIHcMqBG/gcWXAl7rRAVEI
72VsFn2M48Xl4sSnFPGU3MHTmV6ycha3mojN0Y7i6pWSnoJ7iyRBpBzjM1z0ckSqja+TniQglWsW
I4BjdA9enmpM2MCqNhpL67exrhr2bDXJ9E0S8TvKwTh4m4TSrQ/o5sXEzBgtyAZep1r8RuBeN7ha
c2gkGfwHJkD/0Ndh/pQ0Da/72J737ZzNO1It1UMuhHPOl847mrnEPW54EENV53DxL737Ojb0q4bH
Ai7AGbeuVu1jbcQar1Xof1Z12JxSIetjMabjSfVIRUPPfW2SZvHixEl4I+YE5nbFjmpjEoW5781e
w8fS5ks3ee1HBETqKjdDXMp1MaueBE23uFuCMDSZLTSG4F/NhWVuRxIw7aFhth4Cd1hTk3Ei1XBp
2q4t41UCo24F91tfHkH9sk8raLKjN1MqC6x8F/sO/9HccACQZMuL0WlHMtzZfEbeKLnFuW2MY7aB
53aTNxl+FsZoYQTASWlqFqn0zCCaY7v/pkYT63ZaFjlh8TUk4a5xCfMrOTHUqdHcxWGV/mwYVfKt
igECcoauwQtvzWAAEC/v87bh1z9VLpuBNa5hofb9UF8ZDpt7dLZpf892NAX0dM/pnDuKlB3s8WVI
SegaCSlsCuQ32RoUIWbkXkj4R1vLMIYPP17mq3aNlrRryCQHTX5g6eW/iIQv4cbX1JbCJCC/Ro3w
ghjRm680gpl3cm4hPURrkmX+CrVMhc+6J62Xh1TYlNSnc7bSccFs8gRWJskZTG5TscVFXXa7BjmM
H2ckQZMb/swU4aqHSWSsq+M+0cdxTd20a/4G77R8L0LuyWCLmptpzenE5ZDd1Wt2R8Rl88D5BWB2
TfYgtDZXxZr2cVVrP+k1AWS7hUsGpBD9jWEX5d30FRYq19xQ0jg+yyyGWIppu/49/koYcREYv3lf
uSOvW8Kb/3yQ/BvyKIRfxxFKOkS6na9//qdzpBQ9pXK1gje2xfG8hclyFe7VgZakg3P6z3/Xv0mB
/uvf9RfbMt+hJJGAi7Etm4EIyi2Ovmy3lzt0SB5tADqf/R5J3Nvy9SBmwmo9+M//E/6SAWewlis4
ipsXRVC+UH+NDHo6H1rQSdlu2BNSlDQYbfIt7XqB8407HI1w2f4fuNX/+3zv198JJ9S2PKLgMDv/
9aiuWGlJghfZDmc0Ad840OXGOwEZPMTXkv/3dz/mv/596+jwp1/pkiMCIXZQ15tvkAS34b0Ilqc2
iLfQYsLdhtBJQARE7vXBjTbx4esj/t/12B902f/INjv2Sf4vY/DvJbbiT2QzTF0sJPG7cEKxE/uz
P9tdF2iUrjHU4uH64jX8Yw6mw211X7O5YoXg2IT9/zkIW78hgvLvstdSinDw30PL/v51/G9zP0YK
Bkv8OTavBCgQrA3+9etjDHmOMdbugLWDluGdmh+t1CafnVuMFZH7S3fiMTYIwwyxeB8Tkom54942
ZaLvSD3Eb6XvpjQNGPJMPWu08ydvvG6chYrwcsmPM85DhAqXc5zqhBZzdPmLAk0DmyFXN63L4qXG
X7lVHhxGFSfprilpjs6T2WckzDxwY4UZ3VICKl+qpS8/EXqcPXXtzsZ06xgRoF78reHV3NxlhtcS
0d1Nbo0mHr6POYuGFPvpc0tq+naB8Elxd6lp3jCh2lqp4e07vwsRBmtb7lTqwfmeBeOKrJye3Gc0
nvgAcVktsf3UIaceywq/uKYgHHuMXwGz4H7JwCnEu9kkclcUeJ03MySfHShHfCtlQhX2rOKHJcyN
G92O3bbFjPxhRkm+65RpnBvXGFjPpc1+YmwOZAm1XbYmeqblnGRYNxdMz9WxEnDXS697zLrlNrGn
74RVH0iH54/QdAxQMXb8szFtcfRjNe9oHSAQXg3AKmH6HEdX4rbCJna2S3ZCoaov7WwvtwYAK3Y7
6AmOUcjtpPtoz8Hhv5hJrA4TczUY+zzE+aVwHHyOulVvbOTiS+saXglotK7sjeawAjvVW68maO5d
PhXuPTKRefadsjn3PRliZGwq8loayOkXh14RdiE4rkRhmbZL1kxFJYOKDcke7EwbRHkz03Rutxcc
+vOhqG0vAErUn/JJVUfMqQBdhUiPBVQ+pHInuVgJSH+uBdV9zB3pbXDbVUfp34qEK96SVpfKJj0k
1SQvc51/GNEwsLea8vtWmrD4CLhMG8xi86GnkXWHNGnuvQbMminxX2GX1yfPy1Dlcjfccp43R+ZE
RNhQ1vW5YpW4NxW73TpNYfoCo8RgnPt44UdLovLp+n6YPXH79Rloq9TI2So5SSHHq7niJ58an8xv
GKZEXz33ZrRsOgVdfZNklbE3UwIPTALLDU8mhXC9hy5DaAujoW1jxujEVeS01s4XVBT05fiLRvWR
jBb8H2AhOM+4Fp6T2sKX53pvto6XK5etDy68ut51fUL9WBzXgTk56YlipzfHdp8w7t8XyVDsc56t
TV/m9WacUZFHGpyw/nWPqZF+EL24auPsVvXa/DTRrjfOtA7ixJJS8wfI4uwwNvGxjWjP9evmqWpK
Ipqhs1xbVl2xk8Iav3jJPjLjPTGy+z4t3ou+XyA2IcpLnwbBNFJ06+haHXronOzVOkx6nOOxnvBf
LdZC81Jzk40dXVAdiazQHR4Ka5g3nTu/U/5xb2fRTWwuPjxgoIdESC/ahBkbezcT6vKm5rnUKVF4
vF42EjwyaZKwvEnECNY+dR6qoboGN/0o3J4doeTlJN2ZrpGqoBKV3jx6LLFbU1zGi6faOgjBNPfE
1zD1mo1lqqu8FVc+9RLeUJ6dOXwzZvObL/t+U2PV2xR5f5277IuVkx9cMiTsadrLzGOQV+2JCTlb
NxYV5cXxWzq5T/wr1Od4w64ctdgSipg2g6jK59SN6JbiJr6JnTDiPe5ZhC+bc+IVPwd+EdhR8wMG
hrO9VJ9lhZdszg55iPJRZfpKFdFNERknz6ycs6nJPqOV1oExptFulCzWjDi95LYYgkoOKCErKKo1
8O/6TQTksadNy9T4Xg2sWW3NxseNzvk4XLrF+JgsGgWh9k3HDPjbVrnAjL25tinAnraw03iZFDjb
ESbqMsatEAti3DYdJq5rbhfb/NQCfm62GDbjIceRSig4oWOI9hkv0dw6HR6m2D8aInxF8vk+Qe8L
CFVQQ2FWr35UNse4YEUn3HqEMN2fnAR52ltPkaGDA92M3k61zU9tqOk06GS+5aA6WRm/Iauf5pMP
1DfIaiTVeXAp9/Dau8mxpmAeUIARs6sjKWy1YXlz7kf7hy41JMZCP0Vj/y31jBpHIRYNE/ACmdn4
NvPVh+QWT7vmxZM9jMpqQpkHm7ZteNcGRpVcCy8ZgzzktdTNxWWhnQJl80RLKWjcPHpWvEgDMai9
Ew9U12VnJgxzQ8Scd0G4/OyVCx4OwNZ9FcZ3WRt9Tn14x9f4pGe5EzWR624oXlun/BUnzmeRiuPY
cOqQWe+DYSyPLqq2IeejXdnboqlPmRXdaa+T+8aRFyvOb2jZvIY9DIl+XD7Hubhtwv6OmgZjE5oW
3RyzcSp85KCx1tfcEjlFxvHRiSeecePah8fuTmyc2tgOGme+c8veoNww3HeCZDzDzg8p0zPWmmif
dws/GDMEyiyX5jXt4mXscIvqxiBKBoBvokBNYwpMZbNtR9AGjouXYdF0idussbEKo1dQGX6mBsnY
zKOIuddmVMAl5ltWZTCZ24IyaZxDlzoSD7zrOQWAf1J7RGRsbNpkO7noHEWDOlUuyBHxYhKFZWeD
6XyNOc1djqwiKFqk6ZToSM+MwwYDAvZaUv1Cl6sHO3/4LPIaH4mevsx5WzD2rFchQ+OGjcH0u+iO
/rpbThNnp1zJSrw3YGhTy+YDH0/6QMiFmqPS1jhFRvz46OY7Iym9LefHm0mcmNi0PHtCfy7kq/hv
Q5muGorcvQgPvs1pvB/pEt/29Zizc2dBH9ryqYxgKA4mBl74MBN4EzaDccb6TPS5teVBFHsAylaA
r9ZmxQmuiI6i524Yb53wqxlppi/IMp7Z/i+HWTvdfpmxLCluXQdiN9W5pd5x44Ca3foL4ETksDYw
WhvYexZh/FbR85yjW/h8N3FCtVj5hbgeJeWlJrngApJ6UAqc2Ix4/HdcjxCgWFNr0XCXDeIVJOlz
ng+4RbLil5FO45H55Ve7SGPTVe5lTutfhcyp2EuwVBRGz/ADcNIcF8aOvskvE1+CvWcV1l3jK96g
uWTyKs0+YCtfXA0eWIWISlCmAOJeAX/Rj3BYQDwq3nBD6dAKN4dphXEGdgW4qNQ8aEJoR6CQah96
LbYejzmQX1t2rDRBdRIA+b6pM5cYI95KARxzS2DHhhOvksBr5mVDU8+yqZve3aq09K6BLjY7tprk
2Dq54F0wmqdoPWoLstYBJ/B4cgt73a4tvwquGDu+i3BIuzo6NK5CjfarAngoK+RE6g/OJuupxZ+B
5XVKdjKeb6oWriHPToWmxPlBDOxeTeQd+pV7wSLuM46o7mEUC6/A1hu7Eob+FbkDXhawWfekTBMe
CnnbOLgn5JiaQNUJKKfAyvHctDNja0pfL3Insa452k2G8Vw11o0TF9+oeX+em7C7n41m/hbVWRlM
NdO0QwRt01ckLONy3HZF9ZnhJn4smDbZT44/bIMuewKQDIpsQzdDbpdHag2xpfXhO0XFSh0Ap5fN
Xi4DOabZGfDk1fG2VnTeda5ClFWkLQ54wUCRj2jDkIgfKNq6rUM3v83bYbyRY508E2p1gnEIfzaG
vuuRyLiuUJjnd+qU0C/ImmvNqvciuXRmWm8Z3Fke1k4SzIZgmZbzTC04+8+1aWfr55KfdJ0795rt
Aa+64b0vBvt2IoWI+vezWOx0Vw1LtGsz63NKXRg7jA6IqlQUerNjU13aUOs6DXNgpu1HbTcfiWB2
WUq/fIxhTe5m8gsUeNHFaOCfOviWrh/Z2T7gZyROosxc7ESBB9ieG+9dQJhFwaUBzvRwYEe5RQGW
hyehgfMQ1JTmndHcbEApaIptxHnsE7sN4KZEV9k69g8M7FcQcyl+HXzvBOb6oY2aez8q2NxNZf8m
U5fqNTVLAjjrsBXP4VZH1TXFYRz1YHvucmvUO8xYGdFDpK6iNtNfzhDTFeVW7c5VoImbIWuPaWyU
B4636E50tPQZvLw2VuK5QTEab6OsgVjCoebgyooXo4EWoha0PpopWY0QZ+8e14aCoMQYuKGtA3wu
+Ga9Ha3J+1l39B5lQ9kFfbzkez/O8mtPmP62qqz0M/PtYa/dYjmmxjych1lZZCjmBxaG7a52TXWL
bejgZbTxObHC5KQZ2wc3uc/i+DX3hvw9ZTp+ybX/u473t1SX/9c2i79LI+tK739eLQYfTf+z+3ew
+PXP/bFatH4Tjo1PGKulRbTc+9Nqce3kcRQkRnJy6z9DzfiHpCJ+o9zewgzsUnSPzoEa+Y/VomH+
pkyeZb6G/MrISuOg+zsZOtKYaCb/ram4tiNs11KOgzfNVMDp/6KpFMLLlFWZ8XbIo65/zfp59oMy
Rem0C6+5QAcKKfQe6ztV03C5Zx+SFbtqKeUv4YLVkF7OcEgG2PF5bKDsEokqzWWfD+44bWYGKOxf
LCLe+5LkexKazrDvwkq7H2vjjdpPY2axcun0cvbF8OmkAxPsGA2cQ2nX/KpIb9ybfth9Fpm1/OwS
0ss3mJ0QXJYutEBEUfBByLySXbWNwph7JrckbghdakG9r5rv0VzW7+MYWuutYX6iPdx9QAVqIo73
VD4u7mQ8uskK3kNt3rl68l6WZJpeOjw07xVnN9sLsNPUAgkt3pwq975FVqIuRi8pmDBryzt0WZYG
FOZ4V2YhjDsnmfKr1gUdPlPRuoc/09wYFo3Hqzcgve3bNDnqSGCPns30YdCcdbypdflsqjx7Kd0a
VjJ3la327OTO6ZbB3rJ4YGqWRsQ2iSjjDiNleN1MnXkjax2dTOAmOIKiRLwuTRNfxrG3jq4XFXfd
wBDCi68/LENaPUBo7y6tHto3FzrXTerPxmZJhP9dV+bySaTIemFZ5N6L2BqCccUCDNQAPUSiya8R
AEln2FacbuTSGKeEAt/9UlbzCy45+5tR4KnCUEb4ZTMMPUJXyY6S+m2ZqYfYwX2JLTtHW+rs575s
66exmJYH5u8Mq7hrnMepq09zjc+bc4/IH2CuR75ruM8yfpW2Ww3X+A0HIEktJT1acv9BW2ATVY8+
zuJo+pWC7z0VM8bSMRmGT2nV4hWwvrurpB89AA1rvnsqJtUXhoWmf8R073QtyavBEtmQ3/RflZiw
cAnDP9RlMl/yrug+Najo56QY1a6cF2vvGLFz38UdZBMqLa8tw+IKyTaHWRvr/qmnvD3C3mMrfrEL
O9iklZjFQrvA8W4So5dOmD8KxY1nnOvlPLYmePEYp3K2r5ZWbaNmIs5WdEtyJQyrYoxcvEkGNRV0
jBud59ikFzWscI8hhZrtEap71ysi75lxV3KDPnSU/H1DAvMZ8GeatDI3PlYdq+ClGdPnVuXF9yxv
a6xcKr2syPtDQip7R5t9cStGtXxYPN0nG7f7UXlNuGkMfzmaQzO8pubYvdGoAt7Od4dT21r5nTfL
5YEBJ79eJpKycGy5Zii5cNKWiGmZo83bsq9Ju0zd/DANXryrefVdzCpLHnjPCdxs1nTxgRfwQ+Kw
H2xnXnvz+LmmRZ8NNVp3tGSrk20s9s/e092VEwvyd9wajy2nKtsS7N/1EIWPae11a9tNsyuHll2C
yqYPu1Pi4pLtOkVmXb7mEcndniUX/rd87PlLMJxvRBhFp7RsZISRLB0eBwytME+X5tSVxfRWdb11
yEIUCNOjsZxCarBiUB9OfU3ZkKZlMcjzOL8DvW3el721fOqqj79VdVXIDTtKwj60vmQenubCCaaQ
EsjAHKX+BAISLQd+RPVhNAMezo5n9ZjbVnfTLpPgnZsTK24039SqGY1dYnX6w29Vn2MaHkk3yQ6h
gokICi9G2YzlLoiG+Noz6FxlxqCEIOhc03ioCQUfMFhMT2k4ZBCaRPWdt3UFuKHpPpeyLt5F2/Y3
Lv58LwjLcXnHU47lKZomYwhmpyrPXhTr58xRRhiERQj7vAtr0aLrkNfc5PlY3cVm3986IKeabdXB
ksDsgRrA/+XmwqVE8t+L/YncKd8wD94B3lniFZC/hTlIdFk89buwasfTMi+k4apQ7GFKMKqOlkgD
2uCsbOukTt+cltqGTiLBWwE3orz7FSQcshbfTaZ8hxJJFNBGUx/HJn16B/MNr6xntnUCI+enRrb3
yUfKZLjDuZ7hHuCF8pKSJn6itaqs9xa4SJx1VCfgs2lHnMzxhJgB8rA8ZFmD6GvMydAEGOBqFAG1
FgHnw4IVFq9G99C3oX2qC59qXDOasZoBvL5p4qL9yMyhFsdEFS3vGFYtlDio9oc3rEq+oSmTpIgb
jdv2I2hvBi1CdyJiB0pThoBCxUGNrznJRiTCiXKGS7fW0uZzxJ+ekYaR4lw/w8zPT3WrFum9VHZP
CMUC1jUEi+AteqAZpAcCpoziU3SVfMG0yEeJkMmZirkWy1AfFpzscWklrIPzMuQKUNqL5i7fOiCq
RyJMGNKU8ZjBnRE45Q3rU8+CNbiVkBv2FCQsOOtw4XexqdW9U9J2xWe/GhZn4a29SeGhBT6/qSaH
NMrC//BfGD2Ma+kyfrAsT8anyhNYKSJNkbG0Kvutpug66BPMRLqdir1HOetIfpm0CuZstzuUrU5e
UL6jXTj2/Sszg3xqWIGc+nKwb2C9yPXWYz8aTsUBMXvUu+AJPWR8/4ORdzF5/tysj1Y3N6c6wYsJ
I4OZ3Eya6Yo+2/pHQQCTwcj054MHVoCsgay4+i76WxQBg16K+VSnP+YS/6+XVaeiK8dH0RviJxSD
GM6NR9SzAav5Xi1qoLFQlA9CiXBLwXJibszK5LAU0IC5MWM9UJtm6WVInrsiKyAM2T9iVUV5YSo0
31TfNIe+cv2XfvLmI/c98cIiTP9I3SITW8QDTAPLsqbkY5Ob8ahG/szsXfP+cQGDjdGFRvV6u6go
O9ggL1cKWjEifMVutZlml5Y/fv/O2cPzc5eg1W6nFNgDv3YSzYMlnT3Vdf1VNgISAV1Et8c0DYB8
ebrd3dIt9MRRNX1rQ9iHL7JI2v/yPG2pL0nnkYq5aORVG3ej9z3N+mInMmcmKuXbzdmXbfHSVilJ
e7oIehG0aVfqvZ82hrU31cKGuiavxN2zM+dfDf7WBCtLmcMGyr0rgkvcsKLOvKVbxHzJwANecXdu
HqdStrdgqYabrpP+ofQ8vw5QkJIrDMvTvoJVjuKFereTHN4Kx4V2FkQGD5DD0BbY/VXCQl67bI3Q
FI+Y2Yr9hKl0N5l1dpyiNPveET+8HYa1SCdx+vSNu9pAZU6yvCpmjOu2Fw26AbkPvPIN3Skba/Dk
fVYUXLKzauy/k4SYrqfWMt4y1eVAZDVmd+g8I6pxFt6qcmVPTo17W6dN9Vp2rsChZOQndH/jm5On
+UcpkyylBl2zPs+ssPvOkTghkytty4d+iNoc643HM2cRDrEDXybkXSwxLxdc2eiH0mDvKRtz+dFi
9jrFXWU/sxStEFhmgM5J5Nr38Ug75wpO9B7z0B2fnHFJicJgzXsuI2vpt2OXJtGW1mzTQmt3mrNX
lPonZ6zpUMkhcSC2oo8YYQxXLJTm4HHZwJshKsPtYtiFfMAUd6N6XriXE4sOi9I5pWwI7/k50nsr
snDWMXO5z74tyWyzjgGKNPjJqDe0ndlJoA2OdtHI/J7u3OhagxrCBi+N5bU3fBcduxdISGxk8qtI
iiy9SkfGs98dHf9fX3zBqBBn5Y74n+69f+G8/fPP/HHnJTcrFVZV9gk+BlkPLMsfdlpF2JanwMUZ
ipP1y2HwTxuBDVGDO69a7QKsAv555zV/Q3NxuAabNolbZ+2f+DtXXun+1VELuV8Cr1m9tAjmmL7/
1UbALoT29Mhqt8QAhrekoUaR57E4OZZGLxF1cicauySfI8vnxjPkN8XNd4s5FyxAEaOjdb3DcniE
GcXDvVP15OASc139i8ae8HYuyYjPIREgzdsSZkJP+RCV5miAHD3VeghNUKz3oPXLa70eURmq8hNf
2f61cii2r3yVPjdN3d+IOqWzyJLoQO166hlklJ8yXjtb5jT7beSash2x9DJf2v34ZHlyBKMuM/va
5Rl6LydJBzZEb1ilNm+9sercTcr5TxH5eiYDe1X3TCRThGV4IQKHSJd/qnDo76c64ua4LNxvSPch
LVmJ5BkCfsA9ljcvGw6XJhXyI0NMsS/YxYwokoz2cQ2HDvgTvl1vLkk9wHNOv6WGPVdBKyxMiBko
6nzbUe0JqmHkP9qAdbqVehA/jbIyH4G6iXOIv5edbtudJwcXXe4Y43e5ioGweOObTk8+h410mTRB
YE0RZe2dT9IIsTiwO49UhkIyf2h8L/oculqro0eZ5x2GyLpldGa9XKrqq3cHEE/AJ8yIFcF621GR
gxyrPQARh6Ef3GorZW/3QUSpFxsBaRA6qQX2jE3C/Z8JhgX8VtEC98YQbr64lYx/dDRtHkPf6U+9
UVBQyRu+JarUzN9HeqLKgx51UeM4LexjinlGblJzbqGDkekKrBHOxsaEV3s/t2HVnbhvhhf2HSyf
xi8hv2rU0D1PLQ2uuDsK552hx7rjnp+9m6NlHP0yXd5Z+PlP8E9YdanevCHUhhQKlAU4WVbfA8lx
dv7cG2e8yhOfpkdYnEUmezEfA01FSSwPznwW/LREUVD/ExbWhs2GquTqCQrdrRFObUiD9BiV3Dms
5WFM6oHb4pJNV4W2SMOEhGybHQ55Lvcpc+HoifauADZ1PVd5cmhkXN3UUfLGaE3OsZSks0uv3XVZ
GtKSqtkrFGN+7gX9z2RB8wP2TnOfNvOwbfnG7BaGT1K5XnptFx28diB5yUbUxpvHH6UJpPimy6bf
wQKlmTli3Ji90dvgfeKDRDvaEJ8fr6KWOI3wNLwg2afIzZgwpDCTQzpPz0ohbdGlTMixrV2OqOYX
2Au9w2eT75h3aejsOnVHyxN8OEhywcRtcme1uNVtKA87HlFU6E7mh9iq+2uE3ewGHOGwl1lvneqI
4ZhKZ286WIi0x7LM4ke2Vu6z1gamATSDhfZD0bpPltXrdRQGoN5mYX+ASpMUm7bGRU9qlv60TVs4
SFR8YXIjKMkzfZvZ1RWM5rm4jtALbmLYGq9u5Vnfw8QxtxZMW4ehP3O/O2zVdrXkDzZR4bwlliap
GPKJTH6COhQW8z7su2gf9UZzYoKogjmf+o230Lg0FjoGjTQYh7DBxLCZBtBunsWHndl8nPUcLfek
9uMgqRcugjM1lJg0zFkRbUvVQTrp/Ei1nnOGVdneiqqCzWXE/i/qGqYblzqsF8vnERz7RR4Q4Ltj
IZlMVau4P9uq2mVLM90wT83tJksaVAXUIGeLqztxTpjSzR9OaiViL/LS+jE7ih2ibw7f8K/EJ2aG
8KwKkzlT01Wz6xhUTqIxyOdJzeUBs0RPRyaX3iBspYUtzOBKXWKEz7GCN3JfpVFx65hjwj4dPILC
t3MqDd+7nXHQ71nXm7uJnsKbfmZLMBpKXgYriwLhzuSwZOy8jx1ddrXQFP+h8kp2JQa0hyIi+ZWP
K/8vSwowhlbj2ge89gXBjaLjX7OMaWE7xA31zu5yi+fHbn5ok5AfxCjM0U7l2NaGJZzfM8/1Aiuw
Q5JMxqp74zhs3s24ZbZFjGTlq0plqCtjhr60wUxekvslr/3DpfjvZKVFd5x98ZQPJrlVAostGMld
LSrEVK/2D9xSufTxbGTHqG3qXcvF7ldBrvdxoAuBd3w3w+gDMUfmaUwffHueuMvnern0TNcnBm9C
V6mXVtexK51rIW2f/EGacdzpmLW7pQYL6SJdXjsXfCPHTNOugkqRHYdWwNisZyCL5Myep1x7ZBxL
fhkQ+H80sSJcP+Zoz4Uxv1h2PD4WgpRjTdk3y7a4eEmbcvZO5BgiLjxUQB4jrWA3GrFx25GKuR3K
mVXYaOXwOq2hPNaxt/rKq9hc/SwuHvglKfNtmMvi1Yr8+s1qazprYu1clZDI92Mqx8eJ8xo8a82J
sUnYAaBWysLcsJ0CEG2kPb9dI7Wwctk27xd/kW9LZ8woVc5ybyGCUXYgYyRk7qJmkAzK26uhsh+M
AXkWAYi3RKzn+lIXccqGrDCXe5N4J0WLLvpcZxmQylkfpQfXEJEFS8f3P3SUVZ82PW2fbWYTY6R/
+UwJHzt11UwbZ2YXz3ski58pMDEZf8Im2gJC4omnK7m+ZuOfaqTQLn4fF384UC1TEPcDudQFtM5y
h+VNYzxhbavvJls3oNKqia3VMN5PC09xkYYlteTJ8tKDPdg73BAv/+vy7ebTj//zh8uXcfZ/ns7P
P7t/Z/Llz/wxnVu/mQr/rPJsEN1wbf6EwpHr3smHdgNoGWKR4h7wj+mcf4I53fZ5PxDwEmyM/jme
W7+5UHWAvOKgl0CVwSr/jbjbl5P4Twup1eTL3Ru/MDk8eNDWXwneEzuekdU9lTk2swO9GqvCOaSE
fjbel/IJTkJ/NF96KKqTe+fT1vsrrlY7ok1I6mYIvbru9mGku2sXC8fdVCUTTQQdLHnRhR+C187T
TMyh4Jpeu4SS65GJb/Zv+0jHM7QOBQWrBNpMIkaluAma7nFNgx1MV1fHxhoSqBpq3IlFM2gaTWvv
mdfC73WZFz+9Oap2dtjrSzHZ3fUSd+aVwT73UtdjBk1axAczitQrqRC1JyZcXjrwXJ9ESWgtc6bu
zbKzZBWsV3SyxK+TkJTiZhyN80ebSPvM8DpfwordvZZceZlDvQYMvV4CnS5D0I0s74fISY9z5bU/
0VmA9QqZPnMIQpnIdfxtcvp+18dhG+Doww5WFu5Dmg6QMonuESEZSe3lVW4RY0XkWFCpTpNvuC//
xd2ZLNeNpFn6Vcp6DxkcgGNY9ObOE2dSlLiBiSKF2THDAbxVWT9CvVh/YGREKCIrozqsV1XbzJBd
XlwA/g/nfCebEnve0muXl05Uzjm1kvyBMB3ioLHpVOehraN9xgbvyD7PPRkZSdORIzl1K22qd4bA
7SWh/2y2pkUTv8qRc90LJoRXMZ4rCgPLGG8TpAbBGntNdgXYT9z2nmrR0dBKbrhY9ikYsuI8ab9/
8/scLEdb5eEZQ0axz4m9X2kWId/6AIOYnfT1tWsRAWn0Vf1VkXV/57Vd/kRcjn8kittBohFOXyox
ZV8N5p93RZ4Xb6TA5ifU18S5y97/4eTZgCcKkzNy2Sw13JVSyTNUT8AmFtOKi6dL8yrHpXMc+8A+
JuQkPQwG9++aKZQ6J7xzjw5Ak8MMdeKBC2Eg0OpMfaBvFvfACdj0w3eU36fWCB6s2ICwYbbE0K/t
oGcwZFL2PiIE0rs69ao9sUb20UIacCMd7X9WUY+z0qJUfPD8Mr3rhhClmnQMCiLl+YArOhluzQCV
FWozA8sYCQukbkW+xlvkNvK58IS9RTKtzrSBxeFj21Mo6uCV76v6mV+/phtgKwnU2x+btWM71l0t
Up8RGcDqVVUm2QnHcnSPaBaluqLSgV0pwK4wbxkLRnJa7MZyHJ5gFPg3PrGq3DQ0Ux5av3BF2yNv
EJG7JD2lVNRog+CEsE8/+NKBc4ATYAQcE8cH/HbddWF1/hvOcLHLItOD28fsdW1i3TnrkFvQidJl
BSwrKI8e2wggFquoNzGqn+Ysb3Z6MEACkmZ7ZVi5OIfc1uJUCme6mXMHWIY/mmmChq2St9rwbYCe
sXgTDOpJXSl5vnez5mGxSANCC/oRl94x+Cqw2k1wVsRgGl/iOJMxbhY1nlKrxsKaO6QNe1q1eBQC
aKpUWDmOwxbmIDnRfjc9tcwRWbUUE3Vc5yboycagfyY+GxozbwPMrPmYjC+FjrnATpdDcTLt9mK2
YYxFnm98nICzfqNELd6xA1SP/NzRARNdcg6SNryQmGTbvNdqcRdbVG/cz5V6BWWuASaWLVsfz94J
ej2WPlIB/xlENa3pwzHII29gUDjMY7gNB7KNkjyXl4DN6D7IS2YmHVSxfLLVpiLsR62SPtMEmEzw
xlz9ZWBe/DBWBTF6kyqvRtLXoQql8mVMPRaZSPZeXKenO6alcK0vKbv6dDPg1PVW2SQja1UrLV6s
BI+qBhGoKuMxdZMFaTHW1DNsGsZDI/skvW7YUCwU0yIHJW57+QzGwk5qdJPMYbrWAO3SZ3HFMAPp
1Z3Dn3Nuq7HGnNoH7f3guyjrJhOeKnHjwZNSC2q3HhO0CbDrOySWyOifWi0SprZh3myptNMrXZNK
xXPQ8R4qlZ8ClXWMd5t+sNkmg1UsGsWax6eKzOYW8nn5aIBiYOBuUw/qCh1rY0TPHhBNQttIEuFr
QQJez7GBWDsbYYSjGm+ipwB+6TXcWeyaXWtDG+v4s+ICLnhKHK8TGeE9bU6PZkmMDhdnso33nEjj
raqkuw0XsC+mq24fpmPK4Mqa7bV0Kx7blKo/DMpxn1iefTQn4R8zNxVs1dO23PWRgVxtjtjbaAVG
mMGQe/LK1mAdVhI8PDgErjVo9Ma4y4BjQmN3JV1gy2IQVXJlGztem94pitCjxSppD1PeZfsaYfOh
FHkl7lWOBG4VVFOJeqwrSGBTjhWgdJuUsQcghuQrzpGQsPk2a9hApmC2VJsmlCdZRe2lybE1bLHh
D/lKNXZ+E1Evf2Uxj0Czan1r3BIekz9QhOfkTFl8kUKbPJ3kp9fTzshi8Sxti7CGwqo9ta8ntwfG
gvlnD1LIZxLWZq9cQhVs8iTpebtONnraQqbAd9FAbkBpcsOGy0oxDOio1xDd2TTGeZ/eNRAzdwsN
Akw8q2R1kFltHlQRwFVGAshlCsfhGYVnbjHMrqXEeVtBCA4/1pyldDlwWPuwgopyCoxlIxpGGSrK
jzWpMNmYDn1MILYbtd6FKSB+aruvp+fKALe8zj5Wr6oJaECc0It6KGhZfw1LrrxNI4Le+PxlfUuw
OqvcloQpY21UHUfIhAxbMR9ELT92It/Uhq78tVjWw52bB19oFrLXaFkeC5Z2PyZAwrzkWS3nzqT3
7bJunh1g02vvYwsdLQtpsDbspv9+of/fU1hmU3P/6xIe1f/3//g/PwMrhClMYtb5V78W8e4npuG/
KMqWKv338bofUBXz4vtlus6/+EcB739yPUmxvTAsaLiRff1WwNufArprsdTcEkA1NfffKeA9cwFS
/K4ooz3wTHysYCAscD4o2P4ErJCcC/DKKiB7jq2KTaTz+kvFcIvWMDXlcbaWBX/PqpwwYAYiExGF
W7Rg6qEPmXoCEUsP5Km7F6Ql9X3lSOBLRq8q5m5lkL/AhS6vsDn46yKb3NeknA2wD7osnyWUpCv+
0ugLuhUwyGHk3hd13b80U7qg4O1mbZZsxtY6qIN8zRPlvcxkunzjPca6d0TBhr3BO3uuIr/I7Ef3
jneGt4lraFWrpnSHvc2SE5VQysqycEEW8u6vYpwoSuPlmxYGMCIp8ebyV1/7EdI7XhZV973tDM4y
zlxCOEy8Ua8M+OUXWUfxd6ZfBaUQGYJf2ML1W2/wsmOcz7G1kyoeq2M+5kAXcid9UxmLt1VCBMt3
XkHBe9ePVrdqeSFvSIVxwGNbBOUmKQ+8MRVYiImTu0HM7XYXrb3FnuQvIwwUueoS27p4cCFd3tSO
La/HsqpuPGOgVOw6fa+F28dXeLJ5l6Flrr+VvRvcaNvUZwfN1S3TCPlI/WkDaLaD9ECuimwYqNpU
2BkOmUmYxWUmw/FomVm/mRLZXU8VW8fUnSsy9dDAw00YDmGlUd0XXWBG+xb9194JYgUnfgLLZuRJ
tUezBhPKwmuPGA5nm+o4YuiHtvQbww69fbsPp46IORgqM6I/XX2mDAasWKrMv1aMZB7mpm8iqmgB
IwKzhr+P4DJuohnTJbIGj61tbSenRqPnFSm6G9TM+TZgKf2eM7B5ZaQB+wwy5YMRMW1fTVYdvIRt
Hu1H7v6Ls/jvWsIFT1lUN5hHFr6P2UIDN9LmsaiCYdM4cEkatiUnVujtHiSEBWOI/w4VlsEnITmE
FxUlRzZp1JccXQQcNqX9w5B++VqOs7wUroNYYnJFfW1oz3/Sc5k8xkVUHwkUJQPP9+Ulx8RJzlXZ
npAKyvfAiahBIJ3eFgSOb9iAMFqd8vmx1ySnWKqLvoq4V1cm4XubkO06WgrPE0yd23ifGKF3AJ1S
36TamOM1cXkBFK5M73tgW68Ukr6GNy71rQjb9r0EIXdnA9rbB21Y7Kxi9NZh4spdEkzFl066Q4Oy
BDtUEKTjLg8owTYj/EvchHW3Yw4bXfVFP99WDXhI2zfsfR1bUMwmlGspd6p4wtCB+ygmDuIbBJzo
po1a/1h1KtzmYjROMu+T7VCNrCJG0qW+D3rwPwMvj8J9mMzGpcJ+iQmlptVqhr44jg4ozjosI6DV
0O+22vHY8udUVXCqmzsXlijkSKt1NnXh9neFtxhnk1HtBh843240WKJsh6hvedRMMjmfm1hk+hCl
SXxtoNcjPS+mxme8nJfiXmiZ/RiF2b7OSAS/NigRbvsuheQ3280i9kbidJ0zB7yVuct5zoNTvSWB
IGQ3r6l32OoE6aZKAbRxY6T8LQNlpQWoP46wjxS5f2PX6FrXQVsml8AJ621WBtVCetAkS4dW8KLU
HO+U6tQTnCN9RVWbsQDqmu6Isrzyd8lUBmdkG+KlT5LwClAFqsRwZg21AfmZ3hFoJ66M0mp2U1WQ
FjrREsD3i67TmBUEQvvsuzNgvxlyGmo/MiRKTgEJxA5n5+LaykMH1czYlqb5ykYwvIlbt6GVCf3+
wUhYhpgIqbjNzeZ7AjEVRU5d4YwLzHBg+WCO+LiL6FB3fncO5lF8BTPTfGvRvr/FnA8s1IDcTJOG
jOVF7jnkcdrha+uvfI0prR0N92oA4/bD8L32fo7TFvpJquJLGUQJrmF7Sh+mDPIp4WMVuzLfWwcy
t2+CyE12qTL1W6/Y3W6g4EXP8wIoKtug5zZYWjcvmGN2M6oiSMIeTk3RDMeJwRaxfzz8mVvVn7vO
aDa933Y727RO41Q7DElB4gDraA7SKXAVO7wUGEYlmzp4jkQe72eHtzRZSvLFbPCzSzSVu9oq5HtZ
J+ri2z3wHKBjxxys2AN4ugSFyzycJHEZa8vX483C8pGrrnKsdx41Z5ODy73BdizZfDVuSeVeB+oU
Mjl+GGoruha9UZ7boIVf2JoWZ+rs1Pk7+x1GutoIzdcAQMUK+aPYsvIlpCGv9a2bxxLlVW9tbYCb
nyM0H5eOTdhRzOjzDm4xMhP32Ihdyzxkl+mVDjxG19n4pZCMrEuBzwWAEm0ta+R6TQbyMhEAHNgm
DG5ylmPb3PKh55Ys3e+ssR8FS086TQIFbCguakyTZEX3LY5j0tibuvbxT41B+qMJErZMtrIJT2jV
PXtXdbGH0jvZ5YTznP3gD0vbEWKmqSZGFgMN9XcGKjMXyqnw9UEoBX7nPxLHhqlxVjUzo1if2ALK
bcaR9WREHigCp9Tii50Bx8zZWe69tlfXnVWyEYOxcgjtst2zv0f9zEO8JwuEbSK4AN65FaNHlF4g
PqcqIctBdhaQgXrvumUOiKa0P7sdMt3Wr7img93vYzVjKu4NmVwPsF6Odke9kAZkWZDPa+60qD36
G3uodv7siydgO9iktWDlH9cWbXXpc0gn8PUxqYX5MTSWit/yC5AnyLHONRieH4WMSotuvLOLtdMF
2RZap3Y3s8yD8l6AejVXJJ/RlxOOR5/pPwny0XziBHTywvQj/lwSG7MtIhdOsIOmYkX02fwWofQB
xmfLF9uAWU1OZbfOWV88p/niJw1S8yotxnYLXBHASunIGyv19G0Dk5K4mqpMCcsoOl4+/RhtmTey
DOWeuWcfPu0SzG47w0eZELHBD+u9V4jqNqvi6OwHCHiNzNMnq2ujgxi7gwpzAJs8yOHFc3P3xBsc
PXjHQczJFm8AEpgEYxUcyS2r+vehHXO5oVKMCVU29WcH4foPjAseZtqQnjNx8/41DoKQXE7ifXL+
182sWPD1RZgdA/SRRLPELpb0j2g7ULQ1gMINYGdQ5ljsqg2GN8uBKla+Q1ottlnWjceinopDhIAE
A09a7YwU23lQN/5bPI31tqn9cZMUoX1fNWl3BEtJZJobwD+FU7UT6HuR1zo1gd529xZT461IMGUo
1k9GfzICaEXryHTbz3aq5ZPtzjTFnZXO+7JLmRD4jscTQPRew3p/JXPdJDsGHJY6KWWKc4Nb5I4U
j9ex5MINgqFOXKTtvqw7lW2WEB0RWMm5AQ22mVgonDEltGcKaGaMrTa/8TK3vmbIVG6hHPDe4yZ4
myreq2uPFvQSg3o+qT6erovM4EADSP8tBtFmrIuqTYszJn/TXjeFP65Lgxln2Wcoxl07v2PnweGv
Z7ny+oXg3WDFEoaN5CTngoDxpysHOLLYmDGZD7U6WchzT0GDR4LdN0rI8pikfvi5mkteKxZPNQPQ
pLvGpFN+Xkq1lZ9E10Fm1OtEuM+q9LGL68hhzahSROyzvMom/GToVq8TSpqvUhTXJCQPK7cIc2Al
sMhCYaOMRp+ydkpsr2HufnHz6DYmFA0KdbfR2XhjBkzaXKb4z7ZXeBfZTw20bfBcLLRVsGeN3h+M
QnG3s5LBFxclXn6TRVbhr6OoEwjnUkqN1eCr5ix9Rg6rJiJmHFcvzuS6TPL3dGAMyfrQMj77Y5we
5jbMrzqjFc9NPYzbnopqHRtevB0LM7pNp2XUbbJLuONMApDALw0klCJFP5EChxymQwV2w+E3X7ya
g4KxWVic5spybtFO4UvRbCQ9WhxLvshhSk4t/vOvSnrJW0KJQQq51VYX6nfvOpCtPMX9pIndmr0N
okc10DOU8vNP/fTtL73ov6m+uC0T1bX/+3/90fO0dKisa/A7STZdkjf7nwRgiIdmqzax2LAxXY3J
17iekHn/Iw/2/52u9OeP+ZO1Cql23tJuF9sv4y482Qdju8LmvDJOzT79BW30Lz/Lon3/Y9MNuXJR
tfG9/MXK9aevVGZSkrXH+nw6RfBEVqjzK3pYSE5qm93IjX+1AXBz4M6725Svf305l+/xh4afz5bw
uVjZMacQPjEZP1Od8CCkPOE11sjjeGn3zBCP7q779Tv+LT3l/8x0k1/mO4Lr+q+nQvueLOdvzfs/
z4WWf/ePuZAbfMIZyKaWdFHLXJJ0f58N2Z8gUTDpWe53ovl+SuzDbshdQ8Sux+yIFe/vu13zE7si
5Jik8qJSB/OELPNvLHc9859yTngmmE4hGQXN4zvmIs38CQA2tLy72zyPMKvAoyvqlviwICxsR22M
yqyubNdA5AQL3NrCmmq/1lq7l8iwKzyCfZhdnJIeclXmeYjUjK5vCYUYuju8OMEXgsbU1siJfJMA
CNehDeFn9PJyjz92ujSh1d4NGf4p9icImyrmGjiphf3mmApJuizj+lz1SfEZkTmD66JSO0p23AdO
N5+noB6uslrJQ2LSOlUNr3QiiwgFCmnpNGlEJ4wzjHva2cZkS/JPHNnhyRkNdrm5pGVKZUHMUuVv
kEu7HMkyXNcqgwnFQGvL2Pg99In2ikFtXLMSVdc4N4f7qlXqGRhfuOomCopy6pJnXIE6hIxgKHKG
0jw9iTzEY9anVXJCyOY8amzzWBZUnazJqu8huefp9MQ4kZ2imWlEiyi69bbMcMjsEZXZxnaKFkmR
UYx6RMJvUKE0MWsomqvs2YpYFANa551v4DKiQ2W/Fyh1MCfi2KqaRZ0xxUcusnco4ri/KA6QTWDS
kttxMa5sl/O4meZukw5anFtwSJsSh+L3KM27z37Brieyhng/4H9axltztMEDr7F1ZDVdJlKUHXX2
uNWNNb9CjxR3Mq7UVdsxIC+7xjplc0iXgMxwxw4m3xeBnR+reKgAMbEe4wYXmMoQqw1ODv+k6kak
dkm48TA9b0dEYTv4Bc2aygL2F8aPU9Bq0EEOhUbF7mGnwnDeNwGrSoeUvrWJUHLBo8aHXpvml0Ll
8VH1jeJk7vQGbM1wAPhvvgwoFY+0K/FDA/Z/K2krX9JoYWV543RoXT85aVuk+8Gp/D1gaXsFdnTe
sY0eVkoYxdHM+Kvcji4p4bHmuw3FGuJDdmTJMx+AF6nrJtfhHvkbXXobG+sFLLiu6MHBO80eHXCU
b2GHcml7IChA6clGEGwh426q1uOkxFpCKAKss7j5R7URZVHt47H/EXvDQjhhKNQVo/EVmTFOiszF
sWTWO2xz9VFavbf17Cm6qLINwXszQDHSMt8w8OOag7KnhKD8r3ShuLRtzzbRi1Buuk5+RDmpO2rL
hKQ1r493fZ/19wL9/ptgkb0tancJK/QjdPoZUN2+rcOLX5jW0dfQvrWbmXeL8nwd4UpD5dBypPL7
4qkI02MUyPqVEo6owTF0V+WoyoOfMHbibvKu2kFaJxsTxzHyswCzXB2LvW6tCTRyRr+aWh3DWzug
7YGE0Rsi3RUKhgUM/Ph6qo3oNml8dZwKWT1g3tb8hOC7YqvQZ2Ha01bovLqFzxptq7qUB5pMwolw
2u9Hy533tLgUiCDFURRUUKVXdaHDZ4Go5T03TeoPAjD01nb86KUoxulxiJz8sffi/KGxgvoUAdlH
48l8EP0Vl5/YFn9vpV1ySKxJPkcutJO5cnyMt52+ZWIiFnty+RIaubcpOlIwM/gJBI3EYteQeP0y
tnP50DqFted1jdwucRktQ2qfO0DLaX/OArP5MsY52XdOG34HvFfcV1zWbcFw/NlOrWZfVvhNmJr1
NvQLk8UW7+dHQ0FItVSvbpORuSc8U5w5IMzSyyQmUTODs/HeJFXixYexK9pzN8joLVaETnIPZ+oY
Ym27wggKqAJx6Yn104RqfEyPTLfnb8ymvMfYn3n9VRZvcoEIFEleZXy23AyV5dSQYkmijIJZkxtX
Ye3N7wx9COusZtIckKv4EIZbEgATiyVoUvSK5jfxnlwxsZmL/ScCiRFolw3LyozU+v0YJeRITJkk
39gE9B6hvv6u5wE5CykUX+tQogZsivqLbSP5GD0GiW1geoeSdeS1ncNdwMnEC7ZHcJGtRmFwOk2B
c2iENskwkAV+lqltsMHID/0Cw/oOkYNprMkpgCZL2Ep+nYEc2vVAQ94qhNTXziKJkIs4goBPdBLV
IpmYP9QTNCT5uVXphARnMK+NwiCAjr+Fo/ZDfCF4qBjmo5vIa/fg4vl8UIGBN7Kd9aDWxHqQvZzl
OZjOAdtg86HriGIkHoEl05P3ofuoJVRUexGDRCMRUtIo2Pky4FnUIoWbPeBlB0weiKLEOEqmIu+O
5HNjW/7W6gN9E8WLAqWsJQrtD10KORAEEZBAGW5bswWRyzqLDq9dBC02UuQ7+0PkAh8327iL9KVw
C/cGXS1qI5y9yIORyDChqB+LQI+ozwkX/aoZHXy2PzQ18yKvafvR+W5+aG6Yngv88K0+lB+aHG9w
UAUhtj23RegcpkSQmWU58iEk3CpdpYuuJ+CwPMbL+t/ssugmjNrhEpdJ26+GkbuE715id2D0QFBI
OmK4XBREanCDPZSx/ETDX7x5KonQz6A5yhf10WhohAY8IEeKjfypCZR1F/bolaZIxOT0pPV135fW
dcAB/BDGTXo2gSDCZUa6ME4c7KhslnPTMkP74MrBOxZJT8CHnyWvdkB0Du+fOtkbJDQdO26XN0dl
8ps0DcTzHSM8jjx8XqyXqm0QW7KA6Wy7+c6fSCw1TNJEp77wb4wGcM2YJeLC0L98YEc/XrM3Vo9w
nupLEMoEVUtOqHu7ZNAXVaovgFAsF2JKUX4d9QIq9kJSGbsGNRjfNmQZY/jjPf0xgUcgVW69IZY3
rCCwZxg2dCuMN+6z42m94XzDhltlpXNkpGHvVInVwzMgDxZzDwM8q1HBBYsgLl6kca3RIZFY5HLT
QCLzSn+o6OBSemt4RsARzHz4bDuh2owwKV+TYnLOTKdbzIyT+8wTEO/rRaoni1HcTGj/TmHbd2dP
Zc1NsIj7EFUW7/Mi+GsmNvPiQwXozELjCeBXqTUjVYyV0TP6NkQUrWPvUqD4a/mhKwzh2Eyb0VAL
pj+w7lVM/onjTBEqWpri1Vj04qlB//UtLzRBmnEIfX2RMo5kMFtPkzUYvb+tSkkOyYdl3F3c44zn
MJIr7WgsAgjV8ZQY6XMYQPTaJslkJ2iznT5ZD2kUv/AJ8yvKyPluFBHgdrZwa7/vxcZbPO1gBS1k
SYvPfXG8q8X73i4u+EozTktpyjnc8MhTP6Pzx+gRHecPE32x+OmrkEgMwQEAIMskX2wepttSlMkW
OUqJCkhbNyBUx29gx4moWaz6BtXdurZ6++uQQ5nCWGkAFcTcT1SavesWw/9MzfmeLhCABmDgLTnA
zVXQp9lVv8AC8uUQGGdnhPsASqALWfawOEiQFkZsLRfkQDno5Hqy9LRLJUAC2YWwCRChgcFaIo+H
QlhArYAYBAvOoFvABlTW+lh+wA4AP30RCwChWVAIyuuZUS94BGsBJYgFmTDGtbpOF4yCOYMzche0
AqceMhLfir5NC3hBdSAYoM4mhzp27A1bl2DXLy4VuAnO3o3ZUVhDWpzkgnTwFrgDflbMNs4vzIcP
/oNit+Sg/1+4EDDnklMZKlh06gMc8cGQwNUJnwNJkyKLD8gExtvx0S9wa7NsAUIhS3/pFRY0RYvw
8r774FV49UBeH47KdGXWXXYprCo4OakYGcOX5W1eaf/gwg5FndPXTxnir1deE+NNM0Z6L9uu+2LM
4DM6zZvJ5tZZxwtcY57d/t7leMW3bbb9q1owHJK1OshR23oGtKXedKaqk9mp6h0rdPASRL0Lx6kI
4oPVg+UVC/GjhMICik+7V8kc2aifaaL/1lDhv6eIZEm7/9fjgsu3f2NikCbNf6IGX/7lr0IS8QnJ
FOwz1CEWyu8FQvSrmGQZGAjHNcE3OC6EZ3r1f4hJhPXJkR5+TVyeDHzwZf4mJhHmJzsg/YNhASnY
vutZf2dg8MdBHRGuLtMChhmu55g+cvU/SUkiVeVKh8DYyuYeGMPaZD8j6WB+ujL/yThQLOmqPw+w
mJfRQnkeI4kAZ6r3pwFW7iGxmnm3bzX4AKGZzJb4GzkcU/Buw5LQHWGCGoJrorj/+qP/OA/hmv7p
k/80D2EBOZexYKsxikvbbSwCMKKN367++lOW4d9ffb/lMv80dRH8YtiD+BRqjdW0wZ21gUP9XwS/
/PG3Wr4KSzKMkgiasfGSe/PHD2kashvGEUlru/Uk2UZts43f//p74DP4p2/CUhfhk8+tZSE8X/7/
n75J5kv4cgx/Nqzdvb3pEe021L0merwx+vWYtcM9Kg5oiA0wZxNCSZC+WIg5zmTALCyoljGEOSbp
Y2M0+Q0IYybso239cFAQEg4TxlfErpcMnYH9HGbJC93VIWuzzGujG9edkKu4TK2vFqnt16pujC8j
MKsLLGZ4PUg4+zX5rQ4yWttbUxCJqzY12jcXhCNvbAYz2LDCTNwgier2te9mt8qK5L6zfNKs7R7/
FvrTkEaSZN5pVUNhRPU9duXJ1TAODmEo3RddWBYYXInCAI3vpJv6h0OcRruFjjKCNRYsfv1VJ1ux
tot83EHCCM01bqRkx+Fsyl3X0zRMkRY32IGjQ0vu5qWILfPUzKVDsG5F6m/lhnQ0mBd4nyf9cExF
bdSHanCiigFRizdghospH2sDFejBcnNxmvNRlKiuFhqOi7bk2DijrIE/EFm2zgtVvo5IRM9ejdYG
5yFJv+swK+STxdGBkjbB2OZO03MmW9MGiGeXpF0y7vsRaGJE5BDYh5BqsuX4G0mXM+QwzJBC4DHA
TmICkRM0S+k7oBWzCSNlVMcfORoiJ8y4jB+meIhe8i4vr+pKsMQMhnqPtKomgdDIrkRm6GsfLtRe
W2UFe7Qud2WQ4ex1mgKhGWlgGXatrT8w52CC2u47TZKaNN5krXhgCRfaGK2LJSPo9KMR2TTv2tIX
UkoNJBPCujhzUj6ArsWI4rf1AwKq7KxTtFsrWDs1wcyddI5z2+RvmRl1ZwPCa/VoVUvQHPvPfZcO
3kT/WAQnbjp+fseaFqBZ861RyjnoxgUa7IfWfYY7/HuDgRHuCWz5GCjmq447/wY6lk3Ehy/ozAsX
R1bsFMgK2uq2p83fsLjJq+uxjxx+rF4IJo6504Fuk9E3AhoHkBlAZMyrYnJHcTILbCVgrmKJPXFo
73u8lveNtLuHik6Bti5j62GWNDdHjCvOd6hG9UxvH9lYZyQC7k07pMGrRBONOnrovOno4RBYUm5y
N9lrltQkS1qTjcoloQb41kLaRpvVIUZZ6dYpvxr5bLebepzsm7Dzsuyq68II+dpsRpC07DTzUK4Z
DVw2ZL9gbGaCUpWxoKG17eXERrM1HfCVribRBhsieoZ14gXxKfLSaW0z7rjuHYdxC2GI9nNVR8EB
yXgM3Ij8IYZl1q3+yCQKs+BElHV9YwWTJk8WVds6+Agyahm4oGIXCSPQtrUprcImNbGQW8guWjuR
G+V6dsvqvJvuPHB17xVZA++eG8o31VmI9hEkbbV2sCqz5pxOg58kJ2GNxMt5ZhHs4rqH7FGaVreL
GIhuOzeGHucMrLSYdVvJWhnJo3DnstlFXSIvWVwCDGN0cGqMNDky+gqw03YTSPFI1mtfhrS52hqs
hzSYvXcB9aNny4pxh1b57eNF/j+66uJI4wf5y4iN629N8h//Xv68ovntX/1acLmffNvBRidt3/Qx
2XFW/1pwBYh6l3oLZRSVGBre3wou65PLv4L6uBArPHZ8v9VblFtsdZbdDcEbgBEs1/3/KrjImKMQ
Iq0DCghH7Z8KLviAcw6bxdp0dPR5NTKKPob+418f43+sFHD4sWuAv2HjOsLkRB35x0NckScRdSkj
Q0wz2H2/YFTdY1/76w8RS+n0e9Gz+AgBdPg2fjI2YZKa5I+fMnEAGC0ekk29nXfeTu/t83AmHX1N
gPNV+RBt+v+iylquze8fyFaZMpnl2/KdqKX5in/8wDiNKRV412+K6gdJHvukKc8JWMrKbC9B//Wv
v55jLUXpX33cUlr+VAq1nnAixDvUM8FMGTL1MHBEHw8IXANiAOjlL3UzTGeUr3jC87zcobsY7kJV
TAcyoArw6AGpwwW5qeSnMQct9fQ0KdO87UzLv1fch1tCs5rvpVT52eoafVeFnrOPSXSLGlzkJpyL
FQFs0xPCqAkfPSsv4rkRQBrfhd0IFFBhtPecsT3OdQJjGikIc594HobbYbDaz2kbh+/EpVc7R6Sk
11tJ5l4XTKX2HSiJhcbeH4owlnAIWcytkIDkr8SEotDG7HCYLKk2RHnwvg5Bs5wbHsV+HQt3+OpF
sruvGROdmVXyH4WJdeCcxFkTBQ1Y0KB79hhf9SsCu9xnESSYhnKB5s2g9rjnqPV36sNyDVLd2I12
4TKITHPzrp0E64vFp+15zAY5HVC5IfXtge05E4QXdJgk/iIcXmUfpm8LLSQcb8fBKOnFzs5a/OEV
LqKdtXjGe6/GPR4iYO6jSqJKREfCDRsvOu0xYbsxCvznKW8E8hUWV3rY2uE1n+zsDB7fA2sDsJDU
G7N/lIurvbLScoeR3AC01+kHwGrzZ7bzmMcVQ+eCIefb2Kj+MnhzdmOYffSM+WY4gE0gW2TCXzjl
SwfuMU7jbEnp7K3Fg98ubnyknhjzC+0QEsieTJ4NBKfn/sPEn5Oic9RzFd9SvWLyL1xbfMvjsdtW
fcOB/oEDUAsZwJ9t+A4NtIBm4QZ4QiMhGcF/7JfjmGXe/2XvzHIjt9YtPZU7ASbYbTav0Uco1Pd6
ISRlin2zSW5uknOqUdTE6mMe22UnzjHgx6p7YRsw0pZCiiC5/2atb43Txs7RtMNb8K+yvG73GH7E
M8hGDFIxL4G8Paoj/9T+BBhYP2EGmBrkq22S/O0u8HXG0XAPlLsgEJCPODjeKgi1a6Wn4Vah0fyO
i856UQtDQcgMWFqfMCoGQNJ2glGjEA90zI29ahzyY9eZBOETGWq2ICCM7Ym62b8mPLA8JwiTcfmX
xS1CZftONpgM+s4VydXQB5yfDutCBhosljSka/ImSKyYjVtT1N3Eu9wLRl9a5ReoPevLpbu5yf30
hwqb4YeCaLkAC1jMxbStOyT8pALUrlFj6GHQRdKx4jZbg4yvHh3mlBvZZeU+SUx2zGOVP9kI5c8F
bvwDt0Nw23WBV61tngmrQuWAr1JjONjVJL4wIiVPCIvajSsY/6wbq7Iv8ikYD7wJ1RV1QKtXo02y
BfrZ4lgbybgBL+He4KebUGYJ/1ymRGqokXcEtbO6Dcief3dKlgnVqB3uMJ96RM1mdIfRFLKnUSpk
kC4yQLhs5g83DtWpNvzmXBADU2aoAejkmguoL/W9tBIN08LEc0U2jHVCWR4TSOL502fEFPE69hL7
Jh0mscW1LlcCHSh54KBr9qQ5z7tkku3RL3r6LR6XT75HWlBs6mYHFC/+3iH2O5HRYP3QoDa5U8ek
PRWNCq8Ly5pA4UCkS4RodpqA52Y1tDZFJ/nr6yKZHyMdTisRNBpvQGqAnyCGJDNtVAuAJK9VapYb
DsH62BPAcpwSy7ounYIdNEV36J6SkM937Rlu1/BJdtmeNW+971K/vh+1SbWfNHDX9MAMUORxeZ7A
J7A265p0ZU7jsKEuzjeTrUBdztpzcDbOOCgcC/QJM/p5D0kGiHKRhhJFbS3fRTdlD2Prd4+lAW6G
ROH+VKdCHCIvHw4NLeiRyMeQoNWeOheBOVI2TmVXD4gB9dIPCgibjYefPBiYuJLPzNZJNAo9nCAb
R1bd0RBezSI86dZY9QyUxPwhrsyKWJsM+f3HoD2uModZC9A5K32frL55pkBHUFa4LbykoC9pn4bs
1jFltM3bvrhXozB3eTRnx4Ys8idpxcU1xsuOXOY6vq26wXkwo668hBoZrkOPUbfORm8NZaQBP+k0
9yL29FcdtfPH4EKgSxAb3MVjXe3RZ9qXZmyCuvGc+tIs4ISuVBCRXRmLGeoGK8S8zMWGoPjp6DYs
0HC0BefZQIMHKMO0scMYuN8xROibWue8RwGDFiBONAihp42rpAvcG20G1X0lWMmb09BuCqQgbOLR
WzvUCFk6XlqhLm/GXgafqdYaLZqdg5YZmVoTjSFjdPSdCK+FSNvrbkLob6cRGBZAni32XNN8920Z
3Uet4b81ovKuaJxyqM8RN802nZVKtvj//V2m7VLy7ByMbeLRZXWBQ+R77ikiJyoHB/yhzaLixAnl
rmUY9ofMNIq7Jo7AnNDEdfBgknhnGY1/bwk/2+SKJivzSVxik1+9EtLJ461glPgASKu6VrisN8YQ
86P8fenz1/JxqbP8EC4EsMafVa/zy7TORABNzkxpbcClkp0VpON1nfGbBFmUbP7+pQio+7XI+utr
LUXmn4qsJHKdmiESKbHb9ghzapOs68vi2UVXB+7zMbj6+9f7tYQkTxppFH0GVj1rCb/868t1FfMC
Jvj2JiNkp+KOm/xN1LYDlZcFSjshTX6S+79/zV/fzn+9JtM7LHtiiZ/862tWmRiaRvvEYfh3zfDV
1nB1mK39/Yv8tRhfAgIp9ul26FUYD1q/ZkKrpvOJ7pLUNt0syzVrYKtYszf9568C1QRtm8WznmX0
L79KZyIf6niVeiL4iEp80vLy50v8o871/08R4tKpCpNP/z8vFa6QPPz4r+8//uv+verfq+8/2l9b
3Z/f4PdW1/5mIkj1A8EQnwTXX8SIDntXLG2/UWj+aHXDb3ZoQRC2+Uq8kiBq/uh1aZ1pwHG2omEk
HhDR6T9pddFecDn83w6K7UJIo8asGuOrz/PEXf77n27uyhwGCqtm2oQTkr9Vo6Sk9ha9WgMLnDgJ
pTPdjEPrPSxRZpdZ3Ua7rOnrN4naf1sjlDlbrYyvbA/cKSMYGyt/0rNem7PwzCKxWWPCcX0CYkr9
5ht10JyY0zbmZwj/EedVCVlYLELzeQwo9TK9HJYpjMFXBw3iJUpG49LMCqKULP6UShY1/wA3oujM
dYDG7OzBU1snJQCwde3pBCFdbOSPCuQvoWi5Qo9YCMY8xE7VxOhh52gA22YE/CE9d4NbjyZMrmo/
nDBcjeW0zsrO/sTKUq7DulVbiXXyNmuH4Tkfa/vWxlC0NgKGZMGA0itHmnbqG/6/ZvKteynilnmR
1xUPk5kQrkLs9qufaOMByEa+dVDv3aZZnr4G7LpPkU55o4aeWXFUVMTEIfpf5/MUMEIdXMqHKfT2
VR/l7NOrwrj3y9C6jYda4aPyuk2PRpGwE2wAXdaKXVItVlOkosGSwBjHyN/rcMayNyTrkunqqjHd
ftOI2j0gG8jWZKWFa0ti6OhQaWYfTK5VSxxzOMqnypHDbkzGYCuIudvC9WPkjJGDArgjBDwtxmNk
kRrFBxluxoBfAHnGeJorL76IrdECrZA14jkqBvaeU5w2F0ZUASTsY9PaFIFlPpDPKF/Jz5yuPBFp
0hJkM0CBHhCNSrOUO4R3YuMaebwb2yUGIk7KDZhD/0pbdQfx0Ne34SD8O5xIw4HxuvdiNI3xSrBu
WC0SMgzOYI7GlVn6yAtzIe9CpCUVu/gF0iXcuO5XwBj8G6vpA2KOC2cvPGkhM5IdbjlEaU/SDDE8
hGhbr3U0jFc8v5sn2YumQxHo+1y7un4s+lq429aSwT2xetU+DoBoqimntB9k0j95sd+/RuRH7CyH
0BC493J4qTtLHxZunIfCQw6ccZ6nLkzHaHbFHKgnB0LobRZiTYmKtH4OxlhuQ+LD+c5WpE8yII9M
s0Y/SNgL9zpivN2qTuiVk3TRo8+U/QKSNfS3HnzLS6EwQpLaPHqHPoSnmgTuuPOAlZ1T6PNPY+uV
6EAX+RSGq/zSa4185+AcpK4W5nPaBOUya0g+8zF0fuR5ZzyjqmKeik/uaNqFf+8nbf5mqTD+iPJh
uus1oBlDwIFcA4CtycAcs2hfobnZDbWmPAoEtBJ8sEb0Hflb3e8NHlBY4CqEwZXTgYooSvNUTEl+
ZPwRnT0vH+lC+RF551t/WmYq4+OkkxzWoRO9y6mmliQHFTY2g2xe1pnyJ00K2lfm4hfBxYrsDm9O
9gp9v7ltmP8Rhdh5zitQjBI81SL3bByMJA0MFOzeKvTe5iSy9LrjTjwTiWq8SBrSHGAJMvIVCCUC
sbmQP0VV1SiFhTO9VwBtAn455SZbOVpw/nWuinQ1Z4X3VrFAu0L/ZH9i6c4urMjVemV3VnOCmREl
aydMio/I6rqjiNzik3FW9WLOnnsedWbdU+TXZ46DBFZiyLoHjh7m7g3Wd6iXWQrXxdOiJuJWDg4L
IQftcZ2l/YH14RIp6zC5HyBiutjRcMBB9KrlsxGybiMHTxI1lzaXvgqjW7Kp8r3thDDfufoNVGF5
dO3Qnu7dApGolTfqNZ3L8rIx2uYcgqrcG6B+LqKol9/NsO+PM+o6kD/M07wmdW7xzNE0yDxEu+0h
4nUFaBhkixlM97i4aQIZX+ZOpk6xjqj2XbNdl8bc3bABGPcwWOVlBvfmkOVOc0wLgFkro3PtJ69P
iZywC5qyymmaFbl+JFrqCWugNTmFv/2feufPND2Lsel/LnjwYavyffrLRP83swZf93udsyRg8wjj
inIsDEV/rnP8b4THoEWGW724MZaK9HcNxTfX83yKDwb+nmUjo/ijziHkiVk+RTIkbGB4Jv/8k0KH
JvYvhQ5OAXP5JgymA1KjQtjcfy10ss5UBVSYctMUy7rzNAwLCF7+hMLnPwHxBGj3n1C7eTjUPxHy
IULud4aA0ZtcCPNMvGwWqVDn84U/b4wpJPrCC6/sOdOHhPATsR2EG5zRtio2BwvIvisS9Vn8pNuT
buHeFmY3wiXFXZ9tAolkHgu5FeDSBJDfIQ7fpWiXXrJaZihl+YWu2Ne5V5OyxGtXTsZ6DuZyBzx6
RPZqxTvdLVT+MlMTWlG90PpJzYQm5KQeQdzkS9/qpnc3Qw/eP11A/2gXcJ4jx85Xi7niHE7Y+6CN
y/ui85oTujrzScVEB9DIeGujQrTscXft+lj113EqETeF4RggP1VDJlZRJkkkwDRJOkEHugB4Zj5n
N8QOYidUlZWvVccMAhsDtJC018EnVloUc6M7sUTOzT7c1x6PjBU7WfS5aOKBYNQUsESzGQFU/rl0
r8yfUQpt620tJmxyjcyQgIMCxeoqnrQ6zYMhdlEWCarD2Z68FbYL84ZtercRYW+TCOsuiQ5+TLgD
+T8s+8wl8qGcXZAmbpe0l4EiFiJdAiLyKvK+i3YgyjVY1Mq5t2RJ5A6xEt7sWk8B6u114yv1nAU1
Ai1c4y/4Y9W88XvXv5+Z12LFVgpUskijzl8BHWM4VQOkblaIsPklcQdFG5IpSYgdSZdBuZu6DzEC
5UuX/OEfpH/aP6awGi+xrMKHDasL25mi0yj6/iNa8jYC3B0H3uBldNJR8GZLMkfeJiMEtiWuo58G
98peMjzUiHk6RrZH/J/vkriAn/YZ2TwqgQXSLgzZfqG8M8jjGWVxqD0mGhQ4NZW1ZBLmDQE7KTPb
DSk1KMZI/cnKrHocZB4DPXX0Xe8Z4x0houVxslv1Y3KFevEccKYRvJJdvyBOFx7qz7ndHtirvhVl
SMnY1Mmda1JKm+40mpg2U+caESilGVgPWKq1B2cjQ/b/6irAI1swFuaF+heB1QiX864b46NOA/OR
+jh5pJhlVtePcX8HOL47jHi8DvDsx+8+2pVntH3mV13XUwvzPRmHszl34jCR3xuuW6KebntHMs3r
HYbDmukyMOIuN4DzyEq+6F5GF+ngqzXK7uY02nl3F3nx+FxYHaGQPFY6KOxzurO1VyExD3qIu8te
purH9gDszMeyy9bGaUTPtbHschhwqUO37HeK0hh2aAj6a3wwrH+Yd0PxsBoM/X7XdE8Fdn0SH/Ti
THJG0nOdqemQaLNUikxJlqM5Dz8EGtJm1fdOc9KoiodPQt+mx6jyYbZFtfGiPKKY7ao4kJykb13U
Nxew3lsUCay3AB0Ed+Oy8pp6LFKIVPJTiRN11S+rsdQdynMrLUiQjphvpowxcGMmBTf3bDykQ44K
00DNc6JW7G4019tljEBmy9ohfSBt1H3LZiAiq8wcPX74gClrOUwEzRXsaHpXshFLg6j8LNNxilfO
aIJYC/NK4WUos6eMkJlDXdqEdDhlcnC8JVsvsJT90bhJfupdy74H0FyjLHGccwgQ4CWBD0agUBDV
d50toFU3wwgrb/ANAoCbQRcXHFY0HG1Spnsa5QTkRBlus9rvj5JB5JGJs+mcB3PswlUWzfb7aCbl
Ya6WlKcqdg4yd4OP0gzB7WV282F23vgYC1HABauxakHz3mlZB7dLy3LdjPNwV9kRsAc1ZW91knug
/u2cZhX1Dzzvxu2us9mF8dIb6bFWg/1BVOEIV7icboqyDnYOs1hojaxY4iTsYp5+0r+KiW44YCGa
biD/i3oFpri7Q0Rt3lWsEE42lqmzbVbDYx8H1r4HMvmgugmT0NS21kPQTT7YdiPBCJIpDAZNHjQf
EDAY6w6W85IENa1Hj7Iip5VMV9lkl3eNFtmO+5160uuCG7OvTfKXVFzVm352Jhwfps+x4FMprixM
Nv2q12ED5cmbH0qbgKlVMQzVp5/aHoiZpK8YM7tquCBZXdAjxz5+kcZqxnXrOKE+RZOE/F4lSlE7
Yvh4yKq5fW6Gqnz1aSbBBaDVIVYH9HO7QiBikF9lBcWt3bVND48WLuXe9quCvjfMrKeQ9QDscCfu
PxuckXelUXqX0huybOUXSfI0WAGfd4EEboDzt6hWuBhsLP2Tc4PmfL5k4RPCle2GWxLFsxNbRHx1
YHvoSWpV+QfPLOqjysPy8M9rz/83tbmLPfs/V5W3Kq2+/+//9W+qyuXrfq8qxTcIanjr/9CC/C4T
Ed8CqkkKE8ioOH3/JBNxv/HHDghmOG42UzKTb/dbcKgL9ZnoFHSuVKgW39X5JyWl88tgfNFwBKbn
QmnmL4TDv06NmdywaGyMeVPOHVtp4zu8FL3trNI9ptj0VkZIUFk2V/4qKtVdx3aO/TvCQrt+cqc2
XZcdZASMv2Re9bSLS+DAqizwDs5WP226xn90LZxWsPSbtTSt6NNnncn6heExd/CSfDF86iWze7Qz
xLNutrLr3AcUa8oVNKQlo9KgHNA1SQFjcQfQBhhnVRE9102YEQIQ9yXDtGR2v2ZDHOax/3Ia99Lr
EWyk0qRsifDPyjG5MtViNC3NdyPMUqiW2tvieunwF85PbTy/qLLwMJ3awOGbgmyAtn9NVDFtzGYy
j70kUWoIcEIIyXPFicQ2jqnCELc/92xWjrBo/VXBtuvDzoPn0Q+fCtHJo1aludcRalW3s06QLOFa
FDLZzkNor22BhNRinLIzOLe2VZc+hpGtCLgwb6wY0sk86IwWMrJxxKQ2o5E+3NVpusB6M8I/4ogJ
0XAup1pt82p51Ch1Tn2feleZFQGSTnowR0VBEnf3EHOndSqWNHJTA4JtxIsxlNU+Zcq3lFIF4n6W
XT5dqmmxSBcFzpahspsbTryb0XHIhSFW4OQDlwRwhQsng+JynTHLI4jTJ7llXDyYfn0Wc3kJucAO
AKa4tetv8JVtEFuetavyHZutzyFPmJWAIkAo3Z2ZTG0CE8BFSBJ1FWd46FIe687oHYmj4RKrijeC
0jDy1b2/6bPkxulqdvxZcZnP7ol5xyHo2guGORW+GH2BkOBCxXXMQtN1d0Xaw2FTXKD4mI4Fe6xD
EdfzQeHrgA/CkzcLw33CW7EJDGxWuu0+wgaRK7gRMRAvCRRNkX5a3nVhiDjFZmIq9EUp65pY7Ubu
mhYcSu5epib53KnMdmFoO5uS+EBaC4UWJM2MzSTFPi/tm37U/r7J1WffTXub0oMWK9qKwTrnhbkb
qVtXllN/WLmzAwO4hLfpe70MZGOzu7Z7eUUyJe0cky1/popPllRS6TiXKCD8Y0QkyZRIsc7tZu+1
s7saxLzHH1KubXteMgaiy6rL7+aJ7xFCZp8H85pB8DKbZOygXec0CZO6Nzs00rknzxbjiF+94Tr5
nml9YRb5hZOmV2VSwJKqq4uyB94XO6fUYDrs9uQHy6Behbn92rvxD5UOeHs9BGiRp0+jiRFJGg+F
7o+hoXMykCIHx5w8kxz5UcThJdTaq3ESj37Gje3bV0ObYRwjZUxnxbXbK0r6Jr8vYvLbZl3NG/zc
F15Qb8PlsnCT5qBkdmgJXFvrIHgahxmJ7gCRrG62Ru0yHUg+MEo+zbWkwCZV3fVThB2a+0Z5jBSb
8FkndF7wtR6Jw8B9I/xhl8uZQPZQWKR863oVJOqFggGlk0xP8ajLc9WW/LhDZG9h/cm1HXnhWVUa
mLKHdlyl45XsfYTnTO6pUeSd1nZwQLHXb31jhDDv28+kzBPQYpb3VKYO6iv1w23H/5n/pP+a/7CU
EngU/vMxfZd27+178f39z0uu377qT4c0u9qAPdbP2c7vR7T3jdUVIzvEgCyWfrpqfhv7iG/oK2Ft
MCwCtcE5yhzpjyMa3D6CkJD/AKI1+EeoDQ7kvwx9lhPaMyk5l79Dl0rhl+1W2LBF8zP2ukkjXi2a
uCt3eTTTlPOQjmFHQoW7IbAMEmroJTt0BwvSPLp2W54fnWSRQYDgR+sExkZInWNfBDEElnifJjWY
gSm7quv0onRx0rU+iyqfwy8f6TQMhMo4HsPXqDSzdRbofV1hCwlmkW4riWrfKkT6HMdFSVY4Aq2m
ByuBvfjLSsMfc14+gsgyryJYBytA7OHKboPPbmglunRxL/u+2jns/1cKhGZX1Ap1lXV0R8hNAc9o
D3M92orcxNOemCvPi03yRQPOBk05YeW47heH4lTE1jp2sq+iT+7EKJektZSUiYS4rhmqZGUDrLLH
r7bHKxE70N4DrANsKZAtURats7GCzqWji6qeX3U5XJpe9KKEC/FvCj7dQLymdQpnOT7jM9lNfnQ/
2z5z+w6APiqUzeRFHm4ce3grG7rgCKL9qsqrN9yIBDul+e3QJB9jElKXR92hT5CPic6867psQVjE
L4aSGy/V534ejoyGj2WZtvtB9G+i7F5cGR7ASO06oIqX9kIoIHQbKKS0IFga/leaYaANkaqviDA6
CCVPdQ5JlnyBDwbJdypVmkhqPNSF0F9CiHg9OLx5ozamDcyQYmtIsJQFKXo4+RjMMUK0MOD6/RZe
yqM/1QgpIxsOYZ3dkSSbrJwu/Ixmp7kE7frVmcWj3eGR9izisDBsADN4kk1HBrfBuMzw3KvOK0+Z
L8+llq/+lJ862e2NIO7R8pHXPSUZPBJNQhNyCM+KrrjeYE4k8btOqHFqMwV1a/tIl3A+rwrLjFao
AZMDRV94mqM62bmNPg8pDSSkeTRdOXKyqRq3eELqfYmEfpUrDnBjGj5F3kv4G53cwGR/IZ3POOVR
FR3K3LnzY79eDcq/7kSxV0stnDlFvJUhA4R8psZtq5Y+lolKlCobUY8wzlZc79rGubUCicFSnMhZ
up/S8cbK4NwKgeeHFnAzS/sGqguJqAzV9tpJ5m1KPicdX3AICo9VGYU5g5aUYY3hSlwTOGKCQFN5
RKa7jaPkDdREDXgB2iD5wenWbjpzycPeeqU8VOAGWHVqcmzn7wVsi62DU5Y3CZkfhOQX/AHV4vvm
uw9kJtmyu2wRha9Mj3dFFs6BiL+GS4Ux5sKwD0iemp1+WJzolEyBA4E/4NTtPE73LjyQSMysMevm
rd0xwdUp67ZZ+eYWm8MMoF/VD3nof85TekNY0NlKU7RJBrmetjubBwanzz0an1ULbZ5di1pJJisE
qui1Nsr3uRoJJ5XqR9J17KWG5CFWrt77IJ5Xhj8/D7RCB3bCXxhPCbklQwIwEO1B7JvBOgUns3JC
ANNgLODkceMw6JpfnT4l50Pkn23dYTUawytqvfuZ/Sqr4+qEbf6pkhk/SeGdU2RmZi92bRfd9KX9
UdURAlXHwL9ldSOjqcnzj9wS5SojW4JNawbu1w2I9xD+W+nVB/DHghcDeppKQkwSzWOvXGIS7RHG
tQQNCcmyulu2aBtf23iX6hJpHOizFXAMSnlsBivLam+CJjKwekBQHis9LjPueJP5/kPb64OmqL+h
7oDOVhfhOja6bNUPLcPPwa1uxZQ/huBz16JI4POjrbqpGlCnE7q/TWdZ9lvBkAyGDUDpgVHb1sI/
vQVuF2+F9B8ZMX7BxdUrmDRbmAgPuctzch6dDwst7Abky3tCJp4xOPc+2tJVW0afU++/ibH48sfw
PBTpJaRNg9RIrF7JWDKFMzpFhHwQbmYyB88NCZH7HCbs2SAN/ZaoifYtTc3hImvn9EbOKXEomQgw
S8uWi3lSRFZJ4ynxId5XZB9umhhlQQLkb93aPMrYpPNOzcd8bG/w3thEyntf0cBHOqL1ZvZvONty
4pIfl8UrCmf0etJ7ykzdXShoIxzjNQQT863Uw63pBOR9pNlFx/P/hIntcvbLcaOrWO58m6bV0D8y
qUHghFZwaDzxMiC/XsPCPZWx+zj74hEYZrzWShJFNrpqO0xmdoLGTWtabbMg99aNKx64v0dunPpo
CQ3CCC2f6kJvy7HcHkMbPpPpApC1Bm/aK8tON1VNcnSizOdmioqNFSUsno1uS6ryRdOLGxJ1rpu2
2Mztwgyw3GOkbZ++nTAhUz9EviHxok6XPMB6qObRsW3ImycT5k1LfnlRWadmnF4MN75wdX3oG4+Q
0VxeVNjtfaePEXzWl0aYQvFlGbIJNYePqb1sE+OhgzNZvw5i/M7z7Q0S4UemrbuxRd/KTwObaOZ2
oRnJjpBMbsdktqBTVu0GXOhzrhACN21yqHQ18FS2X6q4emqUD4G9zauNU2dXqg0Dbjd/h7gNeUax
gdJ+kwa832QWT7G8Mgx/SzAmpZFNoJB/4eUhSFq9wwl9LScUt6ptrsCKPGjOd56Vzv0clpuQTY9q
2409hVw9JSygZhl6M/Qjd+GYUz8Ja7wI2QSloFqaNDrV3nzGMMdMLjxHLbUOuNFjUU8EF1pHWIj7
oM2PhJrjV6yp5TO8gcyyYdT6YliImEzPgwMz0hMgkTP79yVqgxXT0rjgKUV4SYubL71umwRHKXiG
kVzKh27yGSydsQ70xqJVzivD2pB/gs5dyU+3sPJdQGMdyo73i06beQEJzvTfzFX7LWmL38OlNXcC
wE3p0q67S+PuLS18tzTzemnr/7sM+5y/XSH/W6ncv3bIyxf+3kjgqOfiWnzzvs2dtyyKf28m3G8C
V5fwLWwiob0sg3/fIQffGAISR2pboWv/dNv/0UyIbz7Vvwmd1KLLcHzrH4U6oNb7pZvAEbY4Wthx
kRDBKvmXFbJaoCw4RvG8Bn5xjM2KAMQx92KSwQp1WQ8GcqvGDNTByofgVlNTXcwGRzpACVU+BG4C
k5RDsIElrZptMXhMUaTTMBJMfBDvu8L2GSy1tndOMrYTJpGGzQovJFfygAmXqoE5JMhzaZlbRwbF
pVUNhbvveWifJo7qdaj6EgR7UBXvrE+y9ED2Tf5og2TNATun8ZMgteUzw/PyHWhIcDmBLmUALxCs
JO3A+FBwUrOqqImkgKRbPpUKnKCTgAGqEgQ3pCCnTEYwDic++FYVwKpyVXBZm4l3F6ih4EE+VV8U
S55HYRE474mfdScMFgGgGUMyNKl7eh+27sTWlNO19OR830otDiZv1zlBY77nqZs6hJ15aNZsuAw/
CKr2fhSBI9k9RxIfC6L3URM9qXqSezTbIaG1++azGNyobFA3s2HwYPYi/0eJqWreRXPF2pOwToBr
PH3B/LuoHE1nHm7BxTKenaRlsUCP+uw1t7Oc1YWfm9d1Egz3fqb63dh51nfdqv6zV6K+BJVYHjEl
9bsw8ySnvOjlsR/M+hGRVbvp9VBfThTD4UbYRCZvhT8m1wiT+h17ePNd0siRheymHTbjsYaTVpTB
bV+NwSNI2/5lhK+708KSb5aLZyXgo0R0FxlY8NGdjx9k/+WnIktM7LqJUV6FZVK942REZdmPw/jm
VYZ364lKbIQivaGTnC1GTawqWarVIV1UNThyp/3io70OA0jskzbVbbHocKw0iS/DRZszYx7A6G9V
/ve6GNDMLSoecJL9UUGJr2g2dymL7wN5g+lFTPjxoW674EeMTO0icUnDhcjULEux+RI/snjxYJ8d
ctWqPWAhVEXZyHFBF/ZlLqIjJ2uMWzdnfSgBBG9j0wBYvMiUxE/Fkg/+xN2wvgkP09RQINGpgqZq
HYNFYcCZXJZUm+sOP6BmkrwcIz8VUvKnWqpOssYBu4d+020y5a4M7envjMqStzgFrZOVc/5Bai06
LNvtmpM127W1akYHBzjtu30JeEDCOltq+PansgucAmQqRRFH2h6TKfRSnp8CvvJnIAepZ/NeoVtE
MIZyljTmRLhn86egrFq0ZZInFhNOVU/Zsauz8AZvSvNmoYS8jPo0urWnenhRbETLFTPwHEgARS6O
NGDj3Dzc4+yJ8W7IXLnPg5kPzYp0LZx0Tk3FHeOsQ6Ma2jlcXxXJC5l7hrcidjyAtFkjKlhys+ar
sWAKz+jMSG6gbscPKZNr1qVtVgRLmLf5lSIHlKhUjPmHQwLfWeKoslYI29tbv0PiigrSeWp81gJb
8gr8a9d0skd4N9FjLVrSrVovEWuApjiy/WSUpyIvhueuJbxiY8eVeK+GvnrOvKF8nXvhV6SFOUjS
TC8Zbzr0EBqevuUYjJ21257EIDiok8YX0xU6gHTYsM7IyFQLq4lYP9o9bm4z1c89XGPgHoG27wMV
dRoPiE/37qvZKRnMhy1cCNyKF1Ye9vuAHnIHWnwKGHNjW1zntZF+lRmqYyDzWfBMAzHtXOQQ/bq3
fHxxdoXYc1UFFcE3rTL5d5al1Ecd1z1CQJUYYPlc4zHFlGmsAIU4F05dqUe+Z/QMhWEg9M5NFH66
Keg/4mqebzwWBzsxY/LftUVieisUbMrbSVJ2D7IoQ0yIOBfDjZfV1W2qc6K9CftKrsexSL9SXX+h
v0QvwFBeHTJnTJj1DqPxkRhaZxss+uMBk2r6Yiu+03+XesVFafafp5736vPfQYaXL/q9VqEgcfBV
QwZGTsYK8k/MIMoOy+KTpVZBKhAu/N/f9W4mxQqG7IVPDFKI2egftUrwzfa95QtwMP4sgPx/spv0
ltf/q67fc0wLtZsbsh51Le8X044cuUV9bwDvzWm0qqDpM4V0Engfvbn1kTLtAdSlJDHJ5oALr2OS
oq8rfKnHVLXO2p/LV3x+JQpx5a4dBxxu1szNZqqRrJsRq3+jsL76OaFq19hY0HQch8pztqFhl9tY
QrdgsWEBNJ7luznPJiuu0t64LelPWa6v/w93Z7YbuZVl7Vcx6rpZ4Dw0/irAEYxJEaF5SOmGiNTA
eTqc+TZ9WRd91Y/gF/s/5uBMpdPKdsldaDVQKNhpJRVkkDz77L3Wt4Yq0sj480AZcSWXVU+XYgTG
mkvRyUgaCIp4L1nTqUyPI69Bhq1T/xSKNJxBy4sIxM3p3OQOihNcwWWg8ejVGHPHomJIx+rTzGTL
uZPVchXLrHmZvxOjKXF4o9sZVncctagmFMmL5syfsdwRoJkbzjiPsz7ZyJJjHFH80z2RoMiRhJvP
GgtLcAhElr+F5sWKnGs1RQXM81rvIxQGKUoIFqeUxg/c4IWeFDjhSNx4MFQcByJQcauN/bpU80Pq
sTUmEBDUH8NYnZzKRRsA+/AigrlaD21/I0vvWOZOWpOXiBMLy220pJyTmNcti4jiB3Skgwih0Oaq
YK1CZajPU7P2j2EKSG5ZSP45/Nr+YtAr3zWJRZmTmxvz5iOeDrksDYjM0LutSpW4ymKnmSeeuGpo
yzPZQdgQDoSBNx3XEsJO8ZhgaprhzOzniY+dgBIZNb4iH2uyQMBHV2kejd0eNjWdmEy+Yi98iPPE
W+RG9JTWI9NXyHTsjPuFp3KrSS37Kom4zlk3drQcJqywGA5BiqmxS+Ap2uNalUyb0AnJX0o52VUe
0ccufrzkPsy1i0AxpuS0WFn01ZRdQZAMXvMM3Vhrn2rxoK+auqf6svVxrsbGuCPW6EkPtft6pGco
Wlqs9UCSiyqj0+ymAjzKWKsNciRWpTCGtSWZrYt5pz2KClIrlCZKebdPAkNLH9d2bWdu49mBq7b5
sUEa64wu6zUYAHMPTfTG0FpsoGS2k3Lam9CXo3vU/jd+XTWLAPAjoki2v55B/GfvJ/hqsRQDmrXy
bSvkPe+PYO0QK8LXctQiQHD7qEcbKXySSyawXq4Fx4VeW+ss0nR68r7uElajH0lFVaCI9J2lIefJ
Bsc/uQJkLtC7Kc5RwI0zBLea6xd2wkRdv6lrJ1jgmznOtZ4vJRrKWUD3f24GcoxOAEhxM+luUvor
gYDdaJvTGem9vfKYxdmDdRGnPAp6EQdubw5HrLxHake3Ji2nyXCXLItiIEFCRYlTB8ES/SvgJPJM
XDNJsXzoyblBtOzE8XTcIR0O0ogerbDGeyj7wayyvEsl1+25I+N8MKvwtoiZvtQF33gU0dbRGrU5
8upm60VADUFC+bMxDfX3GYWJq+r9sDJxdwSEiMYXOeGcfm+TKkfHwGwykugG/TocEx4lKUzmEgFN
K00udqMnw2SUR6r/OpuHlR+tBqnWzzIDQMFIWbTQpVZdVZrtLCRPqi5Bg+L4HDJvAxGnWKYYQjbN
GIbrUerU6X4hvtgZ9jGq9xk5VAOZQukpujY83oUvHj0IzXNucbGUgTwRgkJxC7eUC12KbJ1k9DSg
sgsXWRPzTjpJsp41F2phb4BAnJl9tC/pDt4jLuFxquKJip7Xd52vnJhYewbFqo9kOSa9RtJ2qAzG
maolxAcN6b4clMYFewknuI3P2FHR9x9C/MK+Q6oJKuj1qAPRCmkvLtkP0dSXzG7ZmjBdVTr+rob6
ctaURN86ln8GDJ2w7oB6C6ONNkvtWtlAGSIPJqajWPWlHh/jUJJDYKBhNbMEKmsMZmSTGoAZKhj3
E18spxuojfPWbkCRGlq0poQcoHPX5SqzsG/5rezvGG+VG9xqxYq2r79IIHYfqa1pLieb3ZIguGgF
vIeMUhLeV4kEpV6ZRghssop5U6TOpgfKv8ayUZ8TUktOTSHo/qrSNlABCMiW6OaOaArSooDESj4U
BhKsmPzIJr0seL5QmMWSjz2sIEmGu0KotMQHqHy+HiZuizEZzzVBf53iA9ZF5XlgKfYXlN4YtAq5
f4p8s7yW8SeDQMYIOPWYPHXHbL03qN79cVdgMFkxa9wwezgeBsPag9QXS2VIYNHWyrYFtDxzcIvP
SqWniY2Qc6ETibGoPCl44iH2d3HMHtOvlFP6DY+MqhzXgWN5bcU5axY+cMb67egSlZvSHDPFiu2y
ucornRxFVWfN6RuxtCJP4xkG1Q/xupqHSIXBMIz1UY/LZTsWYb6m2gcE3ATdkr3M+0QDTdsOxYpu
69XIA+DKhAHMI1MnRSgB4p+LGRQsjmc0d0asImQ18V0LkriqkpXOjOp8Mm41C13tVZdi+CKhXcua
ZCmuopmXQZBeQOqqmIemOLq7vETBXzVuGCkDrYAuPgGecFNYeOnDNhoWRensIwcLeRcrJuE15RXG
s0dJKwEVVPGx6SVnMI29WeP12cwYs3w+AnuaFWZ22pCl58LRhUYLlHnRZ22zMAaZZQ7BKgp+wqEj
X92HmbIbCqQPNB4VXtJD7Iom0VwhxEPSMxlqmOyFMc0VI4jDpew37A/zIXeRZffHEo/NrGydk0pt
znWzw3up5E8xFFUXN8tdnY/3DENAxOtxNiOiR0VYIZxz9NhzIschcbSQLIDpVmjSVXNhM23cIOEP
sOxb8aou6qtg7I69JGfHiJ9zOZDQuOLy4DNMqAi5KslSzvj0GbuuedcqwyZI1buqz2+ChM880H8I
miFc4+1573XS+1gIDEYNyYT0h+I1zW66Tra+yZlKLewwsEFYaOQkcbJXNItuSeIMbr0I+xuclQV1
MzCcQLtPpEyGIVGlK9MZQQ001h2Od2tFxEIwh3LC+VSVs8EhQRHlm95StmnQ5yNUFUtibehFBdu/
SGC2VeEJEw4TdAA0NmvM7E1hMaomfXjKLlC5vGp3nQf5O7a/7cZKW33eEjP1TgiSAWQJZ5ncgZPQ
AAazwrXDumlCbWVN0ZgI0lllTBW5LeM4i/khsUt52bmJsPhrhfSgUD4vUDtVtyRp6TdMJ6LzntG0
ETN3L8idODeB4z31sAEfcbnykhtxftx5ssX4UZGl0wa9+5YQeIL+pEGlY13ZsitYRCG7aGedioqQ
3Cl+tqWFJ9lkgnYxjXfZsE862jJzr7PVuRmKS0nTFkIx9pGZLudzSPu8lRmRdal2p8O/8ceOa+qF
LNc9xTv7fSpNaago6FuFWEjyKJjrbDwzwzuoBhu7dswN3XqWxzQ9TUL7WhL1jZzJ52GPJCocBiax
+ELnQ1RQ20tpsA0tbs9Kl1j69fTKok74J3ab/zdt55o2KV1e2JBewihJn2lwPv2VL9tR1Fw6NqsP
fW42kF9a5+ZfgSnomixPHXAwaV9a56hraZpDkIB+ayqwFvhPn3Q4KjZzslt5dCEJ8DN/yHz14UDP
dqO2bCjUebLBRNlEwD7tVr9ymSdDE2DQUDs385ypAVhLW80ZklVLLzCfhbhxNwSASScDmK1qUQ2e
9s4Z5GrRVbayt0E5bluSnZahYQVL4TVQpoiib9xSBObeCjKxVlgn0GrYwj/t2qbah1o40QMz/pAU
w/i6bpXeOCJrVccaWwbbNu31dS5VNoTSBLmsI2fVEeyTYtO3qb8c6QNt2qK0TwYdLtNMy0IJjjQY
IY9q8HScXDe2fWyVfX9bFWpza/pOzILQ4CsSThwghSyzAnROkO6tEWt52WBJTis5WpdsqE/VDkOn
Whv6qlIAuVYKqCKS3qN4Y7V2fWr7Wblmsuy4JPsYvO7oNMJzqisyAIeYpzqI7YZ9dCqOpqHIu6x0
zKdKL3yNxmjuTxN6DxGeHYuYMXcmsw5DaCViRicdr9DUcWFmCrwuMCPmRVPI5mXm98XOp14OZm2r
g93QOlndOURlHvlD6Ez5AOF5J8FSY0CX64qrUfT5blb0cTsvtRRdYRrH9lVol+kVxiXr1GP/0yyJ
wQVm30ndRej30jkz7CM5UO2TksxcIjvWph5G6rxBHPxIf63dm2B1iCDM6LojvzHNI8tonNPWl6xl
7+HtmONr7s5B3UwgoloEewOs5M7OBuvaUUHpF7mx7Gu1fR82hbOBiUNJDYd1Erw6iKeyolnJXZ1t
raok2yPDtYOTsHYrPLBHTZ1419a0qAi56e6VQWodOEVdfk28X/guJOF+pVUeYR46qdVXWSbZJ+qo
SkeqbvLWU4dMum5SQUHdJHa2RPVclryuDemdVztUCmYnHxEDWy0oLMvziD4tgU8ajP5K1eUHFpsE
vILWLFIhkjuw6uO+cezsMmrN7L0qCzh1UlJf0ovSVwBxIM6z63hkXBZuvVDq9+EQR0ddoGF5MPJe
nCdJhGWJKJo7A2HFip2+hAXPI/qRthAhiV5FWkIlGeXNEMv9ycieitIkbo29VUPF6q2RNEGPfFUJ
lqY5XptkQOA61IurRFI6uFOKdOmg4jxU/jRSl9mLBK5vCXZcjV4TJFOzq1UkST3L444QWRO2z/um
dSZVR2buKl8Yj3acIwdtY+vWHHrnneIE+p02WBVqa9tXYdOlbaDMA91WTuoijTyCDT0cOU3Z3AhG
ECcR9VQ0h+DrrU0rDU4SROe7MVTwyfhUHYC5yCgc59IoQQSyDWlDgAHYol4gmC8bqbwwW7k99ZCo
bohYdi7NAkPbBvIcIl1gwRlZROhhEVZRzomFA8H0RpZ7nPPUEiRxyvm1rQjKJ1WSvZtsbDKMzGbe
zUUX6sGMt7LYNqnjr0M97Bc5/rK54yMWMI3CP/bJGSU2pYfvij1MLI1cjCsThTqiitG5CvH+Xyu+
NTyUk9I+Jbh6RUMOrO/QDxj4p2hw0FFIphInvRrrQr6sBENEGb1KhDlakWDrFvJxXfCApLaJOsr0
deUpcOxg2TH32rC5JGbd84nTUJp2IWVRu2pkq1wbWaGtSDN1EDAQHtzPODglUqbWdNONPjoKklC5
l7pkAEfc+2x5cn8np1J3SCU2uGkfmBunb/1NUWrmPlWFuJTJ1EV/OGAmmEUjQd9lhIczYwN3gihf
0Fxq2H+PBSFHQyPt6fPri4SE6TMZCfjKV/jqkLLLpNdGBIyZmXllZ9F4a7OSrJsiiW+tuFZOpYqS
syMehfBiz5SfDC3BAaYmlX+D14J5IhnJ/ulkpVhQwBhzWqcINsKgWTdVVm07PzbWitqql5FdG1d/
vFf+f7N6+TjIn7j0v99Rvz40xS//qL5WEX/5a5+KGIL7EAybmqIA0+cfvp7/g9HRVNOizz2RWYno
+7Wnzn+x5el/mqpRAH1dxEjKX+Gj83do06sYyVXzD5UxeHqeNdWZ9aiokpWpez8dFqbP8zIGKVCt
U10Q5Ek7iHBTgkRmNqgMEH7K2C/pWk0uUjgZTw1RItzVNEB2NlOzbQn28V2XyyNiTBjlx2op7IVE
UYKv01QndqEfM0R02mIRI2lctUFXnSu50V53uPcQ1FqFC2/SXgZaXK9M0rVWVaIDxLRt8i399kQp
yqcRIaxmga9Ka/rLqqos7UFXd6izFcKo9Yj/G8JtDy5unvEY0zLVzXk9os3pRdEvgiyKF5kSFTDT
63AOntYgN5XHDwwXqJimRvSoCs9t6TjNzQLHgyRQHBVtlzLHzuyZPPTa4IZK29zmcWhvcxWzjFbR
BAJhsnIgp80UAXdaUwio8kkaCluFvh0LTCQi6SweZbEoeHERf4xUdyR8aR7XAEOZjmLfVmvEfmgX
FgGQGjevTHmup6U/xwyvzRR8R7NE7cJTgPIw91AGzRJhZqtCkugnkcvn4jKa5JKIpVP0b25gdtqx
709hajpAwyqNm0WNVB12fKfv6yYL8O4SrUPtUp36liQ9JaEp39dRpd3KKaRHJqz+E7u+fgEzJsOa
2KkLCcH7LhnUckZJhPMEc1ewAHLBSNxn35YFGP7TQTPPYZqq61GRC2SPtq4/GmOlLFi6K3ZP9hTI
LkcyUs/E1JeVk4dXviz773inFa4icn+fBZE/uiqVa38tJ7buveN6euWJR16JeqgGQu1bsC9M8jUa
P0KtL7uxQCjc1SDpFQmajxKxjYVjdxkbjsDsIdKW9KIWRULLHJwZemkeyTmidLS41YqiOLki7Sd4
xHfLYCNGKJnjZy8LdBCluqlEl123WMzfORhQ4Ym36M6sRmyMlJwyRusZgs6C1BwrkLzbrG7jrVF6
nIfnpLsYTM0upMX+yLhnvEh6Rzml3yDemWVP86dVomoJAETZeUAqT4MxHlF+IhisoMSBodLLeslU
6imXJTbV9CjDpcZkZFmm9PiZ4lqI1hScZKXh1RsjippjymeLFdQzvLOow4BryEX7oPmFBpZycIyV
rpVRtgSCBLaWqCrzrGia7koLq2KZe/hGsyyqz9ve4OlXjBZqAqLKMzXJzXNFChU3kEOHbt9goYFB
vrsCgBSc88Ty8CqSohODLMcMIPC4l0ttgB6qOA2mMfowGj7prltQn3W06fPkgoEhZJzRRNEZIy5H
/6KkbhwzenRxa8W7SrGkQ1cH3nsikoOlFlp+MwsCpwnohuEXxvqkSnf9aFXLnlixc62JvTV9pOEq
0DMrnWmenxwrGHp3ETtLyj3sXcTaE4c1j8PcuyYTx1jGPt9kiDsHNSFakahVj3JCLo/R8ZG0XFli
CThRwvwla/5ci9DbzftiQEXDzM5flZY2IDMwqvYuwuzFQOMGzCb7BU3Ew2Xm2d17hO/WsXCkZNUx
Y1DmqBboCeWaeeSXBmDGVNdQoFeWykNtSuQlo+nTmYbUU5BiAVqrcRVMEPOym4IWjQzfQWnPQddi
IxBw/fGtkZc6ZTTaRaRuaXwCmCI6aFVOWY62ZBsrkgauA8xmt6Om0uu1Rp92Z/PUVsiRS7UoXKcw
JqKFvEyVWJ9jrynokWfeXJ0SJUeCPtxsTLxlhs14YfqttDR8Q5pBakCwVZFLWbJndzU191bWlFqp
WcW45m4Hto8ZHER+Ny4Jp7bRBQcVg1GjoFSlyRQio10O/MqZxT5+BbGgWpmVJ2+koBzWphxmDGPQ
4DKDaemHBtK5SGJ5o9p1eEgaO13HVQhLOHGMJYxawAh+Ud6mmhnAAiDDE8a/P+cF482Eoo2reDC0
e8N2fJgScKQHHx+JPQWD0oIellKitot0ig3VCgJEx5G5Ju2IcBMlPH1Tzmj+IXF0yh4ttchehsSG
rxKryBcys9WtqDGRmlNuKR26YlEJJMoy/X+X1EjtYEwNO2dKOo2mzFM4PyS6BVMSamQD9Jh1iFtW
1pSUmvt6dd0xl7oXCn2rLqohELWkTzQWsZ/A/6vJmJ2TH1IhD5rSWDtsZOu8x7cDyhSqb437z8gc
NxoaorPq5rpQc8n1Q3a3TeIRhJk15jW4mg6DRpGLtRUMA1WwGGSeW5Sh4KZHD7sPJFsMidhBVn4x
MKerJ4sIEdUQNNhi9Ffth+jZOKLBOE8qkR6Zuieu2ymltmeoxGWesmtzUvzqZVUR88f7pw5vgk6N
N36R3jZ2R1x7L4Ls2Kni6jjMBfN2r3os45RGSMZtoU0huuYUp+tr8LOKiIhdYwrbHeIqO26q0Tmi
oUHwAs6gSX4lKON9aduahXcLgsTHDFNCNCEahXBZElf7KeRXm+J+mUGELqDzbDlahAHXuW1fhFhZ
TqLGDC5TAlH3Lbud9w0I9rnRdtquxcHKF1BYjKumpOGyMjRSJa10pfa1sWAck6BPlmFuWMgKy1Sx
39V1W5+VDCKZ3ZMmYgPwlWidZplPAh3vcvr4RmruZLOobjWtrEDs6gy6IPM55NOapgbUyog65ypX
lWLTSqa0T5woxmKYjOe6J/eniJLCmZl4xnHWVcm5bwxiyyjcOucu8ulzEEVguuAqGq4RUyu82NI4
XpXcHguQ69mJcAZvR+LOOLlLVOW0U4JkizZLOo89/37ggix75DpnXufJ1yUV3vu2SLz7MLHHK8kx
4xsqNPUk53Y478dI3ybAYi/5VwXxttZdRcz/TuNA4Z6KGEStIzFkG7kS5cIjOWYds3YuNMm34dJG
BvaMemxJhrHC6DSySzpHQMChoqvlKbbM7CpPdX1neegXZszeB/IydDroUQ9OBpgJSS+9nklLu3ei
h6pmR6u1IlgMcSytQySvRwTFRnNGm2Bf5AKQHeGH1okGJ5jRezINe3purtEwduUgxe/kWJJuMNiJ
U0+UNksv0T9nhuht+iUZq9jASAHht3QBvlG7sBFeQq/IbeOc6JzhMhF2eYKsnyTi1A63UlXGF04e
j+/CcDRWaL1ZSImFZuaXmt6xFJq1igokyRC4MTS/NJwGTalSFEs8Vem8jgeEDIFUXHnKkN0JxAXz
hFipBwOZ5Z6wwuZcc7LgEo9ZfIkoa9iMuJxPDImt7KzxlfygSxQzNunJex+V7MqTevaiehWdtdCn
IfYPjXGko8RI+A4iQpOFga9I1vTABToX3dI0U59yqZT7HXVBvJwmz5vMGUQ1D1BtMKcoiFkiwW5n
FYH2kJCfgkvKzFJcDIO2iulfSsTTNZOavoIi7JaRVroeGtrrAVv3wvFzcab6ynBs8Y/NIjQyvLmN
aVVPKt2mddmabbSEcxyvZagdd3qIAQqFY3jhoXtc0+XULzWCx89CgR501hR+uGfkRsXUph7jVDgi
MS/doXhABDHe551d7mPR8j4bcevcYpTDXh3y3JqzzhxrcGt5boPRYCutINvb1bkvL1FwAzmJ6KvQ
8OAEM6fEVyYDvXoaxqRxfSr0ndNDH494a2I0IVpnW2kW4/i6G/Rh0fWNsRAEfsOIB619EP3QweYg
nQiQqrc3J8f8lMqqstYoIl4HPmhBR5O7denRQ0YryaGrAoSgMrbyfMR2NZdrpb6JqD9I0xby8BSq
gpZPjERipimBcqGENO5ciWkMLNEENUET03hRpPSmSXKjdGvZTw9WqyGMsHTCTeW29paxHtWYwq1m
2LPdiY/pYRgreYwmRXhem/e1sOk3mk6VzvrBLDeZD/ppjorVS9EZ4wNxq2C0V1LTx+d2wXuTMVWg
vSc3QoSLuLZTt8w1FB6jXbSLpA8R7BSDZF6akhpdgFZHyhnjVzlkhdCPuw4tDupMCAYO/eFVyoxs
lybtuE4lXfMXShtCOyJ+9d0fb2m8UTbJy82K8D44PLc8f2xWqPy1z80K66/oWQ3MAKpmabL+tQBQ
gTMCKYL7DjMzhkB8Ap8EgOZf6U8A9GVWQyMBhtrXExdL4wZybBuz8jSv+UMCQMzNz3oVWJ/poWB+
YLyDrpCP8Y1ZIdAYadf4Gl0d55wbUWnQl1Zb/WRIxpJIEVzOyYfoaLNtzK3qeOk+m5Klyxo0KlWj
vJfYijMYdpJ9g01nD+cg2/gfAqqrSoIE0YMFR7hl4s3PQij+kWLw3FWnXuqdjKPiMprUtUVjkMWL
nMjXT8VoIL4vuQY8BJoS0pbXaJ1TuZBkBVa25g2qGuYGgFmnITD09MuiN0ucwal1NMWWwGyrpZ3O
lvWdrXUNfRgCdPd2PJRrLyj9GxkKhevTol6VFU6nAs7JMo38YUXbOL4RMgP4voyVU65meQQ4OHgk
6kHdaHUau1LQwnPLhXxqkXKyjjrL3PlV2jaIA8zxDGKfuXdkqz+gq+mf9CSUjwy62eECMmZzlfuW
j3dPz8ZLjZ3eEcOuZocmGcyfRTPxpqoL9pVeV6+aXh2IujCCIznS2GaGUlWvnb6Kh5nqxKzzrdfn
8xBd7yn7bVyccDQv9SFWJ9Otdp6mQyUhw5OqbVjqylE3qUDdKqq627oNEsp1C6wDbD51L1kM+5FA
8jYEFPs+QdG1YnJRvS+SIGP/ZQqCxGJANGeikqqdgdpyp4E6udQSIdax6FWSbZMMQpcXyI92YQSt
m+EIcXENSqyaihXcCceBBl+3ek54d69QBUGI4b2qDTc5GWB3Zp2mZ0bXtMsxEShxAiQXBw1D2fsc
5dNMlXvlqqdLwlqgyx5GUsJHXKlOx42aN92l7RU6RLbG3NClIOajcXp81XFLuGEmWc5+mrGkc18t
4q0Tp0S6sEl9ECIFyWawsl8WNFPcWiJPBN0Y6jOYvKzlDV6EZeFb8TlDLO2G1I9ghU8jAWVjm1up
wNe6yrQJwVyiqnqvCU+6AvbDdFtK0nbdSANh5k7DglIwlt+ylWSpozrdKbwGMFN7nrfK2aPvu05N
nyiPkxXQV975nqy1O40dymISXhJsAV/RFbaVPXUeaMqZTZALYJCcpcUPTIPNl92ml0rAvkT2kWGh
h0ew1rZ2tmqjapL1FtVlAEuIVqNhNQ9OiK+vHdPktMlS5LBq7/E9RS10VE34ylkYWONCV3rYglZq
oOjBPuUGqZnRioSi1wrHW3DTSADU9JGNd6IZ5hLjVfxIKkS3kdNKX6WSJDMRosWy7GkFLQWkNDI4
QOFsI6tJbphios9pe715qq3Wc+MQbldnhDI7D7uA5qXaLZIBWP5xBqkXjxSkg+rEDDTz0LVZD4/I
qa1FEgqTXUrsXxV2Zy7RJfBnhVqvh2gMHgRCoU3WGMmRWSB3YSRCXwSpVgBaqHaaLbaV9ihperEd
E6wfdhK2d6GqJOdRhrIZtaZIQsQ9gOdaudGLM1gJqrIJLL9jr4hB+yhjME2ocN/0jC6G9EYYGrFN
BhrMYANk3XLmDJDH23hU0wzViSxobRLUe9yaahiwK46601ZjpNHJXXYrqWj/2e56V81QxlNjEiKj
qziDYi4c2daKM0C7GIUpbnZ2hQ0Au4XsARxgxG3lfoGpVgRiYae1EiwdQN+YqwnTBAvjT3tMgkeI
bVGWQZCTQ9HEo2a9q2xu3DYpULEUaDIcl4Bi+bJXJxNV5DHVm+uKlu49DG03lqoBjjCUSp+JDjIS
M8vCsBeRDiDK7qQg2maaRS6eHJXJA1QfpttpqSHbKcYgukn0CrU1RA2pm1GY9KCmAxUgQpHZEgFa
JbA/MQz1QlDFWG4ZC1R4VjwM+Wkrexi40OHBhM6yjEtk5Ahu7A8IKXIoHX1LEg3+bDo0duGWaYMG
yCd1YwOhqF37TYiWzbSEtOmFnG9hW9QK0sGOwtJgapS4BIs0DJNlGVbHIBn5ia62zhJKJLk4tK8z
SM/khPKEZBwTkJzVIVSOGJBKbF+jeSZC9QLrT3wEKUfdpq1XUpY2qRdiE5GT65I4qYlzxIbftUKC
Q8mEcfiTtDahVDRGvEdGyN3gqUhJgdiolmu3qn/CJdTfl15Zv5ehHcmML3taLCaQ9QFmpNwK9JBW
ci8lBqLpNDDkfcIPnsL2rLYEtcSHAdBrwMaaV8IFASdUfHzHmGW9JvIeWajsx26oVG8GxyDstxmO
Kag/gNa2hTYAvGv8pG9mAzfeZdA46YUIdfWxKKtBPZIHJ7gnu4YlBa8RZvIKOdwVOe2qOWOUal1A
dkY5FBJSKh+VZY5207cHH3tNVBm7ompxBPrc+HeIvMy7icV4SzqOWAz2WOwHLSLMZyxyz5n3NG/p
qLSkz9x4muPJC4VGUXTkQ62C0pEhlKhYoE+IObJwZdkNHZRB9/toWQ6ZupRqWUAZp2WZGwAUcfWE
jlujbKY/o0TOLYml+mVtCgMgtJ2b9cwaMFHL0FlhSdMtcBQ+TyUTAKPqMWsZ0FVtbYXpY2eo4top
ZfY9tZ6IhRkrMudlVwubxsUqE3W8SpysOSiKDbJNDcd5UbTSutZD9SxDDHGnRBk4iNq2xTxhHYzo
I4popeuS/VBObef/PSX4pzwQ91AfwFDQ0jxrHsVw/lg1SV39/f/d9//uP04O/+Thw38OH6s/8gO/
f4CfHj/8ts3D3/5ifHHsfvhFl0Px+PFXf/yZ6d//fnhIUUqENCzC+/pD6vlX//FzCvrXf/3Tif32
o3/3M33+w3X4SJLsfTB8ONvh06c8PqSPf/vL/AAi6dl00zAmJuGXD/K3vzz7mF/NSl867ov4pQ9X
aboC/9yxf19T9soDXx+SZEpISX6aH5r756o1nR3O6y/L8X8zg+WVJ/JilOkrj70/+A+H5DF7dnmI
n8Gr9SfcN/Nf/ks85O+/Obhig8R8/dX/zbdKXBNCwT/hY8/y5Jf/bA/i82ecXgGTgI25/uc/+ufv
95/r5Jf/4Fu7f8Yc5fCq+qccHs5Onj1/CXySOPwJV+YHEP5X3owvqzNeefD5AfJQ/ct/fP4Gpy/1
04Wh+/HaN+SqObTh4XtuzUlk+tqjr5swefYQfeoDQYZ47aH54GH2y39+7+jK64/+A7zuq7/SIqwP
yU+fF93Pn/fLVzuxcF97hfaP9feuDtKf1x553mQPYXagf/x8efr07f4Jz+v1iy3EV1/+6pB9956f
FNyvvTg/i29X7U+X5U94nmb5cLj/3qtgyiV77QefB/n9L//1+Thf7kXtT1jzfuYry8sm/M4Nqf0J
t/qPADmvvGFe8rO/8tDzRwChv73m+tQpf+Whd4efeElGofjORWdj8Orj/0wxHxbhL/9IDn7+KdHv
p5+zB4FQ8d9+OhV5Gz48Zvfh4afhY9gf9SxvPV4cn3/3l3tskgK+fL7f23T8/dnuZDFdr+e7qB/+
wK/7sFPeB1n9nUP8+Cc+b3C+c4hP5/TlPKfi9FeV54ff9nwj9PM3VdDL5dpXv/HzYaZfNX25/JLP
eZS/d2YvfO6Pm9QXfuC3J0aF+dKJfVuAvZ0T+3rU9Z1v7Jva7+2cF0vdS1/Yt2Xn2zkx1tmXTuzb
ivfNnNjEU3vpxJ4V22/nrD6+rD52w77zfH1b57+dE2NJe+nr+naL8XZOjILtpRP7uKupc5b7D9uc
H63sH7/6/0Vrmfq1l/Q7t+TXG6u38639oPL43p7u7Zzcjxbp59vJt3NeP1ykn+9k386J/WCRfr6J
fjOnNW3DX3o1frN/fzvn9YO17Hnr4O2c1g9Wst90Ld7Omf1gO/abhsmbObNn5MHvLM7PejVv56x+
sIA9axO9mbP61Ij43dr+tx2qt3NqP3gjvr459gYuxacgo5dWvN9M4N/AaSErcX7w/vw5/eUfyCUO
H8b0F414vse5z2lFZo9Z/VU18Dv7G/im1sei4V/UrtO+YeV85xX6XNnwFr6wj7KIl+7D3xFVvIWT
+/UO+d336PO7r0gO2ePHW+9fdE/96D0/z4EIvv8y/Pl41e8JdsXzdw7TPM/+G0/Kr0/lv+qsPkiQ
XrqpnsuW3sC9hEDGNOQfVL2/rw56I2eIn+Sr2+k7L7hvhElv47Q+Kpteuh1/o4l6Eyf2SVX10ol9
K8d6G+f1UdP14nl9rRR4Eyf1SUv20kl9K0J7G+f1UcT20nn9Vv/2P3tmP1rlGExPP3KfPB7E3/8/
AAAA//8=</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_xlchart.v6.5</cx:f>
        <cx:nf>_xlchart.v6.4</cx:nf>
      </cx:strDim>
      <cx:numDim type="colorVal">
        <cx:f>_xlchart.v6.7</cx:f>
        <cx:nf>_xlchart.v6.6</cx:nf>
      </cx:numDim>
    </cx:data>
  </cx:chartData>
  <cx:chart>
    <cx:title pos="t" align="ctr" overlay="0">
      <cx:tx>
        <cx:txData>
          <cx:v>Mapa de Colombia por departamento Variación anual del número de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7HrZct06suWvOPzc9CEAEgAr6tyIBjjtUdLWaL8wZA0kSHAE5z/q5/6E+2Od2+WqY8l17XvfO8Ih
a4ubRCKZyFy5Vv79af7bk3557D7Mpa7M357mPz9mfd/87Y8/zFP2Uj6aT6V66mpTv/afnuryj/r1
VT29/PHcPU6qSv/ANnL+eMoeu/5l/vgff4enpS+1/9g/BlWv+uVqeOmW04sZdG9+efW/uPjh5dtj
bpbm5c+Pj8+lqnxl+k499R+/X9o8//mROMzxPn7448eHfL98fCzhzrtHrV8+PL/oD/JxeHr8N/e+
PJr+z48Wcz8xmzu24zrIRi7F7scP08u3Sxx9ooi63GGMcYJtgj5+qOquz/786H6ywQJm2x5mjDiE
wV2mHs6XyCfbs5nreR6GHw5n5F9euqz1ktbVv/zy/fOHaigva1X15s+PCH/80Pzja+d9ui63CaeM
c4wYQ5Q55+tPjyd4E+dv/y+aduniLIz448Poq3iNrcAR+pHITlp+Ln/w0b9ZzSXsp+UcG1Hqetxx
iG1z2PKPyzl0MgpP8+r3c1X4nqMTv+4dHdk1ITJ3HRzYhg7RYs924Hk6k2u35o8KO+zSQhbaVuvQ
Bku7dkHj9K/Voqlw16QX1tgaWSzzrYG7Im3jKhj4kssUFZN0B48d2kXP23SZE7FwQ8WqrUWo0RhZ
djUOsrTUn1vu+cW4vLLCs5TAZU+CYdTFjgzOJE2zDkFJSe0PaO3CObGLaLDIGNZNaw4edTq/dwYi
Jt4v/rpazq5sPHvPLduOssrL9m6eD5cdZSwy6TIeGt3mXaA7lKSyWQuwbbDGRFiJqW+8yhm0mGbi
Ps86pY2wOZmVqLLJ7CgeWiXchLuV9HqnC+txYNJtizoTyAxeJobC6W7altBDMo/pJvEauqksvPjc
6edHppZ0X7Y49RNSkQhitnsZWppvOWuUTFqDXqsxYbOoG9dLJa0aEuEm7+IFqSpaGTgLeU2+K6us
2KRV3W9QnauwTSr8WnGaZcJ103bvzKt9HJVl7XBpL2nQOmUVkQTZN4Y31a1VTNg3WW8iWrpzOECg
t6L0XB0pZptd1rfr8+It6s7YpLpJHHuWeTeNkU4t1woKTyX33drhQ6umeotXpGfJkoxv+9kZwxWR
4VbbC5pk4ixoq6ukGONy0MMpa6tkFGnZqoeyrcvDxOfmS8UU2heznSQQbq3ziLuhu67tbLxka1v7
S6vNRrlp92IshWO1ZOOVTlUdVLofjn1asijzCn3K7aGMkaXoHFiwCe53SwYBkdXV0ksHN9MxMzME
lq0719dN7sVmtdut6kf+pLQeY6tZ1iAj+SjLQhWnQq/VqWjYtOsyOj8XObIkQZUd2jlu/I42k0ib
cpZDQbHETj7Ixq7ToMP2KpyxGn1HaS8cqgHLqUF3nmn8FiI5ME3bnVzDskYMWZl8wcViP2akdL5g
lNHDUBr6yjKrmSQriiYNUqdOsoA1M7/Myiy7X+3S7SXq5vRphpP5sNad/motXWLJwm5TLGjZ9E9U
w8ZEsbb9NW9K9GwZOyFi7aqplRRb6aFUuanEUumpDMzqOvdtTceoh28pMecz83nTFTeN29KXJLPa
THC76HYQw54YBksfO8vwxzZj5stQFWMlOUlXR7qWS4RVtbVQKp2fSJLSk7UUVlDXOn3whqI+uFNd
32f1ailfFwv9WuOJyzIjyc5TvIcDUtYdxKtbY8m7ojvlVZfAiWsKc61cF59GF/JH2VdKem5drcIe
rF6QxJ423C6HzbTObiXcrq/vIdH0tV/Q2r1LSVGNQhcr8z3UTrFeC2szu9N4HDuWHfJktSuRz0Y9
c4uZ64rWxW3awG/z7FAmPctxSlGpzrlcElRuR06WXlSFGS+zZOEXtaqtVNgrnm67vnIcUTlIK1lA
vr2CPXq2yIcm32DuubsRzZYciyKLHIvik1qHZjtnub0lbm3dFSPykGzJUrzM1lpmwlpT24ccaxpR
laUKhnSx/KR3cS6atGuuPD2Zp14jN7KHme+mCQ+fW8qrRpaLyv3cpFoOfO7KoFKVDlRp00gPGzJ4
7etkzZOEPMguaN5qVySON39OLMcKiM4pOLWro9xeJ5lmJvG5rZnvtE6x6Rrc7pBa26Caxmw72AWS
6YzqoOhYfZV0CYtSkvQy4dQEjmlr2Vo8jZHrVTEeh3Fvxq6RbVvwACdZJdsCzq8zoFp6udFbl+fN
fl2Xr92YGNlQPot+ZK10iNXILLOIcFrtCVU1XDZJjjZTORZhVZSucGivwqFeM58k1ijAAOabsZ1E
obGzo3a+HhBiTlAVayIbwpRcUrvwV9T3XyClLrKpRshgU+3umNOPh56NcHxH29my3mEBmRN3S7JW
nRoyrJvGW9Amz1kqvUoPQUdSD8rEwqdcdHk2BEVekY2XF6Xf8sGL2rycxLIMxZVrsTRy2sGW2Yxx
JtuO8N3Q4PKOwqkL9TRAsI4kDXpEW+Gk2RQOpMlEwZYpTOmSyaLttb/2iMRNYSf71rLVBg2UXU3M
ZKJ3bE+WNXeD1fbGHdGjdSJFlp2qzpm2q2GNv6ZTsmEWYvvRGprIFFodLYqMTJZMbzsrs770PbYD
ktApmKYW7Jt7FRTaGfxmqa/I7DKxDoURJKvq26pQy13XJH3gZWQVA1Rv7beZp640cmrJTQoVhunF
iNFi6KRUoSNcJfOT8jJbWgROO+rtFQ7GEFfWuGrRp1UTl9jzdqjCfSs4QlAR2OIMcbM0zRVbB+tk
MG4PS7rQRqK0rEuh1mJZxeraAD7qcgg75pjN2qzNde6MdgxZG9Jbmk9RnfB0FJZXqc92y9zt3K/J
piAJE0Obab1t6PSaL03hwwt5rSgun2oXO/CJYjgdrBTl3JnQ5ZWW7US04G4ZWlZV+22XX/TEgtdW
rp2cs7Tx6eSld4mdzftWA6jqRhuOhVqnAC+DFXCvxbFTtNT3Chv7BV9XoXRXxU5vrZJqTqNGd/ah
9uqvbYWQJ0jXq1JkczH4qVuscqiTJoCEj4VNz6irnODMrwzeRVtAxSsKYkVr7lkXeU0rMaSmltNa
dRtr6NNwKlAfMrz2soTzLhdnqn3qru7D5GpL2p0xQbbq/Nmd5wJSxJjYvltz9JTOObq3pm7ez8op
d0nSTJXMOMoezVyUljQmryqBnWpJZTEXbSGdgoDZdqvHyGoVKoSa9BjUBHJtjVeyCM67tBFzhe37
siqya9ue87hp8iVaE5PUApGp3nmD04aNM3j7X6Nj+gYbc0D5NiWYAeIi0BRQesbOP0DxKqWj8hZN
/JrtaD0EDdReN3tuzbL59ULQPPyA+d8vxNC7hTpssnVxC+L3bbWGSGVjzPCSBw4EyMuvl8LvN+Xa
Dqcuth2MCXGc94AfVVPdOUmrg94vHh8gEiMcmMgT9XF6rPw0IEe1n3wiocTc9UpiUfjpb/sO/Lbt
4M57K951OUnTJdOSdjowAVTh7qYIzO0mjZ1ABZZcI+9KNaITw8b2sVC+iWMVMv83nnjv9W82UExc
eMGO5/J3NmTTonNdgScGL5clT6OS59Kj8N+wMfapbBdR9E+ehYK08WThLaGlVj81WZio/KrkiRjq
28a5Mo7263Ty+2RPmiZs8eq37m1dIPEbg88G/dUafnfaDwaTt/FoJkjzPAWDnWiygvna3LoX5dEJ
6kjv3EUGwnqsN/3RdQRdfS2t8Nfro985zHm7vlcngLzODnMHUWthSzuowuyCbrSo7vRjd+yjIf7N
mudn/mrPZ5t+OIO8KyFgnUYHyQGFAJC1n4VKDn5+6o51aPnD75wMrMLPCzIMNIDNqEPfnw+et02x
FhCZvW9d9H4ah2O4BFTm4UURG5kG3rEX67bd6Fg6YZkLO86jb5v+4x/UyeWPpMBT3SydSqGv+sZs
/Ovjfxz+Scn8/XzbX38/8y9/fbpoXqrrvnt56Q+PzftvvrkRnv99/TN18+bDTzzOjyTLf/fidzLm
NzSO5yBOPYjr/5rIkf/5f7vn+usbBudft/2Tw3E+Me4igCwewsj2CP8Xh8PoJxf+7CAgd2xgTxC8
3+8cjvfJcRj1PPf8VgkQAHDXdw6HfSIug+9Sj9qO453v+qcT3rwuYL6+f/6Rw4Hn/BBCrsvYObXC
fzZFDDvYfhuzEwNs3ZZrEQBMrTYqVtuViex1sH7D3nzbzM8rcRsRm7guRfa7jGBzhnsA9okPzVB/
Sr2yy6MkHbUSrFvnmwq6ltj2mjrUrNIHO8/6QzatHInEpd4GqsR6a/fNdFPN63Bwkgod3KHJromX
LrUcJ8++7nNqbQAaM0uUmpcnq/IsSG/DKookGzDwHjTfVFlL41yrSToWQOQMdexpLjvrgVSZehpM
40TJkBSZTKmlS5F7iKSizMs0KuwCfyV5jX2SAmiD+xvnflFp+2KvrOQiW0i7Vzaa1mCejdmbqS3a
cFi9LtRuR14cng5L2LC0twXRibVs6s6euFAdrtXGLHCSJS1ctgijOLRGqGstiZSTpGK0xypKp8EB
LMtMnDtJdpstmHzxMm/ZF8mItVhQijvh9WkeQrmyEzFWthwSAgzMsEzPWLNB2mltAiBWZt9MVrXl
jWcuLYuTRtQL66h0vLYbg4wtcxbbLa5l19DCkvnYAsI1Zd1CteUTp3LSldMKgF3jAU8UqCftju6V
5zYZMAoWvbSMSy9X0xSfc7SSrZ3SJJxJX92olNeVAO6yHQVFaZpIC5lSS1d3Zgfk5XTVpG43Ci9x
VZxVuNiuufagxdZ9uQjPjOV91U/DF2aG+ZS3VQbpHYjKXLh0av1q4Fmg7WaE9rbr5yOzWnYzzDO5
SUmHQmbRtpWdxZoDHVSuRM688npdG2/XUOJcWtNUXGSMzkiwJV8IUCnjGo9T2+6JnQBHlnKTXwxD
j26QZu0GecxNpU3zflNNOZRVdy7WUkBMk11iVH1Ha8vzB23yjRrzdG9SB+JEJUka2vC7n/Px3LgD
d9tC64BUaKsRiB633Fh5gnfOaqCOEGu5mmeOvyQJmWMoqz0ObbcZd0XCyBdcVTp0zbno1wkuRKK8
4tpRZw4yrxXPhJ6QsaKFO94IaNzLD3NuASxNnJIK3hM8itoz8IoU03m7S808dNLO0wSHK2+APYQk
1ahNkY+Ib6usHGbZe121BKwa9Rq2bVXcr71Kc1Gnjjrl2IKCW2qT3mdOjvcWb9enNkOpLclk0lGS
2SuVrCFzBGvieWeQ7+ZDiBNcHpOGqpuZEIVD1DT4cl5ac4cTvdg+6bKmAxrVMpZo1Fre2ybnZWjW
LGkgvq3uDi9zfTut3fgVWFz2aHFdXA1zu1QSkQxnfqsx3rMim6DZUVUNrEhvD9U2SfvByIXNeUiU
TQv6D+T2/+vjx3PRop77ywJ5/Vh9+N/Vc/ef/8d8WD5cdvWonl+qJ/WmYv71oH+WTP6JOjb8wy5n
3LMprPGX7MFd1wPIgwhliJ+1je8lE7mfOHc95LkMlA/Mz5Z9L5kIf0IUpAOomMgBOeV/pHrgc6H6
C+a55+LlMngOpxRjivi5pP4A8wgZW7Y2cxZOnRj3gPPIKFUji0IMh+Rz8qxa0X0dU2EFo7SBypFt
dWgOA5K1F7qTaHc/QI7Lfyz8YwX/1nH9ZQ9oIQD9QPgCnMA9guC3d/YwtxnKdFah6sJqQ/xzW1K6
su9fUCINcJsXa1D7ymeuHOiV7f1m/W8Q4cf1zzIQ+JZ5IEhxm3vvOsKcUAW6ElAB7WuzwUERlFHu
o0KOlwBApRblBlSBE3o019kXJxXdb6C+8xPUP6/PCCYYOegcGm/3T4G3BBZwAe0pGjcch10lxm6b
ZPGMpe0IoOlG/eCR2L3HrZioLGWRB3QQeJCVJ5Mkcr6aa2AWeJgHVu+TS56K5sW5n+6XBrQd2c2i
OSgu3Mv5QoMq8IVMV6oS1zz49YskZ6z11pGIQUQDlEdApXrf9K8fAsvttUJTWqUhL0R67llWf92w
XgCRMS/7ZgyBs9L3qA2nz+meSWJLdhgD7Ntx4vlOLkGywCo01i458mN5j9lvPH2WG382kGNKKCLQ
doB6+Cbygcapu3oFAycJAoE0kvSCW4JOUiM5JjLZO/4SIi3SG9cViydmVyAJZTRMgplFc3XbJ/Gv
nfZzo8fBaT/Y9K7RG52+Rzqr0xBINRqxMPczf/jMCqFfwQYuQBkMKvk7MfKnzuvdqu9irm7yPqMN
rDqGfIviIiIRDYvwe3f1prn68WxjyFk/efzc7mMGWYdCR/DW452Z+3nqG8ALV9mmLX0QD/rnpBUU
SPrrccfkEiZPLpd4CT3wuE+CapsFlAmQnn7j6J+6W9jyD6awd51CRdKJLHWbhs5Bb5KoDNZenHHW
fet7USLIC8Bu5/TrRf9NxGFOCCcggUOudd7nlqRSRC19AZBWToGHRXssg+KLdVGfyrtuc25xywM5
jXIOOiUJFdDl+vbXJhW/52DQ21YJKA0OtjjAr9vOuSFj7yJt6Z1ldmqwxQRTMCjJQE/y88TPFtFM
vhmkF2GRBWSSQyMBUpsmqH+Ta4EV/ikg3hrxLtl2JAH1nX0zYvSBvNmCevdqw/IBu8HbapSmD8fL
+lScLA/Y+kB7F5pvUGGLchmEhV5R6zdPfBW5lv0kTC/SQvYsKMuoq6HbEbr6bCVbpOWK95rICnSm
QB3pFbnolBiVqMmWa9GVsOyKW9lSMe/tLY7q2s/36phE/aWt4T11SKRxjkV5xNtxEHrT77tLfckj
C4lms+6BGA9d0ZbC6oIZNJEIy0zarSjicY+bo9FihI5NieTOHJNFDHeqCjAoJvv1CTcgtcbrxeiD
DZ4oFpEbT1g0di9GIlO8rScfITGTy/EpW8JRS7PGoLBPAsovPdJgkf28w65orLDazz6VYyV067en
Ysf6DXfDRcecyxH7y+x/mR5tcoUyX2cR6Q50UnLGwntqEsGZX6sHxJ5ZLSwelcfqsspB8LjIQLEf
j9N8aNrtcE7mPuUgBYd8Bskn7AZh2l1OfNoe0zi5WjoBOB/S6RzjWaRfOiPbiBSyPuhe5GFmInBm
9pxlfrlKb97NIEJXQd5vPQPvzU8K6E8luSBgwWMBnQTyJ6AG7EOmRJlJdOleenv3GtDK+qDTKHOD
JcCgPzqSjXK86fuAKUjWD84dHvclCyG3gEpSFJcuyI9S74CO5zdqw7tNX77yNMisoNxbj8keAr/c
jFogsD1kp8IRdSFYXAs7g9OaRFku2jkogzxMch/cAKbFdi7GGCSjo4ma1S+21n01BG6cF7L7Cthe
BV8HmMqI57iP59N6NTy8rCLthPu1FfaWbvtNu119W7avxWP2uQzSLWgZLJf8eRXjzRC12baOhlti
gwjgV7ZfR4SJUq7CSKuUJC6jJRcKivyVQ2QvbmodrV40SXJjgmURlRvMe3NridXE9G44rLZQRcBO
+JkcdLGt5Vf9jBJBNYRpGadxWmwwnH6zGd0Tmnerd5tASKwSfrr0ZMxTOX51YWjkgAGH7EjcgiDT
bD1nk17198MEgl9QNffJDZ1EhiS+tG7XRbS+4/MhtjepExAjOvDuZwwmm8s2jTs3yooL8PMIsxJN
fI5a6ItEpiW7dwvZKPCpzkQO8x33Eyw6BRnAIWABeVg7gk/xyLf8pbsYspgk0pMqsm6d6b59IHaA
r4ewBVIWUmjsxIqIngoECOmhO00XLqDaaNhpgJKJSC5Kb9MHmAgMKl9ghqiMCukd+tJnsjh0cVMK
eNYeSVcBXR3PEl2Bqiqr7bLLg/YiayVw0FLPIpGgMfpNVF6op2lDO99t5WJ8XJyQc9VsR4gpDDAD
yAOwfxHdluBDfckfGLmZmxdS70r7mKVXeN4tOkQAyMfbFN+5+TXsp48bA1vsg+Zo1+JpIUd72OBJ
NM6F2uJbtrOXaGjCigsNDf99FrrBhPfz1l3A9b5zyT+jxAeFa78e1WYO2ksFr3KQeNqB9tYXcQFK
7OTrV3yNjl1Q3qRpNA8gDvquRLfVSV0OfTBbAe63GffBl1wUZpNRkVtBP/nUZyC6b5YQmCkndLhY
rnlI0WXaXYBQPt9ZqhPT3i7D3Ait4+ZR09BrAfVtgOOoZj/9rFG87F2IWhAeJz+wWayP5rIZQev2
dSpAhYWXfNsfC9Ct8hPrxAKDSVjkIJPwU3oBukBYPBRenK0CVVHtdy9OTAInZFfD0xjAMwIQLokl
lrgMVQ48XAA6LzrorQWTTmHhtwaGe2JaSFRejn2YV9tB+auSTR01NGy9jbfVsbmA0ZHiaSJ+Ne5h
FKTuAw4izeRjLcfAlTATY50hdrd1wnozH2F84KG8IWmIvICOAh26o36kYcbkugbVMT9OUBau3Agw
x4PViWw3XRe+ysRIJYURnDywu51pr9tqk6cx+wyQ87A0fjb6ZD4YfkjuHZjx6KYAub6XGjG5G+aI
Hrbq7IwNzAn43I2GsIY0ARTKsR1lHqdP2bZ5ya/41wrcesPKbVcFPVBukDfD/G7yQSP0rc1SCWcP
o29zlMKZax6xF+I6dqdNfeE5YoYDVAjL8UFcxTmg5A3fmU0nq2iJwFWxlja0iD0UKAuFjQ9FgTzj
UiRH+6uOvP36XOfb+t67JJ9ZJuhtN4lfY61/g6SJTbkLTDR1CYLJwrdYMzcrLrO1zMOOSAoheo2+
pmD2FYFC+bhSMVxnQRsPvWC/0S7fzRGekRWs7LmEYxcW/8Yp/NhRc6BjE6f6hvLUkYRFkGyWSy28
qA6V397/Zp9v+/efVzurjj+0WflI8KqSLg/Tx/yZxXxLRjFEfJPu4X2W9n8HxtOfwfPbHb7zbTXi
pqmhTQ2hJs+X+X72RHrE0t2nO4BdGCY3kkNyC0Ewb00jxyf0pKzAQz7gnPmSbcz94B7MzoPRoNYn
Dz2GaUuyn77w0kcPdEt8c1tCwaVX7V1+6YVf7Nduk2zrbQ4xLpSgW3psg9FPouYZUkt8kUCKv1On
ere4YngFJrD3z/DRDcur5iaTud+sX6sedKTyMEPEh2MwPkJleIXhMvijuRqOKqhlFQ8heYXO4xYS
atTv1CymA/KhOmITQs7xsiABGPcMk1Zf0i/pSwnCvSNAkzNHDUwgeB0A+6OtJAVksBkv0lIAqAKQ
1yuYzYiAzYZf8lJqdaJcznsQtw/ekfq9OZmQ+vMYJvN2gQ74cxKW++qxeObYX02ooQBfe1+ca9wI
bAGVLJPex5fZ5BfdBuo+5Dt12d0ND+gLFMBUsmDdjo9om8RAV1yQSpiDdWTB4C9+CaWpDdeARM25
2hl/AqmZl7I6AX89Mr+oL6AQsEXqR0j3frrP65hBXutOmQvTnGI8lZ+9bfIAgwFYCacWkGDWFkoq
pEkbBjjIlj2iWawzQHQBkzgu98lrueHAToTg/0JM9wCsredsluPgewDCZGsLmksg66kKvc8DCsZJ
oBy+iBaABtHsXM+u32yrUphrbovfD+L+RDi9P67vCTBuZW6amxyaUhtqVABMQJRS2WeC7c6Uj/Fn
LaAAsSJIgU75Hx9fF6g324XJAArkIH/XEhsyltmc1WXoXSt0WB5BqQmgvAY9ubH9/87g8b9p/N6s
6L3rfFVDKAx6wYpzaFqp92tor8FYi9kv4zzkvvGX9TjDUQyS+9/3ne45H72lhVzXAcWPg4KIgOF8
z7q4WZaxwZRnWgiShR6i9P+R8x3bkevYll/Et0BPTgn68BEKuQmXpJQAegeSIL++d9RrUzfvXZXd
456UyUwpGARwcM52H9qFfbY4qMX7gD8l6zuZ72iP+iNkY6pXnPRrroS9jmnBA9I1FV5txfx5Hijb
L50noCEwaQuoRKVQkm1dwLDTtJ3csW9vGk9bNPxsYIz72zqfFfOslkF1IY5XoE+bvKF6zn1sQYy4
/3lp/2HatwiAPEi8HdMi5Hcks7GyaliyJQeq0h6bqKCPqT936XQ0Y2gH54Ad0HCHaGGC5uBwH+wS
dphDp2D8E6z094KNR7GgpXGBreI6/O2lg+dYam3Qc8yo7MjPdtijwTU8+wLyxUfD8UeZifp39M/C
Zia2RiB5Aa/72742KrszuFv9N9TxIGKH2ASoxNM/gUr/sKEsVdWh/DRs13CJ+dtlpEqrttYty8Pm
dQAGCuig97X6Z8gOw5BAU+A59Y+LqbIaDuMGmsbTa0qkV2OQBdPa+rKjrRJaOWS9umeRnQFBL6od
ZnUPHVu9RPkUqOoBRKkUe74F6HfNIl6np3oMGAASMxRbsMyUTdDLuLij9sOXlZ3zOoIGEhVO1z17
8SAKaz//sMH+YVVVkN2oHPqDhH7YNP796ifaUCzdihbnAWBq1A6BMTAzVMPx2mLAOGDYdb1xLwdP
4bROZKqFaPTu5a0eoj8Vsr+rmxwXklmgW8S1gOI7vy3DArHxgL9mYXbnUA7hdjo6qeLGzbm8dttu
urTveDddYJh0/VW2XmeGZebZ9q5ZD0oZDXcFnQEv/P/8jn5zWTzao78+1m/Vna/WWo85HsuIWDxd
1d3wNkVFiDm7xw1ERVrZ3gikGUNyDZB1feXX7YM1dLhkxGsi1AffPtkqUOsQbTB0/IqnJm6iXQc/
o//5Wf+hYOCcqATFwtFxWrXfqA94guCEkDYLBeY2wGEuzmg/eWx9qkngrO9YWE9oaFkwYmRBpv+w
7Wj0l757UwNriFjv83TB3dxDnvefH00FBP23uu3iiQCWa1B5QODxW5+5TpnSk3biYR+MPy4DRMe7
w8yCInEgWm+iDGw9QEN939VUlPuVH/hMle4ENrmwglyNlybItWj8yHM6JMxCGzck1kYbg1rTFWpT
YUC37Le1D30v99E6AZQEL+qZms82D/AI9MHPRR6I0S+lTxyq4OOGZEID4zsbrQPz07gDmIIbYfmo
WbgBrVMPxo/rRnMd1tK3q3Al8cwD/GCNN/lLPOXAsSwPzR2Ly2OzX9Nu777OeJArfmSJRONlFlUc
NF3ReJQYvc8zNHOzV2SAEiL3C7DaUqE5oSZusqeB+2ruKSc9rNljoSw1tqTHyzdAGUaA7zEBUFRa
CP5ykA72zt5ubR33jb84u9q+ga01Z2rWlOFiqnzjG7BWe2xdfG3D8oYsglK2J7Tp40w9ZSTeqj3P
A6ONgPINmAXR9/JIc/wWKMsvhUfdmblUnb1uC/mcul4WuUrYQpd90VID2FMFUBdzEEA41wPwtrUe
T+bCm1KSYmTLPPIxQoUI/bHmLZwqN9l6ZU7xOy0tAnCkecqX9QCbfuledunQTHfUBIV+tFYPCOJK
ALBReM4M4KdXAIn5BvSTBGgzntdA36txhn/gAYgM2ew/etTpDaKd0HpGfR5Qe9PXPhZ+9dThLMwJ
WpX+CKCo6gOo+y2fVLQL3KA/QL4B+rtRvXkKhBv30teey0C5difjPiflMY+rUH6OtHiDqqQ/gm1g
IMQgZPEM2iV22Pj9oTnxN4uSya/esmc9bnyQbp2bjBsk6HBPWN5i++oIywQgZxhFqAvj0hYXI8Bd
rAn/wrcTt+FNzzx3ByHJhNvFDcxdsgGsk2l1g0nhVoRl5Zuh7nPzrmQerBqXyq/pFDVoNGON5pBW
e92tZdhI2gcJHnOLFUFosN/8OpC7KnR3Isku8951PBv+kh2hBh1O5AN7eU7Er02jZSz3doiWf7CA
/AHeFviC/Iwd1h7dUPo8ISkaEOUlT7O39Zt/QZ49fnc3O1Q+zSKcYHtj3hbqIaYlG04kSp6hmrHk
A5XT7m1qEm95N6g60RlAQo85jV02D3wZBRAwApRegu2pDvqovY+AE6MxXMPVn49R/Y05JwB5BSqS
e/vsae5o1nn26EFiA7THrAL1qBTUPAKpun31AGrijXubQp2WQm0NDbbnvmIRfXYAFf25HLuHJvCD
7TDtTYF1AFWb5s9toOreHNbPOor0uGtj3NxQKn9tb1q0vZIrMT15moBC0OquvwnmtyoQHHC4TmDv
QeaKsEoA92Nyc71mXyRWWryWqZPUr6OXHdYLLijMNX7nTw/t7BoJH2V6L3CiY+fYAewOMbpYeBz2
sd1mnwQq8Z2LlQLzjJYo+0GDfTZDeVsONqDYS9eCT1D9EjLSGgNQglnviGnphil3Ocv0XDiAOL08
mlPxYsy7gaF1Qdfq91uEVxw1YeuN8USB9K7P5MDetbd5l/QX7lsJvFBQvmlJnriRHlhfkPw86MPM
G475LwiqzZ9zGZkDQHnHV2N5G87TM8pWrHpP411i6OPPGBAH8CnSw5BKp2ftuU/tlxIAK3rsKhSd
pwJ/NgP0FZQkCrX87ocdjADXVgg0V956QNzkUWj7dN5jih6fm7MFt+GT/QowExClN9Hq0Nzzl+nl
ZwD2rkPy/FAcN3v0YSpdPyXgg3i9TuCJDzro/hRUxDf7HBb6k/vTSYkkXYFOyoOKTxcjdfZT6A5e
eX/w9OMek7gvvPKpPuT76VDe84D7mNLDkvKQJOYVap0oyhLHn8LspkRNQHbrTnmyUKMKj80hu2W0
zHbNF2ilCuuetDE7Dj74dKyyyWJuUfyP5vCzAN/aTbt2px3GZxNKMNAUrwuK6Iwzt5pvejgF8Bzc
rQtIJxCfcdcnD/F3CfCivxh4qzFOlvrS3ZRj7sHzBUaB8iW/Gim04VEeuzuQD7j/8i1wTE+/TcEK
PgcE1xM7OpwaF73FtlcTB5O7BF5IqyqcXxnMCLgli3vz6uJOGo9rKvYG7bEq6te60iHk9zmcnqcL
26mDXz67iXUgdAWBkZWpXdHSoQB4yg6HA/+Nm2NQvGoMhj2+RpWMP2SFWQb3HX8ikXMsaF6jACyV
bydVmvtqUkU6XAgAPZ5Mf7vxg2tSF/QN8EvwWjecQ/i27CLCwYMbTkc1W45D0lreSsm7+jUGGc1P
DKfNiAZsa/TZe3mSoRPhpVxx0WJDU35xAvk1PotEnOakeBKJhc05Ys4qvRJydrgtebze7TwsUGYh
ZqN2dJ5f9B1srHk6ezl1EnMvd24wvcpL9wm3UF4c0Q0Wc0hAxxhRtfkcJEcX9N9lygJ5yWW6TeEG
XuCz+JkyGIFYXGl3Q39xCjQnqFihVHajBTlGOHV7W6XNtCu+ln/d5IGTrj9mWIXgSB4AU4SD0aFe
529zHsLSkltUK3y5I+cFJkgYWCYcTxgVH5UdQOJZH+nj3hCfbRdCouLiiKOO5mAF2BlgvqHCFBOa
A/SC3tTQ5avGWFnDfeQZnht8LT6EkCGcWs4tC7Nfy3kKjSHRwHfgfkEhBQ/wbLm4ZDcqsyOgsGim
bbKlsM+RiRZHACET9zkaMV8cwUquUF/SdfChl4NMAmZl0Z2BA8nuuOzbc3M0vkxoZfAAoz87tCKx
i50NOPZLriiy9IFQ4udmtCMT5UcA/zVMOY9/gU+DiFCWsfEqmqCxvDEpQFGDl9NSZ/BxyFuMzUdr
otkUkcHnIwzMFFj6iibmmp26I6PGztG8Fge+RpvoCXtXJzx2wvFWVbvp3KqeW/oPq1vm1efyrP/k
wBoow3MsSZEO1Dg9/t8cmS1lYR8D78ZZP+pBNZ/0AA8+JoKuOxG5aR+2Z/SaWqC9HEvA7dCIBN0H
w+N7FmCVQx++ZKAeJXU8RttQDfIzTnM4HOcANRgFtPXJbqDiKD5AnfbeB1Yl1LhHMr9IIRJ4AjV7
ckI8QSroAD6LS3Aej79grw+AZomh5TnWb2Y6OFR/Z5rnPOmRfC7iPoNPkmJlJdrt1/JcxHaq+Xa0
BYoaaV9m6pzwarBvSu6DEH3QMORYWldNp3NPNSfWP+C1sLHR9u49RzsRgFnZzFBzPSwHz45KBNMm
tsB2ZL9UUDeWh5VorhXYxM5zn9d9cdWDFs1yoP9gY5hpf9ZxuEwJ0y+dqy/NxPJXZwsCM6rfQUc4
uPIEekfgpl4ToHP+yL/wqiLm1y99UMQF6Bavj9dd957BZck895y/FAcrcN+KdL4Mja/fB7R2D1bl
gX9jIIaP5unNecXeBRMCtw2Ay1COnrHDK7ZCEkqONa+OjybXY7rXh/NhOheX5dPaTVnUoBNj3grI
AISrvVPAY87p4/mzV2cJjf0CEs1NyjM2mkSz5I1PBXu8hNaHf3nApxh77aX1oR0F67/X9vMHOw8s
BGi7ofF26AhjJItM/GaoAeargktrjvqz/cOrxITX8j70Xgts8tNRqTv5Bij0C/ih6t6/NAyDli/v
4sKBG3HQ5R1mUjfJfeOF35UY7WoV8QvGVsAiiRbNb0U0H9gJCQc8HijgbLgkPfuMD/Yx+filAD3D
A6LQLFivEuPxHGTHmkQtuKztAJ/1fo2yQ2t7ZpK97zqq+UZJIeX6aCrPxpWLMmEfljM5iccBsX9W
NxoTACn8KCk6F+uJn2DbjpZ9lRKPnYA6eUpUPBb8o3xakhp2J7jBI4BhcQeOSL8VEcM2KPGtJpq6
6XrDIj5Q0XVnfdb+cB23ELPZQQbY33jHL+JSBDyugWfBl0i7lF9Azn43jt99wM4U50/g8ZLFJ6cG
QipQwIgemPz8TVy1TxbeF396Bf9ofNXndQ9Z2r7WAwecGHSPT/BKT4m4ut9bYH8YYfbiptYue21D
bdf6xk5/Xm/TTLPxqbR/YBlUTH/5pbAX+xkGUGzlqfO7OyRtpy5ywjlqJM1V5C54Lk508w5j4+P4
ozBONH9r34oLnk35sT/gwtI8PQXmZOJUDekctac+BE/o7OYjDjewd34tZ2rM2E0wyB10sHhP/ZON
q/qoQxuOaUJPFQQosLftHX/URH3+QcLW/XTgqRoeRbP/peFYWwDAPHDkG0qA64GYVSKBI1GeoJug
QP5lBGk1ChrqX5qHuoS8cN3PkGmf8R+QjgcLQUeWzRDQ0fZNi7v0AZ8EeDD10DdeeZsNv0pRE4MN
N4I4dinBvzH28gP8ITpn7Gv5jZoMl4SErwef/Oa85D7jXketuLnXNytGSIY/pvULTk9gAabzlCT7
FN9Qr/x0OK5tCIJhOmG7dxflXBwgqMZlHnKQmsTH64b08UPDumZwSh9UxWvFcVUDU3m0IJKlrA8G
J0CkBsyS9E9+Ru3vUB2wL1CCUOwCQLF/R711BfJjc4PKtti3cQHB2ZZA2BrU6fgNokHgBceWPwcY
lkoPiz0H+JPjcMAVXv8JyvnHR4GoGApbCE0BCv8VNXQQXKBy5yH4/W/Zo7e0NEOj3CYr6F4YDg7m
H0gO5+8cJb69bUBtpj/QLfJ4pH/jKGFltaFVJxwNsfJlUIyjaLvyj4dWaby3ETgHNDPohhMTE7Xz
XKfyBnfzAd58dG163N4Lvwk1Wn9oP/XVCKpbG6m1J3AfrX45YaoZfRFncfbUgeaSgRW2fnfIKE8q
bC66HcpwfheU/WrDLlp2xlU7/DzYWBJPLyOESecKO6Le2W/8Uh1bX9z/iL//6QX89s4nyyK5MuMF
aBcnenSocpejKarPCDyh7I9WOvWf1/j/vPDfwDqty3KiTfi8IhHAQAwMGgYGcBU6AzV4sAx/gn//
+Im/wb9mNsPKIfCJSGjoEqik/IebdAnLA0vIg/y7/An4/wee/bGrYEeDU9iFZfi3XbVV5rIV5Qah
izf7dmh+cuxiC03cdO6iP2kVoar/nbfCp7kmwaEBYaeR38D2WWgjg6YSHsifFXMBEhyQMZPikn4F
2p5mJXgBH3MvRFy216Y1klY8DJ4HkLbrqQWA8dQn8kPFsPm0zDDfe9VV/qx79qv+NSXTbbjnJ7fw
igM/LOxPJ/7vUk8XSk9Ng1kN6mLyu9YVrueW1CbWBnP1hcCQ5VBg4Rh9u90Iuk977Xpqp8SHYPx/
EUH//zhGvtqpEY+cLcTYNP8ebmUCnv8PZsq2auvPv1pDHj/xP00hlvVf8CiBi8OKgCcDYfJ/bwqx
YbIkD/Eyfux/m0IU4780zdVdkC+wZWKlHev/xUipIZjrLxseXkrzYf5EPBUslQ+r528n2i7nfKzc
vPT1nvcndeRT0yHhxWW6++hlFRuTWVcuk30bu3kxoB7sWvOolorEVM/mk9r1aIXmRLfnn0JIplwk
UpQwSa5SXzGxWfmPI1nkFuiv1aG6wQ1yMhb4ZcLRqip5NVwVNLyeZaRJStbAPIdhRtMqZBqRzvSU
kZVr0OhCzE8NL9gGCRbp5XPtLNU4UESRSO1jdpB1QyfVaVqa4/k2+PMWjsbJ4WWxM3gJmDtvVDZc
Bz6zMZGbhs5cQ+qT/jm3ZOp+5rHJMQTqOfSgCy9tGQplhvbYdueHNRqvobnOXYG4naYpxJUg9mek
lXAxx7a8XsyQ6AixgYfMftCFLSk7D1Vr1iLVnQA18g3hB7TtJ8gZyxK8i18MvdUinqGQSpotjLsU
j2ZVCTca4Bd87sAkZhVr0RPLngOSZ/Y0QJYIf+Rge1KBPC5Yuw2xSKOoBEuLaimKYyHcdXtueUly
9kXG2n23YShHwZmtAVhnXyvoOU0GlEe28EAoZTN+dJmJbCdY7RHZhWARguo2KJXtvDNePJQv2rxk
74gZyRviydGQ0P6NTVa8Imcqrw79YHKWCMMoW2jl2q2jxojIibgy+Kj53DUUMGiObLeXwdILNVit
yUXYRSMUQAKu0sOZ4blk3K5V1qrYJhoSSZ6mhfRvOVJ3CtUbdRVhLgopFhEqRtNpjw2Aico1hY1X
Wo0lQprKHEaODuZ55VnpcXxW9Myqi4FtzcmPUpb4fj0iYuzIXQbX9VtTFEqKUIzKCGqhqkrc1iQv
oDtR1xEooiBl7kuSmzUQzSqD7Edt0YlkRQGoxHY3K56UehoS1SzlAh3zukBvqORQ51lzVYgxRsSZ
CQSQaw5YMKR76B86XPbczzV7hQJVIpTpKnN1ywNdcGbuDRgFywQHVIcopIDqqvWaeSstmBWYqpu+
ObCB4+9RL+C5nF0OvGIcSdhXQw6gYXLz5bNcdXt710lFAKjp4GnB2AmVhzUymrZ4KY1qxqZ0CeN3
1ykacOTMnm3wixt/cbOlUj/6fKjcD+QeFfNT3ypb+7XlnauHQyVz2+/LwekQkLWu7dlVuMNjo+UK
oufa0Z4xcK9yvPUES+1zW1TLaz4UQJEWLS+aX2ZbuVnjLUq+QGZUCcPGPJ07uQ0RvKkhlKVv1R44
isPH1bfnrVjCZdy6Yae22dpwzADWIEfUHpSdPVG1KrswzYHQVV+2HkNtXs3Qt9StC8UkIsbYq9Zs
9a7k9ooplzWyTIzJQTpSiSSkLlkVa3mYTjND3xXcIngtvLLAEW98QRiHcGtYVGxnBtKKXwMQSshu
DXrR5lD/DyZy3HI552XvrTo3rNgtNZ2nK+KiyJcri9wBKjkRK5SzM2575FHp+a4g5WrvJqUbMNiV
k4OQNMnW/s2AZXiBHt/ui10huazQc1TKpzMSKcIh22zt01VaB0Ro58oGbgfdYP4sDWfs/W1BdAM6
DKlOw7Xeum78sgfHeUJYGmCXrbHYjqlSxQhcdOZLVs1w87HOqFkyNhbes4pEJ9A6UK/MwWQRxQ7G
1gDwrHSd8lZyA8I9MgjYpjWRYVqrMUDNpdlfXVQcMOdbVghqGgzMSiUI2FJmzdquxpZYApSvAdBw
OZa7qUGSldd1s7PTNa3ZZ0JqUAQSvQ4qu1J/ccNYP005EBg1rG7eG4LLwS+UcbkNBtOCdc7keURC
weTxBeYlzRNLkY1+Z2SW4iMNSc8OfcVH21eMTqyBWmplFlglE+NHNRtOQ+HCR/ziYBgjbgGtHSF9
I5tbxttsjDYYV42sS1QwqwC+qU+rm4OEzfQ1QCxZN6ewTlRNnMHP/w5xjYYkQROCFzgg1mXof0Sf
K+t97KoaLKgwR5UOxcZRVMTd0TLYOtwzI/wqCnUnXSgGSbOk9pphAm+1J9k7194GRI0d33i2qgH1
MSAkksiqouUIzsvCnoqJoeQxa60+zepZBGRiMKO0JiBT8zx2TtSMAERa2ATzFpywQrbZXzJIX5kF
nKBoxEExEPZXw+Fprzoi21hzslv1eUDaj6mujqeu1feSy0u/jXDnmBqc+9b4zaTywSzrVOi4oOp1
oUgKEKk6jqYnDM3Zk2UwXnSt0b2yUed0qMq4mTnfOfpGIrOHAltBnEHIeuAPy9hzqivlbYFp3UEq
lKeKUoMurOkCUwr2Skw2UQdr0rFGRCZM4mnV1ZhitBamg6ZYIL5uuhK6z6WpT4tqcRKqmTAiwrtf
zKzBPygScBkqVDCX1keulGzP5dgGdit7/GaAwHyqcZ2RDaJ1pxOnFQI13NfNcZUrhNy4Iq5tnluh
U5lH1HzxgVLzqqwqgkkKPV3q8knJeRUsWOtISgysmck/3LZXT7yWIsraZfRcpDJ5yGNzQ2IO2rco
ZHna8uXnEU0QugQ5UVNlp0rNr9pWuwdLzpdZI6AWWuRSlpNcccC7jIoOuvm2NK4rX/gzbpo6Fdzs
/BZpUK+rUMpds7VmZM7whwrckkCZms91GEbP7qb9hvgAf1Trxt/0h5dWgEhvBlJ+jjM5VFW1d9T6
KLZ12SMzsAjnDGOB0prAVlfng5cMPr0G+gBtG1y66piXGfTpuNT9Xs9b+OirNpbGGmpTfsarW/YG
9lS7CPSKffdd4yR4i9rFQ+PEAqK7YdOg+evjojcWKGyrQ25uqHEuhOzluN96XtASAqdEmE2IsKAz
8INkYvaXIUZkBM1IEgBN6mYyXKQMuQblA+f1R6GUQ7xw9qu00SI0sjajRY6w8MIRNLsS4p1Vjexl
syjT20jOReRAp8onAvJ8cRbcw+0VDu2bybRdtnXIOIBbq80gdUdU6k4WjFYTaqhWMEjKITyHTBRx
d5lSklhRdBzhubNg8UEcQYR4SmRjucx9Mra8vbW8GF+QDTXfmC7It9vw7JavzVRQqQ8WhBftow/O
VvigukYt71Mn0CzBQxnWbeFgaNNVvnN1aeyzFZ3qPEzTB+4sCW7LKa/4J3CjCUf4TQcckAsgu7yS
XYhO3PnubAKFNXqtuFnd7jjVG3udRbYey7VEMqDaWD+wCJZn0UzCt9a+h+ykR3YqvqwKgxBiCAQV
2wQFBMuGKm7UZiMHOXdwH7EqAzjOtK0d6VKsiIOthsydkgbt9OfQzDrYEIfpue9YCkN+0rDON3Pl
OSr/LOw1wTGchT9PlZVj3+ZNkerWJM33tsptsS+QuQcx8Gi0bzku5+nbqUhuR31bNarh9yvsxR11
20EBkKS6AIttR2WXvEK4qAdzZw2HSFkiCyZfZT76ZJnIZSITcDV7IM9rPgjcBJ2RkrVvEDnVD86E
LyE2y5/sMdO8rVPBCuUVxiN/M+phjBDUIWY6DJOCLodVPYhwdKYu6CGMDp4zZepnq1gvhaMC/NQk
3FrFCjYZiaen3Mb1Z+TfmdRuQ13IU8YyZBNaqvyuFsTrkVFYUV9iR9eKDl83gyYAWTEbbGi6myxZ
Szzk5qopysFTZRv8KuXQnxu26jt0xCbKMCkSxNkl7UReGyQI+LKHgihHiqPXGvqzGMx3o+qsk2a3
N+QRqu9c64YUDS4uZzG0vmkijFNVlG+3l9ZpU+ePdrM/l3mE620p17TIc1AlFmlOpqgFMn3nOhpx
YA/oZkdcpuAF3aVa7t26olndWqhNi66Gp7FaQ5TwjRZ1zkPsSji6dD6pl24rzFgYEw8KY1CuGCtI
sLhz5ecYonamWTu+4XYlLHErwisx+xAlBQgDrRXRNei95KgkltSxFftijJq+sanB4OftC2jgbBvO
SzsbEGrsQI1ukJYjTJi0O3NCao++qQ4Kr1VDPwRJkCqWX71wF/DqsohyZCEmblM7tNXFM+oCFD+L
E1aPyyKT07E2zF927yID043NzKTzCsdVr+ZXpuvf6mq8NeZ8m1RwyVreItisrOEMm903AVuIl6Mn
xSU/uUHVIy+sqbU3BKXhlldc1TOGNrVsVJmFz5DGWRi0t8yKEaR7lJ2OnFfx3HVIR6tH7iN09l50
Y5yNwIwnYR0Uq/yYtPHVaNA0FAQaMUPbu/hDoc5JQ5xoUVsIUdW1jUsz28LtEXBInA3TFvRdpK63
cLXao1zLp2aefq1kBEexdAf0XYdhJeJg52gB9KwEjFRCV9cilcVZQGQPJTnA75yUwL2hq930YNZB
WwlH35kMXgM+IqkgN5MhI0+C5dFk4TkspAZ6jStENCiZ4c1G+8XVDQlDIocnD5cItS0MiixHBSws
UBN5CbJQZaoJS5KmQzsg33Vp+YO94p6EdpKSDigas+4CaYeYOnJYgtvpKRNQqagPVYZOOjAvNrRS
HNTYgAKbdEt1EeA8hlJA7oC7IVCHLOwKGFdzpTi6M+Rf6upKxEQWLlSOCvDaGirEYtoTMWgg4BW/
FgrBe0IGLKakp0H0F2KNIM1aRrx1abTAJP0XwA24sxz9sjG4ByV5Mgr3jJEw1fh4MkyX8qaQ/tLk
7NINehcWSyNiDdOrhwyalppj73hErcpzb0AwOY5DSa1Cg+eyqid7XxWjhd8EZSVD6OS+zS1oWc1/
5fEi0DOr8v1cO/gjDpnlpJDjZtonYx0TXYKJUp0BWcFrh+uZODu3NUODrNA9rHmdDBiaIQHkSVbV
iPJW7Wezd2GV0ZXJQ9zYtbWX/cyqw1rWcCgjALXQ2bNprCARwa42W/kO7OAwmutLNY/3texh4Nwg
aygIxHg4YPGI4Sh2hpwE9pRB11AgBHdsoPtSHzmeK8oLApCXxuuRG2U/jinCR1YgB2UFDVkrq6Cr
m7uqdPsasNTFwFSYrEi9ipGPs8JiWQ3+xNx2T4jSJeji+qhXFwPXjT09o1dFFhYSQmu0gWC/h3GG
wVLtDRPyLwKHprnNZQcspx5hE3I7hJNvy5B99ms3QwcmVBaa3foQ2QFu/xBTKSeQ091mxogMw51o
IooZye28l9L7VxwSkrpB8P41CmkCZAUVKg5Rlq8/ChYNge+zDJhurKfaMrIQUeiwg9vuCsF6jqjN
kBmViO12HmPTgoW5UhUzFZYDQxPpMXFZ6hRxbcL50/INHr7/Qdt5LTeOJGv4iRABb25JgE6ivOu+
QbTawHuPpz8ftLE7JMQVYmbjxF5qp5NlUJWV+Zva0wOT/4hnGuANBpu3LLMwdv4WOkqrrprYpSY8
im6iHazRCpWrKImqoyoLzVsi6ZPscIQmxUo2qgToM5LI28AKrCsqOJ11jKXY2yNcTRumtCIXEEHC
c1oflepWrGTxdpRd68739QGZXjSd+31cj0AaA9VH6And0wNqZfK28HrxJpTIZ7ZCF9DCU1I1BhlH
ucvRlUECWxIpVyQQkzJC3f/xXSN1eFShVTFmEuRbZZRtU6sFjgMDYKpAC1UYh+tASp4KCHJXuax5
L3HS6barhqCKSrF6lErvPhvbK+oNz3JZAT2SSVYHvVQ3aeA++eGIJg6Ur1hXfgxhJ28KgSap2kOX
7U3pOUnCe9crbppaQayhqe4QTQ7RCDH3fSjfqD101AzwgyEWW73SfsVhfpB4GbSl8D3pNcCGfXkY
/Vh0Qj17JSG4zaU0c0wzGNYSZTNbT1C7kQsoKnpF57WWAZOIur7xFHp0vENt2WjEDanpsQlMMnw9
/Fa2AfJpSKxTbMxWrMlOH7KjHlkHzBkcoeyhcJntQN2GsmLiWtm9qlFDabI2shG1ErklLehHmds5
gsmrIVTHblWXhnKIZIkGBe+CWy2Vw5DMCPBiPdAEQYebX6fqEoKmSODbhdXE152v8dZNRPFGENVw
LUftsbV4pQl+njItECMiXwD7lF03KqCcsX1UULHxvPy+lCkHNYIQrXo13vlFh55DgHK+Wz0rORBx
aYzAQemG5ehCzSGoqsEetbOE1Nndd3oOxVMX7qx6fEWwzlq1vfsUKty/qly/CSWqu1Fdr3KjB3mh
UvxNRXkbBilgrLi+aVKDm80F+d33t9Rn37OW/Wy4N4af3Ic9av+ytvWG4SHuVG2VpDn0EINzHY04
9J7ld0GQr6gXA6HVhR+SZX6XAnkEuBRCRhZ4CWfRnTsY11ASjrUn7kfffIW54ihq8FzF8o6qqV3K
1V71x2060gaSRXQRTLQhqoyWsStB8TC646D6f2SPRvjYHxE5u6807Z5j594QvGfPKNCJiQ8ZFQBP
IQGJkuG2kCPYRyPvElTx/rSRSbkLgWg0hAFSmUeDWmeV178zQ52qyK+l6d8rhZGv1FTYq/GEeRZu
PSX+lWetI/QKXyBay12x42VM2sLyaopihwD32x757ErzrsWQOepTnpC1M/bKXqaQr4bZXSerj3Gg
AYvRwFRSxrzrUuEG0siNaSp7tQfeofvpvs4Lmyv4B9q8D5HLW28geWOq6VAXwXWAbntWGq+BYn4P
al5mVpHT5m1KrCF61L89Rdx5lqHfSjz4eJ8ACXNddMorN5K3tTsBeAQVxBOXbi4Z+UtVU4eXsqpc
5SUJZJE/M6u3ZtgemhEYmtnvwky8slqyrAKGZqjHG1PNryKzcFSVagqZJDzxAo3FfhDpSivBayIi
X4NktrexPBVJP0q0Qkj/QMuA1EMrsLpnz1SQgc7e4wHxVrG89uLmJ9owoPPl+CnCDqMcVafs4U+U
ym0RA/kZKnDwlHwjIbwmZ/0e6uF9HILFHanHJIj1d2AZRA34nir71ArkaksRFAwUL6u4LW5r/Arw
tXjKIuCbfYr6gp+Vv7PWm9Qy6YyUKG3kCcoYaQxuv7fe+wp4RQSk3/OflMr6AYYBnY+eHDAS+73g
d8fIi1+VPBvWCvUAJHsa5CLc6LGygi3z2724oV4dqaBKNA4CvnneDis/bVl1TjprrMBejIXo5K1+
N+RoeXuuecvtdl0bJnBiuf+t+OGbhWayQ9lI3LZh/b2l1r3VVR8NxSqrNmpt3qVA+JBV3De9eufG
lbDOPVDHVYTUS26pDwEcNc7nENTW+CxV7oi8UEOhcTTt1GzQk9EynnIJsNn+IcowgnDDjdaioTKM
SrzppD43N8GQWVdjPUrfmyAACU4rjjrxKA6a3fJCvRfFUToKmVxuyKOUQzYkytrsR+8m9NECSemi
/VTbFlUpXstvJsYd+yGXyP4Vd1SvdSU1HunejA9qNoxgeJpqao+xs1XXbB6FoJH2lLP660QXy5/0
HkDnd0WugrATXVjDjdh/q+PE2xW8/6+ssZe+laVa/qC68t4WA9UVY6q9tL7r+Fg5bEM/AMffJhCJ
B5jDMVRevxKezBZ4UMq1nBka+htK4Hhd0xzNrjB2UpffajlmGlUzyOtRlHg0JBrLAs9LEgwKxKER
ALXTniVX5DDQLYBaFt8GRY8WlQb9Xo3Ug6SUyFPSkGF9h42eRspdoCjAOLQKsFBRxPYQIbYyFLBm
IvShV0mB8hWF2Qchy02Ej9FmGs3XIdFBQEXRdz003jMS5XXjRxoEzrbYya77SkfEjs2sAisv9u96
YLwh3iy8aVW2pa1UOqI67pJafHAl6b0slF++0SM+PQq2YlAwUNvodeh7cZ0jTmmHBZi+3CXnlrQR
0Pj0Gu2FutqUAcvXt8o+bkC0+wI2GHH9VkfCteHJt1Ur3dQFPjPsRH3n0Uddp55UoZsToPrhJ/FK
CCqY7CFsvTS/MqxglwkAB+VifKOEcZsY5Y9YFDHZKFCzaLL3UR/EG6lsdyj5PbrsLPqfFPB7hcag
ou8VUT6gL6nSPCCZSVwRtiX1CqdRJ3K9NumotO2wNVR+PiWTOxXpq/XQoyxlaZH2XSynWkNqwJGV
E+13VgTptak0cF36DrllT0aYFrH+xz4dAT/KOD/IZtffmrWLUUWdq/JvnY1s0xsMbz1KhgBySpw+
6GtaaFImfvjY4rJzIzVCdlVZOPOsKlHGc2RUi/h3UvocC53giu9WGYMgKyy6gezWtRkX3Z0e+xqV
7Aal/yTxXjwhUK5r0/f3KLGy5/Wkz5FClSr9RqM4uxeMTL0bax3RmUzSQspAEg+Jir7yJDIDqFhM
+XmyMsJeCXQyKaBQTiybkIqzoG7uacH11OrxasnvG1/hGkzp3IB3x0Nn3wcl1c6Cp1TSW+Gf0gq4
zbEOui6UCtRrn0JdaDPjoGSDvLMsIfkjd4qHy8hQ3LtoIGsrP4gqgkqpmh+H1hRYJt98ikyvR+o3
LfaW4kMccAvNiWpLfBY8Q6ltNeukN4XW0TrOS1Thqia9qeVM2LpS2+1cJau2klqWV5lkhTgqpQYI
WitRbDfP9U2C9uudMORBCbCslpGpcevmOVEy5UWfHl94EDGhrcKrIR1rKgmCFty0Xa7SGasbpzP1
4EqnV81JWCDVkShtvjERMn6OIOfttU6qAf0WgNZbLC5AFBpRtdZzF1E1wRPWgmwmHUK9nXpVDD5i
AJqXgdKOa0he2NdEjlR7JOWjFlvZgxRXIH89PqBVMZKTUfZ5lmjbwHXwuuC7BIDqhQ4tkoz0H6AF
FD6loagbf3mmoGNgo2jfFaH07EKkqokmcv8axijHFVYoHsOkr0hqTZNMRdVu5dDo7kp9DJFrzzMI
iiIlsM3Q9J4TVVrJ0WdqD0N5C/fPleD+y1U59UjNAc2TyOgOcg3BSerrXepiX7NyU48uZd3qkNDd
sokftKLAg8KtoxC6odemiFcq0i+3srpDg1vJN9HFAwWhLrf67lKSeBnqRKAH0Sog49sxMPHEUnxY
p8UYfpfSqP+e+mKmOeQwtXalD5bA1ZdYZY8sQsi3zA/g9bBqO71qKRslZORDXnZkQwgFc08YreI6
k4lW8StuvXZcpXJQjlee4XMglPS/ij3NCtKo2h8N3ik+h9U+EtEo2ihDEDybPNhxf1JjBWRFymXj
YHOBEK/kDZa+MRoZgVCyaFKnrq4jPG2aAQy8YuGLEltUAVeVlqqJE5SpIq4iqyMXLQeafChqaRnv
aqszvF2FL0lL+0x238XQCnI7kSp6NFqbkU1pXOzfMRYCy4r/FHxmN4/7Eqasp5iIfFfGvdhML8HJ
s8Sa6tM7Wrwh6IGiimvuhkaCzhD0pOFyHBvyfaIoYxpR20ilX1kq0Ks0sUoaV7reNP3GSxoqqpqn
8qzlj4A5FL2cSlLuSCaJDDViSZLKHW1XaYPsVSiaaXLlc+tCSRG0pDjqrWcGx6ynIvxD06JYO3YZ
0s3HKtLSb1XYdD0jkGO6JBI/DTpEoYEfBruRFH1NcjS41m85HbQ/ru7mFfDerEExJeiTe9NvEf+q
KBzhAzbZtAhmNlI/AT7SrJSqNvOtJtZ4XlWuF2WO3FFP2jeWWP9WBZlmh0jaghqSPz67HXgIzcxp
qFoq+odIE4K279Umd/LaaiyqCSmkbsiM1vAg1STSYlYnqGYFAclqRuF7HaDl0NsNhiMaj1PBFDdt
q1T7Qsxpj480eNdWBW/4yM5s4IlYAdWCGrX01o4B8/BkjLscyuxQCPTXdbc5anVpFteDDLZlN4Jl
ofcfhXJis8mpU2sKMwfwJTfJe6IsIN8GTRD0R6EqRuMxkwUVoxAtKG/1ZjQEW/fqEPmqAIjHnRHi
qejwnOP60jxPrrdMhEHLzCg83sCh0JPYB4Z6HRowY2shb8e9lFAqfKT5HaAM3ngtqc0oyMB5dJed
SScOfEen4fW2VnqRV0tM0SBHV9AXIqdTLc5kSSdlcKQ2JUFusfjBTA60jeWkYSX89HNRhDANaIdi
iNRSYcrcIvzVjwYYpVrPSCK1cNh0RWbet0IWqzYIHkQJeNFBoZJ8Wv885Sz6TInoIgyTD13/CGSo
8niGDeGzOfayeT94XfweamM17jvD94unJBY1aVPrAi98lLvxMsI3KXBfYl3uk6PkVwHwEv4VhMNR
JOe27l2lIiFq0+SbIUzJkCr4CLMbRmVKK7Hmr6+tUKPBKJod0ladHyLoYsQ+Gh2SOYkZZmHl3ump
PP7qisaF0Cq76IDVuHq8VYPhhdeu2XbSSmtKC1B0V3TiUQnL9ieeZvmLS/HPQPAupcpB5z//LUaF
gBiuSwMJOIY2tLCBAl7XKxXR69TJGICxzeUwxVBLLSLU6PwRQS3Nqsp468mG+Wp1wgD2vqsj3Ykx
iENi2DTkcFrRhqxp9FBAFsxhktFVZA0fJroEBr9XrcJ1lfcQ/AxdL5AmMQewM7IuuqEzdhoUPc9D
qnsVSMiy33VUvt1r16o5aFQyb88JEj/QbF9voKqIzOeK3pX17uWicNQ9YXwcSoo2zB/tkHXWGzKs
mDqxhFVB1WiCOUg3raK3/VYZXADUeDmuQXeRYYthnyXrwVS4r3ovG7VDLmgWNMuWy+2Gzph4F2px
Ct0wSxFWyZuUik8VFDy4PbUa+TLjSuodsdMt71up1PSuhRgvA74WToGBLfYgtgiq8tjUW9VRudim
Zo8v9xuV78J9RNue5pA0qo2xc2WVdq4FEBwOnqJAaDc9axhselKuv9fwVKqv0OvnKilGt6vWrRXy
/6HvHcJntopRWgcUcpJ7GVTDtcGdcbCSIaq2YltDNcFGByk/jm8IqBK9jA3iPVLwHCeBG9mpWovQ
skyXvHgo457zxBwtOGDYZX1TNCFQr3iWp/dxY1EiLwSjpDU11tngNE3Ll8tbmd5JL5cDhgOZNYob
sxRrcMWpUsVofTbqsyxztNN0SblQ4pZvzxGCATgZ0iFuzw5KzIlUzXeKpl4WAT5JdB6rQH7I2Ucc
o8p1l7fqDYARw92afB24qknVWB2UvuosCMzYMdBR96t8rwZk7SvEWwxgKKOOQs7Q+VVji8w7taCk
EcGiIPJqXtV+4EkHP6NKt1blJA/UHn2LfnjOuzKsdn3ionRvZJU0HDSuoYh8FnMAqmK5KgCECfMy
yZX12PrxsAA+ls9VloGR6pJoirSwJBM9NmPCwJ5i//8fVXA+AVr5JciyaWjFoJbySZftL8XbpP8m
lO9sm4WxziUyFBScZAC4GDuIDNSSz4da+Z4S4oin2Eoj+7+xCQAHVU9wMCOP03vehJ68IBnyCXZ/
HlL+wMifMCuGFF8wKm6yXTjjxth0W+WqvYJLs5bW0jF7XKYWnC8nhllnYwRSfj7GUPLGmC9etmuK
fzHMnVTau+bTCVT67l9qUKdC0R//yqlI1BRFA+SsA7bH3deabRrQi92QyRVsv6P2E0DwFgzVKkXF
aUDGcdgtGVJNUOavws2w/X7od66WS7Kd5H9CqoRcJlcBdpW5WF1bzbeFwU3b4DyahfoVyv2IQJsI
/0/79GTNmhB/vlHQFZuH0bp9qrbRtrAbdEhhI0LlXIg2/fZZNI4kNqauMJ2qMaOeUBLVY00voSZD
zq6fJl2VP2hk/FB2/iYO1zp1GgRQ4SRoa/YogusLIs+fNwz2BX/FN2cbJvVI+eqwUWxxAAAdvtWS
sC3Hhe/gUxAD3Sc0ayRJRW8eae/zKQ2BB8igRpFz7d7rPFpXAyocWbQQ5dNUfkTRRfyogSECiz+P
MoYYsuReoUBID3bRIdqOh3AXbZYsEM7PqQ9POgbzV5jZ/iDHMJREzDlGhEMk/KkQGV7YE0sRZntC
oIcSDyEDqRxpAwQQXKrTllvUc48QZW9M8M53dX/4OurlNfprWDNO0tjxMM59hiXJJXRbkYKhALja
jrzIfPg61MXxTccGiG7YEvLsIDbLPuaNEODqN5VXC+VQBbDkv47x+ehlN5jgrlVFgtIna7NlChU5
qKnsTnZl2k/SofIOjiGabtJ9ipjOS7ax7FFYCHppDk9jzhbOotSa+6FJBUT6HlmhoygHD9bi3x8Z
6lOTM5+iYsL44exwckBxc2Z6lzfRx5HR3WjqDll4pJCRUoPfXK5bf7coYzqd6GfHFJZdpzFnJ35X
Bj19Oj9yqO4fysaJbTzFN8I2wcp1uzTCD/W5r6LNNohcS1VaNJTIzO/AwxGHdQ/5HuEN/Zk2UrpP
UDyZ6JnDr/jF/ams0QTeGvfVdfEkX6fQC4HC7L+e8wsLq2MHD2vHwAhG/BC5O5ly7ClGRQTsabsi
uC0fykRwNJbugk/5CXOsfngPGDRy1fmO/eeump/u01mg2TZVzREAjyRGjiw/Gfmbaz2E9aNf/Gli
3/4n8zbZKfxrSLNDhXbpP/bvvPTBM30T8crgmjHmhChqp8VU2Jzu7fDJ3VIwvQUYggHTJKsDj9P6
Zv79C0c3ZRG7DG3KJ+d+GageBiBMcCdVjUR8MHCL3yhFoQIMovUFusLdpJ4KBVaifN9p5bhkyXhp
w5zEnxMH4yRMWx5Kqt2N5qOUhm+jlO9hbzzoiv/69UJe2jKcbIZE28sS4XWe362mCLQciIBqy5Po
EL2RLtacGPEzV/dW+HctzOyl7+003EwWMCndLE1KwvnWT1ApK23g6Q7B6etBXYwC5Zk3mKUbnzTz
+sovBIy/uWdBttfec2FxrrT9wjdw4bbTkZz+T5TZ1IlqCXjbIApOYrdahDSwZDz/bwOZTVdIYUlS
Y1+xe569q6i3KM4XGrg7hRfA/xZqSsJOTsIm0ETYdozG6O/Kdg241tEa7Z8s/19TZs40cAd4SBbu
zExZfqe7FKia4kC+/vhPhkKyqKmqCvd/dgy2UeLRrUhV8PYNffg2/VYUtAMS3JD+t0CzUxDwQlPo
KYH8sL2LE+PNCNsfqlUtXFKXN9pf45lttKzF/m4Yw6kKqa7rlO4oPitfj0SZbt75zWyynQ3IsSY8
1lkMN3FpQwphQu5hoq+WPIwb2Rmv9HUO3m/VvCg+xhu+jbMFcjrKmrrLpKxT7DPcGaAVItyT3aHu
Q0lz4ZddPP5Pf9nsG+jcovPp4li2fA921m4f3X2y9l9R2kGXJruNt8bT13Px8Wr5ai5mn0IGOEyy
auZiOGDRAyNrkqeu98FBt83Hic+P1FG2Go/ylb8w2IsHF4Z0ElUbbp+5EmnWptwpo2HZIpV6MZDt
GM4RGH1nYYRLcabdcPKx04SgWlUgSEOlFiUgCo5P6hovHRJp8zrau7fS6Mj/dvn97z5Uc3HiyV6c
S/w/w1POw9Y5hKR8NC073qOchqgZJo/lujkm20kT2RjYWOgwpevqqr4xDrjNbZYm+OKndPILpr+f
DNyn8VgZUC/tNvD6myJCNCz3ET/6en4vTy+b1oAQrqI7ch5FEdTQL4yUDVQBmUXBqBYFiKPWQpiP
7fBpo/Jk/Xec2acxlo0ahCOjmSRFcgT+QEZv6eRfqz89R7f1x0ncD+cOG/s+J/iz9KF8Ulf513r+
FX/2oQDmF4xmBBKpbtEcRu8Lt7mMghiqro6LzuNKu2nexMcOMUptDajpmP827pCAWcrXLq/qf36H
PrtWcrMJPOiPCgK17wEuRiFmt1+vqHRxSSHBU71HyoEk/nxJUWAG9eqLlv0hesGrDB1z27WxPnIQ
84FCVKCO4yG+93Xcaad8WmFL5q2LjSWko9lOMunTAenwVFusfsPJbqPrRnjwrcfMMhZGeHEOTyLN
9pI4AKceFCLV4bNKdp0Mv74eysUZJInX8XqdTKdnm2Xw+ji0IGthPxVuJWunq+OmUqKFYXxSJ5n2
pEXqrlDqM+gpzRYq8Vup0AIWynrM99ZmxI1B2QZ3Lmrv3qJ09KXlsQBU8YC0eLZ/Oq+9GhX6JCN7
Vvo9PqSTZwVSUQZmC6Gw7xrz5u/P4SQyoerTZjfnrgVa7luTi7JqJ+Kw8Sz/ys+6LYRh5+swlydR
oqInm6qs87/z3Q5mTsiAzU8e9Jg8r/Lb5GitUdhz9Nf/SJX812tBuvTcsSjr4U/AE0ScS7z0/lgL
ScJtZMb2v+zocLii+bNTjsE+/dFdQ0Son7kUH74e5qUtfxL3Q0v/5DKQ8tYoAShgHIWqaoKGnac1
m69DXMwlqAEzsMmQE8vL85n03cAs5I4bfTo34l+Yc2f3w9Fz2hUE0zvrfprSSc1tsbY+fa/zkwOt
KfqhGLNPVgDngQuBNPwjn4eVslLMn2GI1zgWqtqNnABoSv/JXOKWS8eJ6p9uzY6P1ssi2ffYmS7Q
LQlkb+LeL0zlpQPEOgkxG5GQGHhDu6TBbYA0cgU0IC1y+orVnY7KZJrJkPqDB8vTH6RO3EE9vAEz
TqO1F67VKH0cCmTFv/5JFzfQf36RIc7uHX3McDoH12QrAUCoiNb53jO9bGkPTWnR56X899wac0OL
UvZ7YQT8Yiu3+qHf0/626UJfs6xrxBu3S7fpJ6eSjyP0ZFizr78uyqAL46kmMKnLV4iWi864Tx/D
RwVFQfe2aFHFo8X27N4sVT6WZnSWIepamHHRssZBFNkjoKwQ+vPXi/bJ/PJfwzN1jKKgf7Gjzr+M
NBrrxB+IATLRNv8g8o2GWfiAsPG/VZj+69H2ecvK0tSU1GldoJsjzq7vGPBpnScQLbMcP2DQRuga
1urfvhRkCjimomtcQxTkZnMWy1GhxX4LgVsDm0zbAonhEqyZkqLOvjB3FwZ0Fmtav5MjU0wiw0VM
wyLjhIndOYjAW84k8OxzkK2ktTni6JZYm2q3EPjzTSvLeKqBXkB2DDeE2cffmE1bx7nlco6Ob+mT
vu7VHVTww/T+RBYxu7VYTvmqu1ry6F0IPK/FdU3dt1rYaXZS5q+mhQOpBtOkVyGaN5CC2mFJKPDC
FOMposGUYC2nROZ8itNGseiqla49IDjfx/fwbVYU59ZfT+iFYZ1FmS0kdWp5HAa+8cpH3Fa78pOn
SNjkHUpuiDd8HetCOiGfBZt9cYhmeQY6UiqLx8tvMilFBC2+yva4Tr8vFgw+tzTOo82qMp7sBoCw
P6K1tncFHWaH8+q6XMk74enrkV2cRU0nS0KcTqNpc75WndbEZZQTakTqWa/vKoTES23ThbwO6mjh
Hvh8NjKuk2CzK1aXQewOeYemsSVhqHiTSe9fj+Zz+984jzD7yFoJSFwSZ3Sd9hNXxW4eQnuy5PT2
xhZR52Vn6oUhzTteXMmjLCQtbszRL0u574Lbr0e09O/Psi+l67UajI2K2AzoKwRiJ2Gtr0NceASf
TdpHZe3kSOyNQUpduQOa66/HTb1XGqwcwE6sQCZDKN6YTyjltNg6l7tJEZUXj3Cv40iYrttvX/8U
aVqf80Th/KfMjo7BMhqgE/70nQV4AutbRMZfpqKO4YhvlY2P6lq4B4/u4PljL8S+NNWmrOrT04Qz
WpvFrv08r5RaEYC04QyhrmUEa9bJ2sVVe40SuYa3pQoDZamifCksUnkkRSS6IriO8y8QxmwljoUs
2Kr/Nki/pXwpI7lwHJuqyXkoYp0OomIWYIAwVBR5GnKF/xnje0158qW3hbmb5ma2bmcx5PNBRGAg
ex+ymSPfx090LbZ8dmvIrdspK1l+tV54lHBinYxptlZunKGfhmKdU6PtP5mZYFsBjBOejoMZMCq4
2hqRveixuVKW2vdL0zmt58nXklpo6GkmsJgsuxsxgYiQqVp61104lU+HZ82OMaPokd4LNcUGWJc6
htRdGXL8qlnlMYmGa7NRFoEd0wL99wXkCXs+Kl9tSzWLiRhjXh7sxh16oxvhHol7ezmpvPBePl0+
xEXPo0WVJ7VNQrQKjZwf6TUQ/q1vq3vrQXxEqnxTf/evgo3rLOzSC5+aqYMmtBSNMg6P9fOwtQ8O
x0AbwZFuxcMkp4vv9g1Y5hHQG14nV/n272e2nCMUvUxsCzWesrOBpik6SsGItZJoPTZ1hmjNz6xM
F3xjPw/rPMjs42OoQt97jWa7jbk1/D+9v9T0XIow+9xGSnhUiYmA9tHKn/xLmz9fr81ShOnvJ18V
anV+obtMVI4nq9G6m7Eutl+HuJDEnc/TLIkrE4CUpdgItnQ7buK7qYihfst+qm/lvWCLS+XIC22f
83CzLM4a/WEMCuQXUcGvXqKd55Qi2kKTw3m7bmwDL7S1fxgXrtDpXz3/kM+jzva4IAaDBYXLxPos
IvseXKzrh+BbUCffos778U+m1AJkYlkGhdF54avoOaT9uHXt/ie+Ks02+O5iBD4h9Lktq/elp8yF
/IAaG68oQyEWIKrZEvpDHGdghgW7tr0HSij41AbyZjjGG/oT5jWkcSd8kdaTZr/SHiNzIYG9uIVO
48/W1FSLUHA9XqrdGijkGiINlk5kBtetg0ndxlr6tKeMeL6ap/Fmq2k0hZV3wNRsJG01NLBwsoj9
Q+SaIgY6xzRH9W/pfrv0JZ6GnCXplZQVqlgwxLpGMwm5HKleSDg/36Dnizi73creGuVC5AmewAvu
g29+AXUNbaCv9+blKCan/YRvkD6QXCcnSl32fW5Eimx3PXYTzXWWmTtN2P+DILpFh4wqs/oJfFIm
va8WLW9rRFAwrIvotSpAKg6i0dYLx5f8ufeoUDmH/GBRJpGtuROAhvCFWKYa1/G+cwrc3rZ4WV9T
v4hWPtZU+mP4XuMVnjojErs8eRZrQRc2I586oEVJVHTlU9nJgufQlaPJWWlVTuuhCTtYR9UfJnLy
WsfapOwq5+v5vZApAMQ8iTn74FTV7SdEN3pe2xo/u8J/0lxbz1FrN1f5g4QHX70eNbtXV8uI9Qtf
wlns2ceXtHKWoUKMoIr+qhUvQfi0MLjPWfP54Gafmg8Xf+gLVlQ+DusWX29pF9oyij67DGsfUMiL
lYXPad55xNmnJ/mBEmomQ+p/iuvRRg+D1jX+Rzb9v3Lb7BYGeDEc+Q+9MhwjlPmWFQGsVBpiwc5b
v3EPCvUu7KTMlXAot0tDu7hYkz20bFJfU+d9Rr8bhEYM2Shm+idqv/npy9djmTba7CS2uFkkE9gu
b8SPkvPJcaIVbtCEEo4wBaRKPX0NpJeERgjKYl/HuTSO0zizFeLqkzqhnja8+9qMSKQ0S+/BhQgf
58zpSBqEanSDkVSVdG8J3o8EEubCKC4lP/RuWAdsQnRKS7NhuIPZ5UgrIavUrBHE2kFWUvBLfBfx
dCieyMFwr3i0fn09dxfKP6pIIkoDVQdmL8173PHglh6aQJit4WU8Knau7ib+x0BIpD6waAmfhaWY
n+8ZYk7FQTY5dt1zbH+VjBmUIe7LwhmwwJPs2G6ytWKs/BedLgOcdeyid4uZ0Oez4zzstMonq1j4
KG7GlSpMlZIfyiZyCoTq19XbhG1Sfsfb6PUfzC0zSj/alOAuzt9sVNVQZEMSy57mFpuq+/Yq4OiQ
1u5K3QWP+kJP4EKTA1jzSbzpbDkZoBfUQtei0gQbeUCgnZt1wGmH1rjtFoJ4HTYVujhRCVN6MFZe
jmrXColscb0w7Gmjnn/3qgimTGXEConWh7vHyc+QA0TfCzTAsCtu9wV+Nyh5u93e3yBh2h4SCsCT
vA8GbfC9n4v3mPNt6Sd8PkXPf8JsqSsd3wI66rwfbP0wlYOFZEWb8lHe1Fvh25I5+IVP9zzctOFP
Rty3RR/2ku45sErX5jbf9LuqA+i4CdbjWseInfLqYlXl83KbaNFrYB15MaD2qM8u+lRukB4nYXOm
NvNIZo/T7MbYyjak9P3fXdNZrNnFbqLIH6gesbo1emWrD3fYyLE23eSuKhir/L3BHqxE8QG7PITp
V0tf76czY/oBk5OSioUK3ML5YPXcChRXixwPyqeiobD7PfzbF9ZHDFWVJzQJcJ/ZMoYC8BQ9QShj
dHtoOgha9ZCJeRPm8tJ8Thvw7BthHBDvOBq46yfa3fmOwVjEqD0T1L6AEhheGnuR9+cEVu1a9k8c
oSaDf3eP0qzk04X6Ptb5PjYfvXQJT/a5Ljj9EoMmg0G+IRnyLKMKEM+QqGJFjrrlPVpQTvhl7IJD
v7Mcd6eqDo1fjHs3EK0tVIAXCGuXpkGVRBFjFmBWqjgL7sGhRpWKGe8zfC8abgaU//Nu6Ti4FMZQ
eACYmoWd0AfQ6+T7HKukE/wsjp3KwXnbACCU7+TbocHUChWLrbcpUXBeeHwsxZxt2AbbB0SD68RR
xo3KwSvjAPz1Rzl9c/M9ZEymNiYkW7hRswKkUFp+jUoVEv4C30Sey9XaK+MjvCVllQ6esAoafaF6
8SmlY7OYRKQiaNBInxMcayRSEM9iIlXR2+siWH7zG1LvqE/8/npsl2bvNNBs9joEsHQX+W8nnlQ0
O4Scol9fR/h8oDAUDWAaPXSeofPExxD41oWMCJLyMmq3VXHM9YUE4NICnYaYDUIx3Ryyaxg7uobF
X5cAszN2Rv5TspzO7xbyx4tLczKe6cec7HGlbdWKxjXwLSks3vzeDLHOVaWV6aFNhfOHsPBSubhC
J/Fmn26sdCjjmMTDzGedSSUl/Z9fr9DS9M0SYlBqJmoRTF9cC/cxSvBechPLR8US7zx9iW+6MBxt
9jH1CPopWsB2GJJHv/vjIUvy9WiWAszq2gHS2z6FodjppddAvZPzYuE4uLihp7cD9Q4yrPn7Ici8
2hM6AiQIMAdqwbd5M6lzfz2Mz9uMxB3d2YnbRuo+x8/Vk+yEMgqxUxhv/fDmwoNChJ5i29/eXsSh
ZkIOKU8k49kFWeiykgIdpSNV4wosopm+ClzF+T/Srmw5blxZfhEjuC+v3HpTa5cs+4UhyTbBfV+/
/iR67rG7Qd7G2OdpIjwRqi4QKFQVsjKvO3MaTr0MoZdWlMtDE/f0yEBoyYtlWxQ8FXDR2AFdWesG
0kaETGKAUUySPo0eBHV8w+mCo4rBcWhIXP8hyy4p4sS5u3T3nJ1ecHIR0oOG3qsGN9zmPhWJBLwA
7DwuNIg9boJMT+fScXSgddkydUzUXtoD89IQgt8lw404eOMz+HVeokOKh38LffYZDzuAL7lQQYa6
K2cDLZPlk6u/TTNRsS5GM9VDQqdOMBDtQnwSLZzg3vCKneTJIGKF+jtndRd9QGoSeGpUIwYK7FMm
fba6BTh3oZgEk0361OR+pn2VrB+KSLyxQre2p5yaYEWXOMnN8kBeWmW2MCRzILEQg2aqyPYF3qjF
7JsGkPV133hGmB3chZA6APYZSQBgwbaStV5WQkI3qV7/xo4O2Ave+xXkyJcbZpLA/45Zdnw19ZHo
IFvVnvWu4TizfKw4fajfVhhvKnByqqUGK53TgDmh3VX72AWphwBAweCC5eoIRhZXtOP98BcVBv1c
v22zR1CEOoPQg25NbSB1PrwHOmgLoSj/v60jc/A6JQqVSafr2FGdNXuq38AVxDGyvGsuXWGOWJCj
ItVCuAJ0zxGMN45p6O51P1bvgbPVYtINWc0hpZLBD9kMHDkLXRMN5RwVvlgJx+umTnfKIlid2WJS
DSDjyABWIqhQoNAND82m3w5+di9v/6LMvVw4JuWYwimpiQxL2Wv3Xj+LP+lwTbSBnIkPdW3f2ihO
hhJbc/jd2PWD/Gv7sQlIlKekEjMMoCWoqOMQsV+F0Pagc47YqZ67spgsR5AwgKtwVuBi40FrYwIn
vAOieDf0MP7rTjh0wybct/toM/lQuxa35i0aGLfGEWN/XzPX2nHFXtduot8fV2MCS98kFvjI4bcB
HvJAg7LD/MnZP/RPLFzWEflRYEKdlY1dZpxCZS5PYqgwR7e08QfhgvvUBtuqF7k8doXVs/fbGNuo
AJtUGWsh5sAwBKAAdVVFUBwbCYAGnENO9+IVr9j2vRyLg1GbOOQDedBTQDJ005/IZEtj5CTqEeI5
0CTn1H8855iTqOYgQB1ojMSLmz1lmFVsebfmek5GhwZFsFTg8YCJkEDZVtYAhRS0D8cbkL99RJ4F
Eth94QiOCuCJ4gB+ABKACPL1tYPBwcbh7cnlwyG9h85+AxNAQcmeQPECv0HYGk/dK/kOURcXPHGQ
EpBuoaf1Kmzkm/mIwQ6w1j1mnMRhPRs8M88EV4p7LiQD5vGEt8tKB4BCaAcLG+s1+IhcHoxvdSOd
WWM+ahRmYzb1sAa+O2eWXvUUtJvkJYfMu1jbRD0EFs/BZWlH1xdUC2jGiFhrttrq5SzCFYKs5Uau
QVFrQ3B8WzyigeEF3xX0UPEEsqdRtkGznHNuVjcY9HbRvZDAqbWgFkorIoDHG5sYLHpTDcgrOBZ/
VI5129rJbt4gDd2Q2/lW21Aol3iApq0zfr0eklY3GMo0+bTJaFPzMp0ClWGt1QkWoHVFR3Z0p4Lr
1UviGM64FUBbZ2c7kFRtxa0M0QsQ3XOugeVsI1b9/AcwHz3piRaMIn6AjMcXT93PbuknDyCEfBve
qhvRhYYWF022ttHObdL/f5aGm2kN4b8JNvWu9KGi+B6UI5USUp4adLhsKMUcpRr5OdaF5+/a7Yr5
Q8rdgLYBhgkuTYupHktaWMHdGtooj530Pex5m5r+DTYggxULfUyLPt+y7WMCpR6RCOj4gekp9aNt
dWJSkz+zDDHrX4EC18Ix5UOywKWsAY/OfESjBsVkLzQZnjnoCwCG2fbP4ZG+MH0FJdJXXqBYMYfh
BIVOc2vAxrJjEXPWaW07YUJQG4QHI5q9Sfo7EwY0dFFnGLrIBF48f0N3JoCJOn4k8nut//kkkKmd
Jiz+a4E5eUMWR8pYo/KNd9E2S91qY7o1QFA5BEE23BGWldTjwhrzhVJjkEnRoMEQ6u33JDKf0il9
JkP0KQ/tt6mMD6lIbspCcEe52iiVdgMibw4X2HK0i/GYOXYGdCrRF8JvaF06pg1FINAw0VBrfseM
xE/Vr53Ql7fkB6+rsXLozp1ne0XFHIstVAMR5fXZG2IUcXF2sIzK5QTT9X35a9Ow5f0wijVRO9hR
UB8ELz3qRhCjlzgT6s8T4gzI6vIgQRQGDKG2gZ4/WOll3C683bt8Tb9c6tPFfhbhIOYw5ZOCpW5q
W9+Q8jQMoN4DamTn7wr4/7gjn7w1ZgKbCrJXqafbGfmCawXgv7R8Pew51wXPCv0CZ361UT1BqBBW
ElHz4j6E1CLgdDmn0Fu7mS82DP0ZZ2aqFOizRMDyQei2h4ydA0kWtzds40AzwWpjefNe/wRh0eTG
h/6luyMeCgbIel7fUKveIgQhRcCLkcm+Ss1KD4ZaFe0iWYCq0fRh9R+xxWPTWt20lqwBoCZjYPcE
4zrzNQcPbd5kMJKanxCRsWWLk2OsGQDqDbK6tOWlGUzDuW+m0jB0evqSeVchS67biLNQa4kqHmN/
26Dh78wJ08pMDKrCRn1KY/CNjpb3aWwUL7rjHS6eP8xOr6CjK04pFmyuqsqRwYsEXdmU5xENyMwl
Dl4stJ3xFgpMDPuoVoflYPbgq4JHwl2wt/zKOfUnge3vbuKDAuwGhh0xyPM3m06SMTeK9iTeoQ3m
5usiQ4FsLeryCNOvWoDGqyFDKUtz/3xvg9cYfFwiJtMhtnf5xVJIp49yB/9iK3NLUPpkOR7woYl3
3cwShYhIeG6HuXSaOEMJE8MORK/sb7ToDu0dIFro9JYe9PM2nWhzM/u1g/vbKIZwL50zcgECTXlx
6m3ss3fJzfaAPt4UmElCf9e7h9pItGk9oECcVrUtd9oM2xLKd1wCI+rdYhf9WmWLRf4MYjrHII5D
SYXhsGbTol9FwF7KSy9Wj4SCAT58RzAHycyesUYQaRdgI/e0Wuyf6rkkt6PaG971b7l6JFRgIgBN
oxS6zKfsoOGKArHEkShFAARidyhnZ2hFWxoex+J71Wace2Ct4Qfav18W2V5YXhhjkFuwqG7C7XDM
nB6Vme6ne94Cclxjm2EaCCBCGfzn3txLX0So6FqxAf3O8C6wICsRie408uZbVmA7OBlnzjExs8m0
oU+gS4AEtN4BSOMnGwUsG+r2L2PKmSkmZMZVABI0EaZM6dkKHiL5Vc6er2+OtUISFyUlrgKMRDVZ
huUqTgRVhwAUtrriW4fYt2511/jWe4qD7swPw9WPvJtg7QkJNjGXhFIE553Fc0g1yOGbEMiHwcmR
xVejTdxP7WFyMUPhG26650FlVy+6c4vMSSuFYDCtjmItduR7t+kPnT+BMVXGSwQfNc71j6lRgIXp
kyGGNf2bvpldGQKNgmN+xYAZ5jk7ZLfusA2/XP+Qa7Hz3EPmYmg0gsxcg03LgLpeCRyX+gWqiZzr
ZzXFOzfDBBNFnVKIemK7yA9ggb1BTnegpUhyRGtv3x8aH6q5u+FJAG1PftQf+d0ujp8slleuw06E
XBc6L81XIn6ts/sx+/MuKbYnkEboN2gYIGWuobaBonQrwUe9/CFA7Aovv5zrdS3wn1tgcjsolYF8
pElQZxjRZweh0kzNd9f3w+oNDvpVoKcpoADWLi9TyFwCVlQi36JEY2nvtM8mxCQ96NofEsiUgAcQ
cmfNJvJ5mdCac2eG2RRsngLVTOnbtAgpt8qC2pHx/bpv9Pyw1zOeA0yQ/1J6HpX+grO0tYTKjQmZ
M8SsUXEt89FMPtoKLyDj0ZxUXka54g5GakDqQJEMYHlmvhVEweu6jXWs4wPauT52vTtuZyhEo/Xo
WPt0H/rT43X/1oLyhU3mjqkwtKlF0EbyyE7fa4f4Sb/HBAN99KDMjdNWB182tH04u3K5rEj5gOpG
S1fEfBuL6zbaoEhKSvTajTkoO2aAKFX9vjMbF225r51mba67uTzKl/aYzwjZebPMKtCX5QpxzPhn
J0tO1XHiIt3ml3vl0gj9EWd7RZlBpq5SkiOzakwIhMyPRQ8pHL390UKw2w6qwOlba0vmgvcR6e28
sAwkKri4JNC4sKQgeg1p8LgHjVSLTka7k8HTPR/arbah947+wUVJrNlD81KHVoKoL0dPNH2qCrkE
i5pa4sTLUDWFqCCe3udN546UGxIqFNwB47VveG6U+YaqbmgkB/rTbX2MaIF+YgYKp9ioLtTIMSZF
vPZWtrM73oXOM8t8VUg155Y4UbblJlCctENhoE2jPZsZZ9J4BV+LAHq2qkzmUCSa1oy9BWDZPtzW
BMQMbemJnW1g7Cy508DvlG6nrelAUevj+vH4f0wDH46KEpoNBj2vZ1sXAkhDYebgOms8SLnNbn2v
T2DgpKqfduGY9+2+g3inW/YueeDmaOsr/Ns4k0/kADUPGeXkCysHQhgDzdHyj+ozfhX9cZPcUCh+
SGxzcjle09jGHhsNXZv/es3cW1I7kdyk+KLgG4S37uet+kxpMIadbJdHHrv9MrjTr/vLGEtuXFkY
9IYsOrZv2Pr1ABlUpeFdIPSCuOIQS3fRDb2uDyb2alRXkBxKq5u2qX01iO5KBSqRtQLyAYijRvrw
pW5nR9MF3pKufku8naCPJIIq+LTRzjZSXxoUeo83+nRX3Q7ftI/4BFAbIRET9HilKp3glvcGu2oT
rStQA1IFFxahVktaBVVObN5I3PViY+fZk5RwSRzWriztzApzOqU5NjWBUO6xDOqJqDabjfWoHFPR
/oeKIz7UICtHJYMReK7x1Z16Zpw5n3pYh5M6gQOxf+tdyiABBKKdvtPC6V8wSKxsVQzjQDgMg+eg
NmEBz2Gh1MFAI60AuWVH/Kk7jZNtwB5WetJPxWlAOsLL5FbKJjyyShgvA8gfZC3ssLtMJrGeWvB/
Nl71rgJ3AXihL/1sHeIFTu1zTv6Kh+fW2PcGzDhBzOUfa5IP8djNfAjcEOgdzBpBcCd0edNzS4Mm
JTZFqxjDc5Im0g98di6SNuisQB0Tr+zGtzAQ9wB7eNedWqYfJmoJDVIVMqKMzD4qRjESrWAqYnQL
zNM4aOcPN3ya5pUvdWmHOQgkDUF/rQCwYigdtAx1NypMp+sjt4jAbaU3t2bf7Ear9VRhfNOtJgdZ
bMQLNCvO0uFzhQr9Ydbn9CPP1hPScwokZk/O9v/XNlP/Rddnpb90GnL/ZYdmQmd2xG4whUSTIixq
uztxhW3+4QrjpRkrGwQOmSaQpwrY1QzmLsqaADKZNVYVYnhZDSXKTN9e3x/0u1xeDtSVXxbYC6hX
Idk+jhmARjjd9qQ3r73c7DJi+Ipp9pyraO374AbALpQhzAQEx+W6BbXUj2OhxZ7UEei8K+pGz8Pc
lqzsZaxTH/Crm5ryMIeF8OdnGz6emWbSiQ4DaPEYqjGWUFP8vIjlTSKBRHWIIBNZQyscsy/mbKMR
+jrlIQR4ITqBFkYOAJFJqP7rmG06g8sRvbb8VEIGTXsqI8V2ovKpjtUo16kiZT/ZDQm2chjnDjEm
vzUFniTR8raii/DbGnNI03JG3i6ClyqcDKfQbkl+S9Lvs37oe862WrUkASSjIWaCVJlpYUDJPp0E
y4g93byFPqILUp6dTp4TchOoPPJD+umYLYzWMhhRqMYT7DG28iRA0xp8i96UE+UVSo6A4HcZdlEp
JI42a+0xCcP4Pg0seXP98CxzDErh/NsyU5obQqnnQxUCEDiVgLIZtkKO4/g/GmEuCUkTrF7uzNgL
9NJJLKh4irU3ZsXuui8rZxMsFwaQvPSWQHPj8myqrRFXPRRYEdPGm2Zj7mjHvOWSBqwtGTivFUlW
cPGB+e3SDPRbdCjFQBe80CADXmduot6EgcGrmnhm6P48i9CJnBWS2kEWKwZaIfiZu63gQODYAKVe
9rX89hNy57xYzTPJLOAcFVAKAPLIjdrHNHsIlO9Z8nz9G600dk2M96tIGsCWB7ZPZqtHaaNrsy5h
crazrbf+Pr8jmBHuPchaWA4dneXnYGtuQYMT6Yli4C2YJVGNq5iEfQCTTf8ikUNhQCh2ev0bv9Cz
QztNk/F6yeyKAE1EXQJw2hP30TZ3m5fsJTy2trYpkXk14PGyNc5S0r/IBg30BkCSIcsAERrM1yIF
aYeopAp3YuKU3VYLv2ohXjRjjmsrNzhURjFthJEn+Mbe4E0HVWdpgvIcaWM6Vw+tJA5f5dITlDEg
JgbPLUCvGEW83OqlPMwzZjfR3Lda3wpljP6m+x4ERnUXPl7/Tsu9AGCaTHcCKKGQsjKmZjFStXAI
gTSM97W1zSJgPf/cG8zzWgBaI5CDHZvJeLoSyiXghQxcs5QPtQG5dql8zB+zqeYYWvHl3BCb7Kfh
XECNGL4oo9/XGLA5kvT++nKtPNWh4P3tDAssEgCLRUMXzujkGLe6ZKdJ73bpvMOoaBI+FEHm5RGo
M4TxUEwf143z/GOujdLCNLhGUPU3+U9N/K4H+xG19nUbK1k/HKTKjYhIOEZsa8EM2jSXoNSMR7re
VaD9StxGAEs92WK44isviVt16cwa45IeVmkbGmBDCiGdrUABTNZHO8verju1PLG0S4GmKbD+SIzZ
t/dYHkCZ20G/3egHuzNfZIP3PL3mB5YN+R4uQHnxum/WghaD919wm33nKejFOjk6ozvpgbJhd8+y
XRGbX8Cv+QWyADCtArNMn2Qu4wSawXh+FcCakjWtLcyKLfc/r6/cCir5NA1NRSaQiIEO5tKEKhdT
p2TgpguOwQa8BBJIxhxNQpsAFNFox1ozWhP9MXLnGJ3g8C3iimusLC181NFlApIWqSdz7/fxFAt5
VpquVkPrXXvS1R/R/MchHZPrVAGT0h6B1JKxIQ1SriZ004M4Vt9mgp64SdFl2+uLuYIFvDTD3FBG
FYhqbsIMBTGUko3O0m19yLf6Hfr3ByPkQgFXXn2oRaQVeIPBxmRjr5jJciZTqqraHV3xvcLQRL+t
3BNXp4NW64EPP1y3SWFLMro8FjgWLrdMoA2FITWYAB4c6Q2qnvOzgIENwdHxVn0CPgemHfkKJzKv
nAXAXn5ZZTmkO2XqBdGqoMWjQvu9OMQVryihm+Ayv8BaAu5C28ggAGN753IGCFarUIbQQid2Efc/
si4TkYb2b6QWH6qw5U1yrt02FyaZDQPN9NmcQEeMDWO9gaZtg5FYOgJMpdaakBP61w7auX/MdxMz
SUbpimgC/JDXGrUbBkC6hX9e/FwsI9ueMCTSG5mBZZylmxDUTsGn+OcqhjTQA6kng8NExHgXE7Xa
ujEy2UICJYaDU9a6TQgYKcDi+ecHWkVKo6GHipYxcJuXWx21VZhHSUafUyRfbmyptXugielEalli
HCkEKd11kysf6cIiPQZnVZBYGmI36iO4EoXB1tMYs13fUn4WwDND//+ZmSaPczXoK0qMNb9J/vg9
pRLExJce6dARZm4rL92MPCaBlWLIuvCOJsZnZtHznBRjTC1X/wbhO6CXIUQKClQETFv9nGeve4LO
K65x9/qicu0y8b/D7IsYJbPlAj0KivjGwPANcaVH3R5cyDwMERjjoRvw5/Ul3AWYGCg6sKcsCrEq
KjB0j34EPqblSbHgCpV6Gxf51+vurX7M32bYbgohVRVKDfg1w/mOtE9a/y4MD9dNrK4gQpUCXj/a
+2YRgZra4ilGmOhJiGZnjlwy3wSuvBud2WtnWyW2Nez+Bs5Gp7Z+mWVhgcOcNiXGbkIv7zEf1Zq2
BJiSQoTNdffW0qALO0xAsYYqnZUS7GF5BHE71dG2xeAZt+JuPEQvxou2EV0MKLUvzTbB9jmIH9GX
679g7RueO8okyipAnR1kDEJPAO4ri74LOYBmWsM7CNQP5o6jEHfIK1M2jwU7qTqEQ6Ub8LPHqR8e
w73hZDej1z9GANFd92hlCIV+u9+2mMMul6qk1TJsUc4/0ZHc+i7cNwDAPAJIOj8UNwaQMFLstrIf
OLxR2bU6B7AUyooCLT8N7FqXocbqxmSCzEwIPEzvagAjmzsdr8KnN2jfeub4upI7UGpDSoEH2A+y
oktrc4hBtLltKHAD+0bzMOyGBDofkIlBvdpGVLuv94kbeAUv51z5oheW1UvLo2YIEKgK8EX97La+
Lx7MHSj/XL1HPONhZ1c26YUt5tYYm1kvMsPCGFEf+mEOsUs8qJhGx7l26cZgNumFGWbjpHkOIKRo
oMpuBU+Mv0Vt6BjTc1VyztxaULswRL/q2XUUhs2YCHgh8KxtvpszX/1BceOB31nIwUCQTWx9drmg
G3qUF+6hDqE7hT6QMlYlTa4aocNeATasBx14cK+i1NKLEx04WBU4q7nupYGs9sQUiTbkpZcosGZp
FCCN3O3bwq5p8QoSutgB0+jkhIGdbqscyPjgnXMmVj/jmV1mZ4IGWSHhDD9rVwPgBuJRX7U3yv4i
eFpja5Mnyq7iiHbyxLt3V10GhhEPcMAvAMzF5NVSOVtDrzWQ6iSOuFedMQJXIvAvoF3HPypO/8CP
dzR9Zj8rHrx1CS/f9OMyhwOw8qnse4ucnm0pYYWyaXb8nGKtyATC9Lcd5nTQfDTDvDxgUq5hzze9
aYMtRb+hyAzNkQDv2fAar2sV34VJZscOaEpFUQaTwBHkN/R+LJ/02Lao5svzfIsJLb/ccGeyuJ4y
X7EfRoIjZBLAUenEdIOzEnoZXgTotNHf7pqzlWUKJCFqowGAGHAE+S3x1NRGP8TFXVVmtv4JelUb
LHj5htciW9+s6JtqmB5Bk4Kt4ZPAytsS02besD/NMXoVxh/IBzAagKFkTxh344E06MlbbFXIzIJK
VAHIkMWFDMQcppFAry6qwWhdx3YlcCajl3JJJp6mTHTLUE9joI7tuPSkLYJWNsgJjkoc6UDeqtvc
J2gS2/0B8P3iqOYOYHG+bMsCplFrH5w4/UvTIxn4i0B0/luYfRR2slLJVh5htmS8mT/je+0mvSsc
GVP/wVO1M17Nw3SoOBczPROLNT5bAGYzWUMh52lfy27XRH7TYoDR+l536CuLt6LJSz/WQu2Zh+wj
E0TdNWkIBnpSBo98h0AtCGkPrQ0Wm7fsTbcDWzomfji711eWZ5bJscK4rhWrBKlWJm3z7mEaRbvW
ClvlKf2sANMvdhMrVDsEog5Cl1MkiCaM2QIYe1dvcTSp/nX+Ss+mjpmCv2EuuzTM3J0FZtrCmdBg
+0aZ9XXK82u686b3snvMQWGMrOLOtK3Hvd9bh52vsfS4nCFegTgUgkdagxC9E7tGZifOCOpsRwxQ
iPCuzNXb68wmc3tJcqyDwRmOpobgFKSxlfi5qW7NbkfIaLfhczsknBOyfq2c2WRusgy81jkBpSnY
E8AHgk5i86ig+IFSwx2mAFxgyQc7qwCV5SGsVlcY0Hxw9qBliodK5nAKCWkbA49WiE7x87iL9vX2
k16g4Nx3QILBCUBr1SUe4NCwQmWAHjcbDPFyX5cVNUcHpkzVjg7iq/yuaLvqR7gZwd1Q7/MGZUKb
bMbGppPBH4TTV1oJ+aiiQaqIQgSsu2zS2Q/V2KUdTpCRGm5hfA8An7keDNY+J7gogXvGsI9IhW4u
88xJEwRNqjTcnOh+h7oLGjfc1do3SrY+v0xf1C+pY/FQA/QAMmH2wiiTmoh5l81SGtDIV73GXxvc
NMkxfq1uqufWKY8ir4m6VlfCIN468ZaKCnqxdczSCokKgwTSific3WbEwVRKZ/RodlB4nFWll9PS
wV/22OaOBhwuBLyxqhqIxicvOoxP3VH5Mmxoyz3ZSakdfPbQ7nbKzchlUeYZZwL83JjgcLBgvMVo
dPdOGWOeQ5RkdvYyb6KdhbZIQewJ7GUvvEOzup3wqIFDgzMKOn0GONGEXVWrchl5wQu5n90E6rO9
XeJNAz2nwVVvxm+Rz6uVVmbVLP3cKONw0er9nBowKj70roCWvPGR/OgeUz9M7PBYer3XQGIesmty
aJMfHQDmyRO3cbK2p89/BNMLEucEY81hEaFJo+8pT1CERx31Lr/NvdrhS9+uNWounKa/56wMJqki
9l1dRxiAr2/MPfQtt+GLccCongUuPN0Ft4TsK7j0aKOG28BY9RZv7iaYvxChWIRhKahd0wVh5I2f
yTslQk0lxziSd4wt2fGDGXKz37XoT0WUf1mku/7MX0kl6FsZsDipPnkWPcket3XsQDNU0mgl7ie+
8ufiuIABAUMJUImERtGCgipoMoAzBxjFq5mvo7AA4LwFtxmdsqk+eEXF6d2WDRsaiHswg3YCiDE3
XCA1IIWecXKFbfNT8lXHStDxRtHWfKO8f6kd30qQJ3KmHciPtzXQ2bxtvJJRwOFfv4Bt3Zb5EGWT
SCOz8QWaI3bY7uV7Ge8KHbDZwp3QPXAi5doVd26QObsDHn/FroPLvY/HBS+HtxvBoe8ZmZ88mZmN
0nzzP9pkjmrXSkMVBLAp7rtXye02+n2EF1Ha9HNA4nbkJxM0EVt82JNGqQHFAmiwXm7eziDgzxew
rIr4Obf3k77LTJ7g/Vq+DU5pKoT6jxHmKm8tYHyhcB95SgeytPkmrG3to8dL9rinTDoRKBuBBMi5
szXLoE/1V1ExigCn4E2bfeWdjSYQcghP0JTQC/Yxat/PDjqplAxv9CQM3DgT95lm6S61CiQqetXo
Fmks+4sJVE/dDTE9m3W4UU1w/IFZK/Z7nNDO2KqdEwGaYAct9LN4ogHLaMQYZ07qIBVD2bYnlwHH
gWRMKXumS+WmNEfrXBQYvJO52EKXFtmbVe/VDOKHiPfQJnKr/i5El7PuOWCtZVsDVrCBJDyeYiQa
I1OXG7XI2kE3DFTdrWV3r6o3FQ5FPgIgqNs1JvxKTHv/cWPDkoHKxhwqxEuhWsCygZRRC20aBUPS
KVHymyKYrPspEg3OqV+U9gBOnTSbwEMAqMDJ87P7YzKFIUuQTntDUnzP+xg0kaWfFsZz1kb7KCs4
Vfbyc6FPbFARBrRRwLzDLOTQ9UqL04hxVO1Nax8iM7GHnBM8F5U8JhXObTAHvm60gkw5EFSRGjym
gxXbrW5+0TIDhG/y0/WguYjTjC0mZZ+SFlNQMeSrjeBdzT4skDtdN7BypOANKBYlA201+ixzufXi
sm8gcoJBRPM4+80tfeuFwtXe/Ayd2MPjs3fd3uoHOjPH5BMtxhPmNIW5seodJXquDCwfYuR1Kyu7
7sIpJk7kajpCXhHDXFor2YlZ2JovGu8YZR2imWNqmQbjE6E2BmoZfV8ASJmrNO3kcg5zzMipkE8U
b8N3+Zv0OeFKnb/Uh/QQv0ZHZQOurldtH9glhGH/4iADkoaxZFC4KxSrePkFBbGyOohpQeIcY/Q2
UeKb0Bg5LHnLfQgOYiiCYIAd1w3odC5tVMLcJlaJfViUeI6QniMuUQqb2uLvAiGNEAj2F2CWWbLG
oOtNfc4xzq3Zgye+FyOoFMJNslMjYKQ1zUVWwtmKi60Pk6YKqCBePvCOixlyxqmwjYrYNAM3RhpC
Sf/s6sXwzCfJaXYtehtcg+zmp1o+UEJVgWaWUBSzhETBIJFKiw3Bne8UyCVaBTLM2Ddu5037M72V
XsHPknPJlhZzztSqhYAFTB/QzYv9EdTKODf1GII1vnctNOrjFpQiER4kSrt+VJ8mF7LBkHaQeUfj
dDme51+MZbYeTw0xTGdrCr2hDT1pCO2gQE+nGpwYUk6tkjnYqAcSCo9ZzYmbbIw+WQb7jUqVPtF9
YAriYm6zIghgOetVt0exnzSV3QwjSLt5DBZrHxVAWoXuWYx+sMIitRBW4qyIKPWLn1mlbIIRU1iz
4V+PaKsO/bZiMQ6BMkuOUgtW2vQFM4YHpBO2Zd6EDa/GXDWEUGbRlzkKdL08FOgETgbgb6HXzLIz
CKFtTbkrtB9xn+6uu8TGlNM3OrNEf8lZapCWFR5be1jSKmtfksAb65rTyVuU64AnWpDvgPAfoG8G
nnAubRR6NrfmAKhICYGU1K5vZEe6CTZg4nOExwSy2cLD0GxDaEv/i4b4IqSBsA7LiLE8jBxpEkuf
ZaYxEtZ5xDCv7oqp3dipaxgAxeErzl79CP6nTfbl+pouNiO4pmAQyaiFkRIAoS/9NeuqGduhSDy9
uu2ju7o6pDHnuWoZNmED4xE0WcXXAxCatZH2Dd5QEtSOIPJVHTGBY7Sxp32r0HUSQTLFjZy0NryI
JNQm3sd15Kx4dWSh18UMwuxQm/4R8wu3xKnBLL5rQRNBDir+w9may5jJ2KO/52xvzmmnJkSdMWBV
2H3oBg+yMz83yI0EuIuXucSpDRfUsBsdva3N9W+4eA+EFgu4wpCQ4UbXkVwwZ72by6DtcgFjUHHp
tFVhF8oul2ugzQU3n9XdqOm2Ue51MNm3pHrBe6g/SyUyanJA9uspvej3cbfTI8UxrNsIirLTXNvQ
IIplkWb7nNC0OMf056Jdg9cJsGiAc+xyrUQ1mUySEnR0w8cxHGwjur++IAsDmKOjQ0wYIcWL76KM
h/ESA49j5IvSXtYNF4Wvc93C4tiYmPs3gZhGqFBwRzNZaR5rfVkOhugKxmPZ/6yL2jVDXim0PDgn
K2BlU1XUe4hGlwtFAlUp2sASgQusd51Hec2LY/pFxS6eduWLyRE8XToFuCRF/GI0HoOqFpPeiIIW
peqYAUuWBPq2NqPxrojj0DbjgMfWyubbkOPF0iGlQeiBf6wcVZNHBHMJREYFHuBk6m0j7QZDAQ1H
J5R2TKpkO1WcY7LYFbBJKTo1aLpK6J6x36wRo35uKtktJjxHoTqfhopzffBMMJl1VzYGISVMVM1c
gaYccTd1Gh4vlMzeE8BVQWQKCTxSCFSW7GOQoCSFqECbEKRv1mf1ClHyh9iNNvV37UCRcd3bV9OG
Pu1jWqPNG/mCb7m85tyiB8r+BvqFzwJeVk1mLwQV/Q2dTSnNZIdAFT7aNkfMN2de6Bme2oEldNbt
sHFBTsOtYxaV1Ok36Gg1g3vVAicAs9xgvjMTAHRBoH7Xy3aLKY3iEWNQ4j5DvIMqZYKHzqZ2i9wB
W7RHH1NANatCg4wT/U85zvltw/wQNntEya3lTY4fIipobw/biCSuEQWO3vpaJNq6btqp8BpO3zrR
cPoh9ash8sBv75qp7KkAF48Gue2V3J3Sx7m6VQTINLTTTdZYvqU/DZHGqUEX/SP2BzMhmChp0MRq
eVo50Iu5xAH8Zx9BrCzqwYZVOsKO1xhbzGOwNpkrMi2DOK/pIlUTDWeA5llOaaDzWPmRz7sT1z2k
dJYmUD/oVzD70wqzGWNJOCPKHXk2J7u9N74Ax7kNbzoXHDRzA6rJP4VwgrgI1QOdQ0aLDKNfzKpq
bRqhaMlDX88PEcFoV5I4RRdsr989bJA5WYG6LAozPDVDN/Ty5EH1oaiLGVaGPnOERsHx6t3rJpar
B1IiE7oOdFoT/UUW45d145DJYELyNTu8JfeGX20g3WsbD7JP9cIoneR1i+zdgzfIC4OMUyKmZ4Zy
ysDeWn8O4zERINJRvl+3sTymJh2mhlsIFehc6cyeCPJIiab2JFw0eBbmCm/BwP5NuCses1fKHYvq
76g89nhtxg4BvbzqQ7DkowRjIhfATf25iBiXP4Ud5CnKuCV6WYR+75t7aUs5a+nTGC9ML/cKPEZm
iLsCyIHFIHmtBFEOmenYVwWpT9wZ5ImpTcbSGDzO2nIsqUyuAq0OYDNQu/jxDbTmd8Fm3lEwarZv
frTExnDBuNXd3puoWHkMcRIP/3JbH3MHJF/Xf8pyKykY/EaZAZYrVHGnrOrsZopRh2ZkxlZqg7sM
o17VczXxkBEcG6eb6cxGr7atBIXA0C/LhxxUgjEmfLqv4AJIf2qaTUEZ/4pzanHx46pD2/CEK0Tm
uXCtV+Q5CurYD99jyEqDwYhinM1deEOZx8V/sYEWhY3GmKTf/cxTxRQI5sKb2BcfxBqdNtVpNqGO
OgIqAvSxE09HKR3wgZZ56P7pXCJrnH6GM+N5L5dlMVSxLwxqs5X1JHX1ocr/PNpdLCs7JZsr4aBM
RRX66jHFzgV9NUbRMGHwpXItqBYpPwzBVh+v71K2bcK4xkbYuh/kOG7L0A+GFzV8AvJhMj5jnqrw
6j79vWFY0llF6StjLnEqR/2H2It2Ru6rjKsBQzPny2CmISGF5DjayShT2DolKlGVBqTI/NFvKiel
giiz1xd43cy2/2htTfPtmLmSF3zhh9JFmQQE7IV5Zos2Sp+RkZq3niLpOL0TqsXitl6rPIvuvzmH
y28HJBZtPaMNbCG2MvcIeAQIMaCu7uP29KWR3GRBvseszL6VNc42WcDbAPXC3DYUlsBbClFy9kk6
VvSoALeu8B/uvmw5chzL8lfK8p3R3Je2rjZr0nfJJdeu0AtMUkgEQQIkQWzk38wHzFf0j83xXKYq
orImO/tt+iXNIt1d9AUE7j33LOvxc8BG0645JrYBkKjT+e7rkGsVfIrb4HW6oy8xCMd/0Kv/40fF
5X8mgcHfCsSNHz7qJJI+snL21qhs1q1Wm3o6hAm4Z7X7o5nmGaX4fhWhlEefi18TVA5IGb+/2WNQ
g2JadOdYwXMfceYNJjgU6Z93H8d3ipoGuavQKMFp/UfQK3ApT+eFNJvFBe9j2K/D5mbskyOAWcg2
0hWv9apGBHeS3C1kqaZ5/oMj6vxRvv+oBaDSM8ctw62B7N7vP6r1kkjiYRwf9asEUcQ3X9Hqwfag
LQf1B9/rP24B31/r/Av/3R5K53TmU4Nr5SBPWLaU0Xi7EPUH9dvvfSL4RAA6xT4QYzr8/VVsI4Zu
dFm9UeONIhAwLYicdbDUCp+9pv2DRfk7HwmoJRwHsvMoElf8/mKTbwszjRqKWjeH8pj0ht3GqfOT
CgYfyX+jGMZvASMAYJgw/MEM/PvL5ZTTgObYRM9tLs6/0mLavmqqfj9fnsk93TH5kwAWKJBnRA+l
Ku59MDV+KKaI7LOspT7dQEq/4/kbqcc/aFl/p8L//hI/bJrhQBo/1LjE2bOvvYrXbhdjzwy2BcIT
4Ij2h2f5H17xh0WfEDNTpXDFNKuGPfIagI0uW7tpj/XeR4QIu/mj6vd3TobvP+QPax9O7n7jGVwy
vMm34IWBt9+gYuGnGgSi/wKAH2Il/HBf43fD1BPektmZEvX9Slm6xC6sXeim258lNckbRe74zy4m
p2H7R46uv3PLYXqLcDzwngF45j/gWUaFUw3eDd30GatYcciiBc7APiT730T89P+uVv5hLnJekTHy
HXECIOkQUfXffzJQe3qfJ+cVWaY3PmS6eVXv0MPvh4sJ9KHweRir7OCvYJz4G87zL+/uX+uP/vTL
Fzj9+7/h3+/9MMumBkP8+3/++7F5l/3Uf6p/O7/s/z7th2ddDx/iTsmPD3V8HX585ncvxN//9fqr
V/X63T/WQjVqvtEfcr79mHSnfr4I3un5mf/VB//y8fNfuZ+Hj7/+9PqNNwLm/Uo27+qnXx/af/vr
T+hQwvAM3/3L31/j1ydcvXK89j9U95//C3/rvf/dF368TuqvP3lZ/CWDLA5rLzj77+FY++kv9uOX
h5IvINQkZ+ceNL4wLsNDopeK/vWnIPgSgEcEWx/A5ed9G0ts6vXPD/lfMIOCrh6vwdgb6+G3d/jd
7/W33+8vIIOf+kao6a8/YWj83Y2RJGdrDJjDYB4TgBeAQ/f75eOJyE4iLNg6jDwTlzzX+a3o41ZU
Xc7AUTHwmD55JgdYyRYUjoNvSvTxtKJpH8EQE/3jZJJTwhEw0DUshygmFKW1wbyKJ6Asbh6Sh6aV
kDgwcCtKmPfRe+3HqEQjmDy7fPkao5bZwvPw3h+12kJzDzp7Q0SJYcEp7Jx3iCU8DJYwMFeFmmhJ
lXNXiPkjh9B5cpUFSt7TRCNFtJdt1Sn+mkbC7CPmIyu4DeWGZslYsXG+Y1DybhaRGyj353A90IKd
HC0k/nhUHAgsrsvG69rPyFcGVv7cOza9R08IhRsOMB0UaLPMIMAi9YjaWhaeR6uBXsp8DEra5YqV
jvibdGCb1JvXOfxQSzol6XoYAki9xqDyZIJCYtZ2MzqBTEQrhp0y+i0ZEiRNpN3tCI/IDfeQT8tr
nsLiuljKcI5U2QQxX8Hr0y8TxoJDq919l8X01jk5niDCjC6aek4qG3GQAcQ0l9L4+177zwJTdVB0
wqZq2NSVfQznSZm8TE1BdlMUQXWR9Xe8z4MXGg6wF+N+eMEVEgSTZLS7Ppv3M2M3CMVLrzHjfc1r
tVeNf2XN5NbctvOBNYiXFaznqzFI9TpRXF3wwfDtIsBbL5RxW1XrN6W6G+cF8GBppquehGYlaH4f
FDJaYep/M1kLEbkJBaj1MHOohxtCwPhZiENqpZjWxPYHVpDHrA9R2S/hZS4hFoyFv4qb9rZrXQAr
Bvh3cCaw6bWJd0g9FpRZTF6WvM2qiDG7iVx6pTtxjP0FFVeadhiLN/PKIqOyJFr3FZxP+rKjzbcW
uSaVP8EtrAFAXnffBoNfTii5aYL8yJvohmbsrRgBJbL6QJEePBUQ8tXpsV/QjeOmM9XkD3ajJnDo
LSqJVZT1rAzri/yBJU1WtkWDw8HzodfQeD1X2baYHdIpaR9uElInO9pysm3C9GaetSrjmiArGNyF
arJIMpMtdvdBrPvh7AXD3HqugW/Esdp3/qTX2SzGlZhjEDK8MC21BHnCi0T/ZPjQ7ryJ6ZsxEcOl
VTb41F1G3nyv7aKtyYz6pSb8U4fE/2/bP0TjgHPOMOU/3/8rLb414pW/ynfAnb+cKuej42+v/e0I
iL74YNeCk45mMUWmLOqB346A+AsaK0hG8T/hM/zz6fDrEZB8yaP0bLp9TsWA4ibFq349AiIcKUWC
OScOAhhOnueBf+IMALfshzMAvGOU7HCSg7Eaivb8h4rTxTaIGtUh/EYrXkbzuFwvTph7Rd2412E+
Pxo1OrjFcDrIEkQsu6yoSPKugh68edJTEO3rOoFSxhH7jjNv2qUy89jKJ4AmSlS0wTWNpwSbS1Mf
axOocWMwptr2vlnWI+LjjnWovVsYeLp1TED2K2jKN01uxztKFnoEPWKGNe8Qg/8neQN+dGSDGABX
mrA99vq89PqOP+cFrY8EeZbIBvASc5kVIDGASvfSdNodi1SpFb58um0Gz13NOiiqJiWfSyuxG+jY
0P2oGN33ydiUvRnQs/QERAF8a9uGZuBiuyHCt5P5VzC0Sbd1QcM7hDtjW0kC8mok9e4UC9x+ks28
dizMVguZ5+3A4PJG4G2+CkjXb9s8nNdLlINgbqlYj0S3sKPS/GDdaA9dKrujr4b50g4tIH7L6CoU
Hn1vFqu2w+DXpyab4TuzTDp51lOis9ILe3pDqBevM9KNx7Hj5nVZ8nzlrHVrakfvsTGiuwy80bWV
N1q56RVO4bBwquJTFj8FTcHgEET8R+Fl+Vj6VmrIROh4bIrEbEb4Z/FLFS75dT7imy7N4heVKUJ2
GWo6rxaEM62FSMiKIw9qlUzRcMhFl14KZBtcjfGCFoLBgQvGUsO6d4peJ8qR2xEmFCHovSO5rEPV
Yc9a3Glq8hESoMYBuCTa26rIJtuWWf/Q1zrucYjFOM5IPl/NVNYPky4E3czUw94qRAxrh6j2OUwl
JjWflpFdpSRqV85Hhx3DG6UrNQbBG9LO8n6sfXmKHM3GEuyzRa1QZjC5jp0OPoYl7E9zR3xQFk0z
FCUlTXsMSSfXOYxmgxLcA/ogA6FdOc6ggiNd0g1xORJWPKR9yyGRDU1wIr6bbo0YNURrvlo0tI4U
U4vO+O6DL/BxLbMsasaVRwlHyrRwESSgbDGyHBPd4N3nmUX7J+guGLOuymhyjPoQ3JyUZ3N27VNI
xb563Ffj00D95OC7MTrRAByz9RR0/BpBRea5UyA0rSgMtrbTQqMr7rXeWLb+iEEL01n6LiM93DDm
DSs6jdFYMt72iGevs/SUU0isS9fM3osaVUPKvAnoerTGXvTMszDnHkkBAKPjO+jemyfRE3knmWC7
TsNXrhLLUpe6G3oowRvUjRXr+ASiUUEJEmd16lXJQMjezrq+KhbgEYXIyLURZEF3XReXavTRF6Yp
vFAS44JnKKYgdfQUnPaEEd/aOky2CU9DXtZO6ttk9sXKLjTGewya/pXUebG3Y0A2wsRmK60rNm2N
xYTUCHHfKcevGMJWL+dCypeQItOkjDzZbwaXwQ+MTuoFkX/pC81JwVZ69tKrORQtVrPT/bqD4cbR
qDq8aiLiv7BFyau0mdNjyH3xEtg8ebO5sxewM/XuUW2wh8lnHkrqbgK3pp7beGu8VPulTlv2TAF+
bbyFD8MGZhfJLuNtfW9zCmhD5+YSwiJ/rIqxzW4XPB9UDF20b9bO87OA3/Z9WucLdoVWBCcaucmW
sbRIFMs7r4cxDm+9qyXW6VpNBO6uxoVTs4rdZG7aqObzSnRLv3IB4YeMDHANmYPxem7DcCPjKSt1
U+e7qHG2pD5rT2GkpK6yhrUXSTyazYAY2bVJRP2C3UFXSkTJWroGeXAjapGrUDD+CAqJuuFwiTxA
EjY9tVpmsvTgUPl1rqfslqI3eVk6OQ3lojNEDtIu+wqQqYYvWsGhFNaR3hgv57d5F2BFMZvRi0nP
7GE2fbyuw1FfRoGnL1tCKNRso9bfdBvHpmJtqnnpihgwg1/717UJwXuYhkZewN10fHKqLqIdvG+n
FXMsHUud5GSdJkJtlz7MXtqO6SruHei1PYcxHZ1bduBN4I7wzGguvKURH8NY13v4EMfbsHXeNkfK
7MWZr/ihrRX39VzMR94V7UvTR3rdTFNwFWPO/04iO78KQKvQWzZhdD24hMCCYyzw4oFd9YP0ngcB
m7OSh4HYpMof62ocQvNM7IxQNVLkcJMa/Pw6xnfyAG5OupRQuPQbXHJ64ZPtH1vfjHCZ431fl+nQ
yRXKcPKYQ0l1sDDFXWGIk0HuNNoLnC/iAl7TejuzrhirgA0njS3qW9d39k2KLtgtS3Rdi4k9d0U9
Xi4ioFAa6wKkuiITutK1l23SRBenngVk78toMmWSm4ZiaTlzJLwLP1yACPOyyBbE0My7gUzTjkcW
BUcTXgiXeiU6x/bYWM/edS6bqtT1YVfm6RC7EuhsejJ1OKwzx0ddQbCRbtGk4u7CiXA0dSvgWZL1
7o471/6C1v6pMvZ/JtbxS8F6FqX982L3P/jr0ovX6R8L3fPrfi100+ILgPufUzNAiwvBV/v7Qjc6
u38DCzn70Qbn0vrXQtf/AjkRjCbPcJl/5uydZQ+/Vrpe/OVM+z5He58L4bNa7c+UugiJ+K7UxbgE
F0gxnj2Pn4G4/IiWTS3SNTjO8pUvbXjdcCzO7MBohAPsxphmHBacjIM5l8FZkvFK2865cmiSq6Uw
/QtNCvSGoWfKyEX9cx0Epqk44ip4FWRNfcuLNg0rnefDY58rEJzmoW83fMnUhniTPC3gGV8QE2Ay
CxJ4vqaTbK9M/3M7StDzcu3NNy2sqy79hZ/PzJZkR4NIkAsYYzReOQcLJnltpJDrrDJ+F9UOvG5I
I2FqU8BlMaR50mwJCZcdHC38yyFI2i2CsLW+dDbwz3tKfAVgI34dapLHZeKF7K7z5vQ+ZM1w02tE
421lH2GCPUZ8tYznYixN5vBtwinToxhy7a2iS77FoB29+pwu2RtpRb3lHmcISkZkAqAcA9ctmZ83
kYYk7wzHJfxCRhGtR72kl7LIxpucuUmWzeLxPZtSF5W5Qbbh0M3dq9dFOJ26pNcPmCUI2N13+iIe
l/EUIO0Ro8seo7dSkhl+IKE0J/Bu5s82mUxTZr4AXAQB28WUZC0KF483F0MeuPXAA9DS1fkiEYsI
zkAuOlzQ86JdqnXxNLrZPgayFq9CR3DHxEJK1trO8bzGtuLPqDyTbus7zNiQWt5nW68N7eWcjYiq
xTH3iU/VAiGwMriH0trO+K685mvaavK+cNNvlVqCgzCL3E59n9/2TGhd+hF8McsUdStAJdOiFpC4
TyA+YMjJw2df2yzTN0z26QYtZPPcudYMZWyX4QItJ90smGG9maFujrNDLEEZSp7fRJGL74lXhztB
9bwvuARfPmj58GI0bXfWZzUK2sU2z7qN3CFfBGtLaSadrfLJ0GLNl3G+InUvb+C4Ba8ZmsmbnKdy
27WZgWM10QMiZxxH7IvEOtnKIhV8x3vj1hCxyjs/lfSRTEN2WeeNXUkYd6GPGjq6L5aUbQZv9N0l
+qPwMwgm9hWhQnRVZxGsUDL8SvuklVlXNrNODiJMYEOlXDeeSJyRS5okbFv0Ij8m3jjsPfQSr2Mt
4TPk1319DUrNsm99MZ1QEvHnyOf6VuHbPfKlp9+mOWmqEALfFznMw4NuZ7ZVmmBpet2b6tiwSQud
r9LOJmVjarvpkhCZxHpW+6UoxGXNUhUCQEMt1bg+t1Wqc9TVzQJxpwvn50USdtfzvLlop9ntOL6b
69zv5/t2Sed7i5Ocl1D25FjrAc5/KEKpH2xMTAO+SgZbpGhHpby2Etqa0hexApxXR0VfJS0xoEcy
E4KSnfvmZiz8FlQW3vvZRpNepq+NRn27QSnb7RTl5Ou8QAFaydBRBmMiL5q3hT8CHU2tANI425qz
isA8ac06Rq/DZW4fMWRD8F3ji/layZnITeK5ZTd7nTuB0W0OxhbJNfa7rniIWA1P4Naq0K/QgqAi
8kH2PFjMD7BQY295ipYlNuWEuv0iJFN3E4RNjIrh/BZs0VhMcBlVN5MeY/TuQ2S9MowGoItFBynV
kCozrDyP1S8emtmg7Bdj1kCe07gc4E7SluE0qa/x0o204ijlYaNDagwZCy7kh0HHe0RV4MPgQLGm
XmE/m/UKXIXuIcUUKCkHre29GkR+19i8mdasTqObzIt6hGN6PgDAIYgeVLTM+560y7c+T7uPqR3g
wB0mY3dtsDOPZecAEWIDM8sjcWcpnT8Mkuz7LO9uu7GJvs5EYIfF6EG/BePC22pBxfjAARa8oNpm
W5Tpg6jaoTMPrUnSnYud3I3cy1CNBwlCMjz6OrV6WsWtivZ+n00nI3R3xOgaFo0jEPJVNABKRDHV
eECVi2Vy6GSz6HEeYn+LFdJ9LUhNEOsXyxZunNLleBO5bJ6sn2EbUQ0HY0f1+QDCQpEBcQex0T4S
O05rIMf8ADoz9hRSFxiE90O8PMuEwfTcy8UdDAjZB6Cu4IzhAFsZVfLVFwE0d14PPRPteji5diGb
P9E/tgg/8CLMEqMhe27ChOzifArQYNoQeaukt1XiYgzZfY2+2WZiXGM/7K975cGRqRc49GB9nvCH
zO8FWCML00ebLuGTDnLQgVjUXaOLnrdGcHACDBnnMqNBvlONKS54c0aSOAsf4Xu5bKmPUVA51ot3
ic4oxz1o6XvBsGwpieKSzL7SZdrG6Y7JgV2A5hSs22TxX4NhiEnl1bx+MoBxeBm2jb9bEqtQyI5D
7ZejnwKYGpGMd1+zZExLmI1bEEEs+qteJ7hHlzZZmaYZtxht+fuQOX4YWyMv0G1gU9C+hg3mNHkX
Rvjeqp2D+ALBHMDsoznvTk3tiQSdmex1qed5aSs/H8wTEdiLY9ZJeHm00a4uvPy6Bvvu/D9JgM4n
YsEmpyqtoHQ2eysNrcu2DdHV5POMFYM9zez6SNl6hQUtzBlZGh+mQIpTh+tuRK2Bm80jb00JCVZ4
MyWcH8KA8YOQ3XAlurr+EEItz0Vej9vZTMGb1JATRVHHtzSR7MSyeb6FJCyLoH+J+p1msYhKU7hu
3+f5+OJHKnsLdd+vBix/0LpygNSl9IpiQDPF2X1CDSYEqGU21Bpyak00rjjgoaPf1cOp40lxEcqz
opoWoXsCb+R8pwbiVneNOCQTa55zqYp97JH+0Qs5dp8lAbo2Wh28+1R7Rzc2Ztq6yGVvmZvJa0rM
cmhAmoQmKI6W4+Q7/+TFLt7XDcGt7JyffirQZY7FRPxrZj157bes26On8mjZNGfJHTYLH1DJBOU6
KspgH5OifhE65bYMx1w+p8zOBu6KYPJU0uvh2IkSHEAq4IwSrWL27piVexBVEJqEveI0WFFsJ6iM
Vl5RZygwvASeSN1id0UzxRi6cd9VfaYyZBExiy2VN0V9D0GOfi2odJeYj8hNXud0NXbg2+Im6UFO
ZLNVl5ampHRJgyFYNIq9llFW9nRkb/W80Ktpjvu1lGfP8q53YFEOk72ecwWIrJEcU4kp4tFazAX3
SzrmBLtFos2+KQTksDOf1x6BvXtlMlVvBd7woXFz8MIRfxECEwU6A2vyzC4l7bP4PkO5skZUUJOj
33P6NQ9amE+zlIaViL16LQOutyNf7FASapptH0xI9KwpFVVKgENmjsbdOphiMPQ7CU36pP1mz5uM
3oVtPG0yAQ+FcvKxHgZCuwGIVoZ9GAB9JFc2WQKUM2rY5flU52urB5DX6EQPdaH4FSTIGFfNzE+2
nWBQAI68SF8KXkwQCgCp3KUGfpfYocLsdCa575KOxKrqQ7JM2A78YZ/jv2+5Fux6hhvFbUeNPPq+
UddJFzNskywKrzACHD6DGQOFsivQGqvMhAj2A3qMAVM8PhCmkou89iiStAiJ1tmQtgAGZJZ+kJEZ
3PNc1O8y5MqtNZgspqrBw9v1fYpDJ9MhpF2Fuy9aKp/bcCg2jY68t0Kxfu1i3EVruFiax7RJyP2U
L31auo7HT77K6gsSz/XXGQmelYDNzpUNB4DFxaTZm9+r+ZoxjoJgQqu31UG2vIgQKYplYv0cuEkf
BiD3Sz86sSEyPd0CagysrtKJovDdj9rND0U4BnMpEG76rs0878E7axCP147JJQlnez3Upusq7afe
O2aCEOovzYhktlh3gDeWsEs4phNd7UpZS4hKCPemZz3207CCfe3ItnFhE4BLfjFh7ODlhVmzRgVT
FY/jqI5NKPr30OjxvzEA+5+MHJwVSP8cOdjq10b85//+vREZXvcbcpB+QVxAiJ4FjPgcWv6/Qw78
L1Deov0H6eqHEVl8nqshQwdFMzgwoGKCQPEbS+ILsAYQzQtACtjqQQ/7U7jBzxTHv/GHQGTLEbsB
PiJI+0Acsed+T5NA8D3cAPzIrzBlP8+VpwgN1QpmU93V0AXuVHdq+uR+l11TVLlY9Itw185TBBPw
RGXQFs1h5koHYNtUYpDqESFy0Yq2jSHVwDnG/HkgkIKSa0/0G2xRkD24LP3qLTnV+wLjceyPDEV8
iWaCXsl0kKBcS50sVYtS/9NrWzh5+QAp1DrUg90XFq3kqk1I9GwTHp9SkWY1dn7TgVHmkGuAqchg
EG/EFgdzUQqdB3ZF3z51MoQPGAxAg09OE8yxB6dxptVe7K+VphhzC5KrNcEc6q6bR3ATBIEepRiW
YIbqxWHUomIZP6QdEjyqmukRAU4JSptxxOPWiA1hrNjitmQRHmbsYE07bMARqFf4DDXswVq9fCIq
s36n1k+3kG6RO45zCviH16A0Tk3H1LQLMCTHzI6GeVOxuWGfLapf+JrpYPzWwkD5iDfDbiNhe3AC
w2yGoyjXCKF2ON2LNWpb4ONTH9dvMBiZrtKW6EPUBvYGGxK+ZsyqkNruxqK9rcFEwaSmkTlsmIFW
ocVh01QlUsZxSZtMwzUumDU5vwt7OSm3fHR9ZC6Va4Z26xPV5AiH1z3oz/YsqvTRzr23o+yaVSuA
hGJWFHS3bbHoF79D0h8DtL5hk1Z7ZNghBN3LRtBWHNpEsLlR+6Oa7A5QFff7NGP0mwM9YJeJPluP
uU030rj6gTcyvWgKla2tt1ikt9Aofa2ZP10jioRdeIEAwwffBvgkqP81vCSYhbKYNYt8cgJ5Q1nQ
6895YnIqPUu7J4yA/Av07VO7gqcw2Rig3Bvheb5XBpjobG3Q2j0k/O2HQ7bPxuELvzM1NTgX0eFU
fkryGw3sZF0kOt+i6HdfUVmdf1ICSnokVLyZWeiQnxhNXhU5gjmJ4FiTbMnaE2nq8SoeZ++rUOcn
UaX1y7R48bbBnbsloU4+l1ouqA/lDDcFw+9jjK76SqheyRIFjLywRre8NA1i5sJukjt/AngN2GkS
W4k4+X0OT9ahCgZ8eE+LHDM+jCM2CJwnW1QFozzXruNlip8XoZZ+ewE+BhAniLHQa4m0NTt4Vp5f
RLyHsZHNG1ZAPFUswWhyi1oC2bVcdY+5cRR2p+heuoh3tyZ13SbzwbIqae0PlfbarMEIMK8RxdfB
VEfybqq8vk7BleJdsG8zNQAkF1762A6jJTuYOsjKAbnbF2SIq5Qm4YtXpN2GLUJOqzn2yWWxLKEu
A98FDzH2JJCcBhCE/DrZe12OvSnMvSe/kygwilwYeO9yfgNQ0rwgH3V+klB4Xg6UYWIzKBNDRp8l
kCVaRV+oWjDQkkVvVqMdfLViICB9Yk6KQJFOurCSlsldaDEAi9u0uIQyb7rsQDS8iVMJWz4sGhjf
9iAxvXFY/Wz1EJG3IETdvMTJsM0wrTlmLMtRmuBGrBSb7FcHOt1ZnhwHByB700WHHgnjVZqHt/Pc
ZMd+gAtWSfXCnonv1ahfCumuaE69b7hv6vWMN7FXhswRJtUJPRjSq90SB/o5HXT7NTNzzFZxXJsq
nPNsRRG4tMa8kn1D/nntlS0N9EOsTdGsa5Ush8y37tM1yr0mmqVHRdLlxrHuHBwnXXSVqMLtos6L
Ly30Cl/nQgiMWkz4lC8FO86AJT9UkU17+Dy3l1NOgj3ySyg6RF+cD4M0WAVLipS6rPCQxUKyKg8G
8ziYjrJq7Ht2netm2aL/1Hfo9dND79Jxs8Rjcj/NxqLhGly6D+AQ9km8LHlmqNvggIhNGm0um2AP
OC4JQxHnoTDjMVPxylLwsTCmJ48YFR7HMQJgOmFr9kILAJDl4bhDSjTOQONpdilslx/S3GZLiWm4
OBFB4tu+L4p7KpFaHfs6WsV0aUF9Ali77dAIPBXRSNYkUvy2iCfyju0FnneFL5+DKFUXYy6iR4ww
+3FNU6XfgeJT2B90ndpGZKLPA2vIV72ARdFmVK1w8AKm1zXYFkPQvyS2AV4klT15+PlWoIHYq5HX
6VM0NP4WGyvZIfsvW09dAr80z+tUiUexvjCfRxMQxgddx919x918vxQjfVnwt9Zu5i2w2Tovh1qa
j5yP/DWwc4HTuGMCk+yZJ5vcyWbfxpC0ckz/tkUo6nWsERksdNts/cKCKzfmPeiMvd1DoD3fM5bH
u2X0apzOc3+9IM+o5FPONqGK2l06FwhSV5x+dgLgq5nCuQqWPthCi4LRfSjTZD8FNjzkwUxPONvM
xhae2NWOpKWHEIoLD+SKt6AP2R6fCXA+BbK5AHjfwbE5r1za+jeZRZ5502Tk0E1+dAm/znrL/L5G
GT7+H/bOJDlyJEvTd+m9hmBUAMsGbDbjTDqd3EBIHzADCsWM2/RZ+mL9mVeGZERkZ5XEskRqlSJJ
Z5BmNKi+94/SiKo+hl5NwRnHJR9P/VAMjxkX6o7ktH4LoFVjB22u92Xj5wJKV7nYBgMQ+lOZSx01
ZoJlug1EuTdV6t/6cYvl2l5dPEc+PEyola7e8j633hUYzhI61pLsdSuRITRrwtY4BEGcRngleJeL
jMoFu3ZDMYjxRieDjKi8QGlIbPGmnkbvIKpyCU0aOPblglAhXbvgS5c3MSsQ+EWq8DgKNXoX3Vrr
bhjJT1KGlR+8ldccBiDCN07XSXiZBf9As0JmjGt1mue2PVD+14TTMs1H30msvTd0feQIRIw0JdRz
aK1uHTVTBXwupHfPmZY/xIk3bVrkRUenRHLR4UKOVm54hAglWB3uogdyXpIIJl6dZW825152MrTr
Ai/vZE571pJh1/c19zE07M4qSopLYlfvwW94W3XX7iYvyf0ORREQDv2AhdccFa/6puqabmdf+Q+r
LZ2jHIP4Vnqy3hptIW9HUSP/JP/8kBSrfTDX3ju4rcsIWZppureH1fhhxkGzyV2fzd0sxxCILjiu
Q0uealyhMhVeSsu8E/MX2CSBG7vh0NRBSk8V1xk4mCO/tzruv1RNRYH22qxkHKX5BOmkmhlP4jpf
tWG2kG9dvTavc2EmxMM6ZHBG5ry6F6daypdSSvF9VJipIzK+EhWSEGweF6GKh2lAqnDwJNTvtiyX
+sewDA1XVBVPksVZqZdk9WxA4FTqx3pwxH08enw4M57Tn06a+MfVTrzHro3Hz8korNe1j7v92Pbd
jvkybjgNynEXNJCDYdfZ9QsfMuvF80RzmOzMfMIDvroHLQHYtrnloxMsYEXDsQWg78q+Edi/vfEn
QzCBE6zU7WPtzPlHkyriRacGKUfYj4ZAcizXwGQkm1wbeXTchYHRrY8YaHowunWt32svX1+GyclJ
ScC9eEaBJ9ZwQBDy9msz+x+O+3/9B8d9ldH/+001+tF96H8luK/f9LuS0/rNp9YDQaZpsAj+aU11
fiPqgjo6cuYxYvxiln8X8xu/+TxZ14glRCB4hv65pnq/8QWbjOSrI9rmX/0tehsr3p/obdT8Huvp
LxM9BUAQ6X9ZU33yB4aylIiNdeN/rsWYX0Z/aAKgNOX8lLYovtSpIcfIjVWz1wuCzMgwK/Ehi664
GxieX9yVeaKP3bwLPVnMFqdpFV+MIGOvy6bA3PY1ekZP5dRtNIYPJJmMnXopl2Qm+ndMPKyO5VDs
6BNPdlmR4p9Vo2xVuDRotdjx0XH71fqoyi799FNdvBti9p7K1F8u5iCJNSo68VrOgf1jxCvwLVV+
dYZ1NV6ZaoZNIDNmskl1d7VtZlW4aFltFleaXziOclYuMe8mx1pvZW1W+4rXrmBZnfTVThu/iWxT
N2eHX+plqghugp4pqjfdxO3T3JnpYZliAj66ej6pdk2L0JuTFun52LwWQEcvV8v1PbZ+65VSZLXD
wTGcg7lALQB3o71w4l8dStMZSSztS8aS0RW7FevHfRKU3c9xwacZkmRMM7211Iwzlv9UQW1wxZKl
eR93sjxAjnPBjapTXxCOMbgGmbhr68Kxw7y3jdcM0u9gqIFzgsgccUrkiGA/FeW0lRMynSh2LO91
qBO4E6VG/4zyt77E/YwtAwSjouqiNL+njrN8urNG4DhKNV4ctL56k4tuetLcbttljNFiBraPZLEM
EDbBnYIxBkX97JmJMx66cTQxPTST/9JPHFobT9Tqi06TYldztz43i1XemW1fHZpyUHtIJcgO1hAH
cWkp9pK94NMhc4Q/RqlOU1HU3/MFoV9YN3N9cBHibtp8zt55x64YIvqvC/mO1oMYElhcKE/um84F
Ys3MfkAHQaNsiFZtvh/tOv4s69gKdW7oIpRuapQbKzdN7rY2GR9FqVGpLTnpapGIIeVZ5PRPC+Jv
uHJL/o8k9qyn2soIabV66nN0j/LBNJbg7PY+1Qp2X+hzQ6fyjUUHHTypL/w9iVDQkIDvKyezTIsv
xA3VcJZWvzNHZ0KlO/XBThUVAeiQjtmpNY3kCNbDE9i0KJdD2uzGb63fWT8gaaofZaHjB32VJEZd
TZkmTHB9stZ27aIZ5UGwKT2rHjYySeuDrSZ6Gg2EHN8JrIqjaewtEFPTeykNhxJrd5mfQPPZ2rtC
ku+WBs2hqqfuxXWa/J6A9ux+9c14Pwz5eOsoBfvftOrsCQiDktvmIqqCZM3KK5ptMg82seltEpOp
oFO11fVsgVzXOv3KyTIzACxe94Jnev2WLJWBRNhc9vMcB1dutLjNFuuihuW5GcsN0tkbAqc2Nr/X
nYBD3CUeS0NXqvE8jtbbdQ9PIu1WPVltrlTEGYhk7wYq3lqz290sdVqOWwseftdU9aDCLqDoulmS
OsV9IdOfqZ9nxyUR4wNFk2aKvanJpi0fV/eruSST2MHJGcjROKIrSJA0H0PI0hTBmYMtKyqzZn5u
YkiOKJ6H+jhW7nBme8gu2slgPQDFuqY8pNIjKw+7efE62l19G1s9Loq8cqavNTqBt7jgcQztofas
EPl9Djs/DvnGrrqeUbYJ3PcVKvWMioKucWhqKk0X6IkkCNi/sDcVUS399SGt0z4+gjJUTH7MAlNq
BttkkcA5Y1reVFV+Fa6vfrsh5Mt60ZXhflirct/Y+VvvMFb5+g3IxPVDT3QITgxVQE3NBuwwc4dy
HnKXlQIuZllf024sX9x0YjWk0Sq3NomO02eBkeld5Qs+UaeNxdfMNceneK7128D7/8qkO2u+Mkwt
ksMOSXbqze69lig/WsOL7ycwmAdk2MaNCcPXsjbNw9uQNPXe4KSYwpEANKafMYYN5QZCSYUloOKv
JoevZTLS8jjH+e2a+kg4mjy4d/t49Y9YkjojXNJ5+OnZTXVWnbTfYmReX82+zb78/RHpv6ebxWYY
+PfDz//Gydi0Q/b/wemv3/j7AGT/RvIdUgmLJr5rqigQ/u9WFu83E4sLeDvxJwbzzz/djD5TE14V
HL8EFVyDBP45ALm/IY5HpIRNlqywqw3y7+D0fzUzEp2MypAICILXJb/IX8afoFrsYkJbQRnheOz2
/WHaObvyv0yTYnD705zlE+bIJU9vHdObcXWC/8U12bvVYDZqsDaYNBpx8ZcK5Wq7LD11vVOgvvnG
gnZZ4+u4mQn12fCc+DdD6cDb1f506EDAf6z+pE7ZOLpoB900/pE3ho6KdSYlMq5G90vNqjyGwSC6
XTKPDFBZ5gTvQ7LqM2a8cWv0pEJOVuZ9ane1X9LCly8ciuJg+o08tchVHl1j9LeckUQM6JhRopix
jwhwROQjRvZVG+TPMh0Z6sXixiC+265aYxfLFGNE4jaXEdn2uVmRQ4RjbPppOBTCLaNl8imFH3QP
jQY3QF4unr5DycZi7Jrlaq/E3heL0E/G/GffLzWkYKYUe6QsgmMMg069fOyt1A6XTgV94LkkLRRL
f+3+tspbbWFmBTrKpteasMg+FAYBwNFgJsVATf2YUxgooZxvgrnx5Ab/nNSnvCpdcUxiq5s2HlDc
TY9g/ZAD33LS9XRubQs5Vm/N2NevaTwkD+aYsnzRAqC/gWcVn13MLyp2LklUbZTYNYepk/TlEQWy
uR9Wb2OVqn5DvwFeotvh1pKjc7JIsXNap5/DILMxni5zfu/NyG6A8Qy58dPV3BQ0m6XolCvrI88m
9zwoM1MHb5nKV+ysmR12RVP+nGuRP48Kc6Rt2t0lad14mw4NPTx92Z0mQ9SPkgwFD6lTVpxFXlHj
snb+bVznwXeVCv/cO73DwQojlPbu8oCQJn+GqzYfl3GN73uMyPNmMiqgX2+KEWHHjQPYylx8lxOy
8FPPZfnRVYm1RkM8mN/BwzW57t1yw+CV5FEQ9EsZXeNkjipV1HX5+QoEMgIsPCbj9f29Wm/A622x
m2sfxA+6ID3PHerzyGZaAYHuA31c6AxtwiVpk9Mo4+BZjn18fx0ffloTBgtKdlHhz22Ru9HiN3V2
VNqYuLMaINtj6yW9AVnhdcuucrX9w0rJpvQY9Ng4vEXcSLRi6zZbgOqvDhgfkcekfiSTb78Cboo5
cvIG0xEVB58D8N8uqWzzbcgDxKuDUReoQ+tGHunant97HcRfUQTKb7boxxthBmNUpa08BP7CARMX
+IJaeOi9nY1uCGCoznE8oi+bBmf9mVuL89ROrYuEKYnr+x7MkI8GU+Paq+kZxfz6ghkvOJqgumbo
F3Z3M4uAGq/JVi8CrgDyrBMq35eT0z06mSELCY+lckK7+Bdlcr2VPX2jy9Y5aGcBYXWVc4oZI0Is
aH60xrKDEooFs2NfwQwQ7wsfWOyET5kemSE+ChHcy3XbTxvhdNUB613JiRMXj0WK9W1wB+Mku5by
E+adUBQMY3aaLRAG7A2iy+qtG/T1cS4wktmd/IbdBjd3ux6kixmF5CbIQ2TJRw+dXWgRGRJabDsh
Zr8BKawwSDwZDJbEsY2sJFHoRAQqtDzQ7pZ9JThejUtAIBPqWcNMojoNiiyUdVO/FDMMKAIzlSC0
mLEmoHR+DOry+7gC+03FdXBx6lycSkOPJ84ZYzNYXYkVBmzsPEtnjoykK0/B0FJFlNoLOOPgRj6N
JNEs3GXnVRxjtStM3BOxSYblmC5RuUwkVwI7cZ7qALa1mVJ88tNVqOfM58H3wLCxnN/ZS/aK8uo+
pg1oWyUubg1n6qAUdGomRoTebP2WObl1KWiYfRpz8v5Alp3skZM0yXk4ZP4KE1OuOy9xzSZqstXe
aITfm9KyExWV+Wj6J+Qt8t3NOtFjsln7Y11OxRC6Xednx4n7MdJIQNDDFvF5Fb75bKGfzu/XwVXj
SZWxeWtrVoudP7gZTGIyHlTSdrfTSulGn8kJjs+LzYNA1lmHqp4DJG0ZAd9FOqqttBczlAiIzyIp
SfhPXO9dz8aDlcR0NBTJGuaJbeyW0Sq+Jq20fqZTQ7Sc24uNJjoxRN35AIq1XDKzem5JT8NKU/TP
dDeZ2yn287MsrBgzX5EdBZKpTbxe/aJWv4SL1A4Wqfg5zdcdYllCzqT9seQTbqWWmVxlvrkbepug
wKG7dwYTV75LfVpu3ZKhuysayA3PoOGrc78j+j1x+X6MWrxXs5sgNdanNS2NbS6bV13ldwpWfuv7
fOiDRiP1LgANrInLjVuoOqX1YuzzeiRQQKTkvJZociCJ/Lvcj9+hBzkLLAgyT5iE2orpOKTTncxL
KtERnkTT4OZbv5W8hGxtg8NCzj1oRYYbPeC64Cit5W6F0PvOZ77fUA5RsqRQu+QWNudEmiRnwZbJ
S6pcljq26rK5DE568NfxyS7IisFSoC0eqUGgEJ0dVpWWT3Cfiasq98VWvQOjUBTEmnvBVgo2Dek4
nLjcrqF59eXhuyGXQNwH/fraTS0Y/Bw/54QMANT3X4UWd3nR96HyZj/qHBWHtWHt86yeyGjvb9l4
EFPG1W6a5zszGD6bUR8x+N16afWQz9YWn8g+QRzIEccJWiskhh4cCGPG0RysTyGsM/ws2h4pPszA
fzczaz1CjzeUz4wn3cAML94FcuCmT4wji8HrPC3bISlfutI6mFm50VZ3hH/a1yulBZZRb3NfH1Z2
k2PMYx2hO7vB6PrTIj2rWuebMm8ROLoPiVpRBCcvideSG1iemtq9T+wpD4tquWutot6TJbGSDAdy
MCdDFNjjF3eeN4H2bzwUFp3qf6Bmi6qxftV++mC3qPKcWkAEDPjexF1ikynAEyFmm0zLbudO7QH1
A6kXTh6BIW6ugQr49Fhk3eRi5LxHc70b4367zvbRIuiPi+x+spynMnM5XdzuqpuQ9zDDt7ad3CJn
OzozPhOZ1sdetRvI9Y8uXR+L2BiRQCGPqqAKlja74PE9N9p7zWyf0nmWwaBVLSJpHRr+jAOP5xhd
qSfvwBqWEO8sCu2rYLWLCwuk0Dgmo3AgYN0gWtZBfYEyx2/QYO9Q+rooclflKOGhjwayp3p/PjDq
noMRLqaN51MOV+076lz47dZxMOetOB2wnnAXzwsDBU/ya0XlSJjUhPIFiTPA76VHkXOYu81Hl037
PphezNLdV3b7Cbt82xv6gmnkG5miZCJY5XOBsVevDrZEdZdr+w4BJJnD3bwZbfpIRH5RFsCOkQ0X
gMeNJ9tq402uCI2r2Nyx0jgi02ePTw0QRGb7cmzvCo3GFqt4/5g2+keD+Wzrz80a6dFExsqp1auK
eBP5OXfxZ1+4uzZJn+0u+CCPsz3z4UeGa8xHkU43YpVPeS92XrvU0bzm6iqS8DaVnk/kaBVHYYIr
hVNQi0NSQovKIGvvgRfsh3zoVz4QKosgsRmZ5Wp+JZHEeRJzZpwVVuGrmTcIG1DjEGypxZVCjkhc
l/Z3UOkymvM8vbUqmVBLlIEmWM5zURawvUPJem5PJGcMa9K/osvhye3WIrTLVjB+j1/B7IKHuvTf
Er/poY1m54S0BI+Q7wL29kaXhIs15dxY7oTccRyUu1WdP0rqLOXcRsSy+7s2RQJwcP12CkFczZsh
GTobJq5NJaeDQBOzTU38FYpmyqWRm6VTe7fV74DtX6DRnbA3vLtV8GYyZ9LNXrp3cRx8b1B7msKD
W1lq+yZxSVid7WsKtIu9wBvt8WhlywsOrIUfOz7YnroZVA8iEpR3HWZsZNrVOWe4iVIPQTgaEsaJ
AQrPEghvAwUzV3CuW16BRKe/cfhfp7E5TGPnrmXiCCcDL32el9uiB+21SU/YpVzMB6RMeDS1/U5V
IxmWnmlGRZ6WZ4qes40riAQphb+Gwhu4Ovjr7grfxvdkzHbYutkrRuFnlAA86klQh2VuMCN6o/XR
NX3dsjwN2bbxV3WkNaXZG0vuH5E/JnfKLyt+4pqSHjNOq3iqV9e7lUpSB+4Le5+PPcb2TnuPM/Tn
Zeg6UFzUwpHj6trapCpgkR6vuueCExyV9VIRHiddeOrOAy/nhHe8edyraigeXPaGH2jVp/uktTyM
zq5hPTEH662Kg2pTtJL1ZWnWX6N2e5eyCR4Cu0vxVnH4I6hJeJvLRu/70qv3sjXL936qrZ1nLZLw
H8F2UAIybNBa9fdQsXrb270bh0U+m5usn6pvSmT2TYqs9dxzou6D3O3I8FHqgrnaoLV1wF+n2a0+
TeXYP5ehW8vIx2aKjz3JjqQxIe8H7m021MCOtwWid2TKU7e3MMefcaTPUa6W9hu+fnn2yoGNL5mv
6VcTp06dGbvJcIKLQ5XrFpddgfyuAR204/49noP+Ffl8M4VTqYliFwMCZrnSrj0ldF7Pur8YJUw7
3HBXHN3aK745dp5RbtL6NP5A0+67fppYn/Sgk6gyO/U0OQO8OnEAeVRwTb0uuViPlpmkflR4RvlQ
OsWTFRcl+1K37gDehpO21mFPE3S+rcxVAboWRUwafqX2ZU8zzZ4POFFN1owzYNL59D2Lcw4X38J7
oj7bIWf5RTS2WVbLOuq5sc6Js4qthvl6wKbCdSQ0KoZDl1srg9LUuN+TRU9ntO/BXTw76qOaKhfr
himH9KZGYPFY457feTaeP0iTNP8sq8r7KKvMvzUbmnGituxzRqMRjbQtPFBo4PP3qvRBHrWjNjRq
E+OAuLI7Kr8QO7qg+htfze0N56cuOPsr8ksAXefbROtu5yxu/3UqvYrFKS12bcWZC+fvZliZLeN+
nGYoExNSJJR+XMBoKReAp0TIRFYDuUufRqzIZZCzX26yAm3CBn2ctVkxUd9YCKFeh8Qcz8UC7Fr7
qfHA2Wp+N/idb4EFkmOBsux6XaM4twvaQdAYZXvHXPr3OvOwOw/ILn/MWV4+BKJiKv0DsPePELA/
hn79GSUDvKLX4RotI0HpAtM2rl//Q+5kxrZBGskvlIyc4oPYDrvpYv3X/ZLX2Jh/amZ//RySZVxo
TfprXGLR//xzhgWv7Zw4dChRFberm9zaFybw/pR1OaA+VdyJ5qxztfFlqZOYsR8vZEHYRYR4E8G7
mqv94KEx+M9f/l8zcXn51CpbFijmFbz7a9pNjbzeAXXLtyt5/1/93CVlaqiQmStB8c3q9jdFkuT3
JZ+E/X/+k/E4/8sbYlLHBMlpUdb4KxTxD2+8J5Ssp5ZBgTEf3RJQTnozz//FD/mXNP9fr88xOKZw
UKKcvv4Wf/gpk85mBvS02Bp7eSLHpdwU+2FHHeyw1ft/1Pn8j2LgH4qBaxfJvwfNo4/uo/7QP/5V
NHD9vn9g5rjiUQw4viN91O0ot/+AmZMMBbNjGx6acsTJ10fkH6IB+Rv/L88nTSzU5CA7/ydmjife
5ws0DDgBELzkc/Q34p+Arv/0sXTRM1DmeZW2oVjxDfuvlaUZCFenVldvOJmRc5Fbo5YIgTNT3VU/
+SaXjMZoq2EwKI3p3Gun/kwsqzFDomvMh4wEIXuDjzK+ZKI3zisJbLvJKtvnzK2yN4FThVE3t+1j
dY1mCt2+Y5cyFudLZS6YqYs5m99zIEhAlsoTZMemc/km7I5bDCvOGYxFf/elw+ytksG5UCrRklmh
HUzlKRRoHdZJ3lPRbQLJRQA241tgTvMpSQtkqimhlm+FHlloZe2W1qlFgIb31Sa5KCKqsH8hrKfw
qHxL3GkrpqrdmVba3zpF7rBImu69oVJQV5EDkCN1yNe7yp5987SCkZ6Dvi1vkE2Vt9UyexGeZWxP
bEj5rpYCGVJPh2MbwbCJO2ySeu8qra+Yudb5iaIbScU8M0D+1tceK7WhmpgdCnqFmCuZ2qfCIhOG
S7J4EwxD745djqzAOhBRa45i3oi06PONN4vcOrbJvAhM6sq8IxWHE9aw0gY1h3ZRmsFbEjXlzNnX
0RxUcyYKzv7RT6p+kpVynrEKeFWotR5a6ADfwlzesvmGhbbcDzxF6SMvp/0O7IphoEcE+LWYJXhT
4l+bqGYWoSQDjQjtZok/g8ExdsJN+0ujsmCH58Z8lqtiOi/SAXk+eMBNmhfmlg+TdW/OsRU1feOd
CfbK9v3UWRE6VsQTKwaxY16504cjLfdJld41QSZrNrV22idUZvUncptkj17cPiFPLr/NWDTua7Ra
j4mRzztzLupTV83JxilRirQkVF2Q3s8nG4PByWvz5EuHHpPsr9QONmNM5guaAZFt1zVuL16yFse5
YUzHFVq3Z59J+qQcr46czOoPbqfcg7a0v0VhHty5XkLGuWN026IACqTJwZf0JmUrjWYzHvgVbfk3
o07BZopp/o6PLscg6cV7Y+2SY29U3SOyiuVypb7RS6+k3VhduzcnuwcOaR31FBNs9pZkvjK27qQJ
Uhry6VZaC9Bz17f5R4qbaj+nqTiCbWePmDFoQdd++ZA2Ns7oNEVb4ROiwJYAeWSNiX+CuR+2COEK
quwyG5yfvPi9sywtsF2OPM1d5LDvZEW9a+JVW7u1sNLWnfliAT5vSlvbh0FV/p5tzb4HcZ4PixaY
9fw5cH9g2PBvam90tsXkppvU8K92Tf4EOpdApZ1Lm0ddGnOY64IAcxiz/Wi1tPM4FeUpsSkjpOTx
PuhKb9PPU7DLsbzceFNe7rFfyxNaGqovm7k6BnjP3+slDcJ4jI2zsLC41Tl3P683Ve5+zclniHr8
AffISsTJRPOKMn3g2No2aH1YC2s7ADUOnPYnFglJS1Qq02E/kIPFtqOk85BMU3LksJ4+Mh4g+DOn
tdNN47rLlz5HxhDVwJfbnr0EAYEzYiGAwXiw2cLvGmt2bsayLZ+V5Q0/tDt6W4+QuQ+eXv70Q4Oo
iSoQVod46MLZUjhLaI4/xwHLK6lsBSBwHwAqpFb3Y1wtYi1iNOIPsWkgIu1iBJmoJvAz1AFrsKz9
JfINr3pIBrt5tFufeaPvCu+7ScVIpJRrnPhQAR0NnO+qkcUaCTwKy4byW0ihhg//rhpnQVcd+/Gl
9cREQdNaPyTlYjiHdI1jQi9HKT4TA4OCb+aWiyzRAHaf2wGYRllF4m6bZhg5nzm8T0XVVV/x/fhb
FLRaR1ph5gs9TS/KRq/S/bpWS/zamlqiQ6iTkkaboLRAJQJ0v8OcexERo+VbORmxT6IJeYRRwgn6
OoFVadIFr17C0h79HShuR+acX33rrQJruN23ai+4M9gfagtVB2JKf4gKsANosTbeg7ObVL1b2EQj
YIZZh7bsMhkpoWKWvMVNrOvDh7KrIm8ziMymnsgjcYaqCwnX5DDuLTsanNx9D3xVIg3R87nnqt/K
RZp3jWx+TLJONtkgx5umJXIg9PwkuXo5FQqWLD/AHnf7tCzdSzA69LmimN0SXFPZ0a+55G/Naf9N
ZQtoHP/9BBY2y8e3//t//nUAs/m230ULJg5CimMJ0Qwg7f8kWnB+QytPIaUkNoKFiCTN3wcwD3Oh
41PCjNaTXhf5h/zN6zfR9UR1VWAbVuDRTf43BjDnam78w15w/U/xnyDomZWJ+dD1GPX+OLEzrYvF
ItVgk5qEe2nRBxeRCOMLkjs2yx5U70RgACqCcUWVGbdNfEvI7mAih8qZZdZfn+LimqASaWg1Uocm
80H34wtVOBqtpyjcPBw8uKBhqNlmpVe1+9mzeUSa69Piubhy+l+PECEu6X5NZsPgkYlRmbmWJoYP
8Wf5xs6r2j1mNtvcq19P6/Lrwb0+wmNLVOlG9Iu9hEWQdNcjgge+kG71NbseAkhXoTmut3G261E5
u6SuMKFss1J1AJLNstyaS9xsh18ny69DBnradPA3lcktfnQXoGTwL2lACEEIqEXg+a8Da01jRbQm
Ir8VsxX6R81hfumm5UfQth2GsERHpFP7HylbX7ttWPUfC7MY71YVWNGYNbqN+usharuoKkIAOhxk
5GqoD9Rs/CgIIHPXmbJton724vNyPaAnRiW0A2SAXHxnIVw94xb3r4c695q3DRQmkek/jnwOfzOD
fy/ttL04TeESydlA9zXXCwOx/cysiEbipprUeCwY6KAByNxj1BWniqCG7ZoSY0IclYTHRJoVoLoj
ZpKQFC+nZGQVw/NSqHQK12WZvkLtWLdjUA3DvugVoFngQ4mlI/DJYWCwzTdkU7k/9TUqO8TEk5Sw
yUacfZ0sZ7gsYzk0G7lMVb0x+wkJSwy4HPGxCy4+gS1UCLuu+RoHTKCK3IfbYW1INJXaOtaZqN9n
OU/bawwO2c6xs8lVPTw3s0cO5pyQUCGF6IaoHdp2EwOjjcRZzdUQlm7OVWS5C3BuK2L9JW3S+R0v
ruOFs71UHwkk4oVAnOnt6jd5yoy1OMVQTp9G3QM2dTbykyjjk303tl3xvUcovKP3uP8KxuC/kAzr
P6RAe1unbbQdLbPfdqFRjdoI0TnH99LKK3p8ByUCIK3WuZuttQaGMpqX0Sjb45zBkBOYVPe7anKr
Y2kvpNpYM0/S1Enzez3zFVF73kOZ4KLKHP785F4Pxluz6OS0GHg4p9quvHC11/EBJzoKvUnCUMN7
8gyKtS5fhZkOp2qO8arisSEzWskyvzGW1Lohl93ZsG3kRPu440ON3QOJEF0bDAJqyBeirDSpGU1W
6Z8GTPHPJGnbHJ/IulzPiZje2HrZE4FaXNLFlLtBxuILEWcdgqB2uJHGClsrepe/aSVwXPooAB4q
OkJktJAj/dMb0ALWRiofvbXwb4ic9ESUEvJFW4TRL8wM6TIReKr7ntTPkSzI2jRfgypu/dBffDPY
6FSzOBgWMWVrIxKUKlZ+RgCDpNyUS/0tSMbkC39pyJZVlOULMFFawjn149tStM1yaDvcf6qv85MF
K+5gvslzVrSJxKnE5miNSPsKCELQ9feSmI2C3EsDs0hZ/D/uziu5jmPbtl15HShGefP5ymwPYMOb
nwqQIMp7n326rXgde6NA6YikpMOruF/3SKEvCtzYZTJXrjXnmFK8DVvVPGUq5jd1hE6yMQzU494A
SotZBb3YIKrr2nX0GFy80gzFncxYGjw4RcFRFmHxgEQUBbQBKtVdnHy4yLMl2oPCoqOICJ9DIct3
YIkhf8h1C4SvTpvS51QrfQavFVfeWE3DrmpyFLQ267WrtaURuyAL6E72xBD4HX//LegEtEwjq73m
Fo6l78vYmFl5cvT67jxVMmzzyGhuc7TgN8ayrACPAUWEm2YOOiYQkcmjPcT1o40t4JgsUZ54SqNU
d8kQS3c9wZep71RGhd4DliLacLi8TAdVg0FPk1DBu3EBtYlkzEhsFlWfGU02Yx9EiiwuU0uRt1YM
biKAvz689x86MDHmaMJahCTYXtoiO1so5RlAq80ZIsiqJOPu8zyhDOdNytCaWWWdPmhqZnI3Kcov
mSiBCS0kOcNCWfdezkzK11eoqJR0GbyJggUDz2B2nvBAuyNWIrdJMW1qAkn1FAvM7mobn52q7iEZ
leWhWEmmUyQjjQ6LOL+uBzMq/e4De5q3kI6MLJkurW9Y1CzCAh7hNUR6GlryOZHbFaIK9eNOZ225
HZ1UeuuMJu05SkBe7Q1NNJgN4bHqbQGZdZ6iOytsjV34AW5F6W1u+pXmmo7jSBrjDON1+MC9th/o
V15XWq2zFn6d5DY/5YOqvUfrOM+THK0FadwrL0MPUZYlSFww0QAza5pAs/qVPetkFkurXmjmC63E
/oWlVdqqK692iVIGW3FbKC+hmVqnrIdsG/Nw36URtFutg4ZSrATcqbRDZqi2sx+NJX5JhF1J/jSp
DAAzeTC2vF5QdbEF8D9B2tVX5m5r8kx43UriDVPNPpmWXm45GDMwtQvpoKZlduvMaG47BeQAg3/8
4N4COoowOkwZ7wj+htX7FiZBC3j5FoRN8mityGCM5s6myk1aJ/UEUhiNd4wCWopv5HHodnahA/at
xcJxwVDS6mKQJqfzByTjCMIBvZwToccPVYMRAm8KvGrQQbl+IfUDFEO7JsP0P7+KXp1FhLD9+yI6
/3//Nf7offrXj/1eRAOd17GFwtLQ6RJiMvpD+Wt+UpD94iygEfObvPc765MsqxZVtMWgwUAn+xug
w/xEBxMMJ0xQU6P0lZV/UkPzdX6ooHFXyfiAoezblkGzda2wv+t5a+OodxNCyQAiR/NE8yU9iAGl
jh0VbVDlzq/S+z5a9X/MNjBa8YEOKXMy//CVnVUg/N0H2sPYV4pVFIG+7fcFxqcNfHhf2joP4efE
/1VC758HB6unzLLWXG4LdfNPLf2kimgTTny9whjdRG9cw75smId9d9PP33777+dCq2j5j++0zmv4
FHMVYlPFYUf76TstNt3PbB5y5HPVW8ke1uJxyivrruiTQ1JU314mQoD+Onvmx1PP+nGGSZ4c0Bdc
czZPz4+XEE2YhnRVWkfkgBpkIkfcBJrRv/9Of/khGkcZw4SMqMnrMOi7+1RjfOdomGH1BgpwqsLF
gVkl/yoPXl1PaD9eOr7LHx+j/3Tp0nF9+lq+S6rSMw/wc5G1JBq/BxGzlckGxMDrxfntHFR+vEFT
EV7oG3m3pN+O+X97TZVf/SI/HSWFkcfxSHQM3DE/2oFa8fG3V25zWgO248D+1ef9+OL9dhN12Sb0
jRQLJhw/Xt+2YgKKLKgIel/ZMH4Psl3qh2crqPZKoCK4cq39v7+jK13oz9f6u4/86VrjueNIp/MV
uwBj/l3jVdvK2yfH3MdzT062CMxjzHVmPJD4v0p4/8vnyWRiA+9HZX7404eDrFoZm3xf0TSIVmdn
Qiqe/+Kq/tWH0J7UFFUnXNDBE/HDQ+vMwyiquSoCRqPjbSvq+JKRpfWLV+NPsW/rS8FklsYD8CS4
Net68N27QQOTY25UFkGsEToUxbXiGQZNbhARJLbnU4ovITK3DiLhY01YxE6CNxRIAA4bOpRtKRBe
qgoifDH+T3+1n17bmAR2OZb69R5DEkx2zbbwOCJ+oTX83wsO/euLoZLPgq8DZb780zW32qaiddIV
QeuPvvBLPzrcRRejp3jP1cZ5/tWK/he32JKZuDHVkpnR/mwgEcWAQ3QJiXmfpGvGBMGi/Ooj/uLV
pCqngcUupWqm/dNS0CtCHzSOU0FjPc3LU0j6BIgXRCS7f/9C4u/58xtp4V6mjbaGg2o/p6trIbOy
xCp1Tq5StxtLPfamVMn3krqaKJhcYajIhmnAXWF1UDl2+iL1X2tGXIZXDaLZSbB970kHye6VlFiL
EfVbF5RkWj7Dw8zv7DTrrpljlQpqtrE7OY0kvi4QQRrfmGULIbAzaUFKPxzt4rJEd7JMahd9IygW
KX4Qxe90iKxe1sfI2DtRNHfxUi+IiQChqhxK9Oy6xLFAJILAI5cC8jyTSiI9RQUqIc9C5JZRXGOA
qz+8cHmfYF5j7IVCcIYN4Tvw7WcOd7V+3dMeorPyYa0Dc4LNDk0wxhYSD3oFheECs2hMwj72HIvo
BZp34fgCWros3UKW+melwMYGlWoJitEh2cROiDuwVKs4a/B9jrCPE9poSxFdmXWk3ZWoeJ5rkKmH
tDQ6ZlFD7g9AvG+aTs2fHBpI5yXSiPdVteakJmYNoafWn3s8JnczDMN9NuXFnpSOGbU7crQbZUik
S7SPNk0sSclcZraTCHQO6+R7abGjubquDW+STo43lu5IAn+KgvMVKRB9PKSQ4EPGTkuCqaucZ7zb
docY0O4u1NFZNgsdmdTl6+q38qAPO14B/aZHJ/ds1M1yMPp5fO3qKPLxeZlXuRDLnj4MWFUVY+19
OCSVN2M0mIikmMqLocEh7fbGen5r64abBJkSiwe5KuqbJfUEnqdDC4GtQMLuVrZWXjsICB9APDSd
zxCkaJhmMq/x0DQSEr7ANcdqkje0ImumQNiSZOZuzYQ3lYkykXdaIfvQt8R0xj2svLdKI4G5tQe2
2KkyrWtLNMnEhURdqiPEhgqMudjLwG3iHW+N13JJE86tINYYmSr2oLkqO9lt1jXl2wQQ5UkYoHuL
URh3ihiXZ+EsxntqqOV9rJLXxYBcD3eC+LED1vsZh42ZGjem3c2yN/UgX7xJWmh6cqQcztY8V0Sg
6mb7qNVl/VqHhcGvKfVlgEotxNekyReLMXZfG8uij9m3GkhUpMKEpSHB3VTDLMG0wTYdq5OxXfi8
LWFy5rlXEvMijWZjK2nOjLYU7G9rz8Y+qXk2ES0iRZ7iUXg0cVYE/px7xqJH9yyvLVOrpYIfFGG9
ELLtO8DFPLkoxKZCT0hIjqEGWIfyz6pTNB5aLrLMu8o+DiaauRkR4TlMzYxGuWg2jPXK2ygxnY0E
ZWiAR50QWg8GBVG4PCVeNvY0x9SUq8B/yh34LP1CkO7tWhZwaKMNy4DzL+F1ehjullnWNtMEeTwu
0xkHbgF8pod0vTGYEruykmdnSYT6cZ4+stqIF0HqNRc3wh7pRfdUd5mRxdiF2+4GjTGdhgZ2dx/Z
qp9Eg3WZNbR6aWdNUGmkygccJrmY4uLGF7qpYCnhGJ5dpmYXTm5BykjmynLRfFH7RoQ8R/2ItYMW
zMXg5MUFsB2Qo+iCD0qJqHg7cK/9LEer6/ZD0cKVi+19E65jM2XM3wGiobcDtJlupXQagpF+WQFd
PI6+6GVSPkHPSvbESQ+PnDBQEfSJfp1ojnqWzKU/ho2qnQgIcw5mjAEDPDIGXeB7y5beh+UjytM/
95bUnhhfkMA71UJ/KPNlfgnjaCDwpZ6+ihaQsi1Med+Ztcp7ScBJIVf6rusMeavFuYZTXwd57Fpd
0eQuAr3ws9YO+S0daITiRqXFl/j8+sBYhMncAvsbuSxj2H5Z9DDZUS6R8aP1LNzgJbcxZB/k6ygJ
Y1eZOvGS2GW5wJYmuRAToXnRqL3ypQXPeCx6dTka5JgFnD7K5ypRZ992+vwLYK3wiBxBSneMfAeQ
+cuSPTFmp0UEzqH+aqJRv2rxgiEYa1tUZJBqIR71eR90RVEXjP1E9x5OvU6RqMvNZ6OyZo+4mSEI
W8IdpwoDB9RD5UxwpnytSO1EKm1XYOlCkXI1gyQ6AWkbNnRiQORG6giMo5zFXutSsre7cIAQZmQI
Ipxx0dw8aXj92mhkb2mkOPeyWRSXZVs01/lqIxtKESFwc0bA4fOS1Gez4c1sQ2U+qQjxdsUyDIji
aS95ZVaZF6WuSDeredermUvdjc4EuE6U4eMkjxi2Ex1lXp1MtUQEYuFc2Y5eXddlk74po+huaDI7
d820RIf5w+8Hb7fdqx8uwOnDEdgIMz7SjmI/0PDTbKpwnLjG0EsewN1gLOxTvfvqwKdVVsth3Kr8
ttisWC/MSC0uOy1mqL8aFWEl2ybLaSEF3HXpVme/TqGJq1nMwKlG0wJsq+fgTOHaBRxkwzPXVrmJ
eBzuYLgt17UsEyauY5+sViNlrPTdF2b1kHZXlyUPeXY0meGycjPBvkHEh/NHHcaveYnVQyHr80LI
XXfZiza7a1czZ/fh6wQ1rt+3LPZ0/ttGRfIXJa9s/uNlsppBm7aRs/2omkWzT6AwXdmrhXQg2ohD
pLVrZKM4JJo8XKYT7Cd2Dv0BsvUvzhp/dXS1sH5iaUaQqCEG+/EUgNFFWjhhFAHtTB/PYXf5YuMn
CcSuPOIcmL1mr/oeuozK04+HX/c21mP+D0dnR6UOtlYbOEdoug8/fr5NeofQF04h5lDTo+xf0X2W
nlxrtx0wHTS71oWCTW1DCIfmflSu/2go/h8N5uVa//3o/P+2r8NfJlfyU39IF3ku8FLQ2gB+i6n+
j6af+oksSzqBNPVovX2X5wMHAOYu6F0QGfRWmJ5/1/RDPabpDm1CHUGkzc3+B4Nz2og/PDt04XAd
aTQXae6AXdLln56dcSX/LhNuMEXHMh8I1Bn2Hjde9aIQU4TEwp6zib4SY4Ri3xW5egJzO93R5l9B
XRanax+aeLFQG5KzhjVDw7RPGt5z3+AiGpte8Z0EJk9Hbs514eDuWcdXgHMJYKVGUneUNEB98cWe
JGkZ7sEIk+04heEXlLndUbfwetYOYB2bcY3PQmGRuLMWi2loT4GGZ9VcyYvGW21IqH60EGURyijo
gEbmsImR60cQyLg8dWOLwgsZ20nrKKKcprQ8oZX6Z3yfxbHXyhmuXVqjYk7yTD8XMO6PJRDKLROc
4a3RIuUSanB/0s01FtZQ+otezbMvZSK6M6bjeXAj0dtXJJxBA7WcZkt9H18XRZLv4cWazIOmJvWs
uYX+2aN8uWpmq7iqRev4kQnszrKeULhO0z7FuHFu1I4vAihG3kTVNArXHKfa8eRQfUOLcRdpUndE
Ew59W0sZbbAHHKYWBwo6gXAXMVdTPSpi0FNJtUhb2W6zZ+jM2tXctMrs5mzijxCDy5coN4iosbL2
xPSAhB5pGBpc35m6qXsuamVb/WMREhQDjq5dwVRzpXNqUScT+RoocWbipV0yHw/7iXtkW5W55fij
XmpkBz01sxJRy68DdmdpmLXPneEwVpUgv5MEnHf7ChwPjsUoBIqV5NLBJjaR4x4jfBI5x73RZtoG
VSpWeTzBOMZx8UmUrqt+zCBG5THB8XLs1YFT44fSbFI4ON0X4HS+ApaWJK/VqTU3Yx0aWiB/qNbq
uJHYe9r2LJGm1eG6axt8bx9qN0rU5pIUIiRnqxgurvT8JV4Fcs1YRUEULlAhIj30G5LrL/Whbpnu
V7LvGJn+2Cujhm1XLtDCjf3WcRptIzdqnsNVSfDt9lN8LVb1nkKYERZ1FH1WpOpBvqr8nFXvN39I
/0DVLTtkd9oZCI69xeGARhDbfUDkg7ohSHkkjsouCC6KyqA3kRbqq8gwmaESYhhHemitIkSRxuKC
3uJsYgho62BUHLFNuB9EWaxCxjjtSj9Ttf46U0Xiq6vicdF160CgInEXeChfjQ9pJCmE0yU2bdOT
4lU6GZpIkvtVT0nUJRIOTOH0lsgI3JBlMe7IVBKnblVj2gKfBn2bcGvPQ7rJVINskmF0us2ySjlN
nHHM/Et1mzslDAvKoVX1uQpAIyPrHzCgtJca5OytalvDFlPAsoERHW26RFQHmL3NkYEf9jweJmoA
dIanZpWeomBDCzGugtTOJqUQ564ot2OVwVmuVwGrtkpZZaLHfXmVt0Z1M2+KVfKqhJlyrhqz+2r0
LZ5MDYyjGiOStYasvQXIW/nVKqHVVjFtsspquYbgAprEXmV2VsLSFJqbbh6JDTXK4bGrHXSjYPav
s0xGdCpWCW81Ospduep682keToVac0PLWPosxasAmOIZMXCx6oK7htykbtUKax+yYYS0arIVi1Rl
QTJZ0m++h3+0mf/vVLipbFt/v037SUed2Ff/x3tlWvGa/1nqtv78H1M6B28AM6lvnB223t/xPPon
1M/sljaTuFUDR53325BO/wSWR6bPvDaCHYWX5V8bNkM/AvkY+Om2YXx0+P/Jhs1A8KcNm3KBaR8t
Z1iJqzXlp/Y5fZ8+m7VsRFbW9VemAVfYyBZAmEX3hh1x5Y3AaICoeVFmhDcrk2ZTAUqBTdwc+mNx
XmAcuEO/POuJc2SBfXGc6Tj22rWj96VLxsQuyyaVSL4xQBPzmDrog2Tcx3ILyS6s7Yd+6YeA/Iv7
SC6eUJLDwNCF4WHqg95mT6NvSeZRNZM6IHgUs0IHvnbqhsZvcdWcMGVfxyEcDUKGjpDRSKp2imvO
bWgoWnqCUTxZPrV9fi+Tr7df1kxgdB4KDaaUGBQ6em5ZIB4NO+0k9OKt0GLhVZIxXcQazqhhnM4x
WG9kSPLsV3VDf1EWOGjbgx7Hg9t2BN+BhD+bq4LDEVjZ5wExUBOyUHPCz7wwjq+VvnxA0hOzyUBb
lYrqHNaYGeTOQJbfXCPjJutFlm8ofDhW4nXI1LIMirm6JFYGg7Pe4hxcU1bqeK4YdOhrdhDA0ao0
36n3xGmR5RQJnIIbe015bkaFkLeq6lwxW4unSvUNx5mnRUi1q0RoXA39BMz/3GN0dNmGTrDyJ9cJ
kxtTm3fOEN8uFm2DkOy1dsBEbioQndO2k9ykkW56Wugex/tz2E6Vn+k11BSEezDgEJrn2mNWiPQ4
tA0dSAfRImcFPweDjAY6Rm/CTuimqX6x2Nkj1VTlmQRZAZMeHRdigISV2ug8MZHBPdj2LoFT4iPX
KN9zepJuOBfjNtGXIZDXgGx5KW+7KntQsZEeEdRAxk8iXIRFu7UgSvjd4oAM0rg2oS0iYBMlfAa1
fGzwhiOCscjXStlE4DTT6FIkzVP6aHTtPm3W/Fcoy9yy1DCvs7Y82PIoc4Rl1NvXzporrT4Mw0y8
SV2ViBZBDdoVCpi4ynJv0kNwDJm0nUmjDYxcoglXzk+kUdzVTnKfEdYWaDSzNMreTQsTxNfylLU6
pZ4tjKyBHi9uEmZBSAEtqG9Qaw9Dq5l+P4gjpJ8vsS75io0nGA0YvL+JGDomqQjSq5oHjlgsQFmY
9SmieQHK66azygtV9Jj4ZwFcL62vM1ML3bEzXk0NN86CBLruhjetzD+npspTYvenvnQeIL3TnGPf
CxCZzdu8USu3tDH+KHNyrOrpXh6l19bJj4xPeF0T5ElokLZyLG8hk/okyR+w8V4XYQmpBymIZ0/J
NZ7Sz6xH2F8bPwc+wZDLPosaNV3bbOKo2yC9PQMjuOibGPbHiIo7PjVSuq+xxyypcUxzWm989UCW
cW0i2dmGxfCCPfCrsmhIzef7vsBsoKL2cfNSp3tWnhoah0hSuq8aUbzozimpaPi5JGHdqaEK94mt
Hxf+UUGwGehKesOJKlzlaM9VzJJVWeNnSDvgKBLncu6zC5xAN3XaW27UI3HtOywdkTN9yXvjZmkL
ZDvZPjXGZ1sGnLISgprauRja/LI2urdZUqEgOPbNNCanNLGfbTvfAfWIvRBoaKTVJPM6RGBXV4lV
HSJBkq5kXA9xzquoA3qOkH66drmc7HxOYdeAGBAI5hfHOpEWCAJdqm6yJjvKvf3SJuZnkZo3tklo
WGS3N1ZrPctddaeOsJqi6MoI4XZIyXZCiVko9RGr0guwofQSLRUQFYOkayUaD0muvedKd1xGGXqP
itTWsQhzIEuzaS90NTqKxbmqKjqDBc0BAhO2VVve0A46ygpzAGro8BDOV06nkLahpIAEw/feXBuf
NBczdA1FLdF830h+1zRHOLmo6Yjm83GqvtRLgpSDi5eAb2I2khL2ZjtHnk3bc5LSOlHx0WgTJLdk
NuHUeUcmbIKNiUXChKhAlrriJDtCAGe0dgCAIBuQ1gYa3Wud+GipIJASFFqBYhA6W7IuZNgdDG05
M4GQfFV0r42ZyL5phrdU0XsFPC3JT+YUkG1dAA3obI84j5scE8ShLIRnNeJLn4vn0HbuCZMlS8lg
hVnzuptZQnWtKtmhWPp+g7CuJ3DDard6bx2NhHgDBQFjPmafrSqa4IiGylWx1MCaDFlcxXDEOMCI
e7Uk+0Hl0XOXnMvWteivEpBbl3OqnK2smz07GzPPGYGbAg1Wg9SSFt/OimtUdcmxSxVyzgZ+E7O0
wIRDBRuXcJMV8lUBnioY2yrZZhMaZvLuXO0jfmbK3/O2v7J6Jnb1yA6iifQhDK03EGrbWEXAWjIg
sMZQnIQ6kDu6wBSqgJh3vMCt9Dgr40YgJ3N1zIuOgZCbraW4j9LWfGkW5QJXQHzFBUvR/3Flsix/
nkbQS4pivmQOiYXDxCSH4F82zkWF0pAvgWok32an/6ho/c/sQNGcofj8+7LWe83fXrvvi9lvP/F7
IYvHQtXpS8ofUEgaTH9UssYnWoYreRGxkvrNT/tbJWt8siht6Uqpa/OJOpfK+De9GUUuAU4yZg2k
a/+49YQu6k+VrEkvy+FfFXClJf8kfEkwp6k6wlUmlWHozdZ0D6NlONSsLftQyXaUOPGW5ewLGOkZ
NWvSBnmn2b4qdZCFrCK+Qpga7uxEX/Xj6n6wEa33eqEHelJfLmMBcsaQsCVhUN9UGPl4xO2jWGm/
2UjQzRxlCh4LlJVxvJBmRrKE2+pq7XXwBg7pimxsYjI4tczeqWD4dzYicxoHwu1SfU3MITq1ihId
XuX0BKKf2ZdUP1bapHswNcSzYk4ogrvsbDfKFontnj4FbQHihcJYZtEdGOnnhEuMZHjGung2EnGK
y/BIbNBLYlYXkl7cKL1GCFuaBJLEb1hMO2HNtw7abrfUtEPfgdmoM5EHCKTZIzvjLiNqpTGI5FAp
ID0hxy2pboRYFlZ/F3XOc7TKqYVOV0wfqzdYfLt2ardJRt6LEFBnLCA6xIfoTLaoj/OhkFzJbpvd
TDKoS2P+JmKwwLzWuiAQU7ii4c1PippsbuMKRfO1bhCLqmY9Pl/nmq38ISwjZoImNkfSQtYtzZyz
HuiW+ibgkLPtTF/lQcT7MSXPEzcMeC4OACwmDCuzWuZ74GMkBhFHo22T0dxGPhTygdgD+yGdkSsk
q5sFsS+MMrsEhKPpL9o83encMOzar7XKJA3kIqgMg1oL5WNQZ33rDZwB5qkr91Vf3I1x8kpSl7Gz
rfJAmxzfZxa9JerwHIbEKGVhdTQs7Vw0w5WZZLfE+bwBzpZ31lxdKVZ8RZJmMAP7yvIZRXzDoyDL
Dg+e9GI7yQb83FMEsXfOuRvNQsgFJZd+KcldeauWYX0hh/xdXTvhzdQOqQUI0qoINU/pFgz9hOzN
CR2CwSclYAfFQycnjzIQ0wDW9CtQPVTdjG6uuzG+kxWJSA3ob35emY9NyqprYSdoF0PF+zTIr+jd
RYBdPfKwLVrPZZKMmxq9OcyhsDwCzVHxSXSEHkV8gQHtMqMlB2hit1SnDqufD6GWTC/ZwO1oNcs+
dWp9Z7RwfbQJu3VrM7Q2itL0dfpGK4RI+Ikeq0GjFCQrhWBipNaiBdrQsoIcGAYJsy0vNymjcgeP
T5yWL2g36NQmtxHBEYyfNACGpBatOz9wNC3lOLriWctWboOiqm7gYJpu0Tsvo9lf682s+WBgtY3W
UbRPDG4gVKkmgU0N2a8k6HktJqWAmKAKBk0n/HGSiWJyCsyOknEcdfkiY8rKPuvcJGaZnUCs1P5I
x81lyvNWmlMB5nKBoOPYvEQUQw9VPkYb+rCvy5wNHkF6MjHAOZ8bJZKvwa7xkxVMa2Y5+dQdzEbI
zflOx2fv5T2vmlGkDilaw+KLUJPIqnZIdIZh7VlCmw4UA4SPNcO9USWxNy69z8Fm2rHCjLjL452T
MsREPH9hRNQow8Qm3odcIyX6bC3tMZrEPoxJPkKIAfbvLtbtiBp7eRhl2rZmy1MSx4DyRq33Gis5
jFZ13SXOTTgCqJx68rn0jApNSYwI7Sx5IzqulE1tNa+62TseAFyFsO75dbCMfdTVtW8aFiPosE22
w5jezGl/lHmvV45X7EoN+WGWlY74UfPUj01luYiFrrNijPUpGmDQWiGBKZbtKqNjXCVdzs6QW8LX
a5m4ZYVv16sgSfFZ0HO2aHfMKg0Cac4fJEugX1RKcGd1h5uDkl9K1HQjWc0pXN8B/Bici4H3l0rQ
yswNgMi9OT2xr1TQj6G2IgPWmtlqjkzhH7VoRiwHxzuBQQjA/owRuPVVB3RUm3eLr9kssH01QGbo
oNwswFilNvbnon12WtmbDfUWAQvRXKZ21Y844hJb2iXkgg5Guc/K7r5tZrR4LXy1YjLfI3z7btL2
23YUPszbIihTDItzCGg0kyeMwG25nGV5RiGd9goptdltyjzQNeM48ay6ukUDgkGrHxE7zeNT0dJN
iCfJCJR6nHhRxhEGaXvZrof6IrSGoGqap8bRIQZPWbJRGuNsAUuc2xrqiZxR4zfspFaLX7D+vJjF
tVwoJzQV59KkWsRHcWfUpIWW0nBCPURejJo/alNkukMdv1lt+GQlNoN1XXRbSWmbbcpyvjdsBWNX
otd7djzFL4R628uTsZtSXpVBSV5kJT2TUFhsmEzcl2EfBTjXTG71hBqE7VVpVXUDJ4pH3iBRRzXT
3i9IX6DsJTEdo2IiCebNShcHem1L2xEP0kb0452ojauCnHh3EOUdkC39kS5ztzHXphcosE1naQjK
GF677Vgz74J3tK2tQSYNW4HZq+r3Bn0ij1wMlfSBlR+mmCkqgDDfMQfa5QbejsqeBacUTggTPfcN
R3bdU8EE+bQpJH/Uk6+GqZ3G0tyOMkwiDB6Zl0Av8XVCayHWCXMTFqL2ndRoeBELOklKR3ltjNoG
fuUTBCV0HW39NDedTPdhem5X+N2iS9MFM3mggov43HThWXDqaLA71fSWiialwomGB7svD9LE7pM4
zq0pZXvboAFD++KLJVYzqSWeq5ATa24QLa06lUrPaoDDViFBsjJmP+RBxx6iLcoeLXpnZdV3/NBj
aaHsqBRp2lpKeudIuHbSdP66lOyF01y/IoxBimBPbzD0B6ZBJgUW57pQqr6azdRvIZ0i1MEfu53t
6kQA3Tl1rC9SO1TI5lUWaOxRwZhwhlQQHrLQwswGKkhqe+fs7MW502S6Ukq4xL5O4p831oyU0NJc
Tr1gzZiK+rM56zsFkyLBuG3kDktzoYzrqyNoMXRSWgZgWh+jseX8LEcO3fcsCex2eptkZdhZ/XSr
1Z3sg41NgnqyejQkUPriMH7JjYHTzYA0YhpitBIIWnyA4qwJCKRokplEnOjODshK6o50KgNGVd1W
zkPscsVynKM6DboScw4KvWBZeNms7qGell1EhjRmu6eYSU/qjNIpXB06WQEIRqvqsz2VZBySBuIm
GoF8Bc+OT57zHnsPucYWPZ9Mu8lJktvVhiEdnBkPMbA1elBwKcNl/IJvijEePjsXa2yF+CmegxbR
jCtHvKFDspy1ejqNIkGYReF1CAc13mUKixE4FvIKVYuuqyCnGtnvk1pINJ0S8qYNJbwsm2yntfRN
TTicS4jdKyRfAB9jvzUXtiipe05Yk3H7H0KTMijkLtU1oV3IZx40BXtrW5xorL73cn6PMfLdETRY
rCR6y9eFFiXKTRhSpptLRfqnkt3PZUx/MZQUNHPr/gk8PIhahWispsW2wDrtT6ALMUo6kRcL8a4o
oJCNxvgSY3Viyq5TRKs9esPmkETFzkCwySPcO65lhO8d4PPN0Dik2PCq7sjrmC+EM280cLNMxZ+s
qn2BOOzQLssfhkraUQwCWBG3kKoJuhY3kd7hp3FOMIFuOoSApHcNuynG5wVY9rVNyOGKmUgVWQkC
YbbdvJbGzair4wtPsxUYlCQ+7V06+5Jzz2Z9F5I3VyoxrXReFWm+MGJ6Sov9RTB39HMQ16XS3o4M
GYuKU4hlHxMwIR7EZjAQMnXOWM9XyQCHFPMfckXUWqZKAGPG/HcaxiNiOSrLuPWgx7D7z82pZiOX
1PR9ziPFQyj8OicUpPPENV1W/2IzEO1XYUd0Ja2VtzSoKs8xZ+cyggPkEeNzUHNmezUxbJtKr6q9
gTpur8epfLlkxb1Rm1+lKHuvCOfxG8jzoI3R1mGYkBjMp+/ynEogIkCa/nPxyv+2eRencvvDvfT3
fYGL1+jtNf9avn7fGvjXz/3eHdA+4YJC/OFw2seIpeEP+GPO5WBFAwZMf+C3iK7fzWjKJ0236Q3A
t9OxbPFDvzUH7E9oVPl7dERq3/7kn8hSfh5yoUVR7Y/GBIoZqBM/+SoGgUp8IJ43oPPtMXNwK21f
0vwdM8kvhb6fqd6s+mDOidfHzX2dOhuh1GwX8VFDnKuN8mZMh72JYt1yMG/znArqjhW1RDpWrG2+
67uc/2z7Ah72Qy9jNfEoaHlkVYUKqCLNWWU23xlB7HzpKjibpGWaifmqSE75MIZT5tuphnQiJ0z0
/7N3JsuxG1m2/SLIAIcDDgzeJBAtyWCwb+4ERt4Gfefo8fW1QKWylLKstKfhe1aTqoF0dZPBAPz4
PnuvfY7mNLueYgpn0OSR9tYSmuSrj6Zaq2nI6ps7wCfDuyz8aTfZXJBkmvun+KvORoDb3UHlg99j
or+BdUCR9lIRJ4ic9OGknafEpuQy+EuWFYLwWp1jAV5p9gkdNBexVuvkbJCxOTt2Dca67t+QZSIY
5MtaxwNOsr8WlihP9VdbTz2b01MxTsYcZG6IzgAYKaWW4qvnpx09xELXG9L4YNv5/F5+tQJh26Eh
aIkoC4I31J7KtUDI1aEOYWdEywmnIA1D/GTenrJp7EZ1UaHQF3CKu9Yz97Ifu72TTS131QJL7moo
uJaGx1JubTbSXDbOhukGpe2cMAbytgF7OdoXeF76kkP/AXlNU5LVFeHJsbMm3owkcR517LI1rF3D
fGu+mpYmONmAyib6l0KvI0IS4SzeRuVXQ5NHWZO31jYZa4FTZYMAiPsQgIbVlsd2UAmrQyqfOsnn
AxUdhJWGYsmtfy2HMsLpsVgLo3oz8Z6ngRIpZ62TstZiKSQLPK69FvOIHcMqBG/gcWXAl7rRAVEI
72VsFn2M48Xl4sSnFPGU3MHTmV6ycha3mojN0Y7i6pWSnoJ7iyRBpBzjM1z0ckSqja+TniQglWsW
I4BjdA9enmpM2MCqNhpL67exrhr2bDXJ9E0S8TvKwTh4m4TSrQ/o5sXEzBgtyAZep1r8RuBeN7ha
c2gkGfwHJkD/0Ndh/pQ0Da/72J737ZzNO1It1UMuhHPOl847mrnEPW54EENV53DxL737Ojb0q4bH
Ai7AGbeuVu1jbcQar1Xof1Z12JxSIetjMabjSfVIRUPPfW2SZvHixEl4I+YE5nbFjmpjEoW5781e
w8fS5ks3ee1HBETqKjdDXMp1MaueBE23uFuCMDSZLTSG4F/NhWVuRxIw7aFhth4Cd1hTk3Ei1XBp
2q4t41UCo24F91tfHkH9sk8raLKjN1MqC6x8F/sO/9HccACQZMuL0WlHMtzZfEbeKLnFuW2MY7aB
53aTNxl+FsZoYQTASWlqFqn0zCCaY7v/pkYT63ZaFjlh8TUk4a5xCfMrOTHUqdHcxWGV/mwYVfKt
igECcoauwQtvzWAAEC/v87bh1z9VLpuBNa5hofb9UF8ZDpt7dLZpf892NAX0dM/pnDuKlB3s8WVI
SegaCSlsCuQ32RoUIWbkXkj4R1vLMIYPP17mq3aNlrRryCQHTX5g6eW/iIQv4cbX1JbCJCC/Ro3w
ghjRm680gpl3cm4hPURrkmX+CrVMhc+6J62Xh1TYlNSnc7bSccFs8gRWJskZTG5TscVFXXa7BjmM
H2ckQZMb/swU4aqHSWSsq+M+0cdxTd20a/4G77R8L0LuyWCLmptpzenE5ZDd1Wt2R8Rl88D5BWB2
TfYgtDZXxZr2cVVrP+k1AWS7hUsGpBD9jWEX5d30FRYq19xQ0jg+yyyGWIppu/49/koYcREYv3lf
uSOvW8Kb/3yQ/BvyKIRfxxFKOkS6na9//qdzpBQ9pXK1gje2xfG8hclyFe7VgZakg3P6z3/Xv0mB
/uvf9RfbMt+hJJGAi7Etm4EIyi2Ovmy3lzt0SB5tADqf/R5J3Nvy9SBmwmo9+M//E/6SAWewlis4
ipsXRVC+UH+NDHo6H1rQSdlu2BNSlDQYbfIt7XqB8407HI1w2f4fuNX/+3zv198JJ9S2PKLgMDv/
9aiuWGlJghfZDmc0Ad840OXGOwEZPMTXkv/3dz/mv/596+jwp1/pkiMCIXZQ15tvkAS34b0Ilqc2
iLfQYsLdhtBJQARE7vXBjTbx4esj/t/12B902f/INjv2Sf4vY/DvJbbiT2QzTF0sJPG7cEKxE/uz
P9tdF2iUrjHU4uH64jX8Yw6mw211X7O5YoXg2IT9/zkIW78hgvLvstdSinDw30PL/v51/G9zP0YK
Bkv8OTavBCgQrA3+9etjDHmOMdbugLWDluGdmh+t1CafnVuMFZH7S3fiMTYIwwyxeB8Tkom54942
ZaLvSD3Eb6XvpjQNGPJMPWu08ydvvG6chYrwcsmPM85DhAqXc5zqhBZzdPmLAk0DmyFXN63L4qXG
X7lVHhxGFSfprilpjs6T2WckzDxwY4UZ3VICKl+qpS8/EXqcPXXtzsZ06xgRoF78reHV3NxlhtcS
0d1Nbo0mHr6POYuGFPvpc0tq+naB8Elxd6lp3jCh2lqp4e07vwsRBmtb7lTqwfmeBeOKrJye3Gc0
nvgAcVktsf3UIaceywq/uKYgHHuMXwGz4H7JwCnEu9kkclcUeJ03MySfHShHfCtlQhX2rOKHJcyN
G92O3bbFjPxhRkm+65RpnBvXGFjPpc1+YmwOZAm1XbYmeqblnGRYNxdMz9WxEnDXS697zLrlNrGn
74RVH0iH54/QdAxQMXb8szFtcfRjNe9oHSAQXg3AKmH6HEdX4rbCJna2S3ZCoaov7WwvtwYAK3Y7
6AmOUcjtpPtoz8Hhv5hJrA4TczUY+zzE+aVwHHyOulVvbOTiS+saXglotK7sjeawAjvVW68maO5d
PhXuPTKRefadsjn3PRliZGwq8loayOkXh14RdiE4rkRhmbZL1kxFJYOKDcke7EwbRHkz03Rutxcc
+vOhqG0vAErUn/JJVUfMqQBdhUiPBVQ+pHInuVgJSH+uBdV9zB3pbXDbVUfp34qEK96SVpfKJj0k
1SQvc51/GNEwsLea8vtWmrD4CLhMG8xi86GnkXWHNGnuvQbMminxX2GX1yfPy1Dlcjfccp43R+ZE
RNhQ1vW5YpW4NxW73TpNYfoCo8RgnPt44UdLovLp+n6YPXH79Rloq9TI2So5SSHHq7niJ58an8xv
GKZEXz33ZrRsOgVdfZNklbE3UwIPTALLDU8mhXC9hy5DaAujoW1jxujEVeS01s4XVBT05fiLRvWR
jBb8H2AhOM+4Fp6T2sKX53pvto6XK5etDy68ut51fUL9WBzXgTk56YlipzfHdp8w7t8XyVDsc56t
TV/m9WacUZFHGpyw/nWPqZF+EL24auPsVvXa/DTRrjfOtA7ixJJS8wfI4uwwNvGxjWjP9evmqWpK
Ipqhs1xbVl2xk8Iav3jJPjLjPTGy+z4t3ou+XyA2IcpLnwbBNFJ06+haHXronOzVOkx6nOOxnvBf
LdZC81Jzk40dXVAdiazQHR4Ka5g3nTu/U/5xb2fRTWwuPjxgoIdESC/ahBkbezcT6vKm5rnUKVF4
vF42EjwyaZKwvEnECNY+dR6qoboGN/0o3J4doeTlJN2ZrpGqoBKV3jx6LLFbU1zGi6faOgjBNPfE
1zD1mo1lqqu8FVc+9RLeUJ6dOXwzZvObL/t+U2PV2xR5f5277IuVkx9cMiTsadrLzGOQV+2JCTlb
NxYV5cXxWzq5T/wr1Od4w64ctdgSipg2g6jK59SN6JbiJr6JnTDiPe5ZhC+bc+IVPwd+EdhR8wMG
hrO9VJ9lhZdszg55iPJRZfpKFdFNERknz6ycs6nJPqOV1oExptFulCzWjDi95LYYgkoOKCErKKo1
8O/6TQTksadNy9T4Xg2sWW3NxseNzvk4XLrF+JgsGgWh9k3HDPjbVrnAjL25tinAnraw03iZFDjb
ESbqMsatEAti3DYdJq5rbhfb/NQCfm62GDbjIceRSig4oWOI9hkv0dw6HR6m2D8aInxF8vk+Qe8L
CFVQQ2FWr35UNse4YEUn3HqEMN2fnAR52ltPkaGDA92M3k61zU9tqOk06GS+5aA6WRm/Iauf5pMP
1DfIaiTVeXAp9/Dau8mxpmAeUIARs6sjKWy1YXlz7kf7hy41JMZCP0Vj/y31jBpHIRYNE/ACmdn4
NvPVh+QWT7vmxZM9jMpqQpkHm7ZteNcGRpVcCy8ZgzzktdTNxWWhnQJl80RLKWjcPHpWvEgDMai9
Ew9U12VnJgxzQ8Scd0G4/OyVCx4OwNZ9FcZ3WRt9Tn14x9f4pGe5EzWR624oXlun/BUnzmeRiuPY
cOqQWe+DYSyPLqq2IeejXdnboqlPmRXdaa+T+8aRFyvOb2jZvIY9DIl+XD7Hubhtwv6OmgZjE5oW
3RyzcSp85KCx1tfcEjlFxvHRiSeecePah8fuTmyc2tgOGme+c8veoNww3HeCZDzDzg8p0zPWmmif
dws/GDMEyiyX5jXt4mXscIvqxiBKBoBvokBNYwpMZbNtR9AGjouXYdF0idussbEKo1dQGX6mBsnY
zKOIuddmVMAl5ltWZTCZ24IyaZxDlzoSD7zrOQWAf1J7RGRsbNpkO7noHEWDOlUuyBHxYhKFZWeD
6XyNOc1djqwiKFqk6ZToSM+MwwYDAvZaUv1Cl6sHO3/4LPIaH4mevsx5WzD2rFchQ+OGjcH0u+iO
/rpbThNnp1zJSrw3YGhTy+YDH0/6QMiFmqPS1jhFRvz46OY7Iym9LefHm0mcmNi0PHtCfy7kq/hv
Q5muGorcvQgPvs1pvB/pEt/29Zizc2dBH9ryqYxgKA4mBl74MBN4EzaDccb6TPS5teVBFHsAylaA
r9ZmxQmuiI6i524Yb53wqxlppi/IMp7Z/i+HWTvdfpmxLCluXQdiN9W5pd5x44Ca3foL4ETksDYw
WhvYexZh/FbR85yjW/h8N3FCtVj5hbgeJeWlJrngApJ6UAqc2Ix4/HdcjxCgWFNr0XCXDeIVJOlz
ng+4RbLil5FO45H55Ve7SGPTVe5lTutfhcyp2EuwVBRGz/ADcNIcF8aOvskvE1+CvWcV1l3jK96g
uWTyKs0+YCtfXA0eWIWISlCmAOJeAX/Rj3BYQDwq3nBD6dAKN4dphXEGdgW4qNQ8aEJoR6CQah96
LbYejzmQX1t2rDRBdRIA+b6pM5cYI95KARxzS2DHhhOvksBr5mVDU8+yqZve3aq09K6BLjY7tprk
2Dq54F0wmqdoPWoLstYBJ/B4cgt73a4tvwquGDu+i3BIuzo6NK5CjfarAngoK+RE6g/OJuupxZ+B
5XVKdjKeb6oWriHPToWmxPlBDOxeTeQd+pV7wSLuM46o7mEUC6/A1hu7Eob+FbkDXhawWfekTBMe
CnnbOLgn5JiaQNUJKKfAyvHctDNja0pfL3Insa452k2G8Vw11o0TF9+oeX+em7C7n41m/hbVWRlM
NdO0QwRt01ckLONy3HZF9ZnhJn4smDbZT44/bIMuewKQDIpsQzdDbpdHag2xpfXhO0XFSh0Ap5fN
Xi4DOabZGfDk1fG2VnTeda5ClFWkLQ54wUCRj2jDkIgfKNq6rUM3v83bYbyRY508E2p1gnEIfzaG
vuuRyLiuUJjnd+qU0C/ImmvNqvciuXRmWm8Z3Fke1k4SzIZgmZbzTC04+8+1aWfr55KfdJ0795rt
Aa+64b0vBvt2IoWI+vezWOx0Vw1LtGsz63NKXRg7jA6IqlQUerNjU13aUOs6DXNgpu1HbTcfiWB2
WUq/fIxhTe5m8gsUeNHFaOCfOviWrh/Z2T7gZyROosxc7ESBB9ieG+9dQJhFwaUBzvRwYEe5RQGW
hyehgfMQ1JTmndHcbEApaIptxHnsE7sN4KZEV9k69g8M7FcQcyl+HXzvBOb6oY2aez8q2NxNZf8m
U5fqNTVLAjjrsBXP4VZH1TXFYRz1YHvucmvUO8xYGdFDpK6iNtNfzhDTFeVW7c5VoImbIWuPaWyU
B4636E50tPQZvLw2VuK5QTEab6OsgVjCoebgyooXo4EWoha0PpopWY0QZ+8e14aCoMQYuKGtA3wu
+Ga9Ha3J+1l39B5lQ9kFfbzkez/O8mtPmP62qqz0M/PtYa/dYjmmxjych1lZZCjmBxaG7a52TXWL
bejgZbTxObHC5KQZ2wc3uc/i+DX3hvw9ZTp+ybX/u473t1SX/9c2i79LI+tK739eLQYfTf+z+3ew
+PXP/bFatH4Tjo1PGKulRbTc+9Nqce3kcRQkRnJy6z9DzfiHpCJ+o9zewgzsUnSPzoEa+Y/VomH+
pkyeZb6G/MrISuOg+zsZOtKYaCb/ram4tiNs11KOgzfNVMDp/6KpFMLLlFWZ8XbIo65/zfp59oMy
Rem0C6+5QAcKKfQe6ztV03C5Zx+SFbtqKeUv4YLVkF7OcEgG2PF5bKDsEokqzWWfD+44bWYGKOxf
LCLe+5LkexKazrDvwkq7H2vjjdpPY2axcun0cvbF8OmkAxPsGA2cQ2nX/KpIb9ybfth9Fpm1/OwS
0ss3mJ0QXJYutEBEUfBByLySXbWNwph7JrckbghdakG9r5rv0VzW7+MYWuutYX6iPdx9QAVqIo73
VD4u7mQ8uskK3kNt3rl68l6WZJpeOjw07xVnN9sLsNPUAgkt3pwq975FVqIuRi8pmDBryzt0WZYG
FOZ4V2YhjDsnmfKr1gUdPlPRuoc/09wYFo3Hqzcgve3bNDnqSGCPns30YdCcdbypdflsqjx7Kd0a
VjJ3la327OTO6ZbB3rJ4YGqWRsQ2iSjjDiNleN1MnXkjax2dTOAmOIKiRLwuTRNfxrG3jq4XFXfd
wBDCi68/LENaPUBo7y6tHto3FzrXTerPxmZJhP9dV+bySaTIemFZ5N6L2BqCccUCDNQAPUSiya8R
AEln2FacbuTSGKeEAt/9UlbzCy45+5tR4KnCUEb4ZTMMPUJXyY6S+m2ZqYfYwX2JLTtHW+rs575s
66exmJYH5u8Mq7hrnMepq09zjc+bc4/IH2CuR75ruM8yfpW2Ww3X+A0HIEktJT1acv9BW2ATVY8+
zuJo+pWC7z0VM8bSMRmGT2nV4hWwvrurpB89AA1rvnsqJtUXhoWmf8R073QtyavBEtmQ3/RflZiw
cAnDP9RlMl/yrug+Najo56QY1a6cF2vvGLFz38UdZBMqLa8tw+IKyTaHWRvr/qmnvD3C3mMrfrEL
O9iklZjFQrvA8W4So5dOmD8KxY1nnOvlPLYmePEYp3K2r5ZWbaNmIs5WdEtyJQyrYoxcvEkGNRV0
jBud59ikFzWscI8hhZrtEap71ysi75lxV3KDPnSU/H1DAvMZ8GeatDI3PlYdq+ClGdPnVuXF9yxv
a6xcKr2syPtDQip7R5t9cStGtXxYPN0nG7f7UXlNuGkMfzmaQzO8pubYvdGoAt7Od4dT21r5nTfL
5YEBJ79eJpKycGy5Zii5cNKWiGmZo83bsq9Ju0zd/DANXryrefVdzCpLHnjPCdxs1nTxgRfwQ+Kw
H2xnXnvz+LmmRZ8NNVp3tGSrk20s9s/e092VEwvyd9wajy2nKtsS7N/1EIWPae11a9tNsyuHll2C
yqYPu1Pi4pLtOkVmXb7mEcndniUX/rd87PlLMJxvRBhFp7RsZISRLB0eBwytME+X5tSVxfRWdb11
yEIUCNOjsZxCarBiUB9OfU3ZkKZlMcjzOL8DvW3el721fOqqj79VdVXIDTtKwj60vmQenubCCaaQ
EsjAHKX+BAISLQd+RPVhNAMezo5n9ZjbVnfTLpPgnZsTK24039SqGY1dYnX6w29Vn2MaHkk3yQ6h
gokICi9G2YzlLoiG+Noz6FxlxqCEIOhc03ioCQUfMFhMT2k4ZBCaRPWdt3UFuKHpPpeyLt5F2/Y3
Lv58LwjLcXnHU47lKZomYwhmpyrPXhTr58xRRhiERQj7vAtr0aLrkNfc5PlY3cVm3986IKeabdXB
ksDsgRrA/+XmwqVE8t+L/YncKd8wD94B3lniFZC/hTlIdFk89buwasfTMi+k4apQ7GFKMKqOlkgD
2uCsbOukTt+cltqGTiLBWwE3orz7FSQcshbfTaZ8hxJJFNBGUx/HJn16B/MNr6xntnUCI+enRrb3
yUfKZLjDuZ7hHuCF8pKSJn6itaqs9xa4SJx1VCfgs2lHnMzxhJgB8rA8ZFmD6GvMydAEGOBqFAG1
FgHnw4IVFq9G99C3oX2qC59qXDOasZoBvL5p4qL9yMyhFsdEFS3vGFYtlDio9oc3rEq+oSmTpIgb
jdv2I2hvBi1CdyJiB0pThoBCxUGNrznJRiTCiXKGS7fW0uZzxJ+ekYaR4lw/w8zPT3WrFum9VHZP
CMUC1jUEi+AteqAZpAcCpoziU3SVfMG0yEeJkMmZirkWy1AfFpzscWklrIPzMuQKUNqL5i7fOiCq
RyJMGNKU8ZjBnRE45Q3rU8+CNbiVkBv2FCQsOOtw4XexqdW9U9J2xWe/GhZn4a29SeGhBT6/qSaH
NMrC//BfGD2Ma+kyfrAsT8anyhNYKSJNkbG0Kvutpug66BPMRLqdir1HOetIfpm0CuZstzuUrU5e
UL6jXTj2/Sszg3xqWIGc+nKwb2C9yPXWYz8aTsUBMXvUu+AJPWR8/4ORdzF5/tysj1Y3N6c6wYsJ
I4OZ3Eya6Yo+2/pHQQCTwcj054MHVoCsgay4+i76WxQBg16K+VSnP+YS/6+XVaeiK8dH0RviJxSD
GM6NR9SzAav5Xi1qoLFQlA9CiXBLwXJibszK5LAU0IC5MWM9UJtm6WVInrsiKyAM2T9iVUV5YSo0
31TfNIe+cv2XfvLmI/c98cIiTP9I3SITW8QDTAPLsqbkY5Ob8ahG/szsXfP+cQGDjdGFRvV6u6go
O9ggL1cKWjEifMVutZlml5Y/fv/O2cPzc5eg1W6nFNgDv3YSzYMlnT3Vdf1VNgISAV1Et8c0DYB8
ebrd3dIt9MRRNX1rQ9iHL7JI2v/yPG2pL0nnkYq5aORVG3ej9z3N+mInMmcmKuXbzdmXbfHSVilJ
e7oIehG0aVfqvZ82hrU31cKGuiavxN2zM+dfDf7WBCtLmcMGyr0rgkvcsKLOvKVbxHzJwANecXdu
HqdStrdgqYabrpP+ofQ8vw5QkJIrDMvTvoJVjuKFereTHN4Kx4V2FkQGD5DD0BbY/VXCQl67bI3Q
FI+Y2Yr9hKl0N5l1dpyiNPveET+8HYa1SCdx+vSNu9pAZU6yvCpmjOu2Fw26AbkPvPIN3Skba/Dk
fVYUXLKzauy/k4SYrqfWMt4y1eVAZDVmd+g8I6pxFt6qcmVPTo17W6dN9Vp2rsChZOQndH/jm5On
+UcpkyylBl2zPs+ssPvOkTghkytty4d+iNoc643HM2cRDrEDXybkXSwxLxdc2eiH0mDvKRtz+dFi
9jrFXWU/sxStEFhmgM5J5Nr38Ug75wpO9B7z0B2fnHFJicJgzXsuI2vpt2OXJtGW1mzTQmt3mrNX
lPonZ6zpUMkhcSC2oo8YYQxXLJTm4HHZwJshKsPtYtiFfMAUd6N6XriXE4sOi9I5pWwI7/k50nsr
snDWMXO5z74tyWyzjgGKNPjJqDe0ndlJoA2OdtHI/J7u3OhagxrCBi+N5bU3fBcduxdISGxk8qtI
iiy9SkfGs98dHf9fX3zBqBBn5Y74n+69f+G8/fPP/HHnJTcrFVZV9gk+BlkPLMsfdlpF2JanwMUZ
ipP1y2HwTxuBDVGDO69a7QKsAv555zV/Q3NxuAabNolbZ+2f+DtXXun+1VELuV8Cr1m9tAjmmL7/
1UbALoT29Mhqt8QAhrekoUaR57E4OZZGLxF1cicauySfI8vnxjPkN8XNd4s5FyxAEaOjdb3DcniE
GcXDvVP15OASc139i8ae8HYuyYjPIREgzdsSZkJP+RCV5miAHD3VeghNUKz3oPXLa70eURmq8hNf
2f61cii2r3yVPjdN3d+IOqWzyJLoQO166hlklJ8yXjtb5jT7beSash2x9DJf2v34ZHlyBKMuM/va
5Rl6LydJBzZEb1ilNm+9sercTcr5TxH5eiYDe1X3TCRThGV4IQKHSJd/qnDo76c64ua4LNxvSPch
LVmJ5BkCfsA9ljcvGw6XJhXyI0NMsS/YxYwokoz2cQ2HDvgTvl1vLkk9wHNOv6WGPVdBKyxMiBko
6nzbUe0JqmHkP9qAdbqVehA/jbIyH4G6iXOIv5edbtudJwcXXe4Y43e5ioGweOObTk8+h410mTRB
YE0RZe2dT9IIsTiwO49UhkIyf2h8L/oculqro0eZ5x2GyLpldGa9XKrqq3cHEE/AJ8yIFcF621GR
gxyrPQARh6Ef3GorZW/3QUSpFxsBaRA6qQX2jE3C/Z8JhgX8VtEC98YQbr64lYx/dDRtHkPf6U+9
UVBQyRu+JarUzN9HeqLKgx51UeM4LexjinlGblJzbqGDkekKrBHOxsaEV3s/t2HVnbhvhhf2HSyf
xi8hv2rU0D1PLQ2uuDsK552hx7rjnp+9m6NlHP0yXd5Z+PlP8E9YdanevCHUhhQKlAU4WVbfA8lx
dv7cG2e8yhOfpkdYnEUmezEfA01FSSwPznwW/LREUVD/ExbWhs2GquTqCQrdrRFObUiD9BiV3Dms
5WFM6oHb4pJNV4W2SMOEhGybHQ55Lvcpc+HoifauADZ1PVd5cmhkXN3UUfLGaE3OsZSks0uv3XVZ
GtKSqtkrFGN+7gX9z2RB8wP2TnOfNvOwbfnG7BaGT1K5XnptFx28diB5yUbUxpvHH6UJpPimy6bf
wQKlmTli3Ji90dvgfeKDRDvaEJ8fr6KWOI3wNLwg2afIzZgwpDCTQzpPz0ohbdGlTMixrV2OqOYX
2Au9w2eT75h3aejsOnVHyxN8OEhywcRtcme1uNVtKA87HlFU6E7mh9iq+2uE3ewGHOGwl1lvneqI
4ZhKZ286WIi0x7LM4ke2Vu6z1gamATSDhfZD0bpPltXrdRQGoN5mYX+ASpMUm7bGRU9qlv60TVs4
SFR8YXIjKMkzfZvZ1RWM5rm4jtALbmLYGq9u5Vnfw8QxtxZMW4ehP3O/O2zVdrXkDzZR4bwlliap
GPKJTH6COhQW8z7su2gf9UZzYoKogjmf+o230Lg0FjoGjTQYh7DBxLCZBtBunsWHndl8nPUcLfek
9uMgqRcugjM1lJg0zFkRbUvVQTrp/Ei1nnOGVdneiqqCzWXE/i/qGqYblzqsF8vnERz7RR4Q4Ltj
IZlMVau4P9uq2mVLM90wT83tJksaVAXUIGeLqztxTpjSzR9OaiViL/LS+jE7ih2ibw7f8K/EJ2aG
8KwKkzlT01Wz6xhUTqIxyOdJzeUBs0RPRyaX3iBspYUtzOBKXWKEz7GCN3JfpVFx65hjwj4dPILC
t3MqDd+7nXHQ71nXm7uJnsKbfmZLMBpKXgYriwLhzuSwZOy8jx1ddrXQFP+h8kp2JQa0hyIi+ZWP
K/8vSwowhlbj2ge89gXBjaLjX7OMaWE7xA31zu5yi+fHbn5ok5AfxCjM0U7l2NaGJZzfM8/1Aiuw
Q5JMxqp74zhs3s24ZbZFjGTlq0plqCtjhr60wUxekvslr/3DpfjvZKVFd5x98ZQPJrlVAostGMld
LSrEVK/2D9xSufTxbGTHqG3qXcvF7ldBrvdxoAuBd3w3w+gDMUfmaUwffHueuMvnern0TNcnBm9C
V6mXVtexK51rIW2f/EGacdzpmLW7pQYL6SJdXjsXfCPHTNOugkqRHYdWwNisZyCL5Myep1x7ZBxL
fhkQ+H80sSJcP+Zoz4Uxv1h2PD4WgpRjTdk3y7a4eEmbcvZO5BgiLjxUQB4jrWA3GrFx25GKuR3K
mVXYaOXwOq2hPNaxt/rKq9hc/SwuHvglKfNtmMvi1Yr8+s1qazprYu1clZDI92Mqx8eJ8xo8a82J
sUnYAaBWysLcsJ0CEG2kPb9dI7Wwctk27xd/kW9LZ8woVc5ybyGCUXYgYyRk7qJmkAzK26uhsh+M
AXkWAYi3RKzn+lIXccqGrDCXe5N4J0WLLvpcZxmQylkfpQfXEJEFS8f3P3SUVZ82PW2fbWYTY6R/
+UwJHzt11UwbZ2YXz3ski58pMDEZf8Im2gJC4omnK7m+ZuOfaqTQLn4fF384UC1TEPcDudQFtM5y
h+VNYzxhbavvJls3oNKqia3VMN5PC09xkYYlteTJ8tKDPdg73BAv/+vy7ebTj//zh8uXcfZ/ns7P
P7t/Z/Llz/wxnVu/mQr/rPJsEN1wbf6EwpHr3smHdgNoGWKR4h7wj+mcf4I53fZ5PxDwEmyM/jme
W7+5UHWAvOKgl0CVwSr/jbjbl5P4Twup1eTL3Ru/MDk8eNDWXwneEzuekdU9lTk2swO9GqvCOaSE
fjbel/IJTkJ/NF96KKqTe+fT1vsrrlY7ok1I6mYIvbru9mGku2sXC8fdVCUTTQQdLHnRhR+C187T
TMyh4Jpeu4SS65GJb/Zv+0jHM7QOBQWrBNpMIkaluAma7nFNgx1MV1fHxhoSqBpq3IlFM2gaTWvv
mdfC73WZFz+9Oap2dtjrSzHZ3fUSd+aVwT73UtdjBk1axAczitQrqRC1JyZcXjrwXJ9ESWgtc6bu
zbKzZBWsV3SyxK+TkJTiZhyN80ebSPvM8DpfwordvZZceZlDvQYMvV4CnS5D0I0s74fISY9z5bU/
0VmA9QqZPnMIQpnIdfxtcvp+18dhG+Doww5WFu5Dmg6QMonuESEZSe3lVW4RY0XkWFCpTpNvuC//
xd2ZLNeNpFn6Vcp6DxkcgGNY9ObOE2dSlLiBiSKF2THDAbxVWT9CvVh/YGREKCIrozqsV1XbzJBd
XlwA/g/nfCebEnve0muXl05Uzjm1kvyBMB3ioLHpVOehraN9xgbvyD7PPRkZSdORIzl1K22qd4bA
7SWh/2y2pkUTv8qRc90LJoRXMZ4rCgPLGG8TpAbBGntNdgXYT9z2nmrR0dBKbrhY9ikYsuI8ab9/
8/scLEdb5eEZQ0axz4m9X2kWId/6AIOYnfT1tWsRAWn0Vf1VkXV/57Vd/kRcjn8kittBohFOXyox
ZV8N5p93RZ4Xb6TA5ifU18S5y97/4eTZgCcKkzNy2Sw13JVSyTNUT8AmFtOKi6dL8yrHpXMc+8A+
JuQkPQwG9++aKZQ6J7xzjw5Ak8MMdeKBC2Eg0OpMfaBvFvfACdj0w3eU36fWCB6s2ICwYbbE0K/t
oGcwZFL2PiIE0rs69ao9sUb20UIacCMd7X9WUY+z0qJUfPD8Mr3rhhClmnQMCiLl+YArOhluzQCV
FWozA8sYCQukbkW+xlvkNvK58IS9RTKtzrSBxeFj21Mo6uCV76v6mV+/phtgKwnU2x+btWM71l0t
Up8RGcDqVVUm2QnHcnSPaBaluqLSgV0pwK4wbxkLRnJa7MZyHJ5gFPg3PrGq3DQ0Ux5av3BF2yNv
EJG7JD2lVNRog+CEsE8/+NKBc4ATYAQcE8cH/HbddWF1/hvOcLHLItOD28fsdW1i3TnrkFvQidJl
BSwrKI8e2wggFquoNzGqn+Ysb3Z6MEACkmZ7ZVi5OIfc1uJUCme6mXMHWIY/mmmChq2St9rwbYCe
sXgTDOpJXSl5vnez5mGxSANCC/oRl94x+Cqw2k1wVsRgGl/iOJMxbhY1nlKrxsKaO6QNe1q1eBQC
aKpUWDmOwxbmIDnRfjc9tcwRWbUUE3Vc5yboycagfyY+GxozbwPMrPmYjC+FjrnATpdDcTLt9mK2
YYxFnm98nICzfqNELd6xA1SP/NzRARNdcg6SNryQmGTbvNdqcRdbVG/cz5V6BWWuASaWLVsfz94J
ej2WPlIB/xlENa3pwzHII29gUDjMY7gNB7KNkjyXl4DN6D7IS2YmHVSxfLLVpiLsR62SPtMEmEzw
xlz9ZWBe/DBWBTF6kyqvRtLXoQql8mVMPRaZSPZeXKenO6alcK0vKbv6dDPg1PVW2SQja1UrLV6s
BI+qBhGoKuMxdZMFaTHW1DNsGsZDI/skvW7YUCwU0yIHJW57+QzGwk5qdJPMYbrWAO3SZ3HFMAPp
1Z3Dn3Nuq7HGnNoH7f3guyjrJhOeKnHjwZNSC2q3HhO0CbDrOySWyOifWi0SprZh3myptNMrXZNK
xXPQ8R4qlZ8ClXWMd5t+sNkmg1UsGsWax6eKzOYW8nn5aIBiYOBuUw/qCh1rY0TPHhBNQttIEuFr
QQJez7GBWDsbYYSjGm+ipwB+6TXcWeyaXWtDG+v4s+ICLnhKHK8TGeE9bU6PZkmMDhdnso33nEjj
raqkuw0XsC+mq24fpmPK4Mqa7bV0Kx7blKo/DMpxn1iefTQn4R8zNxVs1dO23PWRgVxtjtjbaAVG
mMGQe/LK1mAdVhI8PDgErjVo9Ma4y4BjQmN3JV1gy2IQVXJlGztem94pitCjxSppD1PeZfsaYfOh
FHkl7lWOBG4VVFOJeqwrSGBTjhWgdJuUsQcghuQrzpGQsPk2a9hApmC2VJsmlCdZRe2lybE1bLHh
D/lKNXZ+E1Evf2Uxj0Czan1r3BIekz9QhOfkTFl8kUKbPJ3kp9fTzshi8Sxti7CGwqo9ta8ntwfG
gvlnD1LIZxLWZq9cQhVs8iTpebtONnraQqbAd9FAbkBpcsOGy0oxDOio1xDd2TTGeZ/eNRAzdwsN
Akw8q2R1kFltHlQRwFVGAshlCsfhGYVnbjHMrqXEeVtBCA4/1pyldDlwWPuwgopyCoxlIxpGGSrK
jzWpMNmYDn1MILYbtd6FKSB+aruvp+fKALe8zj5Wr6oJaECc0It6KGhZfw1LrrxNI4Le+PxlfUuw
OqvcloQpY21UHUfIhAxbMR9ELT92It/Uhq78tVjWw52bB19oFrLXaFkeC5Z2PyZAwrzkWS3nzqT3
7bJunh1g02vvYwsdLQtpsDbspv9+of/fU1hmU3P/6xIe1f/3//g/PwMrhClMYtb5V78W8e4npuG/
KMqWKv338bofUBXz4vtlus6/+EcB739yPUmxvTAsaLiRff1WwNufArprsdTcEkA1NfffKeA9cwFS
/K4ooz3wTHysYCAscD4o2P4ErJCcC/DKKiB7jq2KTaTz+kvFcIvWMDXlcbaWBX/PqpwwYAYiExGF
W7Rg6qEPmXoCEUsP5Km7F6Ql9X3lSOBLRq8q5m5lkL/AhS6vsDn46yKb3NeknA2wD7osnyWUpCv+
0ugLuhUwyGHk3hd13b80U7qg4O1mbZZsxtY6qIN8zRPlvcxkunzjPca6d0TBhr3BO3uuIr/I7Ef3
jneGt4lraFWrpnSHvc2SE5VQysqycEEW8u6vYpwoSuPlmxYGMCIp8ebyV1/7EdI7XhZV973tDM4y
zlxCOEy8Ua8M+OUXWUfxd6ZfBaUQGYJf2ML1W2/wsmOcz7G1kyoeq2M+5kAXcid9UxmLt1VCBMt3
XkHBe9ePVrdqeSFvSIVxwGNbBOUmKQ+8MRVYiImTu0HM7XYXrb3FnuQvIwwUueoS27p4cCFd3tSO
La/HsqpuPGOgVOw6fa+F28dXeLJ5l6Flrr+VvRvcaNvUZwfN1S3TCPlI/WkDaLaD9ECuimwYqNpU
2BkOmUmYxWUmw/FomVm/mRLZXU8VW8fUnSsy9dDAw00YDmGlUd0XXWBG+xb9194JYgUnfgLLZuRJ
tUezBhPKwmuPGA5nm+o4YuiHtvQbww69fbsPp46IORgqM6I/XX2mDAasWKrMv1aMZB7mpm8iqmgB
IwKzhr+P4DJuohnTJbIGj61tbSenRqPnFSm6G9TM+TZgKf2eM7B5ZaQB+wwy5YMRMW1fTVYdvIRt
Hu1H7v6Ls/jvWsIFT1lUN5hHFr6P2UIDN9LmsaiCYdM4cEkatiUnVujtHiSEBWOI/w4VlsEnITmE
FxUlRzZp1JccXQQcNqX9w5B++VqOs7wUroNYYnJFfW1oz3/Sc5k8xkVUHwkUJQPP9+Ulx8RJzlXZ
npAKyvfAiahBIJ3eFgSOb9iAMFqd8vmx1ySnWKqLvoq4V1cm4XubkO06WgrPE0yd23ifGKF3AJ1S
36TamOM1cXkBFK5M73tgW68Ukr6GNy71rQjb9r0EIXdnA9rbB21Y7Kxi9NZh4spdEkzFl066Q4Oy
BDtUEKTjLg8owTYj/EvchHW3Yw4bXfVFP99WDXhI2zfsfR1bUMwmlGspd6p4wtCB+ygmDuIbBJzo
po1a/1h1KtzmYjROMu+T7VCNrCJG0qW+D3rwPwMvj8J9mMzGpcJ+iQmlptVqhr44jg4ozjosI6DV
0O+22vHY8udUVXCqmzsXlijkSKt1NnXh9neFtxhnk1HtBh843240WKJsh6hvedRMMjmfm1hk+hCl
SXxtoNcjPS+mxme8nJfiXmiZ/RiF2b7OSAS/NigRbvsuheQ3280i9kbidJ0zB7yVuct5zoNTvSWB
IGQ3r6l32OoE6aZKAbRxY6T8LQNlpQWoP46wjxS5f2PX6FrXQVsml8AJ621WBtVCetAkS4dW8KLU
HO+U6tQTnCN9RVWbsQDqmu6Isrzyd8lUBmdkG+KlT5LwClAFqsRwZg21AfmZ3hFoJ66M0mp2U1WQ
FjrREsD3i67TmBUEQvvsuzNgvxlyGmo/MiRKTgEJxA5n5+LaykMH1czYlqb5ykYwvIlbt6GVCf3+
wUhYhpgIqbjNzeZ7AjEVRU5d4YwLzHBg+WCO+LiL6FB3fncO5lF8BTPTfGvRvr/FnA8s1IDcTJOG
jOVF7jnkcdrha+uvfI0prR0N92oA4/bD8L32fo7TFvpJquJLGUQJrmF7Sh+mDPIp4WMVuzLfWwcy
t2+CyE12qTL1W6/Y3W6g4EXP8wIoKtug5zZYWjcvmGN2M6oiSMIeTk3RDMeJwRaxfzz8mVvVn7vO
aDa933Y727RO41Q7DElB4gDraA7SKXAVO7wUGEYlmzp4jkQe72eHtzRZSvLFbPCzSzSVu9oq5HtZ
J+ri2z3wHKBjxxys2AN4ugSFyzycJHEZa8vX483C8pGrrnKsdx41Z5ODy73BdizZfDVuSeVeB+oU
Mjl+GGoruha9UZ7boIVf2JoWZ+rs1Pk7+x1GutoIzdcAQMUK+aPYsvIlpCGv9a2bxxLlVW9tbYCb
nyM0H5eOTdhRzOjzDm4xMhP32Ihdyzxkl+mVDjxG19n4pZCMrEuBzwWAEm0ta+R6TQbyMhEAHNgm
DG5ylmPb3PKh55Ys3e+ssR8FS086TQIFbCguakyTZEX3LY5j0tibuvbxT41B+qMJErZMtrIJT2jV
PXtXdbGH0jvZ5YTznP3gD0vbEWKmqSZGFgMN9XcGKjMXyqnw9UEoBX7nPxLHhqlxVjUzo1if2ALK
bcaR9WREHigCp9Tii50Bx8zZWe69tlfXnVWyEYOxcgjtst2zv0f9zEO8JwuEbSK4AN65FaNHlF4g
PqcqIctBdhaQgXrvumUOiKa0P7sdMt3Wr7img93vYzVjKu4NmVwPsF6Odke9kAZkWZDPa+60qD36
G3uodv7siydgO9iktWDlH9cWbXXpc0gn8PUxqYX5MTSWit/yC5AnyLHONRieH4WMSotuvLOLtdMF
2RZap3Y3s8yD8l6AejVXJJ/RlxOOR5/pPwny0XziBHTywvQj/lwSG7MtIhdOsIOmYkX02fwWofQB
xmfLF9uAWU1OZbfOWV88p/niJw1S8yotxnYLXBHASunIGyv19G0Dk5K4mqpMCcsoOl4+/RhtmTey
DOWeuWcfPu0SzG47w0eZELHBD+u9V4jqNqvi6OwHCHiNzNMnq2ujgxi7gwpzAJs8yOHFc3P3xBsc
PXjHQczJFm8AEpgEYxUcyS2r+vehHXO5oVKMCVU29WcH4foPjAseZtqQnjNx8/41DoKQXE7ifXL+
182sWPD1RZgdA/SRRLPELpb0j2g7ULQ1gMINYGdQ5ljsqg2GN8uBKla+Q1ottlnWjceinopDhIAE
A09a7YwU23lQN/5bPI31tqn9cZMUoX1fNWl3BEtJZJobwD+FU7UT6HuR1zo1gd529xZT461IMGUo
1k9GfzICaEXryHTbz3aq5ZPtzjTFnZXO+7JLmRD4jscTQPRew3p/JXPdJDsGHJY6KWWKc4Nb5I4U
j9ex5MINgqFOXKTtvqw7lW2WEB0RWMm5AQ22mVgonDEltGcKaGaMrTa/8TK3vmbIVG6hHPDe4yZ4
myreq2uPFvQSg3o+qT6erovM4EADSP8tBtFmrIuqTYszJn/TXjeFP65Lgxln2Wcoxl07v2PnweGv
Z7ny+oXg3WDFEoaN5CTngoDxpysHOLLYmDGZD7U6WchzT0GDR4LdN0rI8pikfvi5mkteKxZPNQPQ
pLvGpFN+Xkq1lZ9E10Fm1OtEuM+q9LGL68hhzahSROyzvMom/GToVq8TSpqvUhTXJCQPK7cIc2Al
sMhCYaOMRp+ydkpsr2HufnHz6DYmFA0KdbfR2XhjBkzaXKb4z7ZXeBfZTw20bfBcLLRVsGeN3h+M
QnG3s5LBFxclXn6TRVbhr6OoEwjnUkqN1eCr5ix9Rg6rJiJmHFcvzuS6TPL3dGAMyfrQMj77Y5we
5jbMrzqjFc9NPYzbnopqHRtevB0LM7pNp2XUbbJLuONMApDALw0klCJFP5EChxymQwV2w+E3X7ya
g4KxWVic5spybtFO4UvRbCQ9WhxLvshhSk4t/vOvSnrJW0KJQQq51VYX6nfvOpCtPMX9pIndmr0N
okc10DOU8vNP/fTtL73ov6m+uC0T1bX/+3/90fO0dKisa/A7STZdkjf7nwRgiIdmqzax2LAxXY3J
17iekHn/Iw/2/52u9OeP+ZO1Cql23tJuF9sv4y482Qdju8LmvDJOzT79BW30Lz/Lon3/Y9MNuXJR
tfG9/MXK9aevVGZSkrXH+nw6RfBEVqjzK3pYSE5qm93IjX+1AXBz4M6725Svf305l+/xh4afz5bw
uVjZMacQPjEZP1Od8CCkPOE11sjjeGn3zBCP7q779Tv+LT3l/8x0k1/mO4Lr+q+nQvueLOdvzfs/
z4WWf/ePuZAbfMIZyKaWdFHLXJJ0f58N2Z8gUTDpWe53ovl+SuzDbshdQ8Sux+yIFe/vu13zE7si
5Jik8qJSB/OELPNvLHc9859yTngmmE4hGQXN4zvmIs38CQA2tLy72zyPMKvAoyvqlviwICxsR22M
yqyubNdA5AQL3NrCmmq/1lq7l8iwKzyCfZhdnJIeclXmeYjUjK5vCYUYuju8OMEXgsbU1siJfJMA
CNehDeFn9PJyjz92ujSh1d4NGf4p9icImyrmGjiphf3mmApJuizj+lz1SfEZkTmD66JSO0p23AdO
N5+noB6uslrJQ2LSOlUNr3QiiwgFCmnpNGlEJ4wzjHva2cZkS/JPHNnhyRkNdrm5pGVKZUHMUuVv
kEu7HMkyXNcqgwnFQGvL2Pg99In2ikFtXLMSVdc4N4f7qlXqGRhfuOomCopy6pJnXIE6hIxgKHKG
0jw9iTzEY9anVXJCyOY8amzzWBZUnazJqu8huefp9MQ4kZ2imWlEiyi69bbMcMjsEZXZxnaKFkmR
UYx6RMJvUKE0MWsomqvs2YpYFANa551v4DKiQ2W/Fyh1MCfi2KqaRZ0xxUcusnco4ri/KA6QTWDS
kttxMa5sl/O4meZukw5anFtwSJsSh+L3KM27z37Brieyhng/4H9axltztMEDr7F1ZDVdJlKUHXX2
uNWNNb9CjxR3Mq7UVdsxIC+7xjplc0iXgMxwxw4m3xeBnR+reKgAMbEe4wYXmMoQqw1ODv+k6kak
dkm48TA9b0dEYTv4Bc2aygL2F8aPU9Bq0EEOhUbF7mGnwnDeNwGrSoeUvrWJUHLBo8aHXpvml0Ll
8VH1jeJk7vQGbM1wAPhvvgwoFY+0K/FDA/Z/K2krX9JoYWV543RoXT85aVuk+8Gp/D1gaXsFdnTe
sY0eVkoYxdHM+Kvcji4p4bHmuw3FGuJDdmTJMx+AF6nrJtfhHvkbXXobG+sFLLiu6MHBO80eHXCU
b2GHcml7IChA6clGEGwh426q1uOkxFpCKAKss7j5R7URZVHt47H/EXvDQjhhKNQVo/EVmTFOiszF
sWTWO2xz9VFavbf17Cm6qLINwXszQDHSMt8w8OOag7KnhKD8r3ShuLRtzzbRi1Buuk5+RDmpO2rL
hKQ1r493fZ/19wL9/ptgkb0tancJK/QjdPoZUN2+rcOLX5jW0dfQvrWbmXeL8nwd4UpD5dBypPL7
4qkI02MUyPqVEo6owTF0V+WoyoOfMHbibvKu2kFaJxsTxzHyswCzXB2LvW6tCTRyRr+aWh3DWzug
7YGE0Rsi3RUKhgUM/Ph6qo3oNml8dZwKWT1g3tb8hOC7YqvQZ2Ha01bovLqFzxptq7qUB5pMwolw
2u9Hy533tLgUiCDFURRUUKVXdaHDZ4Go5T03TeoPAjD01nb86KUoxulxiJz8sffi/KGxgvoUAdlH
48l8EP0Vl5/YFn9vpV1ySKxJPkcutJO5cnyMt52+ZWIiFnty+RIaubcpOlIwM/gJBI3EYteQeP0y
tnP50DqFted1jdwucRktQ2qfO0DLaX/OArP5MsY52XdOG34HvFfcV1zWbcFw/NlOrWZfVvhNmJr1
NvQLk8UW7+dHQ0FItVSvbpORuSc8U5w5IMzSyyQmUTODs/HeJFXixYexK9pzN8joLVaETnIPZ+oY
Ym27wggKqAJx6Yn104RqfEyPTLfnb8ymvMfYn3n9VRZvcoEIFEleZXy23AyV5dSQYkmijIJZkxtX
Ye3N7wx9COusZtIckKv4EIZbEgATiyVoUvSK5jfxnlwxsZmL/ScCiRFolw3LyozU+v0YJeRITJkk
39gE9B6hvv6u5wE5CykUX+tQogZsivqLbSP5GD0GiW1geoeSdeS1ncNdwMnEC7ZHcJGtRmFwOk2B
c2iENskwkAV+lqltsMHID/0Cw/oOkYNprMkpgCZL2Ep+nYEc2vVAQ94qhNTXziKJkIs4goBPdBLV
IpmYP9QTNCT5uVXphARnMK+NwiCAjr+Fo/ZDfCF4qBjmo5vIa/fg4vl8UIGBN7Kd9aDWxHqQvZzl
OZjOAdtg86HriGIkHoEl05P3ofuoJVRUexGDRCMRUtIo2Pky4FnUIoWbPeBlB0weiKLEOEqmIu+O
5HNjW/7W6gN9E8WLAqWsJQrtD10KORAEEZBAGW5bswWRyzqLDq9dBC02UuQ7+0PkAh8327iL9KVw
C/cGXS1qI5y9yIORyDChqB+LQI+ozwkX/aoZHXy2PzQ18yKvafvR+W5+aG6Yngv88K0+lB+aHG9w
UAUhtj23RegcpkSQmWU58iEk3CpdpYuuJ+CwPMbL+t/ssugmjNrhEpdJ26+GkbuE715id2D0QFBI
OmK4XBREanCDPZSx/ETDX7x5KonQz6A5yhf10WhohAY8IEeKjfypCZR1F/bolaZIxOT0pPV135fW
dcAB/BDGTXo2gSDCZUa6ME4c7KhslnPTMkP74MrBOxZJT8CHnyWvdkB0Du+fOtkbJDQdO26XN0dl
8ps0DcTzHSM8jjx8XqyXqm0QW7KA6Wy7+c6fSCw1TNJEp77wb4wGcM2YJeLC0L98YEc/XrM3Vo9w
nupLEMoEVUtOqHu7ZNAXVaovgFAsF2JKUX4d9QIq9kJSGbsGNRjfNmQZY/jjPf0xgUcgVW69IZY3
rCCwZxg2dCuMN+6z42m94XzDhltlpXNkpGHvVInVwzMgDxZzDwM8q1HBBYsgLl6kca3RIZFY5HLT
QCLzSn+o6OBSemt4RsARzHz4bDuh2owwKV+TYnLOTKdbzIyT+8wTEO/rRaoni1HcTGj/TmHbd2dP
Zc1NsIj7EFUW7/Mi+GsmNvPiQwXozELjCeBXqTUjVYyV0TP6NkQUrWPvUqD4a/mhKwzh2Eyb0VAL
pj+w7lVM/onjTBEqWpri1Vj04qlB//UtLzRBmnEIfX2RMo5kMFtPkzUYvb+tSkkOyYdl3F3c44zn
MJIr7WgsAgjV8ZQY6XMYQPTaJslkJ2iznT5ZD2kUv/AJ8yvKyPluFBHgdrZwa7/vxcZbPO1gBS1k
SYvPfXG8q8X73i4u+EozTktpyjnc8MhTP6Pzx+gRHecPE32x+OmrkEgMwQEAIMskX2wepttSlMkW
OUqJCkhbNyBUx29gx4moWaz6BtXdurZ6++uQQ5nCWGkAFcTcT1SavesWw/9MzfmeLhCABmDgLTnA
zVXQp9lVv8AC8uUQGGdnhPsASqALWfawOEiQFkZsLRfkQDno5Hqy9LRLJUAC2YWwCRChgcFaIo+H
QlhArYAYBAvOoFvABlTW+lh+wA4AP30RCwChWVAIyuuZUS94BGsBJYgFmTDGtbpOF4yCOYMzche0
AqceMhLfir5NC3hBdSAYoM4mhzp27A1bl2DXLy4VuAnO3o3ZUVhDWpzkgnTwFrgDflbMNs4vzIcP
/oNit+Sg/1+4EDDnklMZKlh06gMc8cGQwNUJnwNJkyKLD8gExtvx0S9wa7NsAUIhS3/pFRY0RYvw
8r774FV49UBeH47KdGXWXXYprCo4OakYGcOX5W1eaf/gwg5FndPXTxnir1deE+NNM0Z6L9uu+2LM
4DM6zZvJ5tZZxwtcY57d/t7leMW3bbb9q1owHJK1OshR23oGtKXedKaqk9mp6h0rdPASRL0Lx6kI
4oPVg+UVC/GjhMICik+7V8kc2aifaaL/1lDhv6eIZEm7/9fjgsu3f2NikCbNf6IGX/7lr0IS8QnJ
FOwz1CEWyu8FQvSrmGQZGAjHNcE3OC6EZ3r1f4hJhPXJkR5+TVyeDHzwZf4mJhHmJzsg/YNhASnY
vutZf2dg8MdBHRGuLtMChhmu55g+cvU/SUkiVeVKh8DYyuYeGMPaZD8j6WB+ujL/yThQLOmqPw+w
mJfRQnkeI4kAZ6r3pwFW7iGxmnm3bzX4AKGZzJb4GzkcU/Buw5LQHWGCGoJrorj/+qP/OA/hmv7p
k/80D2EBOZexYKsxikvbbSwCMKKN367++lOW4d9ffb/lMv80dRH8YtiD+BRqjdW0wZ21gUP9XwS/
/PG3Wr4KSzKMkgiasfGSe/PHD2kashvGEUlru/Uk2UZts43f//p74DP4p2/CUhfhk8+tZSE8X/7/
n75J5kv4cgx/Nqzdvb3pEe021L0merwx+vWYtcM9Kg5oiA0wZxNCSZC+WIg5zmTALCyoljGEOSbp
Y2M0+Q0IYybso239cFAQEg4TxlfErpcMnYH9HGbJC93VIWuzzGujG9edkKu4TK2vFqnt16pujC8j
MKsLLGZ4PUg4+zX5rQ4yWttbUxCJqzY12jcXhCNvbAYz2LDCTNwgier2te9mt8qK5L6zfNKs7R7/
FvrTkEaSZN5pVUNhRPU9duXJ1TAODmEo3RddWBYYXInCAI3vpJv6h0OcRruFjjKCNRYsfv1VJ1ux
tot83EHCCM01bqRkx+Fsyl3X0zRMkRY32IGjQ0vu5qWILfPUzKVDsG5F6m/lhnQ0mBd4nyf9cExF
bdSHanCiigFRizdghospH2sDFejBcnNxmvNRlKiuFhqOi7bk2DijrIE/EFm2zgtVvo5IRM9ejdYG
5yFJv+swK+STxdGBkjbB2OZO03MmW9MGiGeXpF0y7vsRaGJE5BDYh5BqsuX4G0mXM+QwzJBC4DHA
TmICkRM0S+k7oBWzCSNlVMcfORoiJ8y4jB+meIhe8i4vr+pKsMQMhnqPtKomgdDIrkRm6GsfLtRe
W2UFe7Qud2WQ4ex1mgKhGWlgGXatrT8w52CC2u47TZKaNN5krXhgCRfaGK2LJSPo9KMR2TTv2tIX
UkoNJBPCujhzUj6ArsWI4rf1AwKq7KxTtFsrWDs1wcyddI5z2+RvmRl1ZwPCa/VoVUvQHPvPfZcO
3kT/WAQnbjp+fseaFqBZ861RyjnoxgUa7IfWfYY7/HuDgRHuCWz5GCjmq447/wY6lk3Ehy/ozAsX
R1bsFMgK2uq2p83fsLjJq+uxjxx+rF4IJo6504Fuk9E3AhoHkBlAZMyrYnJHcTILbCVgrmKJPXFo
73u8lveNtLuHik6Bti5j62GWNDdHjCvOd6hG9UxvH9lYZyQC7k07pMGrRBONOnrovOno4RBYUm5y
N9lrltQkS1qTjcoloQb41kLaRpvVIUZZ6dYpvxr5bLebepzsm7Dzsuyq68II+dpsRpC07DTzUK4Z
DVw2ZL9gbGaCUpWxoKG17eXERrM1HfCVribRBhsieoZ14gXxKfLSaW0z7rjuHYdxC2GI9nNVR8EB
yXgM3Ij8IYZl1q3+yCQKs+BElHV9YwWTJk8WVds6+Agyahm4oGIXCSPQtrUprcImNbGQW8guWjuR
G+V6dsvqvJvuPHB17xVZA++eG8o31VmI9hEkbbV2sCqz5pxOg58kJ2GNxMt5ZhHs4rqH7FGaVreL
GIhuOzeGHucMrLSYdVvJWhnJo3DnstlFXSIvWVwCDGN0cGqMNDky+gqw03YTSPFI1mtfhrS52hqs
hzSYvXcB9aNny4pxh1b57eNF/j+66uJI4wf5y4iN629N8h//Xv68ovntX/1acLmffNvBRidt3/Qx
2XFW/1pwBYh6l3oLZRSVGBre3wou65PLv4L6uBArPHZ8v9VblFtsdZbdDcEbgBEs1/3/KrjImKMQ
Iq0DCghH7Z8KLviAcw6bxdp0dPR5NTKKPob+418f43+sFHD4sWuAv2HjOsLkRB35x0NckScRdSkj
Q0wz2H2/YFTdY1/76w8RS+n0e9Gz+AgBdPg2fjI2YZKa5I+fMnEAGC0ekk29nXfeTu/t83AmHX1N
gPNV+RBt+v+iylquze8fyFaZMpnl2/KdqKX5in/8wDiNKRV412+K6gdJHvukKc8JWMrKbC9B//Wv
v55jLUXpX33cUlr+VAq1nnAixDvUM8FMGTL1MHBEHw8IXANiAOjlL3UzTGeUr3jC87zcobsY7kJV
TAcyoArw6AGpwwW5qeSnMQct9fQ0KdO87UzLv1fch1tCs5rvpVT52eoafVeFnrOPSXSLGlzkJpyL
FQFs0xPCqAkfPSsv4rkRQBrfhd0IFFBhtPecsT3OdQJjGikIc594HobbYbDaz2kbh+/EpVc7R6Sk
11tJ5l4XTKX2HSiJhcbeH4owlnAIWcytkIDkr8SEotDG7HCYLKk2RHnwvg5Bs5wbHsV+HQt3+OpF
sruvGROdmVXyH4WJdeCcxFkTBQ1Y0KB79hhf9SsCu9xnESSYhnKB5s2g9rjnqPV36sNyDVLd2I12
4TKITHPzrp0E64vFp+15zAY5HVC5IfXtge05E4QXdJgk/iIcXmUfpm8LLSQcb8fBKOnFzs5a/OEV
LqKdtXjGe6/GPR4iYO6jSqJKREfCDRsvOu0xYbsxCvznKW8E8hUWV3rY2uE1n+zsDB7fA2sDsJDU
G7N/lIurvbLScoeR3AC01+kHwGrzZ7bzmMcVQ+eCIefb2Kj+MnhzdmOYffSM+WY4gE0gW2TCXzjl
SwfuMU7jbEnp7K3Fg98ubnyknhjzC+0QEsieTJ4NBKfn/sPEn5Oic9RzFd9SvWLyL1xbfMvjsdtW
fcOB/oEDUAsZwJ9t+A4NtIBm4QZ4QiMhGcF/7JfjmGXe/2XvzHIjt9YtPZU7ASbYbTav0Uco1Pd6
ISRlin2zSW5uknOqUdTE6mMe22UnzjHgx6p7YRsw0pZCiiC5/2atb43Txs7RtMNb8K+yvG73GH7E
M8hGDFIxL4G8Paoj/9T+BBhYP2EGmBrkq22S/O0u8HXG0XAPlLsgEJCPODjeKgi1a6Wn4Vah0fyO
i856UQtDQcgMWFqfMCoGQNJ2glGjEA90zI29ahzyY9eZBOETGWq2ICCM7Ym62b8mPLA8JwiTcfmX
xS1CZftONpgM+s4VydXQB5yfDutCBhosljSka/ImSKyYjVtT1N3Eu9wLRl9a5ReoPevLpbu5yf30
hwqb4YeCaLkAC1jMxbStOyT8pALUrlFj6GHQRdKx4jZbg4yvHh3mlBvZZeU+SUx2zGOVP9kI5c8F
bvwDt0Nw23WBV61tngmrQuWAr1JjONjVJL4wIiVPCIvajSsY/6wbq7Iv8ikYD7wJ1RV1QKtXo02y
BfrZ4lgbybgBL+He4KebUGYJ/1ymRGqokXcEtbO6Dcief3dKlgnVqB3uMJ96RM1mdIfRFLKnUSpk
kC4yQLhs5g83DtWpNvzmXBADU2aoAejkmguoL/W9tBIN08LEc0U2jHVCWR4TSOL502fEFPE69hL7
Jh0mscW1LlcCHSh54KBr9qQ5z7tkku3RL3r6LR6XT75HWlBs6mYHFC/+3iH2O5HRYP3QoDa5U8ek
PRWNCq8Ly5pA4UCkS4RodpqA52Y1tDZFJ/nr6yKZHyMdTisRNBpvQGqAnyCGJDNtVAuAJK9VapYb
DsH62BPAcpwSy7ounYIdNEV36J6SkM937Rlu1/BJdtmeNW+971K/vh+1SbWfNHDX9MAMUORxeZ7A
J7A265p0ZU7jsKEuzjeTrUBdztpzcDbOOCgcC/QJM/p5D0kGiHKRhhJFbS3fRTdlD2Prd4+lAW6G
ROH+VKdCHCIvHw4NLeiRyMeQoNWeOheBOVI2TmVXD4gB9dIPCgibjYefPBiYuJLPzNZJNAo9nCAb
R1bd0RBezSI86dZY9QyUxPwhrsyKWJsM+f3HoD2uModZC9A5K32frL55pkBHUFa4LbykoC9pn4bs
1jFltM3bvrhXozB3eTRnx4Ys8idpxcU1xsuOXOY6vq26wXkwo668hBoZrkOPUbfORm8NZaQBP+k0
9yL29FcdtfPH4EKgSxAb3MVjXe3RZ9qXZmyCuvGc+tIs4ISuVBCRXRmLGeoGK8S8zMWGoPjp6DYs
0HC0BefZQIMHKMO0scMYuN8xROibWue8RwGDFiBONAihp42rpAvcG20G1X0lWMmb09BuCqQgbOLR
WzvUCFk6XlqhLm/GXgafqdYaLZqdg5YZmVoTjSFjdPSdCK+FSNvrbkLob6cRGBZAni32XNN8920Z
3Uet4b81ovKuaJxyqM8RN802nZVKtvj//V2m7VLy7ByMbeLRZXWBQ+R77ikiJyoHB/yhzaLixAnl
rmUY9ofMNIq7Jo7AnNDEdfBgknhnGY1/bwk/2+SKJivzSVxik1+9EtLJ461glPgASKu6VrisN8YQ
86P8fenz1/JxqbP8EC4EsMafVa/zy7TORABNzkxpbcClkp0VpON1nfGbBFmUbP7+pQio+7XI+utr
LUXmn4qsJHKdmiESKbHb9ghzapOs68vi2UVXB+7zMbj6+9f7tYQkTxppFH0GVj1rCb/868t1FfMC
Jvj2JiNkp+KOm/xN1LYDlZcFSjshTX6S+79/zV/fzn+9JtM7LHtiiZ/862tWmRiaRvvEYfh3zfDV
1nB1mK39/Yv8tRhfAgIp9ul26FUYD1q/ZkKrpvOJ7pLUNt0syzVrYKtYszf9568C1QRtm8WznmX0
L79KZyIf6niVeiL4iEp80vLy50v8o871/08R4tKpCpNP/z8vFa6QPPz4r+8//uv+verfq+8/2l9b
3Z/f4PdW1/5mIkj1A8EQnwTXX8SIDntXLG2/UWj+aHXDb3ZoQRC2+Uq8kiBq/uh1aZ1pwHG2omEk
HhDR6T9pddFecDn83w6K7UJIo8asGuOrz/PEXf77n27uyhwGCqtm2oQTkr9Vo6Sk9ha9WgMLnDgJ
pTPdjEPrPSxRZpdZ3Ua7rOnrN4naf1sjlDlbrYyvbA/cKSMYGyt/0rNem7PwzCKxWWPCcX0CYkr9
5ht10JyY0zbmZwj/EedVCVlYLELzeQwo9TK9HJYpjMFXBw3iJUpG49LMCqKULP6UShY1/wA3oujM
dYDG7OzBU1snJQCwde3pBCFdbOSPCuQvoWi5Qo9YCMY8xE7VxOhh52gA22YE/CE9d4NbjyZMrmo/
nDBcjeW0zsrO/sTKUq7DulVbiXXyNmuH4Tkfa/vWxlC0NgKGZMGA0itHmnbqG/6/ZvKteynilnmR
1xUPk5kQrkLs9qufaOMByEa+dVDv3aZZnr4G7LpPkU55o4aeWXFUVMTEIfpf5/MUMEIdXMqHKfT2
VR/l7NOrwrj3y9C6jYda4aPyuk2PRpGwE2wAXdaKXVItVlOkosGSwBjHyN/rcMayNyTrkunqqjHd
ftOI2j0gG8jWZKWFa0ti6OhQaWYfTK5VSxxzOMqnypHDbkzGYCuIudvC9WPkjJGDArgjBDwtxmNk
kRrFBxluxoBfAHnGeJorL76IrdECrZA14jkqBvaeU5w2F0ZUASTsY9PaFIFlPpDPKF/Jz5yuPBFp
0hJkM0CBHhCNSrOUO4R3YuMaebwb2yUGIk7KDZhD/0pbdQfx0Ne34SD8O5xIw4HxuvdiNI3xSrBu
WC0SMgzOYI7GlVn6yAtzIe9CpCUVu/gF0iXcuO5XwBj8G6vpA2KOC2cvPGkhM5IdbjlEaU/SDDE8
hGhbr3U0jFc8v5sn2YumQxHo+1y7un4s+lq429aSwT2xetU+DoBoqimntB9k0j95sd+/RuRH7CyH
0BC493J4qTtLHxZunIfCQw6ccZ6nLkzHaHbFHKgnB0LobRZiTYmKtH4OxlhuQ+LD+c5WpE8yII9M
s0Y/SNgL9zpivN2qTuiVk3TRo8+U/QKSNfS3HnzLS6EwQpLaPHqHPoSnmgTuuPOAlZ1T6PNPY+uV
6EAX+RSGq/zSa4185+AcpK4W5nPaBOUya0g+8zF0fuR5ZzyjqmKeik/uaNqFf+8nbf5mqTD+iPJh
uus1oBlDwIFcA4CtycAcs2hfobnZDbWmPAoEtBJ8sEb0Hflb3e8NHlBY4CqEwZXTgYooSvNUTEl+
ZPwRnT0vH+lC+RF551t/WmYq4+OkkxzWoRO9y6mmliQHFTY2g2xe1pnyJ00K2lfm4hfBxYrsDm9O
9gp9v7ltmP8Rhdh5zitQjBI81SL3bByMJA0MFOzeKvTe5iSy9LrjTjwTiWq8SBrSHGAJMvIVCCUC
sbmQP0VV1SiFhTO9VwBtAn455SZbOVpw/nWuinQ1Z4X3VrFAu0L/ZH9i6c4urMjVemV3VnOCmREl
aydMio/I6rqjiNzik3FW9WLOnnsedWbdU+TXZ46DBFZiyLoHjh7m7g3Wd6iXWQrXxdOiJuJWDg4L
IQftcZ2l/YH14RIp6zC5HyBiutjRcMBB9KrlsxGybiMHTxI1lzaXvgqjW7Kp8r3thDDfufoNVGF5
dO3Qnu7dApGolTfqNZ3L8rIx2uYcgqrcG6B+LqKol9/NsO+PM+o6kD/M07wmdW7xzNE0yDxEu+0h
4nUFaBhkixlM97i4aQIZX+ZOpk6xjqj2XbNdl8bc3bABGPcwWOVlBvfmkOVOc0wLgFkro3PtJ69P
iZywC5qyymmaFbl+JFrqCWugNTmFv/2feufPND2Lsel/LnjwYavyffrLRP83swZf93udsyRg8wjj
inIsDEV/rnP8b4THoEWGW724MZaK9HcNxTfX83yKDwb+nmUjo/ijziHkiVk+RTIkbGB4Jv/8k0KH
JvYvhQ5OAXP5JgymA1KjQtjcfy10ss5UBVSYctMUy7rzNAwLCF7+hMLnPwHxBGj3n1C7eTjUPxHy
IULud4aA0ZtcCPNMvGwWqVDn84U/b4wpJPrCC6/sOdOHhPATsR2EG5zRtio2BwvIvisS9Vn8pNuT
buHeFmY3wiXFXZ9tAolkHgu5FeDSBJDfIQ7fpWiXXrJaZihl+YWu2Ne5V5OyxGtXTsZ6DuZyBzx6
RPZqxTvdLVT+MlMTWlG90PpJzYQm5KQeQdzkS9/qpnc3Qw/eP11A/2gXcJ4jx85Xi7niHE7Y+6CN
y/ui85oTujrzScVEB9DIeGujQrTscXft+lj113EqETeF4RggP1VDJlZRJkkkwDRJOkEHugB4Zj5n
N8QOYidUlZWvVccMAhsDtJC018EnVloUc6M7sUTOzT7c1x6PjBU7WfS5aOKBYNQUsESzGQFU/rl0
r8yfUQpt620tJmxyjcyQgIMCxeoqnrQ6zYMhdlEWCarD2Z68FbYL84ZtercRYW+TCOsuiQ5+TLgD
+T8s+8wl8qGcXZAmbpe0l4EiFiJdAiLyKvK+i3YgyjVY1Mq5t2RJ5A6xEt7sWk8B6u114yv1nAU1
Ai1c4y/4Y9W88XvXv5+Z12LFVgpUskijzl8BHWM4VQOkblaIsPklcQdFG5IpSYgdSZdBuZu6DzEC
5UuX/OEfpH/aP6awGi+xrMKHDasL25mi0yj6/iNa8jYC3B0H3uBldNJR8GZLMkfeJiMEtiWuo58G
98peMjzUiHk6RrZH/J/vkriAn/YZ2TwqgQXSLgzZfqG8M8jjGWVxqD0mGhQ4NZW1ZBLmDQE7KTPb
DSk1KMZI/cnKrHocZB4DPXX0Xe8Z4x0houVxslv1Y3KFevEccKYRvJJdvyBOFx7qz7ndHtirvhVl
SMnY1Mmda1JKm+40mpg2U+caESilGVgPWKq1B2cjQ/b/6irAI1swFuaF+heB1QiX864b46NOA/OR
+jh5pJhlVtePcX8HOL47jHi8DvDsx+8+2pVntH3mV13XUwvzPRmHszl34jCR3xuuW6KebntHMs3r
HYbDmukyMOIuN4DzyEq+6F5GF+ngqzXK7uY02nl3F3nx+FxYHaGQPFY6KOxzurO1VyExD3qIu8te
purH9gDszMeyy9bGaUTPtbHschhwqUO37HeK0hh2aAj6a3wwrH+Yd0PxsBoM/X7XdE8Fdn0SH/Ti
THJG0nOdqemQaLNUikxJlqM5Dz8EGtJm1fdOc9KoiodPQt+mx6jyYbZFtfGiPKKY7ao4kJykb13U
Nxew3lsUCay3AB0Ed+Oy8pp6LFKIVPJTiRN11S+rsdQdynMrLUiQjphvpowxcGMmBTf3bDykQ44K
00DNc6JW7G4019tljEBmy9ohfSBt1H3LZiAiq8wcPX74gClrOUwEzRXsaHpXshFLg6j8LNNxilfO
aIJYC/NK4WUos6eMkJlDXdqEdDhlcnC8JVsvsJT90bhJfupdy74H0FyjLHGccwgQ4CWBD0agUBDV
d50toFU3wwgrb/ANAoCbQRcXHFY0HG1Spnsa5QTkRBlus9rvj5JB5JGJs+mcB3PswlUWzfb7aCbl
Ya6WlKcqdg4yd4OP0gzB7WV282F23vgYC1HABauxakHz3mlZB7dLy3LdjPNwV9kRsAc1ZW91knug
/u2cZhX1Dzzvxu2us9mF8dIb6bFWg/1BVOEIV7icboqyDnYOs1hojaxY4iTsYp5+0r+KiW44YCGa
biD/i3oFpri7Q0Rt3lWsEE42lqmzbVbDYx8H1r4HMvmgugmT0NS21kPQTT7YdiPBCJIpDAZNHjQf
EDAY6w6W85IENa1Hj7Iip5VMV9lkl3eNFtmO+5160uuCG7OvTfKXVFzVm352Jhwfps+x4FMprixM
Nv2q12ED5cmbH0qbgKlVMQzVp5/aHoiZpK8YM7tquCBZXdAjxz5+kcZqxnXrOKE+RZOE/F4lSlE7
Yvh4yKq5fW6Gqnz1aSbBBaDVIVYH9HO7QiBikF9lBcWt3bVND48WLuXe9quCvjfMrKeQ9QDscCfu
PxuckXelUXqX0huybOUXSfI0WAGfd4EEboDzt6hWuBhsLP2Tc4PmfL5k4RPCle2GWxLFsxNbRHx1
YHvoSWpV+QfPLOqjysPy8M9rz/83tbmLPfs/V5W3Kq2+/+//9W+qyuXrfq8qxTcIanjr/9CC/C4T
Ed8CqkkKE8ioOH3/JBNxv/HHDghmOG42UzKTb/dbcKgL9ZnoFHSuVKgW39X5JyWl88tgfNFwBKbn
QmnmL4TDv06NmdywaGyMeVPOHVtp4zu8FL3trNI9ptj0VkZIUFk2V/4qKtVdx3aO/TvCQrt+cqc2
XZcdZASMv2Re9bSLS+DAqizwDs5WP226xn90LZxWsPSbtTSt6NNnncn6heExd/CSfDF86iWze7Qz
xLNutrLr3AcUa8oVNKQlo9KgHNA1SQFjcQfQBhhnVRE9102YEQIQ9yXDtGR2v2ZDHOax/3Ia99Lr
EWyk0qRsifDPyjG5MtViNC3NdyPMUqiW2tvieunwF85PbTy/qLLwMJ3awOGbgmyAtn9NVDFtzGYy
j70kUWoIcEIIyXPFicQ2jqnCELc/92xWjrBo/VXBtuvDzoPn0Q+fCtHJo1aludcRalW3s06QLOFa
FDLZzkNor22BhNRinLIzOLe2VZc+hpGtCLgwb6wY0sk86IwWMrJxxKQ2o5E+3NVpusB6M8I/4ogJ
0XAup1pt82p51Ch1Tn2feleZFQGSTnowR0VBEnf3EHOndSqWNHJTA4JtxIsxlNU+Zcq3lFIF4n6W
XT5dqmmxSBcFzpahspsbTryb0XHIhSFW4OQDlwRwhQsng+JynTHLI4jTJ7llXDyYfn0Wc3kJucAO
AKa4tetv8JVtEFuetavyHZutzyFPmJWAIkAo3Z2ZTG0CE8BFSBJ1FWd46FIe687oHYmj4RKrijeC
0jDy1b2/6bPkxulqdvxZcZnP7ol5xyHo2guGORW+GH2BkOBCxXXMQtN1d0Xaw2FTXKD4mI4Fe6xD
EdfzQeHrgA/CkzcLw33CW7EJDGxWuu0+wgaRK7gRMRAvCRRNkX5a3nVhiDjFZmIq9EUp65pY7Ubu
mhYcSu5epib53KnMdmFoO5uS+EBaC4UWJM2MzSTFPi/tm37U/r7J1WffTXub0oMWK9qKwTrnhbkb
qVtXllN/WLmzAwO4hLfpe70MZGOzu7Z7eUUyJe0cky1/popPllRS6TiXKCD8Y0QkyZRIsc7tZu+1
s7saxLzHH1KubXteMgaiy6rL7+aJ7xFCZp8H85pB8DKbZOygXec0CZO6Nzs00rknzxbjiF+94Tr5
nml9YRb5hZOmV2VSwJKqq4uyB94XO6fUYDrs9uQHy6Behbn92rvxD5UOeHs9BGiRp0+jiRFJGg+F
7o+hoXMykCIHx5w8kxz5UcThJdTaq3ESj37Gje3bV0ObYRwjZUxnxbXbK0r6Jr8vYvLbZl3NG/zc
F15Qb8PlsnCT5qBkdmgJXFvrIHgahxmJ7gCRrG62Ru0yHUg+MEo+zbWkwCZV3fVThB2a+0Z5jBSb
8FkndF7wtR6Jw8B9I/xhl8uZQPZQWKR863oVJOqFggGlk0xP8ajLc9WW/LhDZG9h/cm1HXnhWVUa
mLKHdlyl45XsfYTnTO6pUeSd1nZwQLHXb31jhDDv28+kzBPQYpb3VKYO6iv1w23H/5n/pP+a/7CU
EngU/vMxfZd27+178f39z0uu377qT4c0u9qAPdbP2c7vR7T3jdUVIzvEgCyWfrpqfhv7iG/oK2Ft
MCwCtcE5yhzpjyMa3D6CkJD/AKI1+EeoDQ7kvwx9lhPaMyk5l79Dl0rhl+1W2LBF8zP2ukkjXi2a
uCt3eTTTlPOQjmFHQoW7IbAMEmroJTt0BwvSPLp2W54fnWSRQYDgR+sExkZInWNfBDEElnifJjWY
gSm7quv0onRx0rU+iyqfwy8f6TQMhMo4HsPXqDSzdRbofV1hCwlmkW4riWrfKkT6HMdFSVY4Aq2m
ByuBvfjLSsMfc14+gsgyryJYBytA7OHKboPPbmglunRxL/u+2jns/1cKhGZX1Ap1lXV0R8hNAc9o
D3M92orcxNOemCvPi03yRQPOBk05YeW47heH4lTE1jp2sq+iT+7EKJektZSUiYS4rhmqZGUDrLLH
r7bHKxE70N4DrANsKZAtURats7GCzqWji6qeX3U5XJpe9KKEC/FvCj7dQLymdQpnOT7jM9lNfnQ/
2z5z+w6APiqUzeRFHm4ce3grG7rgCKL9qsqrN9yIBDul+e3QJB9jElKXR92hT5CPic6867psQVjE
L4aSGy/V534ejoyGj2WZtvtB9G+i7F5cGR7ASO06oIqX9kIoIHQbKKS0IFga/leaYaANkaqviDA6
CCVPdQ5JlnyBDwbJdypVmkhqPNSF0F9CiHg9OLx5ozamDcyQYmtIsJQFKXo4+RjMMUK0MOD6/RZe
yqM/1QgpIxsOYZ3dkSSbrJwu/Ixmp7kE7frVmcWj3eGR9izisDBsADN4kk1HBrfBuMzw3KvOK0+Z
L8+llq/+lJ862e2NIO7R8pHXPSUZPBJNQhNyCM+KrrjeYE4k8btOqHFqMwV1a/tIl3A+rwrLjFao
AZMDRV94mqM62bmNPg8pDSSkeTRdOXKyqRq3eELqfYmEfpUrDnBjGj5F3kv4G53cwGR/IZ3POOVR
FR3K3LnzY79eDcq/7kSxV0stnDlFvJUhA4R8psZtq5Y+lolKlCobUY8wzlZc79rGubUCicFSnMhZ
up/S8cbK4NwKgeeHFnAzS/sGqguJqAzV9tpJ5m1KPicdX3AICo9VGYU5g5aUYY3hSlwTOGKCQFN5
RKa7jaPkDdREDXgB2iD5wenWbjpzycPeeqU8VOAGWHVqcmzn7wVsi62DU5Y3CZkfhOQX/AHV4vvm
uw9kJtmyu2wRha9Mj3dFFs6BiL+GS4Ux5sKwD0iemp1+WJzolEyBA4E/4NTtPE73LjyQSMysMevm
rd0xwdUp67ZZ+eYWm8MMoF/VD3nof85TekNY0NlKU7RJBrmetjubBwanzz0an1ULbZ5di1pJJisE
qui1Nsr3uRoJJ5XqR9J17KWG5CFWrt77IJ5Xhj8/D7RCB3bCXxhPCbklQwIwEO1B7JvBOgUns3JC
ANNgLODkceMw6JpfnT4l50Pkn23dYTUawytqvfuZ/Sqr4+qEbf6pkhk/SeGdU2RmZi92bRfd9KX9
UdURAlXHwL9ldSOjqcnzj9wS5SojW4JNawbu1w2I9xD+W+nVB/DHghcDeppKQkwSzWOvXGIS7RHG
tQQNCcmyulu2aBtf23iX6hJpHOizFXAMSnlsBivLam+CJjKwekBQHis9LjPueJP5/kPb64OmqL+h
7oDOVhfhOja6bNUPLcPPwa1uxZQ/huBz16JI4POjrbqpGlCnE7q/TWdZ9lvBkAyGDUDpgVHb1sI/
vQVuF2+F9B8ZMX7BxdUrmDRbmAgPuctzch6dDwst7Abky3tCJp4xOPc+2tJVW0afU++/ibH48sfw
PBTpJaRNg9RIrF7JWDKFMzpFhHwQbmYyB88NCZH7HCbs2SAN/ZaoifYtTc3hImvn9EbOKXEomQgw
S8uWi3lSRFZJ4ynxId5XZB9umhhlQQLkb93aPMrYpPNOzcd8bG/w3thEyntf0cBHOqL1ZvZvONty
4pIfl8UrCmf0etJ7ykzdXShoIxzjNQQT863Uw63pBOR9pNlFx/P/hIntcvbLcaOrWO58m6bV0D8y
qUHghFZwaDzxMiC/XsPCPZWx+zj74hEYZrzWShJFNrpqO0xmdoLGTWtabbMg99aNKx64v0dunPpo
CQ3CCC2f6kJvy7HcHkMbPpPpApC1Bm/aK8tON1VNcnSizOdmioqNFSUsno1uS6ryRdOLGxJ1rpu2
2Mztwgyw3GOkbZ++nTAhUz9EviHxok6XPMB6qObRsW3ImycT5k1LfnlRWadmnF4MN75wdX3oG4+Q
0VxeVNjtfaePEXzWl0aYQvFlGbIJNYePqb1sE+OhgzNZvw5i/M7z7Q0S4UemrbuxRd/KTwObaOZ2
oRnJjpBMbsdktqBTVu0GXOhzrhACN21yqHQ18FS2X6q4emqUD4G9zauNU2dXqg0Dbjd/h7gNeUax
gdJ+kwa832QWT7G8Mgx/SzAmpZFNoJB/4eUhSFq9wwl9LScUt6ptrsCKPGjOd56Vzv0clpuQTY9q
2409hVw9JSygZhl6M/Qjd+GYUz8Ja7wI2QSloFqaNDrV3nzGMMdMLjxHLbUOuNFjUU8EF1pHWIj7
oM2PhJrjV6yp5TO8gcyyYdT6YliImEzPgwMz0hMgkTP79yVqgxXT0rjgKUV4SYubL71umwRHKXiG
kVzKh27yGSydsQ70xqJVzivD2pB/gs5dyU+3sPJdQGMdyo73i06beQEJzvTfzFX7LWmL38OlNXcC
wE3p0q67S+PuLS18tzTzemnr/7sM+5y/XSH/W6ncv3bIyxf+3kjgqOfiWnzzvs2dtyyKf28m3G8C
V5fwLWwiob0sg3/fIQffGAISR2pboWv/dNv/0UyIbz7Vvwmd1KLLcHzrH4U6oNb7pZvAEbY4Wthx
kRDBKvmXFbJaoCw4RvG8Bn5xjM2KAMQx92KSwQp1WQ8GcqvGDNTByofgVlNTXcwGRzpACVU+BG4C
k5RDsIElrZptMXhMUaTTMBJMfBDvu8L2GSy1tndOMrYTJpGGzQovJFfygAmXqoE5JMhzaZlbRwbF
pVUNhbvveWifJo7qdaj6EgR7UBXvrE+y9ED2Tf5og2TNATun8ZMgteUzw/PyHWhIcDmBLmUALxCs
JO3A+FBwUrOqqImkgKRbPpUKnKCTgAGqEgQ3pCCnTEYwDic++FYVwKpyVXBZm4l3F6ih4EE+VV8U
S55HYRE474mfdScMFgGgGUMyNKl7eh+27sTWlNO19OR830otDiZv1zlBY77nqZs6hJ15aNZsuAw/
CKr2fhSBI9k9RxIfC6L3URM9qXqSezTbIaG1++azGNyobFA3s2HwYPYi/0eJqWreRXPF2pOwToBr
PH3B/LuoHE1nHm7BxTKenaRlsUCP+uw1t7Oc1YWfm9d1Egz3fqb63dh51nfdqv6zV6K+BJVYHjEl
9bsw8ySnvOjlsR/M+hGRVbvp9VBfThTD4UbYRCZvhT8m1wiT+h17ePNd0siRheymHTbjsYaTVpTB
bV+NwSNI2/5lhK+708KSb5aLZyXgo0R0FxlY8NGdjx9k/+WnIktM7LqJUV6FZVK942REZdmPw/jm
VYZ364lKbIQivaGTnC1GTawqWarVIV1UNThyp/3io70OA0jskzbVbbHocKw0iS/DRZszYx7A6G9V
/ve6GNDMLSoecJL9UUGJr2g2dymL7wN5g+lFTPjxoW674EeMTO0icUnDhcjULEux+RI/snjxYJ8d
ctWqPWAhVEXZyHFBF/ZlLqIjJ2uMWzdnfSgBBG9j0wBYvMiUxE/Fkg/+xN2wvgkP09RQINGpgqZq
HYNFYcCZXJZUm+sOP6BmkrwcIz8VUvKnWqpOssYBu4d+020y5a4M7envjMqStzgFrZOVc/5Bai06
LNvtmpM127W1akYHBzjtu30JeEDCOltq+PansgucAmQqRRFH2h6TKfRSnp8CvvJnIAepZ/NeoVtE
MIZyljTmRLhn86egrFq0ZZInFhNOVU/Zsauz8AZvSvNmoYS8jPo0urWnenhRbETLFTPwHEgARS6O
NGDj3Dzc4+yJ8W7IXLnPg5kPzYp0LZx0Tk3FHeOsQ6Ma2jlcXxXJC5l7hrcidjyAtFkjKlhys+ar
sWAKz+jMSG6gbscPKZNr1qVtVgRLmLf5lSIHlKhUjPmHQwLfWeKoslYI29tbv0PiigrSeWp81gJb
8gr8a9d0skd4N9FjLVrSrVovEWuApjiy/WSUpyIvhueuJbxiY8eVeK+GvnrOvKF8nXvhV6SFOUjS
TC8Zbzr0EBqevuUYjJ21257EIDiok8YX0xU6gHTYsM7IyFQLq4lYP9o9bm4z1c89XGPgHoG27wMV
dRoPiE/37qvZKRnMhy1cCNyKF1Ye9vuAHnIHWnwKGHNjW1zntZF+lRmqYyDzWfBMAzHtXOQQ/bq3
fHxxdoXYc1UFFcE3rTL5d5al1Ecd1z1CQJUYYPlc4zHFlGmsAIU4F05dqUe+Z/QMhWEg9M5NFH66
Keg/4mqebzwWBzsxY/LftUVieisUbMrbSVJ2D7IoQ0yIOBfDjZfV1W2qc6K9CftKrsexSL9SXX+h
v0QvwFBeHTJnTJj1DqPxkRhaZxss+uMBk2r6Yiu+03+XesVFafafp5736vPfQYaXL/q9VqEgcfBV
QwZGTsYK8k/MIMoOy+KTpVZBKhAu/N/f9W4mxQqG7IVPDFKI2egftUrwzfa95QtwMP4sgPx/spv0
ltf/q67fc0wLtZsbsh51Le8X044cuUV9bwDvzWm0qqDpM4V0Engfvbn1kTLtAdSlJDHJ5oALr2OS
oq8rfKnHVLXO2p/LV3x+JQpx5a4dBxxu1szNZqqRrJsRq3+jsL76OaFq19hY0HQch8pztqFhl9tY
QrdgsWEBNJ7luznPJiuu0t64LelPWa6v/w93Z7YbuZVl7Vcx6rpZ4Dw0/irAEYxJEaF5SOmGiNTA
eTqc+TZ9WRd91Y/gF/s/5uBMpdPKdsldaDVQKNhpJRVkkDz77L3Wt4Yq0sj480AZcSWXVU+XYgTG
mkvRyUgaCIp4L1nTqUyPI69Bhq1T/xSKNJxBy4sIxM3p3OQOihNcwWWg8ejVGHPHomJIx+rTzGTL
uZPVchXLrHmZvxOjKXF4o9sZVncctagmFMmL5syfsdwRoJkbzjiPsz7ZyJJjHFH80z2RoMiRhJvP
GgtLcAhElr+F5sWKnGs1RQXM81rvIxQGKUoIFqeUxg/c4IWeFDjhSNx4MFQcByJQcauN/bpU80Pq
sTUmEBDUH8NYnZzKRRsA+/AigrlaD21/I0vvWOZOWpOXiBMLy220pJyTmNcti4jiB3Skgwih0Oaq
YK1CZajPU7P2j2EKSG5ZSP45/Nr+YtAr3zWJRZmTmxvz5iOeDrksDYjM0LutSpW4ymKnmSeeuGpo
yzPZQdgQDoSBNx3XEsJO8ZhgaprhzOzniY+dgBIZNb4iH2uyQMBHV2kejd0eNjWdmEy+Yi98iPPE
W+RG9JTWI9NXyHTsjPuFp3KrSS37Kom4zlk3drQcJqywGA5BiqmxS+Ap2uNalUyb0AnJX0o52VUe
0ccufrzkPsy1i0AxpuS0WFn01ZRdQZAMXvMM3Vhrn2rxoK+auqf6svVxrsbGuCPW6EkPtft6pGco
Wlqs9UCSiyqj0+ymAjzKWKsNciRWpTCGtSWZrYt5pz2KClIrlCZKebdPAkNLH9d2bWdu49mBq7b5
sUEa64wu6zUYAHMPTfTG0FpsoGS2k3Lam9CXo3vU/jd+XTWLAPAjoki2v55B/GfvJ/hqsRQDmrXy
bSvkPe+PYO0QK8LXctQiQHD7qEcbKXySSyawXq4Fx4VeW+ss0nR68r7uElajH0lFVaCI9J2lIefJ
Bsc/uQJkLtC7Kc5RwI0zBLea6xd2wkRdv6lrJ1jgmznOtZ4vJRrKWUD3f24GcoxOAEhxM+luUvor
gYDdaJvTGem9vfKYxdmDdRGnPAp6EQdubw5HrLxHake3Ji2nyXCXLItiIEFCRYlTB8ES/SvgJPJM
XDNJsXzoyblBtOzE8XTcIR0O0ogerbDGeyj7wayyvEsl1+25I+N8MKvwtoiZvtQF33gU0dbRGrU5
8upm60VADUFC+bMxDfX3GYWJq+r9sDJxdwSEiMYXOeGcfm+TKkfHwGwykugG/TocEx4lKUzmEgFN
K00udqMnw2SUR6r/OpuHlR+tBqnWzzIDQMFIWbTQpVZdVZrtLCRPqi5Bg+L4HDJvAxGnWKYYQjbN
GIbrUerU6X4hvtgZ9jGq9xk5VAOZQukpujY83oUvHj0IzXNucbGUgTwRgkJxC7eUC12KbJ1k9DSg
sgsXWRPzTjpJsp41F2phb4BAnJl9tC/pDt4jLuFxquKJip7Xd52vnJhYewbFqo9kOSa9RtJ2qAzG
maolxAcN6b4clMYFewknuI3P2FHR9x9C/MK+Q6oJKuj1qAPRCmkvLtkP0dSXzG7ZmjBdVTr+rob6
ctaURN86ln8GDJ2w7oB6C6ONNkvtWtlAGSIPJqajWPWlHh/jUJJDYKBhNbMEKmsMZmSTGoAZKhj3
E18spxuojfPWbkCRGlq0poQcoHPX5SqzsG/5rezvGG+VG9xqxYq2r79IIHYfqa1pLieb3ZIguGgF
vIeMUhLeV4kEpV6ZRghssop5U6TOpgfKv8ayUZ8TUktOTSHo/qrSNlABCMiW6OaOaArSooDESj4U
BhKsmPzIJr0seL5QmMWSjz2sIEmGu0KotMQHqHy+HiZuizEZzzVBf53iA9ZF5XlgKfYXlN4YtAq5
f4p8s7yW8SeDQMYIOPWYPHXHbL03qN79cVdgMFkxa9wwezgeBsPag9QXS2VIYNHWyrYFtDxzcIvP
SqWniY2Qc6ETibGoPCl44iH2d3HMHtOvlFP6DY+MqhzXgWN5bcU5axY+cMb67egSlZvSHDPFiu2y
ucornRxFVWfN6RuxtCJP4xkG1Q/xupqHSIXBMIz1UY/LZTsWYb6m2gcE3ATdkr3M+0QDTdsOxYpu
69XIA+DKhAHMI1MnRSgB4p+LGRQsjmc0d0asImQ18V0LkriqkpXOjOp8Mm41C13tVZdi+CKhXcua
ZCmuopmXQZBeQOqqmIemOLq7vETBXzVuGCkDrYAuPgGecFNYeOnDNhoWRensIwcLeRcrJuE15RXG
s0dJKwEVVPGx6SVnMI29WeP12cwYs3w+AnuaFWZ22pCl58LRhUYLlHnRZ22zMAaZZQ7BKgp+wqEj
X92HmbIbCqQPNB4VXtJD7Iom0VwhxEPSMxlqmOyFMc0VI4jDpew37A/zIXeRZffHEo/NrGydk0pt
znWzw3up5E8xFFUXN8tdnY/3DENAxOtxNiOiR0VYIZxz9NhzIschcbSQLIDpVmjSVXNhM23cIOEP
sOxb8aou6qtg7I69JGfHiJ9zOZDQuOLy4DNMqAi5KslSzvj0GbuuedcqwyZI1buqz2+ChM880H8I
miFc4+1573XS+1gIDEYNyYT0h+I1zW66Tra+yZlKLewwsEFYaOQkcbJXNItuSeIMbr0I+xuclQV1
MzCcQLtPpEyGIVGlK9MZQQ001h2Od2tFxEIwh3LC+VSVs8EhQRHlm95StmnQ5yNUFUtibehFBdu/
SGC2VeEJEw4TdAA0NmvM7E1hMaomfXjKLlC5vGp3nQf5O7a/7cZKW33eEjP1TgiSAWQJZ5ncgZPQ
AAazwrXDumlCbWVN0ZgI0lllTBW5LeM4i/khsUt52bmJsPhrhfSgUD4vUDtVtyRp6TdMJ6LzntG0
ETN3L8idODeB4z31sAEfcbnykhtxftx5ssX4UZGl0wa9+5YQeIL+pEGlY13ZsitYRCG7aGedioqQ
3Cl+tqWFJ9lkgnYxjXfZsE862jJzr7PVuRmKS0nTFkIx9pGZLudzSPu8lRmRdal2p8O/8ceOa+qF
LNc9xTv7fSpNaago6FuFWEjyKJjrbDwzwzuoBhu7dswN3XqWxzQ9TUL7WhL1jZzJ52GPJCocBiax
+ELnQ1RQ20tpsA0tbs9Kl1j69fTKok74J3ab/zdt55o2KV1e2JBewihJn2lwPv2VL9tR1Fw6NqsP
fW42kF9a5+ZfgSnomixPHXAwaV9a56hraZpDkIB+ayqwFvhPn3Q4KjZzslt5dCEJ8DN/yHz14UDP
dqO2bCjUebLBRNlEwD7tVr9ymSdDE2DQUDs385ypAVhLW80ZklVLLzCfhbhxNwSASScDmK1qUQ2e
9s4Z5GrRVbayt0E5bluSnZahYQVL4TVQpoiib9xSBObeCjKxVlgn0GrYwj/t2qbah1o40QMz/pAU
w/i6bpXeOCJrVccaWwbbNu31dS5VNoTSBLmsI2fVEeyTYtO3qb8c6QNt2qK0TwYdLtNMy0IJjjQY
IY9q8HScXDe2fWyVfX9bFWpza/pOzILQ4CsSThwghSyzAnROkO6tEWt52WBJTis5WpdsqE/VDkOn
Whv6qlIAuVYKqCKS3qN4Y7V2fWr7Wblmsuy4JPsYvO7oNMJzqisyAIeYpzqI7YZ9dCqOpqHIu6x0
zKdKL3yNxmjuTxN6DxGeHYuYMXcmsw5DaCViRicdr9DUcWFmCrwuMCPmRVPI5mXm98XOp14OZm2r
g93QOlndOURlHvlD6Ez5AOF5J8FSY0CX64qrUfT5blb0cTsvtRRdYRrH9lVol+kVxiXr1GP/0yyJ
wQVm30ndRej30jkz7CM5UO2TksxcIjvWph5G6rxBHPxIf63dm2B1iCDM6LojvzHNI8tonNPWl6xl
7+HtmONr7s5B3UwgoloEewOs5M7OBuvaUUHpF7mx7Gu1fR82hbOBiUNJDYd1Erw6iKeyolnJXZ1t
raok2yPDtYOTsHYrPLBHTZ1419a0qAi56e6VQWodOEVdfk28X/guJOF+pVUeYR46qdVXWSbZJ+qo
SkeqbvLWU4dMum5SQUHdJHa2RPVclryuDemdVztUCmYnHxEDWy0oLMvziD4tgU8ajP5K1eUHFpsE
vILWLFIhkjuw6uO+cezsMmrN7L0qCzh1UlJf0ovSVwBxIM6z63hkXBZuvVDq9+EQR0ddoGF5MPJe
nCdJhGWJKJo7A2HFip2+hAXPI/qRthAhiV5FWkIlGeXNEMv9ycieitIkbo29VUPF6q2RNEGPfFUJ
lqY5XptkQOA61IurRFI6uFOKdOmg4jxU/jRSl9mLBK5vCXZcjV4TJFOzq1UkST3L444QWRO2z/um
dSZVR2buKl8Yj3acIwdtY+vWHHrnneIE+p02WBVqa9tXYdOlbaDMA91WTuoijTyCDT0cOU3Z3AhG
ECcR9VQ0h+DrrU0rDU4SROe7MVTwyfhUHYC5yCgc59IoQQSyDWlDgAHYol4gmC8bqbwwW7k99ZCo
bohYdi7NAkPbBvIcIl1gwRlZROhhEVZRzomFA8H0RpZ7nPPUEiRxyvm1rQjKJ1WSvZtsbDKMzGbe
zUUX6sGMt7LYNqnjr0M97Bc5/rK54yMWMI3CP/bJGSU2pYfvij1MLI1cjCsThTqiitG5CvH+Xyu+
NTyUk9I+Jbh6RUMOrO/QDxj4p2hw0FFIphInvRrrQr6sBENEGb1KhDlakWDrFvJxXfCApLaJOsr0
deUpcOxg2TH32rC5JGbd84nTUJp2IWVRu2pkq1wbWaGtSDN1EDAQHtzPODglUqbWdNONPjoKklC5
l7pkAEfc+2x5cn8np1J3SCU2uGkfmBunb/1NUWrmPlWFuJTJ1EV/OGAmmEUjQd9lhIczYwN3gihf
0Fxq2H+PBSFHQyPt6fPri4SE6TMZCfjKV/jqkLLLpNdGBIyZmXllZ9F4a7OSrJsiiW+tuFZOpYqS
syMehfBiz5SfDC3BAaYmlX+D14J5IhnJ/ulkpVhQwBhzWqcINsKgWTdVVm07PzbWitqql5FdG1d/
vFf+f7N6+TjIn7j0v99Rvz40xS//qL5WEX/5a5+KGIL7EAybmqIA0+cfvp7/g9HRVNOizz2RWYno
+7Wnzn+x5el/mqpRAH1dxEjKX+Gj83do06sYyVXzD5UxeHqeNdWZ9aiokpWpez8dFqbP8zIGKVCt
U10Q5Ek7iHBTgkRmNqgMEH7K2C/pWk0uUjgZTw1RItzVNEB2NlOzbQn28V2XyyNiTBjlx2op7IVE
UYKv01QndqEfM0R02mIRI2lctUFXnSu50V53uPcQ1FqFC2/SXgZaXK9M0rVWVaIDxLRt8i399kQp
yqcRIaxmga9Ka/rLqqos7UFXd6izFcKo9Yj/G8JtDy5unvEY0zLVzXk9os3pRdEvgiyKF5kSFTDT
63AOntYgN5XHDwwXqJimRvSoCs9t6TjNzQLHgyRQHBVtlzLHzuyZPPTa4IZK29zmcWhvcxWzjFbR
BAJhsnIgp80UAXdaUwio8kkaCluFvh0LTCQi6SweZbEoeHERf4xUdyR8aR7XAEOZjmLfVmvEfmgX
FgGQGjevTHmup6U/xwyvzRR8R7NE7cJTgPIw91AGzRJhZqtCkugnkcvn4jKa5JKIpVP0b25gdtqx
709hajpAwyqNm0WNVB12fKfv6yYL8O4SrUPtUp36liQ9JaEp39dRpd3KKaRHJqz+E7u+fgEzJsOa
2KkLCcH7LhnUckZJhPMEc1ewAHLBSNxn35YFGP7TQTPPYZqq61GRC2SPtq4/GmOlLFi6K3ZP9hTI
LkcyUs/E1JeVk4dXviz773inFa4icn+fBZE/uiqVa38tJ7buveN6euWJR16JeqgGQu1bsC9M8jUa
P0KtL7uxQCjc1SDpFQmajxKxjYVjdxkbjsDsIdKW9KIWRULLHJwZemkeyTmidLS41YqiOLki7Sd4
xHfLYCNGKJnjZy8LdBCluqlEl123WMzfORhQ4Ym36M6sRmyMlJwyRusZgs6C1BwrkLzbrG7jrVF6
nIfnpLsYTM0upMX+yLhnvEh6Rzml3yDemWVP86dVomoJAETZeUAqT4MxHlF+IhisoMSBodLLeslU
6imXJTbV9CjDpcZkZFmm9PiZ4lqI1hScZKXh1RsjippjymeLFdQzvLOow4BryEX7oPmFBpZycIyV
rpVRtgSCBLaWqCrzrGia7koLq2KZe/hGsyyqz9ve4OlXjBZqAqLKMzXJzXNFChU3kEOHbt9goYFB
vrsCgBSc88Ty8CqSohODLMcMIPC4l0ttgB6qOA2mMfowGj7prltQn3W06fPkgoEhZJzRRNEZIy5H
/6KkbhwzenRxa8W7SrGkQ1cH3nsikoOlFlp+MwsCpwnohuEXxvqkSnf9aFXLnlixc62JvTV9pOEq
0DMrnWmenxwrGHp3ETtLyj3sXcTaE4c1j8PcuyYTx1jGPt9kiDsHNSFakahVj3JCLo/R8ZG0XFli
CThRwvwla/5ci9DbzftiQEXDzM5flZY2IDMwqvYuwuzFQOMGzCb7BU3Ew2Xm2d17hO/WsXCkZNUx
Y1DmqBboCeWaeeSXBmDGVNdQoFeWykNtSuQlo+nTmYbUU5BiAVqrcRVMEPOym4IWjQzfQWnPQddi
IxBw/fGtkZc6ZTTaRaRuaXwCmCI6aFVOWY62ZBsrkgauA8xmt6Om0uu1Rp92Z/PUVsiRS7UoXKcw
JqKFvEyVWJ9jrynokWfeXJ0SJUeCPtxsTLxlhs14YfqttDR8Q5pBakCwVZFLWbJndzU191bWlFqp
WcW45m4Hto8ZHER+Ny4Jp7bRBQcVg1GjoFSlyRQio10O/MqZxT5+BbGgWpmVJ2+koBzWphxmDGPQ
4DKDaemHBtK5SGJ5o9p1eEgaO13HVQhLOHGMJYxawAh+Ud6mmhnAAiDDE8a/P+cF482Eoo2reDC0
e8N2fJgScKQHHx+JPQWD0oIellKitot0ig3VCgJEx5G5Ju2IcBMlPH1Tzmj+IXF0yh4ttchehsSG
rxKryBcys9WtqDGRmlNuKR26YlEJJMoy/X+X1EjtYEwNO2dKOo2mzFM4PyS6BVMSamQD9Jh1iFtW
1pSUmvt6dd0xl7oXCn2rLqohELWkTzQWsZ/A/6vJmJ2TH1IhD5rSWDtsZOu8x7cDyhSqb437z8gc
NxoaorPq5rpQc8n1Q3a3TeIRhJk15jW4mg6DRpGLtRUMA1WwGGSeW5Sh4KZHD7sPJFsMidhBVn4x
MKerJ4sIEdUQNNhi9Ffth+jZOKLBOE8qkR6Zuieu2ymltmeoxGWesmtzUvzqZVUR88f7pw5vgk6N
N36R3jZ2R1x7L4Ls2Kni6jjMBfN2r3os45RGSMZtoU0huuYUp+tr8LOKiIhdYwrbHeIqO26q0Tmi
oUHwAs6gSX4lKON9aduahXcLgsTHDFNCNCEahXBZElf7KeRXm+J+mUGELqDzbDlahAHXuW1fhFhZ
TqLGDC5TAlH3Lbud9w0I9rnRdtquxcHKF1BYjKumpOGyMjRSJa10pfa1sWAck6BPlmFuWMgKy1Sx
39V1W5+VDCKZ3ZMmYgPwlWidZplPAh3vcvr4RmruZLOobjWtrEDs6gy6IPM55NOapgbUyog65ypX
lWLTSqa0T5woxmKYjOe6J/eniJLCmZl4xnHWVcm5bwxiyyjcOucu8ulzEEVguuAqGq4RUyu82NI4
XpXcHguQ69mJcAZvR+LOOLlLVOW0U4JkizZLOo89/37ggix75DpnXufJ1yUV3vu2SLz7MLHHK8kx
4xsqNPUk53Y478dI3ybAYi/5VwXxttZdRcz/TuNA4Z6KGEStIzFkG7kS5cIjOWYds3YuNMm34dJG
BvaMemxJhrHC6DSySzpHQMChoqvlKbbM7CpPdX1neegXZszeB/IydDroUQ9OBpgJSS+9nklLu3ei
h6pmR6u1IlgMcSytQySvRwTFRnNGm2Bf5AKQHeGH1okGJ5jRezINe3purtEwduUgxe/kWJJuMNiJ
U0+UNksv0T9nhuht+iUZq9jASAHht3QBvlG7sBFeQq/IbeOc6JzhMhF2eYKsnyTi1A63UlXGF04e
j+/CcDRWaL1ZSImFZuaXmt6xFJq1igokyRC4MTS/NJwGTalSFEs8Vem8jgeEDIFUXHnKkN0JxAXz
hFipBwOZ5Z6wwuZcc7LgEo9ZfIkoa9iMuJxPDImt7KzxlfygSxQzNunJex+V7MqTevaiehWdtdCn
IfYPjXGko8RI+A4iQpOFga9I1vTABToX3dI0U59yqZT7HXVBvJwmz5vMGUQ1D1BtMKcoiFkiwW5n
FYH2kJCfgkvKzFJcDIO2iulfSsTTNZOavoIi7JaRVroeGtrrAVv3wvFzcab6ynBs8Y/NIjQyvLmN
aVVPKt2mddmabbSEcxyvZagdd3qIAQqFY3jhoXtc0+XULzWCx89CgR501hR+uGfkRsXUph7jVDgi
MS/doXhABDHe551d7mPR8j4bcevcYpTDXh3y3JqzzhxrcGt5boPRYCutINvb1bkvL1FwAzmJ6KvQ
8OAEM6fEVyYDvXoaxqRxfSr0ndNDH494a2I0IVpnW2kW4/i6G/Rh0fWNsRAEfsOIB619EP3QweYg
nQiQqrc3J8f8lMqqstYoIl4HPmhBR5O7denRQ0YryaGrAoSgMrbyfMR2NZdrpb6JqD9I0xby8BSq
gpZPjERipimBcqGENO5ciWkMLNEENUET03hRpPSmSXKjdGvZTw9WqyGMsHTCTeW29paxHtWYwq1m
2LPdiY/pYRgreYwmRXhem/e1sOk3mk6VzvrBLDeZD/ppjorVS9EZ4wNxq2C0V1LTx+d2wXuTMVWg
vSc3QoSLuLZTt8w1FB6jXbSLpA8R7BSDZF6akhpdgFZHyhnjVzlkhdCPuw4tDupMCAYO/eFVyoxs
lybtuE4lXfMXShtCOyJ+9d0fb2m8UTbJy82K8D44PLc8f2xWqPy1z80K66/oWQ3MAKpmabL+tQBQ
gTMCKYL7DjMzhkB8Ap8EgOZf6U8A9GVWQyMBhtrXExdL4wZybBuz8jSv+UMCQMzNz3oVWJ/poWB+
YLyDrpCP8Y1ZIdAYadf4Gl0d55wbUWnQl1Zb/WRIxpJIEVzOyYfoaLNtzK3qeOk+m5Klyxo0KlWj
vJfYijMYdpJ9g01nD+cg2/gfAqqrSoIE0YMFR7hl4s3PQij+kWLw3FWnXuqdjKPiMprUtUVjkMWL
nMjXT8VoIL4vuQY8BJoS0pbXaJ1TuZBkBVa25g2qGuYGgFmnITD09MuiN0ucwal1NMWWwGyrpZ3O
lvWdrXUNfRgCdPd2PJRrLyj9GxkKhevTol6VFU6nAs7JMo38YUXbOL4RMgP4voyVU65meQQ4OHgk
6kHdaHUau1LQwnPLhXxqkXKyjjrL3PlV2jaIA8zxDGKfuXdkqz+gq+mf9CSUjwy62eECMmZzlfuW
j3dPz8ZLjZ3eEcOuZocmGcyfRTPxpqoL9pVeV6+aXh2IujCCIznS2GaGUlWvnb6Kh5nqxKzzrdfn
8xBd7yn7bVyccDQv9SFWJ9Otdp6mQyUhw5OqbVjqylE3qUDdKqq627oNEsp1C6wDbD51L1kM+5FA
8jYEFPs+QdG1YnJRvS+SIGP/ZQqCxGJANGeikqqdgdpyp4E6udQSIdax6FWSbZMMQpcXyI92YQSt
m+EIcXENSqyaihXcCceBBl+3ek54d69QBUGI4b2qDTc5GWB3Zp2mZ0bXtMsxEShxAiQXBw1D2fsc
5dNMlXvlqqdLwlqgyx5GUsJHXKlOx42aN92l7RU6RLbG3NClIOajcXp81XFLuGEmWc5+mrGkc18t
4q0Tp0S6sEl9ECIFyWawsl8WNFPcWiJPBN0Y6jOYvKzlDV6EZeFb8TlDLO2G1I9ghU8jAWVjm1up
wNe6yrQJwVyiqnqvCU+6AvbDdFtK0nbdSANh5k7DglIwlt+ylWSpozrdKbwGMFN7nrfK2aPvu05N
nyiPkxXQV975nqy1O40dymISXhJsAV/RFbaVPXUeaMqZTZALYJCcpcUPTIPNl92ml0rAvkT2kWGh
h0ew1rZ2tmqjapL1FtVlAEuIVqNhNQ9OiK+vHdPktMlS5LBq7/E9RS10VE34ylkYWONCV3rYglZq
oOjBPuUGqZnRioSi1wrHW3DTSADU9JGNd6IZ5hLjVfxIKkS3kdNKX6WSJDMRosWy7GkFLQWkNDI4
QOFsI6tJbphios9pe715qq3Wc+MQbldnhDI7D7uA5qXaLZIBWP5xBqkXjxSkg+rEDDTz0LVZD4/I
qa1FEgqTXUrsXxV2Zy7RJfBnhVqvh2gMHgRCoU3WGMmRWSB3YSRCXwSpVgBaqHaaLbaV9ihperEd
E6wfdhK2d6GqJOdRhrIZtaZIQsQ9gOdaudGLM1gJqrIJLL9jr4hB+yhjME2ocN/0jC6G9EYYGrFN
BhrMYANk3XLmDJDH23hU0wzViSxobRLUe9yaahiwK46601ZjpNHJXXYrqWj/2e56V81QxlNjEiKj
qziDYi4c2daKM0C7GIUpbnZ2hQ0Au4XsARxgxG3lfoGpVgRiYae1EiwdQN+YqwnTBAvjT3tMgkeI
bVGWQZCTQ9HEo2a9q2xu3DYpULEUaDIcl4Bi+bJXJxNV5DHVm+uKlu49DG03lqoBjjCUSp+JDjIS
M8vCsBeRDiDK7qQg2maaRS6eHJXJA1QfpttpqSHbKcYgukn0CrU1RA2pm1GY9KCmAxUgQpHZEgFa
JbA/MQz1QlDFWG4ZC1R4VjwM+Wkrexi40OHBhM6yjEtk5Ahu7A8IKXIoHX1LEg3+bDo0duGWaYMG
yCd1YwOhqF37TYiWzbSEtOmFnG9hW9QK0sGOwtJgapS4BIs0DJNlGVbHIBn5ia62zhJKJLk4tK8z
SM/khPKEZBwTkJzVIVSOGJBKbF+jeSZC9QLrT3wEKUfdpq1XUpY2qRdiE5GT65I4qYlzxIbftUKC
Q8mEcfiTtDahVDRGvEdGyN3gqUhJgdiolmu3qn/CJdTfl15Zv5ehHcmML3taLCaQ9QFmpNwK9JBW
ci8lBqLpNDDkfcIPnsL2rLYEtcSHAdBrwMaaV8IFASdUfHzHmGW9JvIeWajsx26oVG8GxyDstxmO
Kag/gNa2hTYAvGv8pG9mAzfeZdA46YUIdfWxKKtBPZIHJ7gnu4YlBa8RZvIKOdwVOe2qOWOUal1A
dkY5FBJSKh+VZY5207cHH3tNVBm7ompxBPrc+HeIvMy7icV4SzqOWAz2WOwHLSLMZyxyz5n3NG/p
qLSkz9x4muPJC4VGUXTkQ62C0pEhlKhYoE+IObJwZdkNHZRB9/toWQ6ZupRqWUAZp2WZGwAUcfWE
jlujbKY/o0TOLYml+mVtCgMgtJ2b9cwaMFHL0FlhSdMtcBQ+TyUTAKPqMWsZ0FVtbYXpY2eo4top
ZfY9tZ6IhRkrMudlVwubxsUqE3W8SpysOSiKDbJNDcd5UbTSutZD9SxDDHGnRBk4iNq2xTxhHYzo
I4popeuS/VBObef/PSX4pzwQ91AfwFDQ0jxrHsVw/lg1SV39/f/d9//uP04O/+Thw38OH6s/8gO/
f4CfHj/8ts3D3/5ifHHsfvhFl0Px+PFXf/yZ6d//fnhIUUqENCzC+/pD6vlX//FzCvrXf/3Tif32
o3/3M33+w3X4SJLsfTB8ONvh06c8PqSPf/vL/AAi6dl00zAmJuGXD/K3vzz7mF/NSl867ov4pQ9X
aboC/9yxf19T9soDXx+SZEpISX6aH5r756o1nR3O6y/L8X8zg+WVJ/JilOkrj70/+A+H5DF7dnmI
n8Gr9SfcN/Nf/ks85O+/Obhig8R8/dX/zbdKXBNCwT/hY8/y5Jf/bA/i82ecXgGTgI25/uc/+ufv
95/r5Jf/4Fu7f8Yc5fCq+qccHs5Onj1/CXySOPwJV+YHEP5X3owvqzNeefD5AfJQ/ct/fP4Gpy/1
04Wh+/HaN+SqObTh4XtuzUlk+tqjr5swefYQfeoDQYZ47aH54GH2y39+7+jK64/+A7zuq7/SIqwP
yU+fF93Pn/fLVzuxcF97hfaP9feuDtKf1x553mQPYXagf/x8efr07f4Jz+v1iy3EV1/+6pB9956f
FNyvvTg/i29X7U+X5U94nmb5cLj/3qtgyiV77QefB/n9L//1+Thf7kXtT1jzfuYry8sm/M4Nqf0J
t/qPADmvvGFe8rO/8tDzRwChv73m+tQpf+Whd4efeElGofjORWdj8Orj/0wxHxbhL/9IDn7+KdHv
p5+zB4FQ8d9+OhV5Gz48Zvfh4afhY9gf9SxvPV4cn3/3l3tskgK+fL7f23T8/dnuZDFdr+e7qB/+
wK/7sFPeB1n9nUP8+Cc+b3C+c4hP5/TlPKfi9FeV54ff9nwj9PM3VdDL5dpXv/HzYaZfNX25/JLP
eZS/d2YvfO6Pm9QXfuC3J0aF+dKJfVuAvZ0T+3rU9Z1v7Jva7+2cF0vdS1/Yt2Xn2zkx1tmXTuzb
ivfNnNjEU3vpxJ4V22/nrD6+rD52w77zfH1b57+dE2NJe+nr+naL8XZOjILtpRP7uKupc5b7D9uc
H63sH7/6/0Vrmfq1l/Q7t+TXG6u38639oPL43p7u7Zzcjxbp59vJt3NeP1ykn+9k386J/WCRfr6J
fjOnNW3DX3o1frN/fzvn9YO17Hnr4O2c1g9Wst90Ld7Omf1gO/abhsmbObNn5MHvLM7PejVv56x+
sIA9axO9mbP61Ij43dr+tx2qt3NqP3gjvr459gYuxacgo5dWvN9M4N/AaSErcX7w/vw5/eUfyCUO
H8b0F414vse5z2lFZo9Z/VU18Dv7G/im1sei4V/UrtO+YeV85xX6XNnwFr6wj7KIl+7D3xFVvIWT
+/UO+d336PO7r0gO2ePHW+9fdE/96D0/z4EIvv8y/Pl41e8JdsXzdw7TPM/+G0/Kr0/lv+qsPkiQ
XrqpnsuW3sC9hEDGNOQfVL2/rw56I2eIn+Sr2+k7L7hvhElv47Q+Kpteuh1/o4l6Eyf2SVX10ol9
K8d6G+f1UdP14nl9rRR4Eyf1SUv20kl9K0J7G+f1UcT20nn9Vv/2P3tmP1rlGExPP3KfPB7E3/8/
AAAA//8=</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microsoft.com/office/2014/relationships/chartEx" Target="../charts/chartEx1.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microsoft.com/office/2014/relationships/chartEx" Target="../charts/chartEx2.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1280160</xdr:colOff>
      <xdr:row>5</xdr:row>
      <xdr:rowOff>47625</xdr:rowOff>
    </xdr:to>
    <xdr:pic>
      <xdr:nvPicPr>
        <xdr:cNvPr id="4" name="Imagen 3">
          <a:extLst>
            <a:ext uri="{FF2B5EF4-FFF2-40B4-BE49-F238E27FC236}">
              <a16:creationId xmlns:a16="http://schemas.microsoft.com/office/drawing/2014/main" id="{AC8900C7-0FB6-FF9E-2025-EF7E60E05C7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8049"/>
        <a:stretch/>
      </xdr:blipFill>
      <xdr:spPr>
        <a:xfrm>
          <a:off x="0" y="0"/>
          <a:ext cx="1280160" cy="962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6964802" y="14797095"/>
              <a:ext cx="577401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539750</xdr:colOff>
      <xdr:row>143</xdr:row>
      <xdr:rowOff>15875</xdr:rowOff>
    </xdr:from>
    <xdr:to>
      <xdr:col>3</xdr:col>
      <xdr:colOff>563880</xdr:colOff>
      <xdr:row>150</xdr:row>
      <xdr:rowOff>100330</xdr:rowOff>
    </xdr:to>
    <xdr:graphicFrame macro="">
      <xdr:nvGraphicFramePr>
        <xdr:cNvPr id="6" name="Gráfico 5">
          <a:extLst>
            <a:ext uri="{FF2B5EF4-FFF2-40B4-BE49-F238E27FC236}">
              <a16:creationId xmlns:a16="http://schemas.microsoft.com/office/drawing/2014/main" id="{F514EF31-7B63-4B95-8326-5DE84EFBC6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452437</xdr:colOff>
      <xdr:row>143</xdr:row>
      <xdr:rowOff>23813</xdr:rowOff>
    </xdr:from>
    <xdr:to>
      <xdr:col>6</xdr:col>
      <xdr:colOff>682942</xdr:colOff>
      <xdr:row>150</xdr:row>
      <xdr:rowOff>108268</xdr:rowOff>
    </xdr:to>
    <xdr:graphicFrame macro="">
      <xdr:nvGraphicFramePr>
        <xdr:cNvPr id="7" name="Gráfico 6">
          <a:extLst>
            <a:ext uri="{FF2B5EF4-FFF2-40B4-BE49-F238E27FC236}">
              <a16:creationId xmlns:a16="http://schemas.microsoft.com/office/drawing/2014/main" id="{5B681A68-40BB-4A50-9599-203469B27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1280160</xdr:colOff>
      <xdr:row>5</xdr:row>
      <xdr:rowOff>55245</xdr:rowOff>
    </xdr:to>
    <xdr:pic>
      <xdr:nvPicPr>
        <xdr:cNvPr id="4" name="Imagen 3">
          <a:extLst>
            <a:ext uri="{FF2B5EF4-FFF2-40B4-BE49-F238E27FC236}">
              <a16:creationId xmlns:a16="http://schemas.microsoft.com/office/drawing/2014/main" id="{62128489-4E98-440C-8C93-6160B1D62CFA}"/>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18049"/>
        <a:stretch/>
      </xdr:blipFill>
      <xdr:spPr>
        <a:xfrm>
          <a:off x="0" y="0"/>
          <a:ext cx="1280160" cy="962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200147</xdr:colOff>
      <xdr:row>64</xdr:row>
      <xdr:rowOff>153360</xdr:rowOff>
    </xdr:from>
    <xdr:to>
      <xdr:col>12</xdr:col>
      <xdr:colOff>365840</xdr:colOff>
      <xdr:row>96</xdr:row>
      <xdr:rowOff>28808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7119107" y="11651940"/>
              <a:ext cx="514917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571500</xdr:colOff>
      <xdr:row>125</xdr:row>
      <xdr:rowOff>167640</xdr:rowOff>
    </xdr:from>
    <xdr:to>
      <xdr:col>3</xdr:col>
      <xdr:colOff>601980</xdr:colOff>
      <xdr:row>133</xdr:row>
      <xdr:rowOff>72390</xdr:rowOff>
    </xdr:to>
    <xdr:graphicFrame macro="">
      <xdr:nvGraphicFramePr>
        <xdr:cNvPr id="6" name="Gráfico 5">
          <a:extLst>
            <a:ext uri="{FF2B5EF4-FFF2-40B4-BE49-F238E27FC236}">
              <a16:creationId xmlns:a16="http://schemas.microsoft.com/office/drawing/2014/main" id="{3E55EAA3-E09A-4CCB-9239-CE7E355DC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403860</xdr:colOff>
      <xdr:row>126</xdr:row>
      <xdr:rowOff>22860</xdr:rowOff>
    </xdr:from>
    <xdr:to>
      <xdr:col>6</xdr:col>
      <xdr:colOff>640080</xdr:colOff>
      <xdr:row>133</xdr:row>
      <xdr:rowOff>102870</xdr:rowOff>
    </xdr:to>
    <xdr:graphicFrame macro="">
      <xdr:nvGraphicFramePr>
        <xdr:cNvPr id="7" name="Gráfico 6">
          <a:extLst>
            <a:ext uri="{FF2B5EF4-FFF2-40B4-BE49-F238E27FC236}">
              <a16:creationId xmlns:a16="http://schemas.microsoft.com/office/drawing/2014/main" id="{21E54B86-C248-4960-9866-904903D92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1280160</xdr:colOff>
      <xdr:row>5</xdr:row>
      <xdr:rowOff>70485</xdr:rowOff>
    </xdr:to>
    <xdr:pic>
      <xdr:nvPicPr>
        <xdr:cNvPr id="4" name="Imagen 3">
          <a:extLst>
            <a:ext uri="{FF2B5EF4-FFF2-40B4-BE49-F238E27FC236}">
              <a16:creationId xmlns:a16="http://schemas.microsoft.com/office/drawing/2014/main" id="{33532ABD-825F-4DFD-B3BD-7DA7200BED49}"/>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18049"/>
        <a:stretch/>
      </xdr:blipFill>
      <xdr:spPr>
        <a:xfrm>
          <a:off x="0" y="0"/>
          <a:ext cx="1280160" cy="962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1280160</xdr:colOff>
      <xdr:row>5</xdr:row>
      <xdr:rowOff>1905</xdr:rowOff>
    </xdr:to>
    <xdr:pic>
      <xdr:nvPicPr>
        <xdr:cNvPr id="3" name="Imagen 2">
          <a:extLst>
            <a:ext uri="{FF2B5EF4-FFF2-40B4-BE49-F238E27FC236}">
              <a16:creationId xmlns:a16="http://schemas.microsoft.com/office/drawing/2014/main" id="{8368C9F6-88A0-4249-A2CB-42845343CF4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8049"/>
        <a:stretch/>
      </xdr:blipFill>
      <xdr:spPr>
        <a:xfrm>
          <a:off x="0" y="0"/>
          <a:ext cx="1280160" cy="962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121920</xdr:colOff>
      <xdr:row>5</xdr:row>
      <xdr:rowOff>1905</xdr:rowOff>
    </xdr:to>
    <xdr:pic>
      <xdr:nvPicPr>
        <xdr:cNvPr id="3" name="Imagen 2">
          <a:extLst>
            <a:ext uri="{FF2B5EF4-FFF2-40B4-BE49-F238E27FC236}">
              <a16:creationId xmlns:a16="http://schemas.microsoft.com/office/drawing/2014/main" id="{84B67E45-487A-4CC7-B1A2-35D839D8FD2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8049"/>
        <a:stretch/>
      </xdr:blipFill>
      <xdr:spPr>
        <a:xfrm>
          <a:off x="0" y="0"/>
          <a:ext cx="1280160" cy="962025"/>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15bf66bdab75cdde6ffd291c2f0d7e74&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ceb37bf9c2248ee09982ca065941b9db&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Norte+de+Santander" TargetMode="External"/><Relationship Id="rId56" Type="http://schemas.openxmlformats.org/officeDocument/2006/relationships/hyperlink" Target="https://www.bing.com/images/search?form=xlimg&amp;q=Santander+Colombia"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William Villamizar Laguado (Gobernador)</v>
  </a>
  <a r="1">
    <v t="s">Sorrel Parisa Aroca Rodriguez (Gobernador)</v>
  </a>
  <a r="1">
    <v t="s">Carlos Eduardo Osorio Buritica (Gobernador)</v>
  </a>
  <a r="1">
    <v t="s">Sigifredo Salazar Osorio (Gobernador)</v>
  </a>
  <a r="1">
    <v t="s">Didier Alberto Tavera Amado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Norte de Santander</v>
    <v>d44c8def-e6be-c3f1-ab4e-e27af99a2e0b</v>
    <v>es-ES</v>
    <v>Map</v>
  </rv>
  <rv s="1">
    <fb>21658</fb>
    <v>13</v>
  </rv>
  <rv s="0">
    <v>536870912</v>
    <v>Cúcuta</v>
    <v>5a90774d-aeea-6f03-17a8-2126ffdffef3</v>
    <v>es-ES</v>
    <v>Map</v>
  </rv>
  <rv s="2">
    <v>23</v>
    <v>11</v>
    <v>151</v>
    <v>0</v>
    <v>Image of Norte de Santander</v>
  </rv>
  <rv s="3">
    <v>https://www.bing.com/search?q=Norte+de+Santander&amp;form=skydnc</v>
    <v>Aprenda más con Bing</v>
  </rv>
  <rv s="4">
    <v>20</v>
  </rv>
  <rv s="1">
    <fb>1491689</fb>
    <v>13</v>
  </rv>
  <rv s="1">
    <fb>295605</fb>
    <v>13</v>
  </rv>
  <rv s="5">
    <v>#VALUE!</v>
    <v>es-ES</v>
    <v>d44c8def-e6be-c3f1-ab4e-e27af99a2e0b</v>
    <v>536870912</v>
    <v>1</v>
    <v>150</v>
    <v>5</v>
    <v>6</v>
    <v>Norte de Santander</v>
    <v>9</v>
    <v>10</v>
    <v>Map</v>
    <v>11</v>
    <v>12</v>
    <v>205</v>
    <v>206</v>
    <v>206</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207</v>
    <v>208</v>
    <v>209</v>
    <v>Norte de Santander</v>
    <v>6</v>
    <v>210</v>
    <v>211</v>
    <v>Norte de Santander</v>
    <v>mdp/vdpid/9406503</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Santander</v>
    <v>98fbfaa3-063d-4261-a806-2b84a0339e05</v>
    <v>es-ES</v>
    <v>Map</v>
  </rv>
  <rv s="1">
    <fb>30537</fb>
    <v>13</v>
  </rv>
  <rv s="0">
    <v>536870912</v>
    <v>Bucaramanga</v>
    <v>b2b7d5d4-6e24-8927-87fe-0c327b2b2c86</v>
    <v>es-ES</v>
    <v>Map</v>
  </rv>
  <rv s="2">
    <v>27</v>
    <v>11</v>
    <v>175</v>
    <v>0</v>
    <v>Image of Santander</v>
  </rv>
  <rv s="3">
    <v>https://www.bing.com/search?q=Santander+Colombia&amp;form=skydnc</v>
    <v>Aprenda más con Bing</v>
  </rv>
  <rv s="4">
    <v>24</v>
  </rv>
  <rv s="1">
    <fb>2184837</fb>
    <v>13</v>
  </rv>
  <rv s="1">
    <fb>495179</fb>
    <v>13</v>
  </rv>
  <rv s="5">
    <v>#VALUE!</v>
    <v>es-ES</v>
    <v>98fbfaa3-063d-4261-a806-2b84a0339e05</v>
    <v>536870912</v>
    <v>1</v>
    <v>174</v>
    <v>5</v>
    <v>6</v>
    <v>Santander</v>
    <v>9</v>
    <v>10</v>
    <v>Map</v>
    <v>11</v>
    <v>12</v>
    <v>241</v>
    <v>242</v>
    <v>242</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243</v>
    <v>244</v>
    <v>245</v>
    <v>Santander</v>
    <v>6</v>
    <v>246</v>
    <v>247</v>
    <v>Santander</v>
    <v>mdp/vdpid/10106936</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147</v>
      <v>148</v>
      <v>147</v>
      <v>148</v>
      <v>149</v>
      <v>148</v>
      <v>148</v>
      <v>3</v>
      <v>148</v>
    </spb>
    <spb s="0">
      <v xml:space="preserve">Wikipedia	</v>
      <v xml:space="preserve">CC-BY-SA-3.0	</v>
      <v xml:space="preserve">http://es.wikipedia.org/wiki/Norte_de_Santander	</v>
      <v xml:space="preserve">http://creativecommons.org/licenses/by-sa/3.0/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171</v>
      <v>171</v>
      <v>172</v>
      <v>171</v>
      <v>173</v>
      <v>171</v>
      <v>171</v>
      <v>3</v>
      <v>171</v>
    </spb>
    <spb s="0">
      <v xml:space="preserve">Wikipedia	</v>
      <v xml:space="preserve">Public domain	</v>
      <v xml:space="preserve">http://es.wikipedia.org/wiki/Santander_(Colombia)	</v>
      <v xml:space="preserve">http://en.wikipedia.org/wiki/Public_domain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Z215"/>
  <sheetViews>
    <sheetView showGridLines="0" tabSelected="1" zoomScaleNormal="100" workbookViewId="0">
      <selection activeCell="B189" sqref="B189:N213"/>
    </sheetView>
  </sheetViews>
  <sheetFormatPr baseColWidth="10" defaultColWidth="11.44140625" defaultRowHeight="14.4" customHeight="1" x14ac:dyDescent="0.2"/>
  <cols>
    <col min="1" max="1" width="25.5546875" style="4" customWidth="1"/>
    <col min="2" max="2" width="11.44140625" style="4"/>
    <col min="3" max="3" width="14.44140625" style="4" customWidth="1"/>
    <col min="4" max="4" width="11.44140625" style="4"/>
    <col min="5" max="5" width="13.44140625" style="4" bestFit="1" customWidth="1"/>
    <col min="6" max="6" width="11.88671875" style="4" customWidth="1"/>
    <col min="7" max="7" width="12.109375" style="4" customWidth="1"/>
    <col min="8" max="8" width="12.44140625" style="4" customWidth="1"/>
    <col min="9" max="16384" width="11.44140625" style="4"/>
  </cols>
  <sheetData>
    <row r="1" spans="1:26" ht="14.4" customHeight="1" thickBot="1" x14ac:dyDescent="0.25"/>
    <row r="2" spans="1:26" ht="14.4" customHeight="1" x14ac:dyDescent="0.2">
      <c r="D2" s="230" t="s">
        <v>100</v>
      </c>
      <c r="E2" s="231"/>
      <c r="F2" s="231"/>
      <c r="G2" s="231"/>
      <c r="H2" s="231"/>
      <c r="I2" s="231"/>
      <c r="J2" s="224" t="str">
        <f>"Abr 25"</f>
        <v>Abr 25</v>
      </c>
      <c r="K2" s="225"/>
    </row>
    <row r="3" spans="1:26" ht="14.4" customHeight="1" x14ac:dyDescent="0.2">
      <c r="D3" s="232"/>
      <c r="E3" s="233"/>
      <c r="F3" s="233"/>
      <c r="G3" s="233"/>
      <c r="H3" s="233"/>
      <c r="I3" s="233"/>
      <c r="J3" s="226"/>
      <c r="K3" s="227"/>
    </row>
    <row r="4" spans="1:26" ht="14.4" customHeight="1" thickBot="1" x14ac:dyDescent="0.25">
      <c r="D4" s="234"/>
      <c r="E4" s="235"/>
      <c r="F4" s="235"/>
      <c r="G4" s="235"/>
      <c r="H4" s="235"/>
      <c r="I4" s="235"/>
      <c r="J4" s="228"/>
      <c r="K4" s="229"/>
    </row>
    <row r="5" spans="1:26" ht="14.4" customHeight="1" thickBot="1" x14ac:dyDescent="0.25">
      <c r="D5" s="221" t="s">
        <v>2332</v>
      </c>
      <c r="E5" s="222"/>
      <c r="F5" s="222"/>
      <c r="G5" s="222"/>
      <c r="H5" s="222"/>
      <c r="I5" s="222"/>
      <c r="J5" s="222"/>
      <c r="K5" s="223"/>
    </row>
    <row r="9" spans="1:26" ht="14.4" customHeight="1" x14ac:dyDescent="0.2">
      <c r="A9" s="7"/>
      <c r="B9" s="50"/>
      <c r="C9" s="50"/>
      <c r="D9" s="50"/>
      <c r="E9" s="50"/>
      <c r="F9" s="50"/>
      <c r="G9" s="50"/>
      <c r="H9" s="50"/>
      <c r="I9" s="50"/>
      <c r="J9" s="50"/>
      <c r="K9" s="50"/>
      <c r="L9" s="50"/>
      <c r="M9" s="50"/>
    </row>
    <row r="10" spans="1:26" s="5" customFormat="1" ht="14.4" customHeight="1" x14ac:dyDescent="0.2">
      <c r="A10" s="211" t="s">
        <v>38</v>
      </c>
      <c r="B10" s="211"/>
      <c r="C10" s="211"/>
      <c r="D10" s="211"/>
      <c r="E10" s="211"/>
      <c r="F10" s="211"/>
      <c r="G10" s="211"/>
      <c r="H10" s="211"/>
      <c r="I10" s="211"/>
      <c r="J10" s="211"/>
      <c r="K10" s="211"/>
      <c r="L10" s="211"/>
      <c r="M10" s="211"/>
      <c r="N10" s="211"/>
    </row>
    <row r="12" spans="1:26" ht="14.4" customHeight="1" x14ac:dyDescent="0.2">
      <c r="A12" s="212" t="s">
        <v>0</v>
      </c>
      <c r="B12" s="218" t="s">
        <v>31</v>
      </c>
      <c r="C12" s="219"/>
      <c r="D12" s="219"/>
      <c r="E12" s="219"/>
      <c r="F12" s="219"/>
      <c r="G12" s="219"/>
      <c r="H12" s="219"/>
      <c r="I12" s="219"/>
      <c r="J12" s="219"/>
      <c r="K12" s="219"/>
      <c r="L12" s="219"/>
      <c r="M12" s="219"/>
      <c r="N12" s="219"/>
      <c r="O12" s="61"/>
      <c r="P12" s="59"/>
      <c r="Q12" s="59"/>
      <c r="R12" s="59"/>
      <c r="S12" s="59"/>
      <c r="T12" s="59"/>
      <c r="U12" s="59"/>
      <c r="V12" s="59"/>
      <c r="W12" s="59"/>
      <c r="X12" s="59"/>
      <c r="Y12" s="59"/>
      <c r="Z12" s="59"/>
    </row>
    <row r="13" spans="1:26" ht="14.4" customHeight="1" x14ac:dyDescent="0.2">
      <c r="A13" s="217"/>
      <c r="B13" s="192" t="s">
        <v>2322</v>
      </c>
      <c r="C13" s="193" t="s">
        <v>2323</v>
      </c>
      <c r="D13" s="193" t="s">
        <v>2325</v>
      </c>
      <c r="E13" s="193" t="s">
        <v>2326</v>
      </c>
      <c r="F13" s="193" t="s">
        <v>2327</v>
      </c>
      <c r="G13" s="193" t="s">
        <v>2328</v>
      </c>
      <c r="H13" s="193" t="s">
        <v>2329</v>
      </c>
      <c r="I13" s="193" t="s">
        <v>2330</v>
      </c>
      <c r="J13" s="193" t="s">
        <v>2331</v>
      </c>
      <c r="K13" s="193" t="s">
        <v>2333</v>
      </c>
      <c r="L13" s="193" t="s">
        <v>2334</v>
      </c>
      <c r="M13" s="193" t="s">
        <v>2337</v>
      </c>
      <c r="N13" s="194" t="s">
        <v>2338</v>
      </c>
      <c r="O13" s="62"/>
      <c r="P13" s="60"/>
      <c r="Q13" s="60"/>
      <c r="R13" s="60"/>
      <c r="S13" s="60"/>
      <c r="T13" s="60"/>
      <c r="U13" s="60"/>
      <c r="V13" s="60"/>
      <c r="W13" s="60"/>
      <c r="X13" s="60"/>
      <c r="Y13" s="60"/>
      <c r="Z13" s="60"/>
    </row>
    <row r="14" spans="1:26" ht="14.4" customHeight="1" x14ac:dyDescent="0.3">
      <c r="A14" s="3" t="s">
        <v>1</v>
      </c>
      <c r="B14" s="84">
        <v>13546673</v>
      </c>
      <c r="C14" s="85">
        <v>13601813</v>
      </c>
      <c r="D14" s="85">
        <v>13471293</v>
      </c>
      <c r="E14" s="85">
        <v>13534103</v>
      </c>
      <c r="F14" s="85">
        <v>13679651</v>
      </c>
      <c r="G14" s="85">
        <v>13819745</v>
      </c>
      <c r="H14" s="85">
        <v>13947628</v>
      </c>
      <c r="I14" s="85">
        <v>13910084</v>
      </c>
      <c r="J14" s="85">
        <v>13115205</v>
      </c>
      <c r="K14" s="85">
        <v>12788598</v>
      </c>
      <c r="L14" s="85">
        <v>13268497</v>
      </c>
      <c r="M14" s="85">
        <v>13487439</v>
      </c>
      <c r="N14" s="86">
        <v>13028524</v>
      </c>
      <c r="O14" s="152"/>
    </row>
    <row r="15" spans="1:26" ht="14.4" customHeight="1" x14ac:dyDescent="0.2">
      <c r="A15" s="1" t="s">
        <v>91</v>
      </c>
      <c r="B15" s="87">
        <v>1598124</v>
      </c>
      <c r="C15" s="88">
        <v>1608361</v>
      </c>
      <c r="D15" s="88">
        <v>1611186</v>
      </c>
      <c r="E15" s="88">
        <v>1732804</v>
      </c>
      <c r="F15" s="88">
        <v>1564834</v>
      </c>
      <c r="G15" s="88">
        <v>1598294</v>
      </c>
      <c r="H15" s="88">
        <v>1602751</v>
      </c>
      <c r="I15" s="88">
        <v>1541080</v>
      </c>
      <c r="J15" s="88">
        <v>2017587</v>
      </c>
      <c r="K15" s="88">
        <v>2402415</v>
      </c>
      <c r="L15" s="88">
        <v>1777329</v>
      </c>
      <c r="M15" s="88">
        <v>1656781</v>
      </c>
      <c r="N15" s="89">
        <v>1473303</v>
      </c>
    </row>
    <row r="16" spans="1:26" ht="14.4" customHeight="1" x14ac:dyDescent="0.2">
      <c r="A16" s="1" t="s">
        <v>92</v>
      </c>
      <c r="B16" s="90">
        <v>4799394</v>
      </c>
      <c r="C16" s="91">
        <v>4786828</v>
      </c>
      <c r="D16" s="91">
        <v>4690793</v>
      </c>
      <c r="E16" s="91">
        <v>4642097</v>
      </c>
      <c r="F16" s="91">
        <v>4829403</v>
      </c>
      <c r="G16" s="91">
        <v>4935314</v>
      </c>
      <c r="H16" s="91">
        <v>4979362</v>
      </c>
      <c r="I16" s="91">
        <v>4928258</v>
      </c>
      <c r="J16" s="91">
        <v>3942634</v>
      </c>
      <c r="K16" s="91">
        <v>3867634</v>
      </c>
      <c r="L16" s="91">
        <v>4454862</v>
      </c>
      <c r="M16" s="91">
        <v>4647621</v>
      </c>
      <c r="N16" s="92">
        <v>4423921</v>
      </c>
    </row>
    <row r="17" spans="1:15" ht="14.4" customHeight="1" x14ac:dyDescent="0.2">
      <c r="A17" s="1" t="s">
        <v>3</v>
      </c>
      <c r="B17" s="90">
        <v>4173639</v>
      </c>
      <c r="C17" s="91">
        <v>4222952</v>
      </c>
      <c r="D17" s="91">
        <v>4228877</v>
      </c>
      <c r="E17" s="91">
        <v>4241790</v>
      </c>
      <c r="F17" s="91">
        <v>4251346</v>
      </c>
      <c r="G17" s="91">
        <v>4249900</v>
      </c>
      <c r="H17" s="91">
        <v>4317089</v>
      </c>
      <c r="I17" s="91">
        <v>4320687</v>
      </c>
      <c r="J17" s="91">
        <v>4167892</v>
      </c>
      <c r="K17" s="91">
        <v>3961691</v>
      </c>
      <c r="L17" s="91">
        <v>4181062</v>
      </c>
      <c r="M17" s="91">
        <v>4270176</v>
      </c>
      <c r="N17" s="92">
        <v>4218683</v>
      </c>
    </row>
    <row r="18" spans="1:15" ht="14.4" customHeight="1" x14ac:dyDescent="0.2">
      <c r="A18" s="1" t="s">
        <v>4</v>
      </c>
      <c r="B18" s="90">
        <v>2197088</v>
      </c>
      <c r="C18" s="91">
        <v>2191739</v>
      </c>
      <c r="D18" s="91">
        <v>2034756</v>
      </c>
      <c r="E18" s="91">
        <v>2119897</v>
      </c>
      <c r="F18" s="91">
        <v>2252728</v>
      </c>
      <c r="G18" s="91">
        <v>2247791</v>
      </c>
      <c r="H18" s="91">
        <v>2251415</v>
      </c>
      <c r="I18" s="91">
        <v>2154265</v>
      </c>
      <c r="J18" s="91">
        <v>2149815</v>
      </c>
      <c r="K18" s="91">
        <v>1963860</v>
      </c>
      <c r="L18" s="91">
        <v>2143098</v>
      </c>
      <c r="M18" s="91">
        <v>2172809</v>
      </c>
      <c r="N18" s="92">
        <v>2189176</v>
      </c>
    </row>
    <row r="19" spans="1:15" ht="14.4" customHeight="1" x14ac:dyDescent="0.2">
      <c r="A19" s="2" t="s">
        <v>5</v>
      </c>
      <c r="B19" s="93">
        <v>778428</v>
      </c>
      <c r="C19" s="94">
        <v>791933</v>
      </c>
      <c r="D19" s="94">
        <v>905681</v>
      </c>
      <c r="E19" s="94">
        <v>797515</v>
      </c>
      <c r="F19" s="94">
        <v>781340</v>
      </c>
      <c r="G19" s="94">
        <v>788446</v>
      </c>
      <c r="H19" s="94">
        <v>797011</v>
      </c>
      <c r="I19" s="94">
        <v>965794</v>
      </c>
      <c r="J19" s="94">
        <v>837277</v>
      </c>
      <c r="K19" s="94">
        <v>592998</v>
      </c>
      <c r="L19" s="94">
        <v>712146</v>
      </c>
      <c r="M19" s="94">
        <v>740052</v>
      </c>
      <c r="N19" s="95">
        <v>723441</v>
      </c>
    </row>
    <row r="20" spans="1:15" ht="14.4" customHeight="1" x14ac:dyDescent="0.3">
      <c r="A20" s="3" t="s">
        <v>2</v>
      </c>
      <c r="B20" s="84">
        <v>2341574</v>
      </c>
      <c r="C20" s="85">
        <v>2368973</v>
      </c>
      <c r="D20" s="85">
        <v>2383789</v>
      </c>
      <c r="E20" s="85">
        <v>2394040</v>
      </c>
      <c r="F20" s="85">
        <v>2428002</v>
      </c>
      <c r="G20" s="85">
        <v>2467944</v>
      </c>
      <c r="H20" s="85">
        <v>2498591</v>
      </c>
      <c r="I20" s="85">
        <v>2508914</v>
      </c>
      <c r="J20" s="85">
        <v>2396101</v>
      </c>
      <c r="K20" s="85">
        <v>2208317</v>
      </c>
      <c r="L20" s="85">
        <v>2327879</v>
      </c>
      <c r="M20" s="85">
        <v>2375970</v>
      </c>
      <c r="N20" s="86">
        <v>2246051</v>
      </c>
      <c r="O20" s="152"/>
    </row>
    <row r="21" spans="1:15" ht="14.4" customHeight="1" x14ac:dyDescent="0.2">
      <c r="A21" s="1" t="s">
        <v>91</v>
      </c>
      <c r="B21" s="87">
        <v>132805</v>
      </c>
      <c r="C21" s="88">
        <v>133344</v>
      </c>
      <c r="D21" s="88">
        <v>128236</v>
      </c>
      <c r="E21" s="88">
        <v>141764</v>
      </c>
      <c r="F21" s="88">
        <v>144909</v>
      </c>
      <c r="G21" s="88">
        <v>151834</v>
      </c>
      <c r="H21" s="88">
        <v>140664</v>
      </c>
      <c r="I21" s="88">
        <v>133844</v>
      </c>
      <c r="J21" s="88">
        <v>210203</v>
      </c>
      <c r="K21" s="88">
        <v>187260</v>
      </c>
      <c r="L21" s="88">
        <v>196408</v>
      </c>
      <c r="M21" s="88">
        <v>153189</v>
      </c>
      <c r="N21" s="89">
        <v>110502</v>
      </c>
    </row>
    <row r="22" spans="1:15" ht="14.4" customHeight="1" x14ac:dyDescent="0.2">
      <c r="A22" s="1" t="s">
        <v>92</v>
      </c>
      <c r="B22" s="90">
        <v>1595369</v>
      </c>
      <c r="C22" s="91">
        <v>1603243</v>
      </c>
      <c r="D22" s="91">
        <v>1614183</v>
      </c>
      <c r="E22" s="91">
        <v>1608416</v>
      </c>
      <c r="F22" s="91">
        <v>1624479</v>
      </c>
      <c r="G22" s="91">
        <v>1631804</v>
      </c>
      <c r="H22" s="91">
        <v>1647891</v>
      </c>
      <c r="I22" s="91">
        <v>1647525</v>
      </c>
      <c r="J22" s="91">
        <v>1519625</v>
      </c>
      <c r="K22" s="91">
        <v>1534293</v>
      </c>
      <c r="L22" s="91">
        <v>1561571</v>
      </c>
      <c r="M22" s="91">
        <v>1594556</v>
      </c>
      <c r="N22" s="92">
        <v>1518568</v>
      </c>
    </row>
    <row r="23" spans="1:15" ht="14.4" customHeight="1" x14ac:dyDescent="0.2">
      <c r="A23" s="1" t="s">
        <v>3</v>
      </c>
      <c r="B23" s="90">
        <v>405649</v>
      </c>
      <c r="C23" s="91">
        <v>418575</v>
      </c>
      <c r="D23" s="91">
        <v>426751</v>
      </c>
      <c r="E23" s="91">
        <v>427893</v>
      </c>
      <c r="F23" s="91">
        <v>437888</v>
      </c>
      <c r="G23" s="91">
        <v>456195</v>
      </c>
      <c r="H23" s="91">
        <v>472026</v>
      </c>
      <c r="I23" s="91">
        <v>482511</v>
      </c>
      <c r="J23" s="91">
        <v>423987</v>
      </c>
      <c r="K23" s="91">
        <v>314639</v>
      </c>
      <c r="L23" s="91">
        <v>377948</v>
      </c>
      <c r="M23" s="91">
        <v>422332</v>
      </c>
      <c r="N23" s="92">
        <v>415882</v>
      </c>
    </row>
    <row r="24" spans="1:15" ht="14.4" customHeight="1" x14ac:dyDescent="0.2">
      <c r="A24" s="1" t="s">
        <v>4</v>
      </c>
      <c r="B24" s="90">
        <v>161044</v>
      </c>
      <c r="C24" s="91">
        <v>166854</v>
      </c>
      <c r="D24" s="91">
        <v>168010</v>
      </c>
      <c r="E24" s="91">
        <v>168040</v>
      </c>
      <c r="F24" s="91">
        <v>172004</v>
      </c>
      <c r="G24" s="91">
        <v>178425</v>
      </c>
      <c r="H24" s="91">
        <v>186444</v>
      </c>
      <c r="I24" s="91">
        <v>192167</v>
      </c>
      <c r="J24" s="91">
        <v>185299</v>
      </c>
      <c r="K24" s="91">
        <v>129283</v>
      </c>
      <c r="L24" s="91">
        <v>147460</v>
      </c>
      <c r="M24" s="91">
        <v>159875</v>
      </c>
      <c r="N24" s="92">
        <v>156194</v>
      </c>
    </row>
    <row r="25" spans="1:15" ht="14.4" customHeight="1" x14ac:dyDescent="0.2">
      <c r="A25" s="2" t="s">
        <v>5</v>
      </c>
      <c r="B25" s="93">
        <v>46707</v>
      </c>
      <c r="C25" s="94">
        <v>46957</v>
      </c>
      <c r="D25" s="94">
        <v>46609</v>
      </c>
      <c r="E25" s="94">
        <v>47927</v>
      </c>
      <c r="F25" s="94">
        <v>48722</v>
      </c>
      <c r="G25" s="94">
        <v>49686</v>
      </c>
      <c r="H25" s="94">
        <v>51566</v>
      </c>
      <c r="I25" s="94">
        <v>52867</v>
      </c>
      <c r="J25" s="94">
        <v>56987</v>
      </c>
      <c r="K25" s="94">
        <v>42842</v>
      </c>
      <c r="L25" s="94">
        <v>44492</v>
      </c>
      <c r="M25" s="94">
        <v>46018</v>
      </c>
      <c r="N25" s="95">
        <v>44905</v>
      </c>
    </row>
    <row r="26" spans="1:15" ht="14.4" customHeight="1" x14ac:dyDescent="0.3">
      <c r="A26" s="3" t="s">
        <v>6</v>
      </c>
      <c r="B26" s="84">
        <v>11205099</v>
      </c>
      <c r="C26" s="85">
        <v>11232840</v>
      </c>
      <c r="D26" s="85">
        <v>11087504</v>
      </c>
      <c r="E26" s="85">
        <v>11140063</v>
      </c>
      <c r="F26" s="85">
        <v>11251649</v>
      </c>
      <c r="G26" s="85">
        <v>11351801</v>
      </c>
      <c r="H26" s="85">
        <v>11449037</v>
      </c>
      <c r="I26" s="85">
        <v>11401170</v>
      </c>
      <c r="J26" s="85">
        <v>10719104</v>
      </c>
      <c r="K26" s="85">
        <v>10580281</v>
      </c>
      <c r="L26" s="85">
        <v>10940618</v>
      </c>
      <c r="M26" s="85">
        <v>11111469</v>
      </c>
      <c r="N26" s="86">
        <v>10782473</v>
      </c>
      <c r="O26" s="152"/>
    </row>
    <row r="27" spans="1:15" ht="14.4" customHeight="1" x14ac:dyDescent="0.2">
      <c r="A27" s="1" t="s">
        <v>91</v>
      </c>
      <c r="B27" s="87">
        <v>1465319</v>
      </c>
      <c r="C27" s="88">
        <v>1475017</v>
      </c>
      <c r="D27" s="88">
        <v>1482950</v>
      </c>
      <c r="E27" s="88">
        <v>1591040</v>
      </c>
      <c r="F27" s="88">
        <v>1419925</v>
      </c>
      <c r="G27" s="88">
        <v>1446460</v>
      </c>
      <c r="H27" s="88">
        <v>1462087</v>
      </c>
      <c r="I27" s="88">
        <v>1407236</v>
      </c>
      <c r="J27" s="88">
        <v>1807384</v>
      </c>
      <c r="K27" s="88">
        <v>2215155</v>
      </c>
      <c r="L27" s="88">
        <v>1580921</v>
      </c>
      <c r="M27" s="88">
        <v>1503592</v>
      </c>
      <c r="N27" s="89">
        <v>1362801</v>
      </c>
    </row>
    <row r="28" spans="1:15" ht="14.4" customHeight="1" x14ac:dyDescent="0.2">
      <c r="A28" s="1" t="s">
        <v>92</v>
      </c>
      <c r="B28" s="90">
        <v>3204025</v>
      </c>
      <c r="C28" s="91">
        <v>3183585</v>
      </c>
      <c r="D28" s="91">
        <v>3076610</v>
      </c>
      <c r="E28" s="91">
        <v>3033681</v>
      </c>
      <c r="F28" s="91">
        <v>3204924</v>
      </c>
      <c r="G28" s="91">
        <v>3303510</v>
      </c>
      <c r="H28" s="91">
        <v>3331471</v>
      </c>
      <c r="I28" s="91">
        <v>3280733</v>
      </c>
      <c r="J28" s="91">
        <v>2423009</v>
      </c>
      <c r="K28" s="91">
        <v>2333341</v>
      </c>
      <c r="L28" s="91">
        <v>2893291</v>
      </c>
      <c r="M28" s="91">
        <v>3053065</v>
      </c>
      <c r="N28" s="92">
        <v>2905353</v>
      </c>
    </row>
    <row r="29" spans="1:15" ht="14.4" customHeight="1" x14ac:dyDescent="0.2">
      <c r="A29" s="1" t="s">
        <v>3</v>
      </c>
      <c r="B29" s="90">
        <v>3767990</v>
      </c>
      <c r="C29" s="91">
        <v>3804377</v>
      </c>
      <c r="D29" s="91">
        <v>3802126</v>
      </c>
      <c r="E29" s="91">
        <v>3813897</v>
      </c>
      <c r="F29" s="91">
        <v>3813458</v>
      </c>
      <c r="G29" s="91">
        <v>3793705</v>
      </c>
      <c r="H29" s="91">
        <v>3845063</v>
      </c>
      <c r="I29" s="91">
        <v>3838176</v>
      </c>
      <c r="J29" s="91">
        <v>3743905</v>
      </c>
      <c r="K29" s="91">
        <v>3647052</v>
      </c>
      <c r="L29" s="91">
        <v>3803114</v>
      </c>
      <c r="M29" s="91">
        <v>3847844</v>
      </c>
      <c r="N29" s="92">
        <v>3802801</v>
      </c>
    </row>
    <row r="30" spans="1:15" ht="14.4" customHeight="1" x14ac:dyDescent="0.2">
      <c r="A30" s="1" t="s">
        <v>4</v>
      </c>
      <c r="B30" s="90">
        <v>2036044</v>
      </c>
      <c r="C30" s="91">
        <v>2024885</v>
      </c>
      <c r="D30" s="91">
        <v>1866746</v>
      </c>
      <c r="E30" s="91">
        <v>1951857</v>
      </c>
      <c r="F30" s="91">
        <v>2080724</v>
      </c>
      <c r="G30" s="91">
        <v>2069366</v>
      </c>
      <c r="H30" s="91">
        <v>2064971</v>
      </c>
      <c r="I30" s="91">
        <v>1962098</v>
      </c>
      <c r="J30" s="91">
        <v>1964516</v>
      </c>
      <c r="K30" s="91">
        <v>1834577</v>
      </c>
      <c r="L30" s="91">
        <v>1995638</v>
      </c>
      <c r="M30" s="91">
        <v>2012934</v>
      </c>
      <c r="N30" s="92">
        <v>2032982</v>
      </c>
    </row>
    <row r="31" spans="1:15" ht="14.4" customHeight="1" x14ac:dyDescent="0.2">
      <c r="A31" s="2" t="s">
        <v>5</v>
      </c>
      <c r="B31" s="93">
        <v>731721</v>
      </c>
      <c r="C31" s="94">
        <v>744976</v>
      </c>
      <c r="D31" s="94">
        <v>859072</v>
      </c>
      <c r="E31" s="94">
        <v>749588</v>
      </c>
      <c r="F31" s="94">
        <v>732618</v>
      </c>
      <c r="G31" s="94">
        <v>738760</v>
      </c>
      <c r="H31" s="94">
        <v>745445</v>
      </c>
      <c r="I31" s="94">
        <v>912927</v>
      </c>
      <c r="J31" s="94">
        <v>780290</v>
      </c>
      <c r="K31" s="94">
        <v>550156</v>
      </c>
      <c r="L31" s="94">
        <v>667654</v>
      </c>
      <c r="M31" s="94">
        <v>694034</v>
      </c>
      <c r="N31" s="95">
        <v>678536</v>
      </c>
    </row>
    <row r="32" spans="1:15" ht="14.4" customHeight="1" x14ac:dyDescent="0.3">
      <c r="A32" s="3" t="s">
        <v>32</v>
      </c>
      <c r="B32" s="84">
        <v>9335823</v>
      </c>
      <c r="C32" s="85">
        <v>9321738</v>
      </c>
      <c r="D32" s="85">
        <v>9250750</v>
      </c>
      <c r="E32" s="85">
        <v>9265650</v>
      </c>
      <c r="F32" s="85">
        <v>9266084</v>
      </c>
      <c r="G32" s="85">
        <v>9285039</v>
      </c>
      <c r="H32" s="85">
        <v>9342908</v>
      </c>
      <c r="I32" s="85">
        <v>9342418</v>
      </c>
      <c r="J32" s="85">
        <v>9107705</v>
      </c>
      <c r="K32" s="85">
        <v>9061336</v>
      </c>
      <c r="L32" s="85">
        <v>9235203</v>
      </c>
      <c r="M32" s="85">
        <v>9266255</v>
      </c>
      <c r="N32" s="86">
        <v>8913174</v>
      </c>
      <c r="O32" s="152"/>
    </row>
    <row r="33" spans="1:14" ht="14.4" customHeight="1" x14ac:dyDescent="0.2">
      <c r="A33" s="1" t="s">
        <v>91</v>
      </c>
      <c r="B33" s="87">
        <v>1396613</v>
      </c>
      <c r="C33" s="88">
        <v>1422681</v>
      </c>
      <c r="D33" s="88">
        <v>1414790</v>
      </c>
      <c r="E33" s="88">
        <v>1504860</v>
      </c>
      <c r="F33" s="88">
        <v>1355084</v>
      </c>
      <c r="G33" s="88">
        <v>1394228</v>
      </c>
      <c r="H33" s="88">
        <v>1395943</v>
      </c>
      <c r="I33" s="88">
        <v>1356204</v>
      </c>
      <c r="J33" s="88">
        <v>1740446</v>
      </c>
      <c r="K33" s="88">
        <v>2126341</v>
      </c>
      <c r="L33" s="88">
        <v>1509538</v>
      </c>
      <c r="M33" s="88">
        <v>1446656</v>
      </c>
      <c r="N33" s="89">
        <v>1304342</v>
      </c>
    </row>
    <row r="34" spans="1:14" ht="14.4" customHeight="1" x14ac:dyDescent="0.2">
      <c r="A34" s="1" t="s">
        <v>92</v>
      </c>
      <c r="B34" s="90">
        <v>2395800</v>
      </c>
      <c r="C34" s="91">
        <v>2323495</v>
      </c>
      <c r="D34" s="91">
        <v>2299044</v>
      </c>
      <c r="E34" s="91">
        <v>2237525</v>
      </c>
      <c r="F34" s="91">
        <v>2290872</v>
      </c>
      <c r="G34" s="91">
        <v>2299211</v>
      </c>
      <c r="H34" s="91">
        <v>2307023</v>
      </c>
      <c r="I34" s="91">
        <v>2289182</v>
      </c>
      <c r="J34" s="91">
        <v>1873274</v>
      </c>
      <c r="K34" s="91">
        <v>1852867</v>
      </c>
      <c r="L34" s="91">
        <v>2252213</v>
      </c>
      <c r="M34" s="91">
        <v>2271711</v>
      </c>
      <c r="N34" s="92">
        <v>2101206</v>
      </c>
    </row>
    <row r="35" spans="1:14" ht="14.4" customHeight="1" x14ac:dyDescent="0.2">
      <c r="A35" s="1" t="s">
        <v>3</v>
      </c>
      <c r="B35" s="90">
        <v>3598924</v>
      </c>
      <c r="C35" s="91">
        <v>3636583</v>
      </c>
      <c r="D35" s="91">
        <v>3615430</v>
      </c>
      <c r="E35" s="91">
        <v>3604225</v>
      </c>
      <c r="F35" s="91">
        <v>3635938</v>
      </c>
      <c r="G35" s="91">
        <v>3623556</v>
      </c>
      <c r="H35" s="91">
        <v>3672537</v>
      </c>
      <c r="I35" s="91">
        <v>3674706</v>
      </c>
      <c r="J35" s="91">
        <v>3535055</v>
      </c>
      <c r="K35" s="91">
        <v>3371613</v>
      </c>
      <c r="L35" s="91">
        <v>3619197</v>
      </c>
      <c r="M35" s="91">
        <v>3659895</v>
      </c>
      <c r="N35" s="92">
        <v>3612583</v>
      </c>
    </row>
    <row r="36" spans="1:14" ht="14.4" customHeight="1" x14ac:dyDescent="0.2">
      <c r="A36" s="1" t="s">
        <v>4</v>
      </c>
      <c r="B36" s="90">
        <v>1474879</v>
      </c>
      <c r="C36" s="91">
        <v>1464799</v>
      </c>
      <c r="D36" s="91">
        <v>1423933</v>
      </c>
      <c r="E36" s="91">
        <v>1455398</v>
      </c>
      <c r="F36" s="91">
        <v>1513202</v>
      </c>
      <c r="G36" s="91">
        <v>1494761</v>
      </c>
      <c r="H36" s="91">
        <v>1497830</v>
      </c>
      <c r="I36" s="91">
        <v>1523465</v>
      </c>
      <c r="J36" s="91">
        <v>1440637</v>
      </c>
      <c r="K36" s="91">
        <v>1315008</v>
      </c>
      <c r="L36" s="91">
        <v>1416272</v>
      </c>
      <c r="M36" s="91">
        <v>1430400</v>
      </c>
      <c r="N36" s="92">
        <v>1450265</v>
      </c>
    </row>
    <row r="37" spans="1:14" ht="14.4" customHeight="1" x14ac:dyDescent="0.2">
      <c r="A37" s="2" t="s">
        <v>5</v>
      </c>
      <c r="B37" s="93">
        <v>469607</v>
      </c>
      <c r="C37" s="94">
        <v>474180</v>
      </c>
      <c r="D37" s="94">
        <v>497553</v>
      </c>
      <c r="E37" s="94">
        <v>463642</v>
      </c>
      <c r="F37" s="94">
        <v>470988</v>
      </c>
      <c r="G37" s="94">
        <v>473283</v>
      </c>
      <c r="H37" s="94">
        <v>469575</v>
      </c>
      <c r="I37" s="94">
        <v>498861</v>
      </c>
      <c r="J37" s="94">
        <v>518293</v>
      </c>
      <c r="K37" s="94">
        <v>395507</v>
      </c>
      <c r="L37" s="94">
        <v>437983</v>
      </c>
      <c r="M37" s="94">
        <v>457593</v>
      </c>
      <c r="N37" s="95">
        <v>444778</v>
      </c>
    </row>
    <row r="38" spans="1:14" ht="14.4" customHeight="1" x14ac:dyDescent="0.2">
      <c r="A38" s="6"/>
      <c r="B38" s="19"/>
      <c r="C38" s="19"/>
      <c r="D38" s="19"/>
      <c r="E38" s="19"/>
      <c r="F38" s="19"/>
      <c r="G38" s="19"/>
      <c r="H38" s="19"/>
      <c r="I38" s="19"/>
      <c r="J38" s="19"/>
      <c r="K38" s="19"/>
      <c r="L38" s="19"/>
      <c r="M38" s="19"/>
      <c r="N38" s="19"/>
    </row>
    <row r="39" spans="1:14" ht="14.4" customHeight="1" x14ac:dyDescent="0.2">
      <c r="C39" s="18"/>
    </row>
    <row r="40" spans="1:14" ht="14.4" customHeight="1" x14ac:dyDescent="0.2">
      <c r="A40" s="212" t="s">
        <v>0</v>
      </c>
      <c r="B40" s="218" t="s">
        <v>29</v>
      </c>
      <c r="C40" s="219"/>
      <c r="D40" s="219"/>
      <c r="E40" s="219"/>
      <c r="F40" s="219"/>
      <c r="G40" s="219"/>
      <c r="H40" s="219"/>
      <c r="I40" s="219"/>
      <c r="J40" s="219"/>
      <c r="K40" s="219"/>
      <c r="L40" s="219"/>
      <c r="M40" s="220"/>
    </row>
    <row r="41" spans="1:14" ht="14.4" customHeight="1" x14ac:dyDescent="0.2">
      <c r="A41" s="217"/>
      <c r="B41" s="96" t="s">
        <v>2323</v>
      </c>
      <c r="C41" s="97" t="s">
        <v>2325</v>
      </c>
      <c r="D41" s="97" t="s">
        <v>2326</v>
      </c>
      <c r="E41" s="97" t="s">
        <v>2327</v>
      </c>
      <c r="F41" s="97" t="s">
        <v>2328</v>
      </c>
      <c r="G41" s="97" t="s">
        <v>2329</v>
      </c>
      <c r="H41" s="97" t="s">
        <v>2330</v>
      </c>
      <c r="I41" s="97" t="s">
        <v>2331</v>
      </c>
      <c r="J41" s="97" t="s">
        <v>2333</v>
      </c>
      <c r="K41" s="97" t="s">
        <v>2334</v>
      </c>
      <c r="L41" s="97" t="s">
        <v>2337</v>
      </c>
      <c r="M41" s="98" t="s">
        <v>2338</v>
      </c>
    </row>
    <row r="42" spans="1:14" ht="14.4" customHeight="1" x14ac:dyDescent="0.2">
      <c r="A42" s="3" t="s">
        <v>1</v>
      </c>
      <c r="B42" s="99">
        <v>4.0703721127689435E-3</v>
      </c>
      <c r="C42" s="100">
        <v>-9.5957796214372303E-3</v>
      </c>
      <c r="D42" s="100">
        <v>4.6625071550295879E-3</v>
      </c>
      <c r="E42" s="100">
        <v>1.0754166715001356E-2</v>
      </c>
      <c r="F42" s="100">
        <v>1.0241050740256458E-2</v>
      </c>
      <c r="G42" s="100">
        <v>9.2536439709994655E-3</v>
      </c>
      <c r="H42" s="100">
        <v>-2.6917838646112443E-3</v>
      </c>
      <c r="I42" s="100">
        <v>-5.7144083385837208E-2</v>
      </c>
      <c r="J42" s="100">
        <v>-2.4902927556221959E-2</v>
      </c>
      <c r="K42" s="100">
        <v>3.7525536419238448E-2</v>
      </c>
      <c r="L42" s="100">
        <v>1.6500889286857435E-2</v>
      </c>
      <c r="M42" s="101">
        <v>-3.4025362413131213E-2</v>
      </c>
    </row>
    <row r="43" spans="1:14" ht="14.4" customHeight="1" x14ac:dyDescent="0.2">
      <c r="A43" s="1" t="s">
        <v>91</v>
      </c>
      <c r="B43" s="102">
        <v>6.405635607750087E-3</v>
      </c>
      <c r="C43" s="103">
        <v>1.7564464694182463E-3</v>
      </c>
      <c r="D43" s="103">
        <v>7.5483525800249016E-2</v>
      </c>
      <c r="E43" s="103">
        <v>-9.693537180200415E-2</v>
      </c>
      <c r="F43" s="103">
        <v>2.1382459736943343E-2</v>
      </c>
      <c r="G43" s="103">
        <v>2.7885983429832058E-3</v>
      </c>
      <c r="H43" s="103">
        <v>-3.8478216516476982E-2</v>
      </c>
      <c r="I43" s="103">
        <v>0.30920328600721569</v>
      </c>
      <c r="J43" s="103">
        <v>0.19073675633318415</v>
      </c>
      <c r="K43" s="103">
        <v>-0.26019068312510535</v>
      </c>
      <c r="L43" s="103">
        <v>-6.7825371667260256E-2</v>
      </c>
      <c r="M43" s="104">
        <v>-0.11074366497442933</v>
      </c>
    </row>
    <row r="44" spans="1:14" ht="14.4" customHeight="1" x14ac:dyDescent="0.2">
      <c r="A44" s="1" t="s">
        <v>92</v>
      </c>
      <c r="B44" s="105">
        <v>-2.6182472203782393E-3</v>
      </c>
      <c r="C44" s="106">
        <v>-2.0062346088056644E-2</v>
      </c>
      <c r="D44" s="106">
        <v>-1.0381187146821444E-2</v>
      </c>
      <c r="E44" s="106">
        <v>4.0349436903192676E-2</v>
      </c>
      <c r="F44" s="106">
        <v>2.1930453929812858E-2</v>
      </c>
      <c r="G44" s="106">
        <v>8.9250653555173996E-3</v>
      </c>
      <c r="H44" s="106">
        <v>-1.0263162228414002E-2</v>
      </c>
      <c r="I44" s="106">
        <v>-0.19999439964384982</v>
      </c>
      <c r="J44" s="106">
        <v>-1.9022815711526864E-2</v>
      </c>
      <c r="K44" s="106">
        <v>0.15183132633542884</v>
      </c>
      <c r="L44" s="106">
        <v>4.3269353798164795E-2</v>
      </c>
      <c r="M44" s="107">
        <v>-4.8132151911698479E-2</v>
      </c>
    </row>
    <row r="45" spans="1:14" ht="14.4" customHeight="1" x14ac:dyDescent="0.2">
      <c r="A45" s="1" t="s">
        <v>3</v>
      </c>
      <c r="B45" s="105">
        <v>1.181534866815266E-2</v>
      </c>
      <c r="C45" s="106">
        <v>1.4030469680924623E-3</v>
      </c>
      <c r="D45" s="106">
        <v>3.0535293412411852E-3</v>
      </c>
      <c r="E45" s="106">
        <v>2.2528225112511463E-3</v>
      </c>
      <c r="F45" s="106">
        <v>-3.4012757371430129E-4</v>
      </c>
      <c r="G45" s="106">
        <v>1.5809548459963765E-2</v>
      </c>
      <c r="H45" s="106">
        <v>8.3343197233135566E-4</v>
      </c>
      <c r="I45" s="106">
        <v>-3.5363589169963017E-2</v>
      </c>
      <c r="J45" s="106">
        <v>-4.9473690777016292E-2</v>
      </c>
      <c r="K45" s="106">
        <v>5.5373071751431399E-2</v>
      </c>
      <c r="L45" s="106">
        <v>2.1313723642462132E-2</v>
      </c>
      <c r="M45" s="107">
        <v>-1.2058753550204956E-2</v>
      </c>
    </row>
    <row r="46" spans="1:14" ht="14.4" customHeight="1" x14ac:dyDescent="0.2">
      <c r="A46" s="1" t="s">
        <v>4</v>
      </c>
      <c r="B46" s="105">
        <v>-2.434586143113066E-3</v>
      </c>
      <c r="C46" s="106">
        <v>-7.1624860441868304E-2</v>
      </c>
      <c r="D46" s="106">
        <v>4.1843346327520355E-2</v>
      </c>
      <c r="E46" s="106">
        <v>6.2659176365644179E-2</v>
      </c>
      <c r="F46" s="106">
        <v>-2.1915650713268536E-3</v>
      </c>
      <c r="G46" s="106">
        <v>1.6122495374347526E-3</v>
      </c>
      <c r="H46" s="106">
        <v>-4.3150640819218135E-2</v>
      </c>
      <c r="I46" s="106">
        <v>-2.0656697295829436E-3</v>
      </c>
      <c r="J46" s="106">
        <v>-8.649814053767417E-2</v>
      </c>
      <c r="K46" s="106">
        <v>9.1268216675323088E-2</v>
      </c>
      <c r="L46" s="106">
        <v>1.3863575067495746E-2</v>
      </c>
      <c r="M46" s="107">
        <v>7.5326455293585398E-3</v>
      </c>
    </row>
    <row r="47" spans="1:14" ht="14.4" customHeight="1" x14ac:dyDescent="0.2">
      <c r="A47" s="2" t="s">
        <v>5</v>
      </c>
      <c r="B47" s="108">
        <v>1.7349067608051098E-2</v>
      </c>
      <c r="C47" s="109">
        <v>0.14363336292337861</v>
      </c>
      <c r="D47" s="109">
        <v>-0.11943057213301372</v>
      </c>
      <c r="E47" s="109">
        <v>-2.0281750186516869E-2</v>
      </c>
      <c r="F47" s="109">
        <v>9.0946322983592297E-3</v>
      </c>
      <c r="G47" s="109">
        <v>1.0863140912630669E-2</v>
      </c>
      <c r="H47" s="109">
        <v>0.21176997557122801</v>
      </c>
      <c r="I47" s="109">
        <v>-0.1330687496505466</v>
      </c>
      <c r="J47" s="109">
        <v>-0.29175410288351405</v>
      </c>
      <c r="K47" s="109">
        <v>0.20092479232644966</v>
      </c>
      <c r="L47" s="109">
        <v>3.9185784937358352E-2</v>
      </c>
      <c r="M47" s="110">
        <v>-2.2445720030484343E-2</v>
      </c>
    </row>
    <row r="48" spans="1:14" ht="14.4" customHeight="1" x14ac:dyDescent="0.2">
      <c r="A48" s="3" t="s">
        <v>2</v>
      </c>
      <c r="B48" s="111">
        <v>1.1701103616627106E-2</v>
      </c>
      <c r="C48" s="112">
        <v>6.2541869409233454E-3</v>
      </c>
      <c r="D48" s="112">
        <v>4.3002967125026588E-3</v>
      </c>
      <c r="E48" s="112">
        <v>1.4186062054101018E-2</v>
      </c>
      <c r="F48" s="112">
        <v>1.6450563055549379E-2</v>
      </c>
      <c r="G48" s="112">
        <v>1.2418028934205962E-2</v>
      </c>
      <c r="H48" s="112">
        <v>4.1315285294792146E-3</v>
      </c>
      <c r="I48" s="112">
        <v>-4.4964873247947117E-2</v>
      </c>
      <c r="J48" s="112">
        <v>-7.8370652990003342E-2</v>
      </c>
      <c r="K48" s="112">
        <v>5.4141683463017308E-2</v>
      </c>
      <c r="L48" s="112">
        <v>2.0658719804594654E-2</v>
      </c>
      <c r="M48" s="113">
        <v>-5.4680404213857919E-2</v>
      </c>
    </row>
    <row r="49" spans="1:13" ht="14.4" customHeight="1" x14ac:dyDescent="0.2">
      <c r="A49" s="1" t="s">
        <v>91</v>
      </c>
      <c r="B49" s="105">
        <v>4.0585821316968486E-3</v>
      </c>
      <c r="C49" s="106">
        <v>-3.8306935445164385E-2</v>
      </c>
      <c r="D49" s="106">
        <v>0.10549299728625347</v>
      </c>
      <c r="E49" s="106">
        <v>2.2184757766428712E-2</v>
      </c>
      <c r="F49" s="106">
        <v>4.7788612163495711E-2</v>
      </c>
      <c r="G49" s="106">
        <v>-7.3567185215432637E-2</v>
      </c>
      <c r="H49" s="106">
        <v>-4.8484331456520501E-2</v>
      </c>
      <c r="I49" s="106">
        <v>0.57050745644182776</v>
      </c>
      <c r="J49" s="106">
        <v>-0.10914687230914878</v>
      </c>
      <c r="K49" s="106">
        <v>4.8851863718893516E-2</v>
      </c>
      <c r="L49" s="106">
        <v>-0.2200470449268869</v>
      </c>
      <c r="M49" s="107">
        <v>-0.27865577815639503</v>
      </c>
    </row>
    <row r="50" spans="1:13" ht="14.4" customHeight="1" x14ac:dyDescent="0.2">
      <c r="A50" s="1" t="s">
        <v>92</v>
      </c>
      <c r="B50" s="105">
        <v>4.9355352899548635E-3</v>
      </c>
      <c r="C50" s="106">
        <v>6.8236692753375506E-3</v>
      </c>
      <c r="D50" s="106">
        <v>-3.5727052013309521E-3</v>
      </c>
      <c r="E50" s="106">
        <v>9.9868441995105747E-3</v>
      </c>
      <c r="F50" s="106">
        <v>4.5091380067086122E-3</v>
      </c>
      <c r="G50" s="106">
        <v>9.8584143683922831E-3</v>
      </c>
      <c r="H50" s="106">
        <v>-2.2210206864410327E-4</v>
      </c>
      <c r="I50" s="106">
        <v>-7.7631598913521796E-2</v>
      </c>
      <c r="J50" s="106">
        <v>9.6523813440815998E-3</v>
      </c>
      <c r="K50" s="106">
        <v>1.7778872744645253E-2</v>
      </c>
      <c r="L50" s="106">
        <v>2.1122958866423621E-2</v>
      </c>
      <c r="M50" s="107">
        <v>-4.7654644929372186E-2</v>
      </c>
    </row>
    <row r="51" spans="1:13" ht="14.4" customHeight="1" x14ac:dyDescent="0.2">
      <c r="A51" s="1" t="s">
        <v>3</v>
      </c>
      <c r="B51" s="105">
        <v>3.1864986724976521E-2</v>
      </c>
      <c r="C51" s="106">
        <v>1.953293913874455E-2</v>
      </c>
      <c r="D51" s="106">
        <v>2.6760335652406203E-3</v>
      </c>
      <c r="E51" s="106">
        <v>2.3358643399167548E-2</v>
      </c>
      <c r="F51" s="106">
        <v>4.180749415375621E-2</v>
      </c>
      <c r="G51" s="106">
        <v>3.4702265478578243E-2</v>
      </c>
      <c r="H51" s="106">
        <v>2.2212759466639549E-2</v>
      </c>
      <c r="I51" s="106">
        <v>-0.12129049907670499</v>
      </c>
      <c r="J51" s="106">
        <v>-0.25790413385316058</v>
      </c>
      <c r="K51" s="106">
        <v>0.20121154720171372</v>
      </c>
      <c r="L51" s="106">
        <v>0.11743414437965011</v>
      </c>
      <c r="M51" s="107">
        <v>-1.5272344979778942E-2</v>
      </c>
    </row>
    <row r="52" spans="1:13" ht="14.4" customHeight="1" x14ac:dyDescent="0.2">
      <c r="A52" s="1" t="s">
        <v>4</v>
      </c>
      <c r="B52" s="105">
        <v>3.6077096942450509E-2</v>
      </c>
      <c r="C52" s="106">
        <v>6.9282126889376339E-3</v>
      </c>
      <c r="D52" s="106">
        <v>1.7856079995238379E-4</v>
      </c>
      <c r="E52" s="106">
        <v>2.3589621518686026E-2</v>
      </c>
      <c r="F52" s="106">
        <v>3.7330527197041927E-2</v>
      </c>
      <c r="G52" s="106">
        <v>4.4943253467843634E-2</v>
      </c>
      <c r="H52" s="106">
        <v>3.0695543970307437E-2</v>
      </c>
      <c r="I52" s="106">
        <v>-3.5739747199050827E-2</v>
      </c>
      <c r="J52" s="106">
        <v>-0.30230060604752318</v>
      </c>
      <c r="K52" s="106">
        <v>0.14059853190287974</v>
      </c>
      <c r="L52" s="106">
        <v>8.4192323341923239E-2</v>
      </c>
      <c r="M52" s="107">
        <v>-2.3024237685691947E-2</v>
      </c>
    </row>
    <row r="53" spans="1:13" ht="14.4" customHeight="1" x14ac:dyDescent="0.2">
      <c r="A53" s="2" t="s">
        <v>5</v>
      </c>
      <c r="B53" s="105">
        <v>5.3525167533774384E-3</v>
      </c>
      <c r="C53" s="106">
        <v>-7.4110356283408228E-3</v>
      </c>
      <c r="D53" s="106">
        <v>2.8277800424810658E-2</v>
      </c>
      <c r="E53" s="106">
        <v>1.6587727168401945E-2</v>
      </c>
      <c r="F53" s="106">
        <v>1.9785723081975289E-2</v>
      </c>
      <c r="G53" s="106">
        <v>3.7837620255202674E-2</v>
      </c>
      <c r="H53" s="106">
        <v>2.5229802583097389E-2</v>
      </c>
      <c r="I53" s="106">
        <v>7.7931412790587698E-2</v>
      </c>
      <c r="J53" s="106">
        <v>-0.24821450506255813</v>
      </c>
      <c r="K53" s="106">
        <v>3.8513608141543344E-2</v>
      </c>
      <c r="L53" s="106">
        <v>3.4298300818124607E-2</v>
      </c>
      <c r="M53" s="107">
        <v>-2.4186188013386067E-2</v>
      </c>
    </row>
    <row r="54" spans="1:13" ht="14.4" customHeight="1" x14ac:dyDescent="0.2">
      <c r="A54" s="3" t="s">
        <v>6</v>
      </c>
      <c r="B54" s="114">
        <v>2.4757478715716837E-3</v>
      </c>
      <c r="C54" s="115">
        <v>-1.2938491067263488E-2</v>
      </c>
      <c r="D54" s="115">
        <v>4.7403816043719129E-3</v>
      </c>
      <c r="E54" s="115">
        <v>1.0016639941802843E-2</v>
      </c>
      <c r="F54" s="115">
        <v>8.9010952972315444E-3</v>
      </c>
      <c r="G54" s="115">
        <v>8.5656892681610607E-3</v>
      </c>
      <c r="H54" s="115">
        <v>-4.1808756491921546E-3</v>
      </c>
      <c r="I54" s="115">
        <v>-5.9824211023956311E-2</v>
      </c>
      <c r="J54" s="115">
        <v>-1.2950989187155941E-2</v>
      </c>
      <c r="K54" s="115">
        <v>3.405741303090154E-2</v>
      </c>
      <c r="L54" s="115">
        <v>1.5616211076924539E-2</v>
      </c>
      <c r="M54" s="116">
        <v>-2.9608686304214142E-2</v>
      </c>
    </row>
    <row r="55" spans="1:13" ht="14.4" customHeight="1" x14ac:dyDescent="0.2">
      <c r="A55" s="1" t="s">
        <v>91</v>
      </c>
      <c r="B55" s="105">
        <v>6.6183540921806103E-3</v>
      </c>
      <c r="C55" s="106">
        <v>5.3782430982151396E-3</v>
      </c>
      <c r="D55" s="106">
        <v>7.2888499275093568E-2</v>
      </c>
      <c r="E55" s="106">
        <v>-0.10754915024135157</v>
      </c>
      <c r="F55" s="106">
        <v>1.8687606739792594E-2</v>
      </c>
      <c r="G55" s="106">
        <v>1.0803617106591263E-2</v>
      </c>
      <c r="H55" s="106">
        <v>-3.7515551400156076E-2</v>
      </c>
      <c r="I55" s="106">
        <v>0.28435031508574254</v>
      </c>
      <c r="J55" s="106">
        <v>0.22561392598363159</v>
      </c>
      <c r="K55" s="106">
        <v>-0.28631585600104731</v>
      </c>
      <c r="L55" s="106">
        <v>-4.8913892598048861E-2</v>
      </c>
      <c r="M55" s="107">
        <v>-9.3636438608345876E-2</v>
      </c>
    </row>
    <row r="56" spans="1:13" ht="14.4" customHeight="1" x14ac:dyDescent="0.2">
      <c r="A56" s="1" t="s">
        <v>92</v>
      </c>
      <c r="B56" s="105">
        <v>-6.3794758155757214E-3</v>
      </c>
      <c r="C56" s="106">
        <v>-3.3602055544299902E-2</v>
      </c>
      <c r="D56" s="106">
        <v>-1.3953344752828601E-2</v>
      </c>
      <c r="E56" s="106">
        <v>5.6447266538571461E-2</v>
      </c>
      <c r="F56" s="106">
        <v>3.0760791831569174E-2</v>
      </c>
      <c r="G56" s="106">
        <v>8.4640276554331598E-3</v>
      </c>
      <c r="H56" s="106">
        <v>-1.5229908950130438E-2</v>
      </c>
      <c r="I56" s="106">
        <v>-0.26144279342451826</v>
      </c>
      <c r="J56" s="106">
        <v>-3.7006878637264658E-2</v>
      </c>
      <c r="K56" s="106">
        <v>0.2399777829301418</v>
      </c>
      <c r="L56" s="106">
        <v>5.522223654654855E-2</v>
      </c>
      <c r="M56" s="107">
        <v>-4.83815444479564E-2</v>
      </c>
    </row>
    <row r="57" spans="1:13" ht="14.4" customHeight="1" x14ac:dyDescent="0.2">
      <c r="A57" s="1" t="s">
        <v>3</v>
      </c>
      <c r="B57" s="105">
        <v>9.6568727624011738E-3</v>
      </c>
      <c r="C57" s="106">
        <v>-5.9168689117824027E-4</v>
      </c>
      <c r="D57" s="106">
        <v>3.0958995046455589E-3</v>
      </c>
      <c r="E57" s="106">
        <v>-1.1510536335931463E-4</v>
      </c>
      <c r="F57" s="106">
        <v>-5.1798131774363322E-3</v>
      </c>
      <c r="G57" s="106">
        <v>1.3537689409165974E-2</v>
      </c>
      <c r="H57" s="106">
        <v>-1.7911279997232816E-3</v>
      </c>
      <c r="I57" s="106">
        <v>-2.4561406251302702E-2</v>
      </c>
      <c r="J57" s="106">
        <v>-2.586951324886716E-2</v>
      </c>
      <c r="K57" s="106">
        <v>4.2791273609479659E-2</v>
      </c>
      <c r="L57" s="106">
        <v>1.1761414461938296E-2</v>
      </c>
      <c r="M57" s="107">
        <v>-1.1706035899584287E-2</v>
      </c>
    </row>
    <row r="58" spans="1:13" ht="14.4" customHeight="1" x14ac:dyDescent="0.2">
      <c r="A58" s="1" t="s">
        <v>4</v>
      </c>
      <c r="B58" s="105">
        <v>-5.4807263497252514E-3</v>
      </c>
      <c r="C58" s="106">
        <v>-7.8097768515249008E-2</v>
      </c>
      <c r="D58" s="106">
        <v>4.5593240858692076E-2</v>
      </c>
      <c r="E58" s="106">
        <v>6.6022767036724508E-2</v>
      </c>
      <c r="F58" s="106">
        <v>-5.4586768836232006E-3</v>
      </c>
      <c r="G58" s="106">
        <v>-2.1238388955844446E-3</v>
      </c>
      <c r="H58" s="106">
        <v>-4.9818133039156484E-2</v>
      </c>
      <c r="I58" s="106">
        <v>1.2323543472344399E-3</v>
      </c>
      <c r="J58" s="106">
        <v>-6.6143009270476796E-2</v>
      </c>
      <c r="K58" s="106">
        <v>8.7791899713121874E-2</v>
      </c>
      <c r="L58" s="106">
        <v>8.6669025143838712E-3</v>
      </c>
      <c r="M58" s="107">
        <v>9.9595913229147109E-3</v>
      </c>
    </row>
    <row r="59" spans="1:13" ht="14.4" customHeight="1" x14ac:dyDescent="0.2">
      <c r="A59" s="2" t="s">
        <v>5</v>
      </c>
      <c r="B59" s="105">
        <v>1.8114827919384575E-2</v>
      </c>
      <c r="C59" s="106">
        <v>0.15315392710637657</v>
      </c>
      <c r="D59" s="106">
        <v>-0.12744449824927365</v>
      </c>
      <c r="E59" s="106">
        <v>-2.2639103080625625E-2</v>
      </c>
      <c r="F59" s="106">
        <v>8.3836323977843838E-3</v>
      </c>
      <c r="G59" s="106">
        <v>9.0489468839677293E-3</v>
      </c>
      <c r="H59" s="106">
        <v>0.2246738525310385</v>
      </c>
      <c r="I59" s="106">
        <v>-0.14528762978858112</v>
      </c>
      <c r="J59" s="106">
        <v>-0.29493393481910574</v>
      </c>
      <c r="K59" s="106">
        <v>0.21357215044460118</v>
      </c>
      <c r="L59" s="106">
        <v>3.9511483492946947E-2</v>
      </c>
      <c r="M59" s="107">
        <v>-2.2330318111216454E-2</v>
      </c>
    </row>
    <row r="60" spans="1:13" ht="14.4" customHeight="1" x14ac:dyDescent="0.2">
      <c r="A60" s="3" t="s">
        <v>32</v>
      </c>
      <c r="B60" s="114">
        <v>-1.508704695879517E-3</v>
      </c>
      <c r="C60" s="115">
        <v>-7.6153180876784993E-3</v>
      </c>
      <c r="D60" s="115">
        <v>1.6106802151176932E-3</v>
      </c>
      <c r="E60" s="115">
        <v>4.683967125889711E-5</v>
      </c>
      <c r="F60" s="115">
        <v>2.0456322217670378E-3</v>
      </c>
      <c r="G60" s="115">
        <v>6.2324994003794707E-3</v>
      </c>
      <c r="H60" s="115">
        <v>-5.2446197693480448E-5</v>
      </c>
      <c r="I60" s="115">
        <v>-2.512336741944109E-2</v>
      </c>
      <c r="J60" s="115">
        <v>-5.0911837834009778E-3</v>
      </c>
      <c r="K60" s="115">
        <v>1.9187788643970381E-2</v>
      </c>
      <c r="L60" s="115">
        <v>3.362351645112728E-3</v>
      </c>
      <c r="M60" s="116">
        <v>-3.8103958934866351E-2</v>
      </c>
    </row>
    <row r="61" spans="1:13" ht="14.4" customHeight="1" x14ac:dyDescent="0.2">
      <c r="A61" s="1" t="s">
        <v>91</v>
      </c>
      <c r="B61" s="105">
        <v>1.8665156346103037E-2</v>
      </c>
      <c r="C61" s="106">
        <v>-5.546570172793479E-3</v>
      </c>
      <c r="D61" s="106">
        <v>6.3663158489952576E-2</v>
      </c>
      <c r="E61" s="106">
        <v>-9.9528195313849793E-2</v>
      </c>
      <c r="F61" s="106">
        <v>2.8886770119047972E-2</v>
      </c>
      <c r="G61" s="106">
        <v>1.2300714086935565E-3</v>
      </c>
      <c r="H61" s="106">
        <v>-2.846749473295113E-2</v>
      </c>
      <c r="I61" s="106">
        <v>0.28332168316860884</v>
      </c>
      <c r="J61" s="106">
        <v>0.22172190346612305</v>
      </c>
      <c r="K61" s="106">
        <v>-0.29007717953047041</v>
      </c>
      <c r="L61" s="106">
        <v>-4.1656453828919839E-2</v>
      </c>
      <c r="M61" s="107">
        <v>-9.8374458060520267E-2</v>
      </c>
    </row>
    <row r="62" spans="1:13" ht="14.4" customHeight="1" x14ac:dyDescent="0.2">
      <c r="A62" s="1" t="s">
        <v>92</v>
      </c>
      <c r="B62" s="105">
        <v>-3.0179898155104766E-2</v>
      </c>
      <c r="C62" s="106">
        <v>-1.0523371042330627E-2</v>
      </c>
      <c r="D62" s="106">
        <v>-2.6758513538670856E-2</v>
      </c>
      <c r="E62" s="106">
        <v>2.3841968246164847E-2</v>
      </c>
      <c r="F62" s="106">
        <v>3.6400986174696796E-3</v>
      </c>
      <c r="G62" s="106">
        <v>3.3976872935976734E-3</v>
      </c>
      <c r="H62" s="106">
        <v>-7.7333429272269938E-3</v>
      </c>
      <c r="I62" s="106">
        <v>-0.18168411249083735</v>
      </c>
      <c r="J62" s="106">
        <v>-1.0893761403830939E-2</v>
      </c>
      <c r="K62" s="106">
        <v>0.21552869148190346</v>
      </c>
      <c r="L62" s="106">
        <v>8.6572628787774508E-3</v>
      </c>
      <c r="M62" s="107">
        <v>-7.5055761934506637E-2</v>
      </c>
    </row>
    <row r="63" spans="1:13" ht="14.4" customHeight="1" x14ac:dyDescent="0.2">
      <c r="A63" s="1" t="s">
        <v>3</v>
      </c>
      <c r="B63" s="105">
        <v>1.046396089497861E-2</v>
      </c>
      <c r="C63" s="106">
        <v>-5.8167241061182987E-3</v>
      </c>
      <c r="D63" s="106">
        <v>-3.099216414091823E-3</v>
      </c>
      <c r="E63" s="106">
        <v>8.798840249984393E-3</v>
      </c>
      <c r="F63" s="106">
        <v>-3.4054486077595382E-3</v>
      </c>
      <c r="G63" s="106">
        <v>1.3517384580230028E-2</v>
      </c>
      <c r="H63" s="106">
        <v>5.905999040989921E-4</v>
      </c>
      <c r="I63" s="106">
        <v>-3.8003312373833441E-2</v>
      </c>
      <c r="J63" s="106">
        <v>-4.6234641328069863E-2</v>
      </c>
      <c r="K63" s="106">
        <v>7.3431915228705069E-2</v>
      </c>
      <c r="L63" s="106">
        <v>1.1245035846349342E-2</v>
      </c>
      <c r="M63" s="107">
        <v>-1.2927146817053495E-2</v>
      </c>
    </row>
    <row r="64" spans="1:13" ht="14.4" customHeight="1" x14ac:dyDescent="0.2">
      <c r="A64" s="1" t="s">
        <v>4</v>
      </c>
      <c r="B64" s="105">
        <v>-6.8344589623962372E-3</v>
      </c>
      <c r="C64" s="106">
        <v>-2.7898708286939026E-2</v>
      </c>
      <c r="D64" s="106">
        <v>2.2097247553080096E-2</v>
      </c>
      <c r="E64" s="106">
        <v>3.971697089043684E-2</v>
      </c>
      <c r="F64" s="106">
        <v>-1.2186740435183141E-2</v>
      </c>
      <c r="G64" s="106">
        <v>2.0531710420595667E-3</v>
      </c>
      <c r="H64" s="106">
        <v>1.7114759351862362E-2</v>
      </c>
      <c r="I64" s="106">
        <v>-5.436816730282612E-2</v>
      </c>
      <c r="J64" s="106">
        <v>-8.7203785547643159E-2</v>
      </c>
      <c r="K64" s="106">
        <v>7.7006375626612153E-2</v>
      </c>
      <c r="L64" s="106">
        <v>9.9754849350972129E-3</v>
      </c>
      <c r="M64" s="107">
        <v>1.3887723713646532E-2</v>
      </c>
    </row>
    <row r="65" spans="1:13" ht="14.4" customHeight="1" x14ac:dyDescent="0.2">
      <c r="A65" s="2" t="s">
        <v>5</v>
      </c>
      <c r="B65" s="108">
        <v>9.7379298008760523E-3</v>
      </c>
      <c r="C65" s="109">
        <v>4.929140832595217E-2</v>
      </c>
      <c r="D65" s="109">
        <v>-6.8155553277741268E-2</v>
      </c>
      <c r="E65" s="109">
        <v>1.5844121110684537E-2</v>
      </c>
      <c r="F65" s="109">
        <v>4.872735611098372E-3</v>
      </c>
      <c r="G65" s="109">
        <v>-7.8346359366383324E-3</v>
      </c>
      <c r="H65" s="109">
        <v>6.2367034020124577E-2</v>
      </c>
      <c r="I65" s="109">
        <v>3.895273432880101E-2</v>
      </c>
      <c r="J65" s="109">
        <v>-0.23690460801129862</v>
      </c>
      <c r="K65" s="109">
        <v>0.10739632926850852</v>
      </c>
      <c r="L65" s="109">
        <v>4.4773427279140972E-2</v>
      </c>
      <c r="M65" s="110">
        <v>-2.8005236094083608E-2</v>
      </c>
    </row>
    <row r="66" spans="1:13" ht="14.4" customHeight="1" x14ac:dyDescent="0.2">
      <c r="A66" s="6"/>
      <c r="B66" s="20"/>
      <c r="C66" s="20"/>
      <c r="D66" s="20"/>
      <c r="E66" s="20"/>
      <c r="F66" s="20"/>
      <c r="G66" s="20"/>
      <c r="H66" s="20"/>
      <c r="I66" s="20"/>
      <c r="J66" s="20"/>
      <c r="K66" s="20"/>
      <c r="L66" s="20"/>
      <c r="M66" s="20"/>
    </row>
    <row r="68" spans="1:13" ht="14.4" customHeight="1" x14ac:dyDescent="0.2">
      <c r="A68" s="212" t="s">
        <v>0</v>
      </c>
      <c r="B68" s="218" t="s">
        <v>93</v>
      </c>
      <c r="C68" s="219"/>
      <c r="D68" s="219"/>
      <c r="E68" s="219"/>
      <c r="F68" s="219"/>
      <c r="G68" s="219"/>
      <c r="H68" s="219"/>
      <c r="I68" s="219"/>
      <c r="J68" s="219"/>
      <c r="K68" s="219"/>
      <c r="L68" s="219"/>
      <c r="M68" s="220"/>
    </row>
    <row r="69" spans="1:13" ht="14.4" customHeight="1" x14ac:dyDescent="0.2">
      <c r="A69" s="217"/>
      <c r="B69" s="96" t="s">
        <v>2323</v>
      </c>
      <c r="C69" s="97" t="s">
        <v>2325</v>
      </c>
      <c r="D69" s="97" t="s">
        <v>2326</v>
      </c>
      <c r="E69" s="97" t="s">
        <v>2327</v>
      </c>
      <c r="F69" s="97" t="s">
        <v>2328</v>
      </c>
      <c r="G69" s="97" t="s">
        <v>2329</v>
      </c>
      <c r="H69" s="97" t="s">
        <v>2330</v>
      </c>
      <c r="I69" s="97" t="s">
        <v>2331</v>
      </c>
      <c r="J69" s="97" t="s">
        <v>2333</v>
      </c>
      <c r="K69" s="97" t="s">
        <v>2334</v>
      </c>
      <c r="L69" s="97" t="s">
        <v>2337</v>
      </c>
      <c r="M69" s="98" t="s">
        <v>2338</v>
      </c>
    </row>
    <row r="70" spans="1:13" ht="14.4" customHeight="1" x14ac:dyDescent="0.2">
      <c r="A70" s="3" t="s">
        <v>1</v>
      </c>
      <c r="B70" s="99">
        <v>-1.8270001949847172E-3</v>
      </c>
      <c r="C70" s="100">
        <v>-1.1011880006363568E-2</v>
      </c>
      <c r="D70" s="100">
        <v>-5.6049830757959971E-3</v>
      </c>
      <c r="E70" s="100">
        <v>-8.122293520487836E-3</v>
      </c>
      <c r="F70" s="100">
        <v>-7.970194912329363E-3</v>
      </c>
      <c r="G70" s="100">
        <v>-1.8853620308725348E-3</v>
      </c>
      <c r="H70" s="100">
        <v>-2.9123957383113152E-3</v>
      </c>
      <c r="I70" s="100">
        <v>-6.460895548438649E-3</v>
      </c>
      <c r="J70" s="100">
        <v>2.7775828372150466E-3</v>
      </c>
      <c r="K70" s="100">
        <v>8.2730308389439913E-3</v>
      </c>
      <c r="L70" s="100">
        <v>1.4642590672031577E-2</v>
      </c>
      <c r="M70" s="101">
        <v>-3.8249170109886023E-2</v>
      </c>
    </row>
    <row r="71" spans="1:13" ht="14.4" customHeight="1" x14ac:dyDescent="0.2">
      <c r="A71" s="1" t="s">
        <v>91</v>
      </c>
      <c r="B71" s="102">
        <v>4.8603056565565683E-2</v>
      </c>
      <c r="C71" s="103">
        <v>1.9586972562291409E-2</v>
      </c>
      <c r="D71" s="103">
        <v>9.5088858849009153E-2</v>
      </c>
      <c r="E71" s="103">
        <v>3.5019105238545949E-2</v>
      </c>
      <c r="F71" s="103">
        <v>1.5966427151189694E-2</v>
      </c>
      <c r="G71" s="103">
        <v>6.384596595593448E-3</v>
      </c>
      <c r="H71" s="103">
        <v>-1.5093027655212258E-2</v>
      </c>
      <c r="I71" s="103">
        <v>8.0082163004806223E-2</v>
      </c>
      <c r="J71" s="103">
        <v>3.2287574341299884E-2</v>
      </c>
      <c r="K71" s="103">
        <v>3.2259544600516325E-2</v>
      </c>
      <c r="L71" s="103">
        <v>4.3182902887423359E-2</v>
      </c>
      <c r="M71" s="104">
        <v>-7.8104702763990785E-2</v>
      </c>
    </row>
    <row r="72" spans="1:13" ht="14.4" customHeight="1" x14ac:dyDescent="0.2">
      <c r="A72" s="1" t="s">
        <v>92</v>
      </c>
      <c r="B72" s="105">
        <v>-1.8640352900342803E-2</v>
      </c>
      <c r="C72" s="106">
        <v>-3.5682751733164868E-2</v>
      </c>
      <c r="D72" s="106">
        <v>-4.0923330633016633E-2</v>
      </c>
      <c r="E72" s="106">
        <v>-3.1979105802930279E-2</v>
      </c>
      <c r="F72" s="106">
        <v>-2.408160254786491E-2</v>
      </c>
      <c r="G72" s="106">
        <v>-9.1657937718290037E-3</v>
      </c>
      <c r="H72" s="106">
        <v>-4.1730401239868983E-3</v>
      </c>
      <c r="I72" s="106">
        <v>-4.0362315718708297E-2</v>
      </c>
      <c r="J72" s="106">
        <v>-3.5464498467644975E-2</v>
      </c>
      <c r="K72" s="106">
        <v>-1.7841879329042864E-2</v>
      </c>
      <c r="L72" s="106">
        <v>-4.3023302896521053E-3</v>
      </c>
      <c r="M72" s="107">
        <v>-7.8233418635769436E-2</v>
      </c>
    </row>
    <row r="73" spans="1:13" ht="14.4" customHeight="1" x14ac:dyDescent="0.2">
      <c r="A73" s="1" t="s">
        <v>3</v>
      </c>
      <c r="B73" s="105">
        <v>4.0469042407019987E-3</v>
      </c>
      <c r="C73" s="106">
        <v>1.5159906138787366E-2</v>
      </c>
      <c r="D73" s="106">
        <v>7.1790585662540318E-3</v>
      </c>
      <c r="E73" s="106">
        <v>1.032438493101788E-2</v>
      </c>
      <c r="F73" s="106">
        <v>7.789088730921807E-3</v>
      </c>
      <c r="G73" s="106">
        <v>1.2400655690034028E-2</v>
      </c>
      <c r="H73" s="106">
        <v>1.0709004897650405E-2</v>
      </c>
      <c r="I73" s="106">
        <v>1.1313461674267423E-3</v>
      </c>
      <c r="J73" s="106">
        <v>2.1351310380956112E-2</v>
      </c>
      <c r="K73" s="106">
        <v>2.9402915769450651E-2</v>
      </c>
      <c r="L73" s="106">
        <v>3.0618236846582991E-2</v>
      </c>
      <c r="M73" s="107">
        <v>1.0792500261761978E-2</v>
      </c>
    </row>
    <row r="74" spans="1:13" ht="14.4" customHeight="1" x14ac:dyDescent="0.2">
      <c r="A74" s="1" t="s">
        <v>4</v>
      </c>
      <c r="B74" s="105">
        <v>-6.6051401615002774E-3</v>
      </c>
      <c r="C74" s="106">
        <v>-1.1887424213360786E-2</v>
      </c>
      <c r="D74" s="106">
        <v>-1.6386771800851331E-2</v>
      </c>
      <c r="E74" s="106">
        <v>-9.8264503640305145E-3</v>
      </c>
      <c r="F74" s="106">
        <v>-8.9371493976572944E-3</v>
      </c>
      <c r="G74" s="106">
        <v>-1.2851176709160464E-2</v>
      </c>
      <c r="H74" s="106">
        <v>-2.0168224698638729E-2</v>
      </c>
      <c r="I74" s="106">
        <v>-2.190306725745772E-2</v>
      </c>
      <c r="J74" s="106">
        <v>1.8454317978504102E-2</v>
      </c>
      <c r="K74" s="106">
        <v>2.1808389411821921E-2</v>
      </c>
      <c r="L74" s="106">
        <v>2.0082796878168968E-2</v>
      </c>
      <c r="M74" s="107">
        <v>-3.6011302232773564E-3</v>
      </c>
    </row>
    <row r="75" spans="1:13" ht="14.4" customHeight="1" x14ac:dyDescent="0.2">
      <c r="A75" s="2" t="s">
        <v>5</v>
      </c>
      <c r="B75" s="108">
        <v>-1.3661692211502773E-2</v>
      </c>
      <c r="C75" s="109">
        <v>-4.8382521056436291E-2</v>
      </c>
      <c r="D75" s="109">
        <v>-2.8730760705682337E-2</v>
      </c>
      <c r="E75" s="109">
        <v>-3.2816695157894218E-2</v>
      </c>
      <c r="F75" s="109">
        <v>-3.3043124202067967E-2</v>
      </c>
      <c r="G75" s="109">
        <v>-1.7287850541039072E-2</v>
      </c>
      <c r="H75" s="109">
        <v>2.2831192390156021E-3</v>
      </c>
      <c r="I75" s="109">
        <v>-2.9691805984021286E-2</v>
      </c>
      <c r="J75" s="109">
        <v>-2.6138338090436416E-2</v>
      </c>
      <c r="K75" s="109">
        <v>-4.1599769600447881E-2</v>
      </c>
      <c r="L75" s="109">
        <v>-3.0774670944928296E-2</v>
      </c>
      <c r="M75" s="110">
        <v>-7.063851762783456E-2</v>
      </c>
    </row>
    <row r="76" spans="1:13" ht="14.4" customHeight="1" x14ac:dyDescent="0.2">
      <c r="A76" s="3" t="s">
        <v>2</v>
      </c>
      <c r="B76" s="111">
        <v>8.7797628552752881E-3</v>
      </c>
      <c r="C76" s="112">
        <v>5.8661024766159739E-3</v>
      </c>
      <c r="D76" s="112">
        <v>5.882676712440426E-3</v>
      </c>
      <c r="E76" s="112">
        <v>1.2745229715288686E-2</v>
      </c>
      <c r="F76" s="112">
        <v>2.0527626408943133E-2</v>
      </c>
      <c r="G76" s="112">
        <v>2.9720054927392648E-2</v>
      </c>
      <c r="H76" s="112">
        <v>3.6925140861747807E-2</v>
      </c>
      <c r="I76" s="112">
        <v>2.3564048443808234E-2</v>
      </c>
      <c r="J76" s="112">
        <v>3.3239522288895908E-2</v>
      </c>
      <c r="K76" s="112">
        <v>4.4954220276846465E-2</v>
      </c>
      <c r="L76" s="112">
        <v>3.3952000696272765E-2</v>
      </c>
      <c r="M76" s="113">
        <v>-4.0794354566629117E-2</v>
      </c>
    </row>
    <row r="77" spans="1:13" ht="14.4" customHeight="1" x14ac:dyDescent="0.2">
      <c r="A77" s="1" t="s">
        <v>91</v>
      </c>
      <c r="B77" s="105">
        <v>5.5588100251737625E-2</v>
      </c>
      <c r="C77" s="106">
        <v>-7.4101618062224275E-2</v>
      </c>
      <c r="D77" s="106">
        <v>0.17653307661025952</v>
      </c>
      <c r="E77" s="106">
        <v>0.2834822812502768</v>
      </c>
      <c r="F77" s="106">
        <v>0.2866961009465861</v>
      </c>
      <c r="G77" s="106">
        <v>0.1702301126437164</v>
      </c>
      <c r="H77" s="106">
        <v>3.2444190746540369E-2</v>
      </c>
      <c r="I77" s="106">
        <v>4.3154828368245274E-2</v>
      </c>
      <c r="J77" s="106">
        <v>9.0166034045129587E-2</v>
      </c>
      <c r="K77" s="106">
        <v>0.21587757527733756</v>
      </c>
      <c r="L77" s="106">
        <v>0.11257253665870186</v>
      </c>
      <c r="M77" s="107">
        <v>-0.16793795414329279</v>
      </c>
    </row>
    <row r="78" spans="1:13" ht="14.4" customHeight="1" x14ac:dyDescent="0.2">
      <c r="A78" s="1" t="s">
        <v>92</v>
      </c>
      <c r="B78" s="105">
        <v>2.0805225119335882E-2</v>
      </c>
      <c r="C78" s="106">
        <v>2.5651077987028953E-2</v>
      </c>
      <c r="D78" s="106">
        <v>1.2711021339505411E-2</v>
      </c>
      <c r="E78" s="106">
        <v>1.673551391340268E-2</v>
      </c>
      <c r="F78" s="106">
        <v>1.953277048198078E-2</v>
      </c>
      <c r="G78" s="106">
        <v>3.3759369063959307E-2</v>
      </c>
      <c r="H78" s="106">
        <v>4.8313306982201536E-2</v>
      </c>
      <c r="I78" s="106">
        <v>2.5415665739965992E-2</v>
      </c>
      <c r="J78" s="106">
        <v>1.4762839523483239E-2</v>
      </c>
      <c r="K78" s="106">
        <v>1.9547789252110984E-2</v>
      </c>
      <c r="L78" s="106">
        <v>1.2220490635146845E-2</v>
      </c>
      <c r="M78" s="107">
        <v>-4.8139960097005774E-2</v>
      </c>
    </row>
    <row r="79" spans="1:13" ht="14.4" customHeight="1" x14ac:dyDescent="0.2">
      <c r="A79" s="1" t="s">
        <v>3</v>
      </c>
      <c r="B79" s="105">
        <v>-3.4869886418659991E-2</v>
      </c>
      <c r="C79" s="106">
        <v>-2.0984266961536872E-2</v>
      </c>
      <c r="D79" s="106">
        <v>-4.1265039994622575E-2</v>
      </c>
      <c r="E79" s="106">
        <v>-3.6908168359839795E-2</v>
      </c>
      <c r="F79" s="106">
        <v>-1.556936621997799E-2</v>
      </c>
      <c r="G79" s="106">
        <v>2.1591944102978926E-3</v>
      </c>
      <c r="H79" s="106">
        <v>2.5885749761872363E-2</v>
      </c>
      <c r="I79" s="106">
        <v>2.8430673400183376E-2</v>
      </c>
      <c r="J79" s="106">
        <v>9.9951756348584858E-2</v>
      </c>
      <c r="K79" s="106">
        <v>8.796140372087935E-2</v>
      </c>
      <c r="L79" s="106">
        <v>9.4657501581080938E-2</v>
      </c>
      <c r="M79" s="107">
        <v>2.5226242391821502E-2</v>
      </c>
    </row>
    <row r="80" spans="1:13" ht="14.4" customHeight="1" x14ac:dyDescent="0.2">
      <c r="A80" s="1" t="s">
        <v>4</v>
      </c>
      <c r="B80" s="105">
        <v>-9.1746388042684337E-3</v>
      </c>
      <c r="C80" s="106">
        <v>-2.2527082533365914E-2</v>
      </c>
      <c r="D80" s="106">
        <v>-3.9019117823667675E-2</v>
      </c>
      <c r="E80" s="106">
        <v>-4.6715401284687388E-2</v>
      </c>
      <c r="F80" s="106">
        <v>-2.9650255333728524E-2</v>
      </c>
      <c r="G80" s="106">
        <v>-5.8970941082378036E-3</v>
      </c>
      <c r="H80" s="106">
        <v>-3.055676606694474E-3</v>
      </c>
      <c r="I80" s="106">
        <v>1.3942855907609665E-3</v>
      </c>
      <c r="J80" s="106">
        <v>2.9323248407643311E-2</v>
      </c>
      <c r="K80" s="106">
        <v>2.8907945324002038E-2</v>
      </c>
      <c r="L80" s="106">
        <v>3.5225175640236993E-2</v>
      </c>
      <c r="M80" s="107">
        <v>-3.0115993144730634E-2</v>
      </c>
    </row>
    <row r="81" spans="1:14" ht="14.4" customHeight="1" x14ac:dyDescent="0.2">
      <c r="A81" s="2" t="s">
        <v>5</v>
      </c>
      <c r="B81" s="105">
        <v>-4.8856569912293139E-2</v>
      </c>
      <c r="C81" s="106">
        <v>-6.3982327542926001E-2</v>
      </c>
      <c r="D81" s="106">
        <v>-4.4231727988832389E-2</v>
      </c>
      <c r="E81" s="106">
        <v>-5.761977524612677E-2</v>
      </c>
      <c r="F81" s="106">
        <v>-5.3076937737035694E-2</v>
      </c>
      <c r="G81" s="106">
        <v>-3.864725293163556E-2</v>
      </c>
      <c r="H81" s="106">
        <v>-4.3044619422572178E-2</v>
      </c>
      <c r="I81" s="106">
        <v>-5.2821407795229786E-2</v>
      </c>
      <c r="J81" s="106">
        <v>2.2897118162500299E-2</v>
      </c>
      <c r="K81" s="106">
        <v>1.4455743535956952E-2</v>
      </c>
      <c r="L81" s="106">
        <v>2.9278221387192736E-2</v>
      </c>
      <c r="M81" s="107">
        <v>-3.8580940758344576E-2</v>
      </c>
    </row>
    <row r="82" spans="1:14" ht="14.4" customHeight="1" x14ac:dyDescent="0.2">
      <c r="A82" s="3" t="s">
        <v>6</v>
      </c>
      <c r="B82" s="114">
        <v>-4.0355179488070691E-3</v>
      </c>
      <c r="C82" s="115">
        <v>-1.4566895752191594E-2</v>
      </c>
      <c r="D82" s="115">
        <v>-8.0395535312790794E-3</v>
      </c>
      <c r="E82" s="115">
        <v>-1.2513005491817126E-2</v>
      </c>
      <c r="F82" s="115">
        <v>-1.395642674198439E-2</v>
      </c>
      <c r="G82" s="115">
        <v>-8.5266089675876105E-3</v>
      </c>
      <c r="H82" s="115">
        <v>-1.1271475863234025E-2</v>
      </c>
      <c r="I82" s="115">
        <v>-1.2933221100352841E-2</v>
      </c>
      <c r="J82" s="115">
        <v>-3.355250143652446E-3</v>
      </c>
      <c r="K82" s="115">
        <v>7.9803188724661986E-4</v>
      </c>
      <c r="L82" s="115">
        <v>1.0606876966375524E-2</v>
      </c>
      <c r="M82" s="116">
        <v>-3.7717292814637336E-2</v>
      </c>
    </row>
    <row r="83" spans="1:14" ht="14.4" customHeight="1" x14ac:dyDescent="0.2">
      <c r="A83" s="1" t="s">
        <v>91</v>
      </c>
      <c r="B83" s="105">
        <v>4.7976150469168186E-2</v>
      </c>
      <c r="C83" s="106">
        <v>2.8587084311610663E-2</v>
      </c>
      <c r="D83" s="106">
        <v>8.8375809249662068E-2</v>
      </c>
      <c r="E83" s="106">
        <v>1.4967269150656262E-2</v>
      </c>
      <c r="F83" s="106">
        <v>-5.9876042230030384E-3</v>
      </c>
      <c r="G83" s="106">
        <v>-6.9913969278332169E-3</v>
      </c>
      <c r="H83" s="106">
        <v>-1.9387369709098864E-2</v>
      </c>
      <c r="I83" s="106">
        <v>8.4547314200470805E-2</v>
      </c>
      <c r="J83" s="106">
        <v>2.7675236522738796E-2</v>
      </c>
      <c r="K83" s="106">
        <v>1.3249167280350764E-2</v>
      </c>
      <c r="L83" s="106">
        <v>3.6596119017531084E-2</v>
      </c>
      <c r="M83" s="107">
        <v>-6.9962922749244358E-2</v>
      </c>
    </row>
    <row r="84" spans="1:14" ht="14.4" customHeight="1" x14ac:dyDescent="0.2">
      <c r="A84" s="1" t="s">
        <v>92</v>
      </c>
      <c r="B84" s="105">
        <v>-3.7372882790918195E-2</v>
      </c>
      <c r="C84" s="106">
        <v>-6.5017623172268252E-2</v>
      </c>
      <c r="D84" s="106">
        <v>-6.7117986312806646E-2</v>
      </c>
      <c r="E84" s="106">
        <v>-5.4930622006042103E-2</v>
      </c>
      <c r="F84" s="106">
        <v>-4.427702024789993E-2</v>
      </c>
      <c r="G84" s="106">
        <v>-2.9107219669937297E-2</v>
      </c>
      <c r="H84" s="106">
        <v>-2.8596985651911547E-2</v>
      </c>
      <c r="I84" s="106">
        <v>-7.7476460126990249E-2</v>
      </c>
      <c r="J84" s="106">
        <v>-6.586734532515516E-2</v>
      </c>
      <c r="K84" s="106">
        <v>-3.6904517006096219E-2</v>
      </c>
      <c r="L84" s="106">
        <v>-1.2719255412789687E-2</v>
      </c>
      <c r="M84" s="107">
        <v>-9.3217749549394907E-2</v>
      </c>
    </row>
    <row r="85" spans="1:14" ht="14.4" customHeight="1" x14ac:dyDescent="0.2">
      <c r="A85" s="1" t="s">
        <v>3</v>
      </c>
      <c r="B85" s="105">
        <v>8.5212127670798703E-3</v>
      </c>
      <c r="C85" s="106">
        <v>1.9384008963418412E-2</v>
      </c>
      <c r="D85" s="106">
        <v>1.2921337124144644E-2</v>
      </c>
      <c r="E85" s="106">
        <v>1.6046166065362848E-2</v>
      </c>
      <c r="F85" s="106">
        <v>1.0672831699764735E-2</v>
      </c>
      <c r="G85" s="106">
        <v>1.3672357462733981E-2</v>
      </c>
      <c r="H85" s="106">
        <v>8.8327961286568182E-3</v>
      </c>
      <c r="I85" s="106">
        <v>-1.8691434305646941E-3</v>
      </c>
      <c r="J85" s="106">
        <v>1.5093419549635606E-2</v>
      </c>
      <c r="K85" s="106">
        <v>2.3925980151562349E-2</v>
      </c>
      <c r="L85" s="106">
        <v>2.4042828442186207E-2</v>
      </c>
      <c r="M85" s="107">
        <v>9.2386126290144085E-3</v>
      </c>
    </row>
    <row r="86" spans="1:14" ht="14.4" customHeight="1" x14ac:dyDescent="0.2">
      <c r="A86" s="1" t="s">
        <v>4</v>
      </c>
      <c r="B86" s="105">
        <v>-6.3928146098484089E-3</v>
      </c>
      <c r="C86" s="106">
        <v>-1.0918466232866877E-2</v>
      </c>
      <c r="D86" s="106">
        <v>-1.4388358427369694E-2</v>
      </c>
      <c r="E86" s="106">
        <v>-6.6488403080035771E-3</v>
      </c>
      <c r="F86" s="106">
        <v>-7.1097369522076749E-3</v>
      </c>
      <c r="G86" s="106">
        <v>-1.3474267560046341E-2</v>
      </c>
      <c r="H86" s="106">
        <v>-2.1812686984227642E-2</v>
      </c>
      <c r="I86" s="106">
        <v>-2.4044719203384541E-2</v>
      </c>
      <c r="J86" s="106">
        <v>1.7697033575103667E-2</v>
      </c>
      <c r="K86" s="106">
        <v>2.1287680248265006E-2</v>
      </c>
      <c r="L86" s="106">
        <v>1.8899097336146999E-2</v>
      </c>
      <c r="M86" s="107">
        <v>-1.5038967723683772E-3</v>
      </c>
    </row>
    <row r="87" spans="1:14" ht="14.4" customHeight="1" x14ac:dyDescent="0.2">
      <c r="A87" s="2" t="s">
        <v>5</v>
      </c>
      <c r="B87" s="105">
        <v>-1.1355839757515597E-2</v>
      </c>
      <c r="C87" s="106">
        <v>-4.7521268209501151E-2</v>
      </c>
      <c r="D87" s="106">
        <v>-2.7722543682494966E-2</v>
      </c>
      <c r="E87" s="106">
        <v>-3.1120809363221584E-2</v>
      </c>
      <c r="F87" s="106">
        <v>-3.1665264156829437E-2</v>
      </c>
      <c r="G87" s="106">
        <v>-1.5775165600949572E-2</v>
      </c>
      <c r="H87" s="106">
        <v>5.0399130730589235E-3</v>
      </c>
      <c r="I87" s="106">
        <v>-2.7958237670557957E-2</v>
      </c>
      <c r="J87" s="106">
        <v>-2.9760277656777141E-2</v>
      </c>
      <c r="K87" s="106">
        <v>-4.5115911206966827E-2</v>
      </c>
      <c r="L87" s="106">
        <v>-3.4509717726173103E-2</v>
      </c>
      <c r="M87" s="107">
        <v>-7.2684807460767151E-2</v>
      </c>
    </row>
    <row r="88" spans="1:14" ht="14.4" customHeight="1" x14ac:dyDescent="0.2">
      <c r="A88" s="3" t="s">
        <v>32</v>
      </c>
      <c r="B88" s="114">
        <v>-9.7927262228320044E-3</v>
      </c>
      <c r="C88" s="115">
        <v>-1.9442091885136688E-2</v>
      </c>
      <c r="D88" s="115">
        <v>-1.6125908360548578E-2</v>
      </c>
      <c r="E88" s="115">
        <v>-2.2263510151917094E-2</v>
      </c>
      <c r="F88" s="115">
        <v>-2.4574115720006777E-2</v>
      </c>
      <c r="G88" s="115">
        <v>-1.5920380507511173E-2</v>
      </c>
      <c r="H88" s="115">
        <v>-1.1817779397290819E-2</v>
      </c>
      <c r="I88" s="115">
        <v>-8.155754647160781E-3</v>
      </c>
      <c r="J88" s="115">
        <v>2.068535142039966E-3</v>
      </c>
      <c r="K88" s="115">
        <v>2.6070109206355259E-4</v>
      </c>
      <c r="L88" s="115">
        <v>8.1292188954293267E-3</v>
      </c>
      <c r="M88" s="116">
        <v>-4.5271745190541848E-2</v>
      </c>
    </row>
    <row r="89" spans="1:14" ht="14.4" customHeight="1" x14ac:dyDescent="0.2">
      <c r="A89" s="1" t="s">
        <v>91</v>
      </c>
      <c r="B89" s="105">
        <v>5.2382371934517225E-2</v>
      </c>
      <c r="C89" s="106">
        <v>2.9298997903264998E-2</v>
      </c>
      <c r="D89" s="106">
        <v>8.3576350636165295E-2</v>
      </c>
      <c r="E89" s="106">
        <v>1.3311318546635229E-2</v>
      </c>
      <c r="F89" s="106">
        <v>-7.4260016132029196E-3</v>
      </c>
      <c r="G89" s="106">
        <v>1.6933063985622485E-2</v>
      </c>
      <c r="H89" s="106">
        <v>-1.754763033384661E-3</v>
      </c>
      <c r="I89" s="106">
        <v>8.9260825510710504E-2</v>
      </c>
      <c r="J89" s="106">
        <v>3.3386743958986081E-2</v>
      </c>
      <c r="K89" s="106">
        <v>1.3968159715948286E-2</v>
      </c>
      <c r="L89" s="106">
        <v>3.320173007810491E-2</v>
      </c>
      <c r="M89" s="107">
        <v>-6.6067693770572089E-2</v>
      </c>
    </row>
    <row r="90" spans="1:14" ht="14.4" customHeight="1" x14ac:dyDescent="0.2">
      <c r="A90" s="1" t="s">
        <v>92</v>
      </c>
      <c r="B90" s="105">
        <v>-6.8173286854858503E-2</v>
      </c>
      <c r="C90" s="106">
        <v>-9.1588563480899624E-2</v>
      </c>
      <c r="D90" s="106">
        <v>-0.1069015878413843</v>
      </c>
      <c r="E90" s="106">
        <v>-9.4860805836202142E-2</v>
      </c>
      <c r="F90" s="106">
        <v>-8.6199016253751842E-2</v>
      </c>
      <c r="G90" s="106">
        <v>-7.0904914288107621E-2</v>
      </c>
      <c r="H90" s="106">
        <v>-3.9665902459795239E-2</v>
      </c>
      <c r="I90" s="106">
        <v>-6.4746240310580655E-2</v>
      </c>
      <c r="J90" s="106">
        <v>-5.787589407792073E-2</v>
      </c>
      <c r="K90" s="106">
        <v>-4.3057897169894693E-2</v>
      </c>
      <c r="L90" s="106">
        <v>-2.2591254348774511E-2</v>
      </c>
      <c r="M90" s="107">
        <v>-0.12296268469822189</v>
      </c>
    </row>
    <row r="91" spans="1:14" ht="14.4" customHeight="1" x14ac:dyDescent="0.2">
      <c r="A91" s="1" t="s">
        <v>3</v>
      </c>
      <c r="B91" s="105">
        <v>1.0074685214693953E-2</v>
      </c>
      <c r="C91" s="106">
        <v>1.3816549911697687E-2</v>
      </c>
      <c r="D91" s="106">
        <v>1.3005515532531074E-2</v>
      </c>
      <c r="E91" s="106">
        <v>1.3302469256224419E-2</v>
      </c>
      <c r="F91" s="106">
        <v>9.6730392904004377E-3</v>
      </c>
      <c r="G91" s="106">
        <v>1.3109742472718726E-2</v>
      </c>
      <c r="H91" s="106">
        <v>8.4120643722976514E-3</v>
      </c>
      <c r="I91" s="106">
        <v>-7.213916073775295E-4</v>
      </c>
      <c r="J91" s="106">
        <v>1.6979351320731837E-2</v>
      </c>
      <c r="K91" s="106">
        <v>2.3520748003338209E-2</v>
      </c>
      <c r="L91" s="106">
        <v>2.0769347480970195E-2</v>
      </c>
      <c r="M91" s="107">
        <v>3.7953010399775044E-3</v>
      </c>
    </row>
    <row r="92" spans="1:14" ht="14.4" customHeight="1" x14ac:dyDescent="0.2">
      <c r="A92" s="1" t="s">
        <v>4</v>
      </c>
      <c r="B92" s="105">
        <v>-1.1763983603150915E-2</v>
      </c>
      <c r="C92" s="106">
        <v>-1.3443845754664365E-2</v>
      </c>
      <c r="D92" s="106">
        <v>-1.4442760539192781E-2</v>
      </c>
      <c r="E92" s="106">
        <v>-8.9204897492962502E-3</v>
      </c>
      <c r="F92" s="106">
        <v>-1.2579567764386936E-2</v>
      </c>
      <c r="G92" s="106">
        <v>-1.4143836811097604E-2</v>
      </c>
      <c r="H92" s="106">
        <v>-1.5651723311337098E-2</v>
      </c>
      <c r="I92" s="106">
        <v>-3.5612342988119175E-2</v>
      </c>
      <c r="J92" s="106">
        <v>9.9775962986658386E-3</v>
      </c>
      <c r="K92" s="106">
        <v>6.4504208727290818E-3</v>
      </c>
      <c r="L92" s="106">
        <v>1.0451361785243765E-2</v>
      </c>
      <c r="M92" s="107">
        <v>-1.6688826676629066E-2</v>
      </c>
    </row>
    <row r="93" spans="1:14" ht="14.4" customHeight="1" x14ac:dyDescent="0.2">
      <c r="A93" s="2" t="s">
        <v>5</v>
      </c>
      <c r="B93" s="108">
        <v>-2.4377196375517461E-2</v>
      </c>
      <c r="C93" s="109">
        <v>-4.1908891871438834E-2</v>
      </c>
      <c r="D93" s="109">
        <v>-5.1268986713648747E-2</v>
      </c>
      <c r="E93" s="109">
        <v>-4.6206498516620932E-2</v>
      </c>
      <c r="F93" s="109">
        <v>-4.4951257065253582E-2</v>
      </c>
      <c r="G93" s="109">
        <v>-4.9325928910250054E-2</v>
      </c>
      <c r="H93" s="109">
        <v>-4.0801336714857875E-2</v>
      </c>
      <c r="I93" s="109">
        <v>-5.8286031992906613E-2</v>
      </c>
      <c r="J93" s="109">
        <v>-1.3597400232941523E-2</v>
      </c>
      <c r="K93" s="109">
        <v>-2.078344836220793E-2</v>
      </c>
      <c r="L93" s="109">
        <v>-1.8285147903097085E-2</v>
      </c>
      <c r="M93" s="110">
        <v>-5.2871869456801113E-2</v>
      </c>
    </row>
    <row r="94" spans="1:14" ht="14.4" customHeight="1" x14ac:dyDescent="0.2">
      <c r="A94" s="6"/>
      <c r="B94" s="20"/>
      <c r="C94" s="20"/>
      <c r="D94" s="20"/>
      <c r="E94" s="20"/>
      <c r="F94" s="20"/>
      <c r="G94" s="20"/>
      <c r="H94" s="20"/>
      <c r="I94" s="20"/>
      <c r="J94" s="20"/>
      <c r="K94" s="20"/>
      <c r="L94" s="20"/>
      <c r="M94" s="20"/>
    </row>
    <row r="95" spans="1:14" ht="14.4" customHeight="1" x14ac:dyDescent="0.2">
      <c r="A95" s="6"/>
      <c r="B95" s="20"/>
      <c r="C95" s="20"/>
      <c r="D95" s="20"/>
      <c r="E95" s="20"/>
      <c r="F95" s="20"/>
      <c r="G95" s="20"/>
      <c r="H95" s="20"/>
      <c r="I95" s="20"/>
      <c r="J95" s="20"/>
      <c r="K95" s="20"/>
      <c r="L95" s="20"/>
      <c r="M95" s="20"/>
    </row>
    <row r="96" spans="1:14" ht="14.4" customHeight="1" x14ac:dyDescent="0.2">
      <c r="A96" s="211" t="s">
        <v>103</v>
      </c>
      <c r="B96" s="211"/>
      <c r="C96" s="211"/>
      <c r="D96" s="211"/>
      <c r="E96" s="211"/>
      <c r="F96" s="211"/>
      <c r="G96" s="211"/>
      <c r="H96" s="211"/>
      <c r="I96" s="211"/>
      <c r="J96" s="211"/>
      <c r="K96" s="211"/>
      <c r="L96" s="211"/>
      <c r="M96" s="211"/>
      <c r="N96" s="211"/>
    </row>
    <row r="98" spans="1:15" ht="14.4" customHeight="1" x14ac:dyDescent="0.2">
      <c r="A98" s="212" t="s">
        <v>0</v>
      </c>
      <c r="B98" s="218" t="s">
        <v>31</v>
      </c>
      <c r="C98" s="219"/>
      <c r="D98" s="219"/>
      <c r="E98" s="219"/>
      <c r="F98" s="219"/>
      <c r="G98" s="219"/>
      <c r="H98" s="219"/>
      <c r="I98" s="219"/>
      <c r="J98" s="219"/>
      <c r="K98" s="219"/>
      <c r="L98" s="219"/>
      <c r="M98" s="219"/>
      <c r="N98" s="220"/>
    </row>
    <row r="99" spans="1:15" ht="14.4" customHeight="1" x14ac:dyDescent="0.2">
      <c r="A99" s="217"/>
      <c r="B99" s="21" t="s">
        <v>2322</v>
      </c>
      <c r="C99" s="22" t="s">
        <v>2323</v>
      </c>
      <c r="D99" s="22" t="s">
        <v>2325</v>
      </c>
      <c r="E99" s="22" t="s">
        <v>2326</v>
      </c>
      <c r="F99" s="22" t="s">
        <v>2327</v>
      </c>
      <c r="G99" s="22" t="s">
        <v>2328</v>
      </c>
      <c r="H99" s="22" t="s">
        <v>2329</v>
      </c>
      <c r="I99" s="22" t="s">
        <v>2330</v>
      </c>
      <c r="J99" s="22" t="s">
        <v>2331</v>
      </c>
      <c r="K99" s="22" t="s">
        <v>2333</v>
      </c>
      <c r="L99" s="22" t="s">
        <v>2334</v>
      </c>
      <c r="M99" s="22" t="s">
        <v>2337</v>
      </c>
      <c r="N99" s="51" t="s">
        <v>2338</v>
      </c>
    </row>
    <row r="100" spans="1:15" ht="14.4" customHeight="1" x14ac:dyDescent="0.3">
      <c r="A100" s="3" t="s">
        <v>1</v>
      </c>
      <c r="B100" s="84">
        <v>12478517</v>
      </c>
      <c r="C100" s="85">
        <v>12488681</v>
      </c>
      <c r="D100" s="85">
        <v>12440532</v>
      </c>
      <c r="E100" s="85">
        <v>12477875</v>
      </c>
      <c r="F100" s="85">
        <v>12510460</v>
      </c>
      <c r="G100" s="85">
        <v>12555162</v>
      </c>
      <c r="H100" s="85">
        <v>12656903</v>
      </c>
      <c r="I100" s="85">
        <v>12656803</v>
      </c>
      <c r="J100" s="85">
        <v>12301314</v>
      </c>
      <c r="K100" s="85">
        <v>12047151</v>
      </c>
      <c r="L100" s="85">
        <v>12349427</v>
      </c>
      <c r="M100" s="85">
        <v>12433711</v>
      </c>
      <c r="N100" s="86">
        <v>11962313</v>
      </c>
      <c r="O100" s="152"/>
    </row>
    <row r="101" spans="1:15" ht="14.4" customHeight="1" x14ac:dyDescent="0.2">
      <c r="A101" s="1" t="s">
        <v>91</v>
      </c>
      <c r="B101" s="87">
        <v>1561167</v>
      </c>
      <c r="C101" s="88">
        <v>1567262</v>
      </c>
      <c r="D101" s="88">
        <v>1574556</v>
      </c>
      <c r="E101" s="88">
        <v>1690927</v>
      </c>
      <c r="F101" s="88">
        <v>1524431</v>
      </c>
      <c r="G101" s="88">
        <v>1556981</v>
      </c>
      <c r="H101" s="88">
        <v>1561065</v>
      </c>
      <c r="I101" s="88">
        <v>1497650</v>
      </c>
      <c r="J101" s="88">
        <v>1972504</v>
      </c>
      <c r="K101" s="88">
        <v>2354814</v>
      </c>
      <c r="L101" s="88">
        <v>1726751</v>
      </c>
      <c r="M101" s="88">
        <v>1612603</v>
      </c>
      <c r="N101" s="89">
        <v>1441090</v>
      </c>
    </row>
    <row r="102" spans="1:15" ht="14.4" customHeight="1" x14ac:dyDescent="0.2">
      <c r="A102" s="1" t="s">
        <v>92</v>
      </c>
      <c r="B102" s="90">
        <v>4136100</v>
      </c>
      <c r="C102" s="91">
        <v>4085979</v>
      </c>
      <c r="D102" s="91">
        <v>4069640</v>
      </c>
      <c r="E102" s="91">
        <v>4002225</v>
      </c>
      <c r="F102" s="91">
        <v>4077939</v>
      </c>
      <c r="G102" s="91">
        <v>4092810</v>
      </c>
      <c r="H102" s="91">
        <v>4113724</v>
      </c>
      <c r="I102" s="91">
        <v>4103519</v>
      </c>
      <c r="J102" s="91">
        <v>3550865</v>
      </c>
      <c r="K102" s="91">
        <v>3537702</v>
      </c>
      <c r="L102" s="91">
        <v>3958492</v>
      </c>
      <c r="M102" s="91">
        <v>4016443</v>
      </c>
      <c r="N102" s="92">
        <v>3769212</v>
      </c>
    </row>
    <row r="103" spans="1:15" ht="14.4" customHeight="1" x14ac:dyDescent="0.2">
      <c r="A103" s="1" t="s">
        <v>3</v>
      </c>
      <c r="B103" s="90">
        <v>4140025</v>
      </c>
      <c r="C103" s="91">
        <v>4189844</v>
      </c>
      <c r="D103" s="91">
        <v>4160649</v>
      </c>
      <c r="E103" s="91">
        <v>4163986</v>
      </c>
      <c r="F103" s="91">
        <v>4216634</v>
      </c>
      <c r="G103" s="91">
        <v>4214412</v>
      </c>
      <c r="H103" s="91">
        <v>4280898</v>
      </c>
      <c r="I103" s="91">
        <v>4288301</v>
      </c>
      <c r="J103" s="91">
        <v>4086492</v>
      </c>
      <c r="K103" s="91">
        <v>3843309</v>
      </c>
      <c r="L103" s="91">
        <v>4146879</v>
      </c>
      <c r="M103" s="91">
        <v>4232384</v>
      </c>
      <c r="N103" s="92">
        <v>4178601</v>
      </c>
    </row>
    <row r="104" spans="1:15" ht="14.4" customHeight="1" x14ac:dyDescent="0.2">
      <c r="A104" s="1" t="s">
        <v>4</v>
      </c>
      <c r="B104" s="90">
        <v>1930264</v>
      </c>
      <c r="C104" s="91">
        <v>1926622</v>
      </c>
      <c r="D104" s="91">
        <v>1850020</v>
      </c>
      <c r="E104" s="91">
        <v>1895600</v>
      </c>
      <c r="F104" s="91">
        <v>1980021</v>
      </c>
      <c r="G104" s="91">
        <v>1974701</v>
      </c>
      <c r="H104" s="91">
        <v>1987694</v>
      </c>
      <c r="I104" s="91">
        <v>2014435</v>
      </c>
      <c r="J104" s="91">
        <v>1889757</v>
      </c>
      <c r="K104" s="91">
        <v>1732491</v>
      </c>
      <c r="L104" s="91">
        <v>1865945</v>
      </c>
      <c r="M104" s="91">
        <v>1892749</v>
      </c>
      <c r="N104" s="92">
        <v>1910812</v>
      </c>
    </row>
    <row r="105" spans="1:15" ht="14.4" customHeight="1" x14ac:dyDescent="0.2">
      <c r="A105" s="2" t="s">
        <v>5</v>
      </c>
      <c r="B105" s="93">
        <v>710961</v>
      </c>
      <c r="C105" s="94">
        <v>718974</v>
      </c>
      <c r="D105" s="94">
        <v>785667</v>
      </c>
      <c r="E105" s="94">
        <v>725137</v>
      </c>
      <c r="F105" s="94">
        <v>711435</v>
      </c>
      <c r="G105" s="94">
        <v>716258</v>
      </c>
      <c r="H105" s="94">
        <v>713522</v>
      </c>
      <c r="I105" s="94">
        <v>752898</v>
      </c>
      <c r="J105" s="94">
        <v>801696</v>
      </c>
      <c r="K105" s="94">
        <v>578835</v>
      </c>
      <c r="L105" s="94">
        <v>651360</v>
      </c>
      <c r="M105" s="94">
        <v>679532</v>
      </c>
      <c r="N105" s="95">
        <v>662598</v>
      </c>
    </row>
    <row r="106" spans="1:15" ht="14.4" customHeight="1" x14ac:dyDescent="0.3">
      <c r="A106" s="3" t="s">
        <v>2</v>
      </c>
      <c r="B106" s="84">
        <v>2163233</v>
      </c>
      <c r="C106" s="85">
        <v>2186652</v>
      </c>
      <c r="D106" s="85">
        <v>2202608</v>
      </c>
      <c r="E106" s="85">
        <v>2209554</v>
      </c>
      <c r="F106" s="85">
        <v>2238704</v>
      </c>
      <c r="G106" s="85">
        <v>2274728</v>
      </c>
      <c r="H106" s="85">
        <v>2300670</v>
      </c>
      <c r="I106" s="85">
        <v>2308267</v>
      </c>
      <c r="J106" s="85">
        <v>2210607</v>
      </c>
      <c r="K106" s="85">
        <v>2035005</v>
      </c>
      <c r="L106" s="85">
        <v>2136560</v>
      </c>
      <c r="M106" s="85">
        <v>2180373</v>
      </c>
      <c r="N106" s="86">
        <v>2061802</v>
      </c>
      <c r="O106" s="152"/>
    </row>
    <row r="107" spans="1:15" ht="14.4" customHeight="1" x14ac:dyDescent="0.2">
      <c r="A107" s="1" t="s">
        <v>91</v>
      </c>
      <c r="B107" s="87">
        <v>102250</v>
      </c>
      <c r="C107" s="88">
        <v>98884</v>
      </c>
      <c r="D107" s="88">
        <v>97946</v>
      </c>
      <c r="E107" s="88">
        <v>107934</v>
      </c>
      <c r="F107" s="88">
        <v>109987</v>
      </c>
      <c r="G107" s="88">
        <v>116039</v>
      </c>
      <c r="H107" s="88">
        <v>104832</v>
      </c>
      <c r="I107" s="88">
        <v>95362</v>
      </c>
      <c r="J107" s="88">
        <v>171041</v>
      </c>
      <c r="K107" s="88">
        <v>147946</v>
      </c>
      <c r="L107" s="88">
        <v>151834</v>
      </c>
      <c r="M107" s="88">
        <v>114375</v>
      </c>
      <c r="N107" s="89">
        <v>82315</v>
      </c>
    </row>
    <row r="108" spans="1:15" ht="14.4" customHeight="1" x14ac:dyDescent="0.2">
      <c r="A108" s="1" t="s">
        <v>92</v>
      </c>
      <c r="B108" s="90">
        <v>1485434</v>
      </c>
      <c r="C108" s="91">
        <v>1494065</v>
      </c>
      <c r="D108" s="91">
        <v>1502754</v>
      </c>
      <c r="E108" s="91">
        <v>1497687</v>
      </c>
      <c r="F108" s="91">
        <v>1510630</v>
      </c>
      <c r="G108" s="91">
        <v>1515969</v>
      </c>
      <c r="H108" s="91">
        <v>1528673</v>
      </c>
      <c r="I108" s="91">
        <v>1528999</v>
      </c>
      <c r="J108" s="91">
        <v>1412547</v>
      </c>
      <c r="K108" s="91">
        <v>1431508</v>
      </c>
      <c r="L108" s="91">
        <v>1449697</v>
      </c>
      <c r="M108" s="91">
        <v>1476960</v>
      </c>
      <c r="N108" s="92">
        <v>1402170</v>
      </c>
    </row>
    <row r="109" spans="1:15" ht="14.4" customHeight="1" x14ac:dyDescent="0.2">
      <c r="A109" s="1" t="s">
        <v>3</v>
      </c>
      <c r="B109" s="90">
        <v>381283</v>
      </c>
      <c r="C109" s="91">
        <v>393888</v>
      </c>
      <c r="D109" s="91">
        <v>401295</v>
      </c>
      <c r="E109" s="91">
        <v>402227</v>
      </c>
      <c r="F109" s="91">
        <v>411850</v>
      </c>
      <c r="G109" s="91">
        <v>429541</v>
      </c>
      <c r="H109" s="91">
        <v>444411</v>
      </c>
      <c r="I109" s="91">
        <v>454513</v>
      </c>
      <c r="J109" s="91">
        <v>399624</v>
      </c>
      <c r="K109" s="91">
        <v>295583</v>
      </c>
      <c r="L109" s="91">
        <v>355885</v>
      </c>
      <c r="M109" s="91">
        <v>396937</v>
      </c>
      <c r="N109" s="92">
        <v>389849</v>
      </c>
    </row>
    <row r="110" spans="1:15" ht="14.4" customHeight="1" x14ac:dyDescent="0.2">
      <c r="A110" s="1" t="s">
        <v>4</v>
      </c>
      <c r="B110" s="90">
        <v>150749</v>
      </c>
      <c r="C110" s="91">
        <v>156058</v>
      </c>
      <c r="D110" s="91">
        <v>157191</v>
      </c>
      <c r="E110" s="91">
        <v>157097</v>
      </c>
      <c r="F110" s="91">
        <v>160851</v>
      </c>
      <c r="G110" s="91">
        <v>166884</v>
      </c>
      <c r="H110" s="91">
        <v>174677</v>
      </c>
      <c r="I110" s="91">
        <v>180059</v>
      </c>
      <c r="J110" s="91">
        <v>173892</v>
      </c>
      <c r="K110" s="91">
        <v>120538</v>
      </c>
      <c r="L110" s="91">
        <v>138209</v>
      </c>
      <c r="M110" s="91">
        <v>149724</v>
      </c>
      <c r="N110" s="92">
        <v>146060</v>
      </c>
    </row>
    <row r="111" spans="1:15" ht="14.4" customHeight="1" x14ac:dyDescent="0.2">
      <c r="A111" s="2" t="s">
        <v>5</v>
      </c>
      <c r="B111" s="93">
        <v>43517</v>
      </c>
      <c r="C111" s="94">
        <v>43757</v>
      </c>
      <c r="D111" s="94">
        <v>43422</v>
      </c>
      <c r="E111" s="94">
        <v>44609</v>
      </c>
      <c r="F111" s="94">
        <v>45386</v>
      </c>
      <c r="G111" s="94">
        <v>46295</v>
      </c>
      <c r="H111" s="94">
        <v>48077</v>
      </c>
      <c r="I111" s="94">
        <v>49334</v>
      </c>
      <c r="J111" s="94">
        <v>53503</v>
      </c>
      <c r="K111" s="94">
        <v>39430</v>
      </c>
      <c r="L111" s="94">
        <v>40935</v>
      </c>
      <c r="M111" s="94">
        <v>42377</v>
      </c>
      <c r="N111" s="95">
        <v>41408</v>
      </c>
    </row>
    <row r="112" spans="1:15" ht="14.4" customHeight="1" x14ac:dyDescent="0.3">
      <c r="A112" s="3" t="s">
        <v>6</v>
      </c>
      <c r="B112" s="84">
        <v>10315284</v>
      </c>
      <c r="C112" s="85">
        <v>10302029</v>
      </c>
      <c r="D112" s="85">
        <v>10237924</v>
      </c>
      <c r="E112" s="85">
        <v>10268321</v>
      </c>
      <c r="F112" s="85">
        <v>10271756</v>
      </c>
      <c r="G112" s="85">
        <v>10280434</v>
      </c>
      <c r="H112" s="85">
        <v>10356233</v>
      </c>
      <c r="I112" s="85">
        <v>10348536</v>
      </c>
      <c r="J112" s="85">
        <v>10090707</v>
      </c>
      <c r="K112" s="85">
        <v>10012146</v>
      </c>
      <c r="L112" s="85">
        <v>10212867</v>
      </c>
      <c r="M112" s="85">
        <v>10253338</v>
      </c>
      <c r="N112" s="86">
        <v>9900511</v>
      </c>
      <c r="O112" s="152"/>
    </row>
    <row r="113" spans="1:15" ht="14.4" customHeight="1" x14ac:dyDescent="0.2">
      <c r="A113" s="1" t="s">
        <v>91</v>
      </c>
      <c r="B113" s="87">
        <v>1458917</v>
      </c>
      <c r="C113" s="88">
        <v>1468378</v>
      </c>
      <c r="D113" s="88">
        <v>1476610</v>
      </c>
      <c r="E113" s="88">
        <v>1582993</v>
      </c>
      <c r="F113" s="88">
        <v>1414444</v>
      </c>
      <c r="G113" s="88">
        <v>1440942</v>
      </c>
      <c r="H113" s="88">
        <v>1456233</v>
      </c>
      <c r="I113" s="88">
        <v>1402288</v>
      </c>
      <c r="J113" s="88">
        <v>1801463</v>
      </c>
      <c r="K113" s="88">
        <v>2206868</v>
      </c>
      <c r="L113" s="88">
        <v>1574917</v>
      </c>
      <c r="M113" s="88">
        <v>1498228</v>
      </c>
      <c r="N113" s="89">
        <v>1358775</v>
      </c>
    </row>
    <row r="114" spans="1:15" ht="14.4" customHeight="1" x14ac:dyDescent="0.2">
      <c r="A114" s="1" t="s">
        <v>92</v>
      </c>
      <c r="B114" s="90">
        <v>2650666</v>
      </c>
      <c r="C114" s="91">
        <v>2591914</v>
      </c>
      <c r="D114" s="91">
        <v>2566886</v>
      </c>
      <c r="E114" s="91">
        <v>2504538</v>
      </c>
      <c r="F114" s="91">
        <v>2567309</v>
      </c>
      <c r="G114" s="91">
        <v>2576841</v>
      </c>
      <c r="H114" s="91">
        <v>2585051</v>
      </c>
      <c r="I114" s="91">
        <v>2574520</v>
      </c>
      <c r="J114" s="91">
        <v>2138318</v>
      </c>
      <c r="K114" s="91">
        <v>2106194</v>
      </c>
      <c r="L114" s="91">
        <v>2508795</v>
      </c>
      <c r="M114" s="91">
        <v>2539483</v>
      </c>
      <c r="N114" s="92">
        <v>2367042</v>
      </c>
    </row>
    <row r="115" spans="1:15" ht="14.4" customHeight="1" x14ac:dyDescent="0.2">
      <c r="A115" s="1" t="s">
        <v>3</v>
      </c>
      <c r="B115" s="90">
        <v>3758742</v>
      </c>
      <c r="C115" s="91">
        <v>3795956</v>
      </c>
      <c r="D115" s="91">
        <v>3759354</v>
      </c>
      <c r="E115" s="91">
        <v>3761759</v>
      </c>
      <c r="F115" s="91">
        <v>3804784</v>
      </c>
      <c r="G115" s="91">
        <v>3784871</v>
      </c>
      <c r="H115" s="91">
        <v>3836487</v>
      </c>
      <c r="I115" s="91">
        <v>3833788</v>
      </c>
      <c r="J115" s="91">
        <v>3686868</v>
      </c>
      <c r="K115" s="91">
        <v>3547726</v>
      </c>
      <c r="L115" s="91">
        <v>3790994</v>
      </c>
      <c r="M115" s="91">
        <v>3835447</v>
      </c>
      <c r="N115" s="92">
        <v>3788752</v>
      </c>
    </row>
    <row r="116" spans="1:15" ht="14.4" customHeight="1" x14ac:dyDescent="0.2">
      <c r="A116" s="1" t="s">
        <v>4</v>
      </c>
      <c r="B116" s="90">
        <v>1779515</v>
      </c>
      <c r="C116" s="91">
        <v>1770564</v>
      </c>
      <c r="D116" s="91">
        <v>1692829</v>
      </c>
      <c r="E116" s="91">
        <v>1738503</v>
      </c>
      <c r="F116" s="91">
        <v>1819170</v>
      </c>
      <c r="G116" s="91">
        <v>1807817</v>
      </c>
      <c r="H116" s="91">
        <v>1813017</v>
      </c>
      <c r="I116" s="91">
        <v>1834376</v>
      </c>
      <c r="J116" s="91">
        <v>1715865</v>
      </c>
      <c r="K116" s="91">
        <v>1611953</v>
      </c>
      <c r="L116" s="91">
        <v>1727736</v>
      </c>
      <c r="M116" s="91">
        <v>1743025</v>
      </c>
      <c r="N116" s="92">
        <v>1764752</v>
      </c>
    </row>
    <row r="117" spans="1:15" ht="14.4" customHeight="1" x14ac:dyDescent="0.2">
      <c r="A117" s="2" t="s">
        <v>5</v>
      </c>
      <c r="B117" s="93">
        <v>667444</v>
      </c>
      <c r="C117" s="94">
        <v>675217</v>
      </c>
      <c r="D117" s="94">
        <v>742245</v>
      </c>
      <c r="E117" s="94">
        <v>680528</v>
      </c>
      <c r="F117" s="94">
        <v>666049</v>
      </c>
      <c r="G117" s="94">
        <v>669963</v>
      </c>
      <c r="H117" s="94">
        <v>665445</v>
      </c>
      <c r="I117" s="94">
        <v>703564</v>
      </c>
      <c r="J117" s="94">
        <v>748193</v>
      </c>
      <c r="K117" s="94">
        <v>539405</v>
      </c>
      <c r="L117" s="94">
        <v>610425</v>
      </c>
      <c r="M117" s="94">
        <v>637155</v>
      </c>
      <c r="N117" s="95">
        <v>621190</v>
      </c>
    </row>
    <row r="118" spans="1:15" ht="14.4" customHeight="1" x14ac:dyDescent="0.3">
      <c r="A118" s="3" t="s">
        <v>32</v>
      </c>
      <c r="B118" s="84">
        <v>9321533</v>
      </c>
      <c r="C118" s="85">
        <v>9307060</v>
      </c>
      <c r="D118" s="85">
        <v>9235519</v>
      </c>
      <c r="E118" s="85">
        <v>9249465</v>
      </c>
      <c r="F118" s="85">
        <v>9250581</v>
      </c>
      <c r="G118" s="85">
        <v>9266658</v>
      </c>
      <c r="H118" s="85">
        <v>9325382</v>
      </c>
      <c r="I118" s="85">
        <v>9325654</v>
      </c>
      <c r="J118" s="85">
        <v>9093266</v>
      </c>
      <c r="K118" s="85">
        <v>9043730</v>
      </c>
      <c r="L118" s="85">
        <v>9218608</v>
      </c>
      <c r="M118" s="85">
        <v>9248631</v>
      </c>
      <c r="N118" s="86">
        <v>8899620</v>
      </c>
      <c r="O118" s="152"/>
    </row>
    <row r="119" spans="1:15" ht="14.4" customHeight="1" x14ac:dyDescent="0.2">
      <c r="A119" s="1" t="s">
        <v>91</v>
      </c>
      <c r="B119" s="87">
        <v>1391761</v>
      </c>
      <c r="C119" s="88">
        <v>1417414</v>
      </c>
      <c r="D119" s="88">
        <v>1409762</v>
      </c>
      <c r="E119" s="88">
        <v>1498888</v>
      </c>
      <c r="F119" s="88">
        <v>1350958</v>
      </c>
      <c r="G119" s="88">
        <v>1389625</v>
      </c>
      <c r="H119" s="88">
        <v>1391271</v>
      </c>
      <c r="I119" s="88">
        <v>1351870</v>
      </c>
      <c r="J119" s="88">
        <v>1737724</v>
      </c>
      <c r="K119" s="88">
        <v>2122048</v>
      </c>
      <c r="L119" s="88">
        <v>1505665</v>
      </c>
      <c r="M119" s="88">
        <v>1442587</v>
      </c>
      <c r="N119" s="89">
        <v>1301283</v>
      </c>
    </row>
    <row r="120" spans="1:15" ht="14.4" customHeight="1" x14ac:dyDescent="0.2">
      <c r="A120" s="1" t="s">
        <v>92</v>
      </c>
      <c r="B120" s="90">
        <v>2388073</v>
      </c>
      <c r="C120" s="91">
        <v>2316087</v>
      </c>
      <c r="D120" s="91">
        <v>2291020</v>
      </c>
      <c r="E120" s="91">
        <v>2229491</v>
      </c>
      <c r="F120" s="91">
        <v>2281595</v>
      </c>
      <c r="G120" s="91">
        <v>2287527</v>
      </c>
      <c r="H120" s="91">
        <v>2296208</v>
      </c>
      <c r="I120" s="91">
        <v>2278823</v>
      </c>
      <c r="J120" s="91">
        <v>1863894</v>
      </c>
      <c r="K120" s="91">
        <v>1841591</v>
      </c>
      <c r="L120" s="91">
        <v>2241476</v>
      </c>
      <c r="M120" s="91">
        <v>2260254</v>
      </c>
      <c r="N120" s="92">
        <v>2092777</v>
      </c>
    </row>
    <row r="121" spans="1:15" ht="14.4" customHeight="1" x14ac:dyDescent="0.2">
      <c r="A121" s="1" t="s">
        <v>3</v>
      </c>
      <c r="B121" s="90">
        <v>3598020</v>
      </c>
      <c r="C121" s="91">
        <v>3635438</v>
      </c>
      <c r="D121" s="91">
        <v>3614201</v>
      </c>
      <c r="E121" s="91">
        <v>3603003</v>
      </c>
      <c r="F121" s="91">
        <v>3634810</v>
      </c>
      <c r="G121" s="91">
        <v>3622405</v>
      </c>
      <c r="H121" s="91">
        <v>3671477</v>
      </c>
      <c r="I121" s="91">
        <v>3673605</v>
      </c>
      <c r="J121" s="91">
        <v>3533740</v>
      </c>
      <c r="K121" s="91">
        <v>3370453</v>
      </c>
      <c r="L121" s="91">
        <v>3618108</v>
      </c>
      <c r="M121" s="91">
        <v>3658671</v>
      </c>
      <c r="N121" s="92">
        <v>3611440</v>
      </c>
    </row>
    <row r="122" spans="1:15" ht="14.4" customHeight="1" x14ac:dyDescent="0.2">
      <c r="A122" s="1" t="s">
        <v>4</v>
      </c>
      <c r="B122" s="90">
        <v>1474390</v>
      </c>
      <c r="C122" s="91">
        <v>1464290</v>
      </c>
      <c r="D122" s="91">
        <v>1423338</v>
      </c>
      <c r="E122" s="91">
        <v>1454796</v>
      </c>
      <c r="F122" s="91">
        <v>1512584</v>
      </c>
      <c r="G122" s="91">
        <v>1494206</v>
      </c>
      <c r="H122" s="91">
        <v>1497259</v>
      </c>
      <c r="I122" s="91">
        <v>1522910</v>
      </c>
      <c r="J122" s="91">
        <v>1440020</v>
      </c>
      <c r="K122" s="91">
        <v>1314495</v>
      </c>
      <c r="L122" s="91">
        <v>1415757</v>
      </c>
      <c r="M122" s="91">
        <v>1429900</v>
      </c>
      <c r="N122" s="92">
        <v>1449753</v>
      </c>
    </row>
    <row r="123" spans="1:15" ht="14.4" customHeight="1" x14ac:dyDescent="0.2">
      <c r="A123" s="2" t="s">
        <v>5</v>
      </c>
      <c r="B123" s="93">
        <v>469289</v>
      </c>
      <c r="C123" s="94">
        <v>473831</v>
      </c>
      <c r="D123" s="94">
        <v>497198</v>
      </c>
      <c r="E123" s="94">
        <v>463287</v>
      </c>
      <c r="F123" s="94">
        <v>470634</v>
      </c>
      <c r="G123" s="94">
        <v>472895</v>
      </c>
      <c r="H123" s="94">
        <v>469167</v>
      </c>
      <c r="I123" s="94">
        <v>498446</v>
      </c>
      <c r="J123" s="94">
        <v>517888</v>
      </c>
      <c r="K123" s="94">
        <v>395143</v>
      </c>
      <c r="L123" s="94">
        <v>437602</v>
      </c>
      <c r="M123" s="94">
        <v>457219</v>
      </c>
      <c r="N123" s="95">
        <v>444367</v>
      </c>
    </row>
    <row r="126" spans="1:15" ht="14.4" customHeight="1" x14ac:dyDescent="0.2">
      <c r="A126" s="211" t="s">
        <v>104</v>
      </c>
      <c r="B126" s="211"/>
      <c r="C126" s="211"/>
      <c r="D126" s="211"/>
      <c r="E126" s="211"/>
      <c r="F126" s="211"/>
      <c r="G126" s="211"/>
      <c r="H126" s="211"/>
      <c r="I126" s="211"/>
      <c r="J126" s="211"/>
      <c r="K126" s="211"/>
      <c r="L126" s="211"/>
      <c r="M126" s="211"/>
      <c r="N126" s="211"/>
    </row>
    <row r="128" spans="1:15" ht="14.4" customHeight="1" x14ac:dyDescent="0.2">
      <c r="A128" s="212" t="s">
        <v>0</v>
      </c>
      <c r="B128" s="218" t="s">
        <v>31</v>
      </c>
      <c r="C128" s="219"/>
      <c r="D128" s="219"/>
      <c r="E128" s="219"/>
      <c r="F128" s="219"/>
      <c r="G128" s="219"/>
      <c r="H128" s="219"/>
      <c r="I128" s="219"/>
      <c r="J128" s="219"/>
      <c r="K128" s="219"/>
      <c r="L128" s="219"/>
      <c r="M128" s="219"/>
      <c r="N128" s="220"/>
    </row>
    <row r="129" spans="1:15" ht="14.4" customHeight="1" x14ac:dyDescent="0.2">
      <c r="A129" s="217"/>
      <c r="B129" s="21" t="s">
        <v>2322</v>
      </c>
      <c r="C129" s="22" t="s">
        <v>2323</v>
      </c>
      <c r="D129" s="22" t="s">
        <v>2325</v>
      </c>
      <c r="E129" s="22" t="s">
        <v>2326</v>
      </c>
      <c r="F129" s="22" t="s">
        <v>2327</v>
      </c>
      <c r="G129" s="22" t="s">
        <v>2328</v>
      </c>
      <c r="H129" s="22" t="s">
        <v>2329</v>
      </c>
      <c r="I129" s="22" t="s">
        <v>2330</v>
      </c>
      <c r="J129" s="22" t="s">
        <v>2331</v>
      </c>
      <c r="K129" s="22" t="s">
        <v>2333</v>
      </c>
      <c r="L129" s="22" t="s">
        <v>2334</v>
      </c>
      <c r="M129" s="22" t="s">
        <v>2337</v>
      </c>
      <c r="N129" s="51" t="s">
        <v>2338</v>
      </c>
    </row>
    <row r="130" spans="1:15" ht="14.4" customHeight="1" x14ac:dyDescent="0.3">
      <c r="A130" s="3" t="s">
        <v>1</v>
      </c>
      <c r="B130" s="84">
        <v>11534630</v>
      </c>
      <c r="C130" s="85">
        <v>11492426</v>
      </c>
      <c r="D130" s="85">
        <v>11450976</v>
      </c>
      <c r="E130" s="85">
        <v>11507544</v>
      </c>
      <c r="F130" s="85">
        <v>11565059</v>
      </c>
      <c r="G130" s="85">
        <v>11613256</v>
      </c>
      <c r="H130" s="85">
        <v>11713793</v>
      </c>
      <c r="I130" s="85">
        <v>11717130</v>
      </c>
      <c r="J130" s="85">
        <v>11361061</v>
      </c>
      <c r="K130" s="85">
        <v>11107921</v>
      </c>
      <c r="L130" s="85">
        <v>11406190</v>
      </c>
      <c r="M130" s="85">
        <v>11509376</v>
      </c>
      <c r="N130" s="86">
        <v>11100080</v>
      </c>
      <c r="O130" s="152"/>
    </row>
    <row r="131" spans="1:15" ht="14.4" customHeight="1" x14ac:dyDescent="0.2">
      <c r="A131" s="1" t="s">
        <v>91</v>
      </c>
      <c r="B131" s="87">
        <v>1448925</v>
      </c>
      <c r="C131" s="88">
        <v>1457755</v>
      </c>
      <c r="D131" s="88">
        <v>1460189</v>
      </c>
      <c r="E131" s="88">
        <v>1544640</v>
      </c>
      <c r="F131" s="88">
        <v>1423547</v>
      </c>
      <c r="G131" s="88">
        <v>1453808</v>
      </c>
      <c r="H131" s="88">
        <v>1451265</v>
      </c>
      <c r="I131" s="88">
        <v>1400712</v>
      </c>
      <c r="J131" s="88">
        <v>1859336</v>
      </c>
      <c r="K131" s="88">
        <v>2221379</v>
      </c>
      <c r="L131" s="88">
        <v>1618418</v>
      </c>
      <c r="M131" s="88">
        <v>1515190</v>
      </c>
      <c r="N131" s="89">
        <v>1353010</v>
      </c>
    </row>
    <row r="132" spans="1:15" ht="14.4" customHeight="1" x14ac:dyDescent="0.2">
      <c r="A132" s="1" t="s">
        <v>92</v>
      </c>
      <c r="B132" s="90">
        <v>3447282</v>
      </c>
      <c r="C132" s="91">
        <v>3343863</v>
      </c>
      <c r="D132" s="91">
        <v>3337698</v>
      </c>
      <c r="E132" s="91">
        <v>3320704</v>
      </c>
      <c r="F132" s="91">
        <v>3381617</v>
      </c>
      <c r="G132" s="91">
        <v>3404479</v>
      </c>
      <c r="H132" s="91">
        <v>3434944</v>
      </c>
      <c r="I132" s="91">
        <v>3418101</v>
      </c>
      <c r="J132" s="91">
        <v>2875939</v>
      </c>
      <c r="K132" s="91">
        <v>2866813</v>
      </c>
      <c r="L132" s="91">
        <v>3272269</v>
      </c>
      <c r="M132" s="91">
        <v>3342346</v>
      </c>
      <c r="N132" s="92">
        <v>3145043</v>
      </c>
    </row>
    <row r="133" spans="1:15" ht="14.4" customHeight="1" x14ac:dyDescent="0.2">
      <c r="A133" s="1" t="s">
        <v>3</v>
      </c>
      <c r="B133" s="90">
        <v>4067159</v>
      </c>
      <c r="C133" s="91">
        <v>4116166</v>
      </c>
      <c r="D133" s="91">
        <v>4087439</v>
      </c>
      <c r="E133" s="91">
        <v>4090889</v>
      </c>
      <c r="F133" s="91">
        <v>4140346</v>
      </c>
      <c r="G133" s="91">
        <v>4137200</v>
      </c>
      <c r="H133" s="91">
        <v>4201171</v>
      </c>
      <c r="I133" s="91">
        <v>4207488</v>
      </c>
      <c r="J133" s="91">
        <v>4009338</v>
      </c>
      <c r="K133" s="91">
        <v>3771148</v>
      </c>
      <c r="L133" s="91">
        <v>4067523</v>
      </c>
      <c r="M133" s="91">
        <v>4150764</v>
      </c>
      <c r="N133" s="92">
        <v>4098853</v>
      </c>
    </row>
    <row r="134" spans="1:15" ht="14.4" customHeight="1" x14ac:dyDescent="0.2">
      <c r="A134" s="1" t="s">
        <v>4</v>
      </c>
      <c r="B134" s="90">
        <v>1886351</v>
      </c>
      <c r="C134" s="91">
        <v>1881918</v>
      </c>
      <c r="D134" s="91">
        <v>1806602</v>
      </c>
      <c r="E134" s="91">
        <v>1852451</v>
      </c>
      <c r="F134" s="91">
        <v>1934764</v>
      </c>
      <c r="G134" s="91">
        <v>1928407</v>
      </c>
      <c r="H134" s="91">
        <v>1940377</v>
      </c>
      <c r="I134" s="91">
        <v>1966205</v>
      </c>
      <c r="J134" s="91">
        <v>1843949</v>
      </c>
      <c r="K134" s="91">
        <v>1692520</v>
      </c>
      <c r="L134" s="91">
        <v>1821767</v>
      </c>
      <c r="M134" s="91">
        <v>1847260</v>
      </c>
      <c r="N134" s="92">
        <v>1865932</v>
      </c>
    </row>
    <row r="135" spans="1:15" ht="14.4" customHeight="1" x14ac:dyDescent="0.2">
      <c r="A135" s="2" t="s">
        <v>5</v>
      </c>
      <c r="B135" s="93">
        <v>684913</v>
      </c>
      <c r="C135" s="94">
        <v>692724</v>
      </c>
      <c r="D135" s="94">
        <v>759048</v>
      </c>
      <c r="E135" s="94">
        <v>698860</v>
      </c>
      <c r="F135" s="94">
        <v>684785</v>
      </c>
      <c r="G135" s="94">
        <v>689362</v>
      </c>
      <c r="H135" s="94">
        <v>686036</v>
      </c>
      <c r="I135" s="94">
        <v>724624</v>
      </c>
      <c r="J135" s="94">
        <v>772499</v>
      </c>
      <c r="K135" s="94">
        <v>556061</v>
      </c>
      <c r="L135" s="94">
        <v>626213</v>
      </c>
      <c r="M135" s="94">
        <v>653816</v>
      </c>
      <c r="N135" s="95">
        <v>637242</v>
      </c>
    </row>
    <row r="136" spans="1:15" ht="14.4" customHeight="1" x14ac:dyDescent="0.3">
      <c r="A136" s="3" t="s">
        <v>2</v>
      </c>
      <c r="B136" s="84">
        <v>1678536</v>
      </c>
      <c r="C136" s="85">
        <v>1703133</v>
      </c>
      <c r="D136" s="85">
        <v>1719994</v>
      </c>
      <c r="E136" s="85">
        <v>1728579</v>
      </c>
      <c r="F136" s="85">
        <v>1757579</v>
      </c>
      <c r="G136" s="85">
        <v>1794139</v>
      </c>
      <c r="H136" s="85">
        <v>1821008</v>
      </c>
      <c r="I136" s="85">
        <v>1829780</v>
      </c>
      <c r="J136" s="85">
        <v>1743850</v>
      </c>
      <c r="K136" s="85">
        <v>1571282</v>
      </c>
      <c r="L136" s="85">
        <v>1669575</v>
      </c>
      <c r="M136" s="85">
        <v>1715680</v>
      </c>
      <c r="N136" s="86">
        <v>1625476</v>
      </c>
      <c r="O136" s="152"/>
    </row>
    <row r="137" spans="1:15" ht="14.4" customHeight="1" x14ac:dyDescent="0.2">
      <c r="A137" s="1" t="s">
        <v>91</v>
      </c>
      <c r="B137" s="87">
        <v>93323</v>
      </c>
      <c r="C137" s="88">
        <v>90124</v>
      </c>
      <c r="D137" s="88">
        <v>89452</v>
      </c>
      <c r="E137" s="88">
        <v>98869</v>
      </c>
      <c r="F137" s="88">
        <v>101153</v>
      </c>
      <c r="G137" s="88">
        <v>107234</v>
      </c>
      <c r="H137" s="88">
        <v>96460</v>
      </c>
      <c r="I137" s="88">
        <v>87842</v>
      </c>
      <c r="J137" s="88">
        <v>161820</v>
      </c>
      <c r="K137" s="88">
        <v>137858</v>
      </c>
      <c r="L137" s="88">
        <v>141294</v>
      </c>
      <c r="M137" s="88">
        <v>105435</v>
      </c>
      <c r="N137" s="89">
        <v>75898</v>
      </c>
    </row>
    <row r="138" spans="1:15" ht="14.4" customHeight="1" x14ac:dyDescent="0.2">
      <c r="A138" s="1" t="s">
        <v>92</v>
      </c>
      <c r="B138" s="90">
        <v>1061889</v>
      </c>
      <c r="C138" s="91">
        <v>1072259</v>
      </c>
      <c r="D138" s="91">
        <v>1081912</v>
      </c>
      <c r="E138" s="91">
        <v>1079545</v>
      </c>
      <c r="F138" s="91">
        <v>1093052</v>
      </c>
      <c r="G138" s="91">
        <v>1099822</v>
      </c>
      <c r="H138" s="91">
        <v>1114894</v>
      </c>
      <c r="I138" s="91">
        <v>1116622</v>
      </c>
      <c r="J138" s="91">
        <v>1012708</v>
      </c>
      <c r="K138" s="91">
        <v>1024463</v>
      </c>
      <c r="L138" s="91">
        <v>1043016</v>
      </c>
      <c r="M138" s="91">
        <v>1073004</v>
      </c>
      <c r="N138" s="92">
        <v>1023166</v>
      </c>
    </row>
    <row r="139" spans="1:15" ht="14.4" customHeight="1" x14ac:dyDescent="0.2">
      <c r="A139" s="1" t="s">
        <v>3</v>
      </c>
      <c r="B139" s="90">
        <v>350796</v>
      </c>
      <c r="C139" s="91">
        <v>362923</v>
      </c>
      <c r="D139" s="91">
        <v>370029</v>
      </c>
      <c r="E139" s="91">
        <v>370788</v>
      </c>
      <c r="F139" s="91">
        <v>379778</v>
      </c>
      <c r="G139" s="91">
        <v>396940</v>
      </c>
      <c r="H139" s="91">
        <v>410883</v>
      </c>
      <c r="I139" s="91">
        <v>420430</v>
      </c>
      <c r="J139" s="91">
        <v>367618</v>
      </c>
      <c r="K139" s="91">
        <v>267526</v>
      </c>
      <c r="L139" s="91">
        <v>325862</v>
      </c>
      <c r="M139" s="91">
        <v>365568</v>
      </c>
      <c r="N139" s="92">
        <v>359149</v>
      </c>
    </row>
    <row r="140" spans="1:15" ht="14.4" customHeight="1" x14ac:dyDescent="0.2">
      <c r="A140" s="1" t="s">
        <v>4</v>
      </c>
      <c r="B140" s="90">
        <v>134441</v>
      </c>
      <c r="C140" s="91">
        <v>139462</v>
      </c>
      <c r="D140" s="91">
        <v>140457</v>
      </c>
      <c r="E140" s="91">
        <v>140319</v>
      </c>
      <c r="F140" s="91">
        <v>143754</v>
      </c>
      <c r="G140" s="91">
        <v>149484</v>
      </c>
      <c r="H140" s="91">
        <v>156659</v>
      </c>
      <c r="I140" s="91">
        <v>161733</v>
      </c>
      <c r="J140" s="91">
        <v>155717</v>
      </c>
      <c r="K140" s="91">
        <v>106414</v>
      </c>
      <c r="L140" s="91">
        <v>123088</v>
      </c>
      <c r="M140" s="91">
        <v>134032</v>
      </c>
      <c r="N140" s="92">
        <v>130726</v>
      </c>
    </row>
    <row r="141" spans="1:15" ht="14.4" customHeight="1" x14ac:dyDescent="0.2">
      <c r="A141" s="2" t="s">
        <v>5</v>
      </c>
      <c r="B141" s="93">
        <v>38087</v>
      </c>
      <c r="C141" s="94">
        <v>38365</v>
      </c>
      <c r="D141" s="94">
        <v>38144</v>
      </c>
      <c r="E141" s="94">
        <v>39058</v>
      </c>
      <c r="F141" s="94">
        <v>39842</v>
      </c>
      <c r="G141" s="94">
        <v>40659</v>
      </c>
      <c r="H141" s="94">
        <v>42112</v>
      </c>
      <c r="I141" s="94">
        <v>43153</v>
      </c>
      <c r="J141" s="94">
        <v>45987</v>
      </c>
      <c r="K141" s="94">
        <v>35021</v>
      </c>
      <c r="L141" s="94">
        <v>36315</v>
      </c>
      <c r="M141" s="94">
        <v>37641</v>
      </c>
      <c r="N141" s="95">
        <v>36537</v>
      </c>
    </row>
    <row r="142" spans="1:15" ht="14.4" customHeight="1" x14ac:dyDescent="0.3">
      <c r="A142" s="3" t="s">
        <v>6</v>
      </c>
      <c r="B142" s="84">
        <v>9856094</v>
      </c>
      <c r="C142" s="85">
        <v>9789293</v>
      </c>
      <c r="D142" s="85">
        <v>9730982</v>
      </c>
      <c r="E142" s="85">
        <v>9778965</v>
      </c>
      <c r="F142" s="85">
        <v>9807480</v>
      </c>
      <c r="G142" s="85">
        <v>9819117</v>
      </c>
      <c r="H142" s="85">
        <v>9892785</v>
      </c>
      <c r="I142" s="85">
        <v>9887350</v>
      </c>
      <c r="J142" s="85">
        <v>9617211</v>
      </c>
      <c r="K142" s="85">
        <v>9536639</v>
      </c>
      <c r="L142" s="85">
        <v>9736615</v>
      </c>
      <c r="M142" s="85">
        <v>9793696</v>
      </c>
      <c r="N142" s="86">
        <v>9474604</v>
      </c>
      <c r="O142" s="152"/>
    </row>
    <row r="143" spans="1:15" ht="14.4" customHeight="1" x14ac:dyDescent="0.2">
      <c r="A143" s="1" t="s">
        <v>91</v>
      </c>
      <c r="B143" s="87">
        <v>1355602</v>
      </c>
      <c r="C143" s="88">
        <v>1367631</v>
      </c>
      <c r="D143" s="88">
        <v>1370737</v>
      </c>
      <c r="E143" s="88">
        <v>1445771</v>
      </c>
      <c r="F143" s="88">
        <v>1322394</v>
      </c>
      <c r="G143" s="88">
        <v>1346574</v>
      </c>
      <c r="H143" s="88">
        <v>1354805</v>
      </c>
      <c r="I143" s="88">
        <v>1312870</v>
      </c>
      <c r="J143" s="88">
        <v>1697516</v>
      </c>
      <c r="K143" s="88">
        <v>2083521</v>
      </c>
      <c r="L143" s="88">
        <v>1477124</v>
      </c>
      <c r="M143" s="88">
        <v>1409755</v>
      </c>
      <c r="N143" s="89">
        <v>1277112</v>
      </c>
    </row>
    <row r="144" spans="1:15" ht="14.4" customHeight="1" x14ac:dyDescent="0.2">
      <c r="A144" s="1" t="s">
        <v>92</v>
      </c>
      <c r="B144" s="90">
        <v>2385393</v>
      </c>
      <c r="C144" s="91">
        <v>2271604</v>
      </c>
      <c r="D144" s="91">
        <v>2255786</v>
      </c>
      <c r="E144" s="91">
        <v>2241159</v>
      </c>
      <c r="F144" s="91">
        <v>2288565</v>
      </c>
      <c r="G144" s="91">
        <v>2304657</v>
      </c>
      <c r="H144" s="91">
        <v>2320050</v>
      </c>
      <c r="I144" s="91">
        <v>2301479</v>
      </c>
      <c r="J144" s="91">
        <v>1863231</v>
      </c>
      <c r="K144" s="91">
        <v>1842350</v>
      </c>
      <c r="L144" s="91">
        <v>2229253</v>
      </c>
      <c r="M144" s="91">
        <v>2269342</v>
      </c>
      <c r="N144" s="92">
        <v>2121877</v>
      </c>
    </row>
    <row r="145" spans="1:15" ht="14.4" customHeight="1" x14ac:dyDescent="0.2">
      <c r="A145" s="1" t="s">
        <v>3</v>
      </c>
      <c r="B145" s="90">
        <v>3716363</v>
      </c>
      <c r="C145" s="91">
        <v>3753243</v>
      </c>
      <c r="D145" s="91">
        <v>3717410</v>
      </c>
      <c r="E145" s="91">
        <v>3720101</v>
      </c>
      <c r="F145" s="91">
        <v>3760568</v>
      </c>
      <c r="G145" s="91">
        <v>3740260</v>
      </c>
      <c r="H145" s="91">
        <v>3790288</v>
      </c>
      <c r="I145" s="91">
        <v>3787058</v>
      </c>
      <c r="J145" s="91">
        <v>3641720</v>
      </c>
      <c r="K145" s="91">
        <v>3503622</v>
      </c>
      <c r="L145" s="91">
        <v>3741661</v>
      </c>
      <c r="M145" s="91">
        <v>3785196</v>
      </c>
      <c r="N145" s="92">
        <v>3739704</v>
      </c>
    </row>
    <row r="146" spans="1:15" ht="14.4" customHeight="1" x14ac:dyDescent="0.2">
      <c r="A146" s="1" t="s">
        <v>4</v>
      </c>
      <c r="B146" s="90">
        <v>1751910</v>
      </c>
      <c r="C146" s="91">
        <v>1742456</v>
      </c>
      <c r="D146" s="91">
        <v>1666145</v>
      </c>
      <c r="E146" s="91">
        <v>1712132</v>
      </c>
      <c r="F146" s="91">
        <v>1791010</v>
      </c>
      <c r="G146" s="91">
        <v>1778923</v>
      </c>
      <c r="H146" s="91">
        <v>1783718</v>
      </c>
      <c r="I146" s="91">
        <v>1804472</v>
      </c>
      <c r="J146" s="91">
        <v>1688232</v>
      </c>
      <c r="K146" s="91">
        <v>1586106</v>
      </c>
      <c r="L146" s="91">
        <v>1698679</v>
      </c>
      <c r="M146" s="91">
        <v>1713228</v>
      </c>
      <c r="N146" s="92">
        <v>1735206</v>
      </c>
    </row>
    <row r="147" spans="1:15" ht="14.4" customHeight="1" x14ac:dyDescent="0.2">
      <c r="A147" s="2" t="s">
        <v>5</v>
      </c>
      <c r="B147" s="93">
        <v>646826</v>
      </c>
      <c r="C147" s="94">
        <v>654359</v>
      </c>
      <c r="D147" s="94">
        <v>720904</v>
      </c>
      <c r="E147" s="94">
        <v>659802</v>
      </c>
      <c r="F147" s="94">
        <v>644943</v>
      </c>
      <c r="G147" s="94">
        <v>648703</v>
      </c>
      <c r="H147" s="94">
        <v>643924</v>
      </c>
      <c r="I147" s="94">
        <v>681471</v>
      </c>
      <c r="J147" s="94">
        <v>726512</v>
      </c>
      <c r="K147" s="94">
        <v>521040</v>
      </c>
      <c r="L147" s="94">
        <v>589898</v>
      </c>
      <c r="M147" s="94">
        <v>616175</v>
      </c>
      <c r="N147" s="95">
        <v>600705</v>
      </c>
    </row>
    <row r="148" spans="1:15" ht="14.4" customHeight="1" x14ac:dyDescent="0.3">
      <c r="A148" s="3" t="s">
        <v>32</v>
      </c>
      <c r="B148" s="84">
        <v>8978501</v>
      </c>
      <c r="C148" s="85">
        <v>8906440</v>
      </c>
      <c r="D148" s="85">
        <v>8847196</v>
      </c>
      <c r="E148" s="85">
        <v>8876474</v>
      </c>
      <c r="F148" s="85">
        <v>8891026</v>
      </c>
      <c r="G148" s="85">
        <v>8909561</v>
      </c>
      <c r="H148" s="85">
        <v>8972653</v>
      </c>
      <c r="I148" s="85">
        <v>8973854</v>
      </c>
      <c r="J148" s="85">
        <v>8752893</v>
      </c>
      <c r="K148" s="85">
        <v>8693678</v>
      </c>
      <c r="L148" s="85">
        <v>8849733</v>
      </c>
      <c r="M148" s="85">
        <v>8896093</v>
      </c>
      <c r="N148" s="86">
        <v>8584216</v>
      </c>
      <c r="O148" s="152"/>
    </row>
    <row r="149" spans="1:15" ht="14.4" customHeight="1" x14ac:dyDescent="0.2">
      <c r="A149" s="1" t="s">
        <v>91</v>
      </c>
      <c r="B149" s="87">
        <v>1333350</v>
      </c>
      <c r="C149" s="88">
        <v>1349379</v>
      </c>
      <c r="D149" s="88">
        <v>1341567</v>
      </c>
      <c r="E149" s="88">
        <v>1418031</v>
      </c>
      <c r="F149" s="88">
        <v>1293309</v>
      </c>
      <c r="G149" s="88">
        <v>1327057</v>
      </c>
      <c r="H149" s="88">
        <v>1334350</v>
      </c>
      <c r="I149" s="88">
        <v>1292323</v>
      </c>
      <c r="J149" s="88">
        <v>1667624</v>
      </c>
      <c r="K149" s="88">
        <v>2047902</v>
      </c>
      <c r="L149" s="88">
        <v>1445681</v>
      </c>
      <c r="M149" s="88">
        <v>1387346</v>
      </c>
      <c r="N149" s="89">
        <v>1257744</v>
      </c>
    </row>
    <row r="150" spans="1:15" ht="14.4" customHeight="1" x14ac:dyDescent="0.2">
      <c r="A150" s="1" t="s">
        <v>92</v>
      </c>
      <c r="B150" s="90">
        <v>2188320</v>
      </c>
      <c r="C150" s="91">
        <v>2069364</v>
      </c>
      <c r="D150" s="91">
        <v>2055846</v>
      </c>
      <c r="E150" s="91">
        <v>2022258</v>
      </c>
      <c r="F150" s="91">
        <v>2067831</v>
      </c>
      <c r="G150" s="91">
        <v>2081853</v>
      </c>
      <c r="H150" s="91">
        <v>2091427</v>
      </c>
      <c r="I150" s="91">
        <v>2079292</v>
      </c>
      <c r="J150" s="91">
        <v>1683064</v>
      </c>
      <c r="K150" s="91">
        <v>1650471</v>
      </c>
      <c r="L150" s="91">
        <v>2026182</v>
      </c>
      <c r="M150" s="91">
        <v>2058174</v>
      </c>
      <c r="N150" s="92">
        <v>1914137</v>
      </c>
    </row>
    <row r="151" spans="1:15" ht="14.4" customHeight="1" x14ac:dyDescent="0.2">
      <c r="A151" s="1" t="s">
        <v>3</v>
      </c>
      <c r="B151" s="90">
        <v>3557955</v>
      </c>
      <c r="C151" s="91">
        <v>3594955</v>
      </c>
      <c r="D151" s="91">
        <v>3574236</v>
      </c>
      <c r="E151" s="91">
        <v>3562764</v>
      </c>
      <c r="F151" s="91">
        <v>3592905</v>
      </c>
      <c r="G151" s="91">
        <v>3580240</v>
      </c>
      <c r="H151" s="91">
        <v>3627738</v>
      </c>
      <c r="I151" s="91">
        <v>3629258</v>
      </c>
      <c r="J151" s="91">
        <v>3490638</v>
      </c>
      <c r="K151" s="91">
        <v>3327844</v>
      </c>
      <c r="L151" s="91">
        <v>3571242</v>
      </c>
      <c r="M151" s="91">
        <v>3611076</v>
      </c>
      <c r="N151" s="92">
        <v>3565160</v>
      </c>
    </row>
    <row r="152" spans="1:15" ht="14.4" customHeight="1" x14ac:dyDescent="0.2">
      <c r="A152" s="1" t="s">
        <v>4</v>
      </c>
      <c r="B152" s="90">
        <v>1449078</v>
      </c>
      <c r="C152" s="91">
        <v>1438600</v>
      </c>
      <c r="D152" s="91">
        <v>1398436</v>
      </c>
      <c r="E152" s="91">
        <v>1429723</v>
      </c>
      <c r="F152" s="91">
        <v>1486374</v>
      </c>
      <c r="G152" s="91">
        <v>1467646</v>
      </c>
      <c r="H152" s="91">
        <v>1470350</v>
      </c>
      <c r="I152" s="91">
        <v>1495412</v>
      </c>
      <c r="J152" s="91">
        <v>1414093</v>
      </c>
      <c r="K152" s="91">
        <v>1289767</v>
      </c>
      <c r="L152" s="91">
        <v>1388534</v>
      </c>
      <c r="M152" s="91">
        <v>1402227</v>
      </c>
      <c r="N152" s="92">
        <v>1422303</v>
      </c>
    </row>
    <row r="153" spans="1:15" ht="14.4" customHeight="1" x14ac:dyDescent="0.2">
      <c r="A153" s="2" t="s">
        <v>5</v>
      </c>
      <c r="B153" s="93">
        <v>449798</v>
      </c>
      <c r="C153" s="94">
        <v>454142</v>
      </c>
      <c r="D153" s="94">
        <v>477111</v>
      </c>
      <c r="E153" s="94">
        <v>443698</v>
      </c>
      <c r="F153" s="94">
        <v>450607</v>
      </c>
      <c r="G153" s="94">
        <v>452765</v>
      </c>
      <c r="H153" s="94">
        <v>448788</v>
      </c>
      <c r="I153" s="94">
        <v>477569</v>
      </c>
      <c r="J153" s="94">
        <v>497474</v>
      </c>
      <c r="K153" s="94">
        <v>377694</v>
      </c>
      <c r="L153" s="94">
        <v>418094</v>
      </c>
      <c r="M153" s="94">
        <v>437270</v>
      </c>
      <c r="N153" s="95">
        <v>424872</v>
      </c>
    </row>
    <row r="156" spans="1:15" ht="14.4" customHeight="1" x14ac:dyDescent="0.2">
      <c r="A156" s="211" t="s">
        <v>105</v>
      </c>
      <c r="B156" s="211"/>
      <c r="C156" s="211"/>
      <c r="D156" s="211"/>
      <c r="E156" s="211"/>
      <c r="F156" s="211"/>
      <c r="G156" s="211"/>
      <c r="H156" s="211"/>
      <c r="I156" s="211"/>
      <c r="J156" s="211"/>
      <c r="K156" s="211"/>
      <c r="L156" s="211"/>
      <c r="M156" s="211"/>
      <c r="N156" s="211"/>
    </row>
    <row r="158" spans="1:15" ht="14.4" customHeight="1" x14ac:dyDescent="0.2">
      <c r="A158" s="212" t="s">
        <v>0</v>
      </c>
      <c r="B158" s="214" t="s">
        <v>31</v>
      </c>
      <c r="C158" s="215"/>
      <c r="D158" s="215"/>
      <c r="E158" s="215"/>
      <c r="F158" s="215"/>
      <c r="G158" s="215"/>
      <c r="H158" s="215"/>
      <c r="I158" s="215"/>
      <c r="J158" s="215"/>
      <c r="K158" s="215"/>
      <c r="L158" s="215"/>
      <c r="M158" s="215"/>
      <c r="N158" s="216"/>
    </row>
    <row r="159" spans="1:15" ht="14.4" customHeight="1" x14ac:dyDescent="0.2">
      <c r="A159" s="213"/>
      <c r="B159" s="66" t="s">
        <v>2322</v>
      </c>
      <c r="C159" s="58" t="s">
        <v>2323</v>
      </c>
      <c r="D159" s="58" t="s">
        <v>2325</v>
      </c>
      <c r="E159" s="58" t="s">
        <v>2326</v>
      </c>
      <c r="F159" s="58" t="s">
        <v>2327</v>
      </c>
      <c r="G159" s="58" t="s">
        <v>2328</v>
      </c>
      <c r="H159" s="58" t="s">
        <v>2329</v>
      </c>
      <c r="I159" s="58" t="s">
        <v>2330</v>
      </c>
      <c r="J159" s="58" t="s">
        <v>2331</v>
      </c>
      <c r="K159" s="58" t="s">
        <v>2333</v>
      </c>
      <c r="L159" s="58" t="s">
        <v>2334</v>
      </c>
      <c r="M159" s="58" t="s">
        <v>2337</v>
      </c>
      <c r="N159" s="51" t="s">
        <v>2338</v>
      </c>
    </row>
    <row r="160" spans="1:15" ht="14.4" customHeight="1" x14ac:dyDescent="0.3">
      <c r="A160" s="3" t="s">
        <v>1</v>
      </c>
      <c r="B160" s="84">
        <v>11809194</v>
      </c>
      <c r="C160" s="85">
        <v>11841678</v>
      </c>
      <c r="D160" s="85">
        <v>11699995</v>
      </c>
      <c r="E160" s="85">
        <v>11746267</v>
      </c>
      <c r="F160" s="85">
        <v>11896778</v>
      </c>
      <c r="G160" s="85">
        <v>12031409</v>
      </c>
      <c r="H160" s="85">
        <v>12142638</v>
      </c>
      <c r="I160" s="85">
        <v>12114832</v>
      </c>
      <c r="J160" s="85">
        <v>11366557</v>
      </c>
      <c r="K160" s="85">
        <v>10976918</v>
      </c>
      <c r="L160" s="85">
        <v>11487359</v>
      </c>
      <c r="M160" s="85">
        <v>11703646</v>
      </c>
      <c r="N160" s="86">
        <v>11341091</v>
      </c>
      <c r="O160" s="152"/>
    </row>
    <row r="161" spans="1:15" ht="14.4" customHeight="1" x14ac:dyDescent="0.2">
      <c r="A161" s="1" t="s">
        <v>91</v>
      </c>
      <c r="B161" s="87">
        <v>1542964</v>
      </c>
      <c r="C161" s="88">
        <v>1547837</v>
      </c>
      <c r="D161" s="88">
        <v>1553569</v>
      </c>
      <c r="E161" s="88">
        <v>1655083</v>
      </c>
      <c r="F161" s="88">
        <v>1508132</v>
      </c>
      <c r="G161" s="88">
        <v>1534445</v>
      </c>
      <c r="H161" s="88">
        <v>1533622</v>
      </c>
      <c r="I161" s="88">
        <v>1476470</v>
      </c>
      <c r="J161" s="88">
        <v>1965893</v>
      </c>
      <c r="K161" s="88">
        <v>2321277</v>
      </c>
      <c r="L161" s="88">
        <v>1712004</v>
      </c>
      <c r="M161" s="88">
        <v>1586753</v>
      </c>
      <c r="N161" s="89">
        <v>1407802</v>
      </c>
    </row>
    <row r="162" spans="1:15" ht="14.4" customHeight="1" x14ac:dyDescent="0.2">
      <c r="A162" s="1" t="s">
        <v>92</v>
      </c>
      <c r="B162" s="90">
        <v>3681774</v>
      </c>
      <c r="C162" s="91">
        <v>3656955</v>
      </c>
      <c r="D162" s="91">
        <v>3549278</v>
      </c>
      <c r="E162" s="91">
        <v>3513948</v>
      </c>
      <c r="F162" s="91">
        <v>3683993</v>
      </c>
      <c r="G162" s="91">
        <v>3793461</v>
      </c>
      <c r="H162" s="91">
        <v>3835153</v>
      </c>
      <c r="I162" s="91">
        <v>3790977</v>
      </c>
      <c r="J162" s="91">
        <v>2844127</v>
      </c>
      <c r="K162" s="91">
        <v>2707677</v>
      </c>
      <c r="L162" s="91">
        <v>3303453</v>
      </c>
      <c r="M162" s="91">
        <v>3512078</v>
      </c>
      <c r="N162" s="92">
        <v>3369457</v>
      </c>
    </row>
    <row r="163" spans="1:15" ht="14.4" customHeight="1" x14ac:dyDescent="0.2">
      <c r="A163" s="1" t="s">
        <v>3</v>
      </c>
      <c r="B163" s="90">
        <v>4026013</v>
      </c>
      <c r="C163" s="91">
        <v>4074312</v>
      </c>
      <c r="D163" s="91">
        <v>4045712</v>
      </c>
      <c r="E163" s="91">
        <v>4045846</v>
      </c>
      <c r="F163" s="91">
        <v>4098580</v>
      </c>
      <c r="G163" s="91">
        <v>4097243</v>
      </c>
      <c r="H163" s="91">
        <v>4160680</v>
      </c>
      <c r="I163" s="91">
        <v>4169156</v>
      </c>
      <c r="J163" s="91">
        <v>3962546</v>
      </c>
      <c r="K163" s="91">
        <v>3721895</v>
      </c>
      <c r="L163" s="91">
        <v>4034429</v>
      </c>
      <c r="M163" s="91">
        <v>4115827</v>
      </c>
      <c r="N163" s="92">
        <v>4071096</v>
      </c>
    </row>
    <row r="164" spans="1:15" ht="14.4" customHeight="1" x14ac:dyDescent="0.2">
      <c r="A164" s="1" t="s">
        <v>4</v>
      </c>
      <c r="B164" s="90">
        <v>1877349</v>
      </c>
      <c r="C164" s="91">
        <v>1873553</v>
      </c>
      <c r="D164" s="91">
        <v>1795161</v>
      </c>
      <c r="E164" s="91">
        <v>1837432</v>
      </c>
      <c r="F164" s="91">
        <v>1924649</v>
      </c>
      <c r="G164" s="91">
        <v>1919872</v>
      </c>
      <c r="H164" s="91">
        <v>1930577</v>
      </c>
      <c r="I164" s="91">
        <v>1957587</v>
      </c>
      <c r="J164" s="91">
        <v>1827514</v>
      </c>
      <c r="K164" s="91">
        <v>1675196</v>
      </c>
      <c r="L164" s="91">
        <v>1812667</v>
      </c>
      <c r="M164" s="91">
        <v>1838618</v>
      </c>
      <c r="N164" s="92">
        <v>1858275</v>
      </c>
    </row>
    <row r="165" spans="1:15" ht="14.4" customHeight="1" x14ac:dyDescent="0.2">
      <c r="A165" s="2" t="s">
        <v>5</v>
      </c>
      <c r="B165" s="93">
        <v>681094</v>
      </c>
      <c r="C165" s="94">
        <v>689021</v>
      </c>
      <c r="D165" s="94">
        <v>756275</v>
      </c>
      <c r="E165" s="94">
        <v>693958</v>
      </c>
      <c r="F165" s="94">
        <v>681424</v>
      </c>
      <c r="G165" s="94">
        <v>686388</v>
      </c>
      <c r="H165" s="94">
        <v>682606</v>
      </c>
      <c r="I165" s="94">
        <v>720642</v>
      </c>
      <c r="J165" s="94">
        <v>766477</v>
      </c>
      <c r="K165" s="94">
        <v>550873</v>
      </c>
      <c r="L165" s="94">
        <v>624806</v>
      </c>
      <c r="M165" s="94">
        <v>650370</v>
      </c>
      <c r="N165" s="95">
        <v>634461</v>
      </c>
    </row>
    <row r="166" spans="1:15" ht="14.4" customHeight="1" x14ac:dyDescent="0.3">
      <c r="A166" s="3" t="s">
        <v>2</v>
      </c>
      <c r="B166" s="84">
        <v>1185139</v>
      </c>
      <c r="C166" s="85">
        <v>1216828</v>
      </c>
      <c r="D166" s="85">
        <v>1232980</v>
      </c>
      <c r="E166" s="85">
        <v>1241802</v>
      </c>
      <c r="F166" s="85">
        <v>1273011</v>
      </c>
      <c r="G166" s="85">
        <v>1312931</v>
      </c>
      <c r="H166" s="85">
        <v>1347102</v>
      </c>
      <c r="I166" s="85">
        <v>1363449</v>
      </c>
      <c r="J166" s="85">
        <v>1278671</v>
      </c>
      <c r="K166" s="85">
        <v>1032805</v>
      </c>
      <c r="L166" s="85">
        <v>1161412</v>
      </c>
      <c r="M166" s="85">
        <v>1228509</v>
      </c>
      <c r="N166" s="86">
        <v>1181365</v>
      </c>
      <c r="O166" s="152"/>
    </row>
    <row r="167" spans="1:15" ht="14.4" customHeight="1" x14ac:dyDescent="0.2">
      <c r="A167" s="1" t="s">
        <v>91</v>
      </c>
      <c r="B167" s="87">
        <v>115018</v>
      </c>
      <c r="C167" s="88">
        <v>115582</v>
      </c>
      <c r="D167" s="88">
        <v>112101</v>
      </c>
      <c r="E167" s="88">
        <v>123386</v>
      </c>
      <c r="F167" s="88">
        <v>126157</v>
      </c>
      <c r="G167" s="88">
        <v>132520</v>
      </c>
      <c r="H167" s="88">
        <v>123437</v>
      </c>
      <c r="I167" s="88">
        <v>119366</v>
      </c>
      <c r="J167" s="88">
        <v>198202</v>
      </c>
      <c r="K167" s="88">
        <v>160179</v>
      </c>
      <c r="L167" s="88">
        <v>172739</v>
      </c>
      <c r="M167" s="88">
        <v>134088</v>
      </c>
      <c r="N167" s="89">
        <v>96255</v>
      </c>
    </row>
    <row r="168" spans="1:15" ht="14.4" customHeight="1" x14ac:dyDescent="0.2">
      <c r="A168" s="1" t="s">
        <v>92</v>
      </c>
      <c r="B168" s="90">
        <v>646827</v>
      </c>
      <c r="C168" s="91">
        <v>660188</v>
      </c>
      <c r="D168" s="91">
        <v>671872</v>
      </c>
      <c r="E168" s="91">
        <v>668464</v>
      </c>
      <c r="F168" s="91">
        <v>684138</v>
      </c>
      <c r="G168" s="91">
        <v>694689</v>
      </c>
      <c r="H168" s="91">
        <v>715747</v>
      </c>
      <c r="I168" s="91">
        <v>721032</v>
      </c>
      <c r="J168" s="91">
        <v>618064</v>
      </c>
      <c r="K168" s="91">
        <v>575001</v>
      </c>
      <c r="L168" s="91">
        <v>611372</v>
      </c>
      <c r="M168" s="91">
        <v>660591</v>
      </c>
      <c r="N168" s="92">
        <v>651927</v>
      </c>
    </row>
    <row r="169" spans="1:15" ht="14.4" customHeight="1" x14ac:dyDescent="0.2">
      <c r="A169" s="1" t="s">
        <v>3</v>
      </c>
      <c r="B169" s="90">
        <v>287917</v>
      </c>
      <c r="C169" s="91">
        <v>300231</v>
      </c>
      <c r="D169" s="91">
        <v>307645</v>
      </c>
      <c r="E169" s="91">
        <v>308021</v>
      </c>
      <c r="F169" s="91">
        <v>316933</v>
      </c>
      <c r="G169" s="91">
        <v>333618</v>
      </c>
      <c r="H169" s="91">
        <v>347802</v>
      </c>
      <c r="I169" s="91">
        <v>357336</v>
      </c>
      <c r="J169" s="91">
        <v>302163</v>
      </c>
      <c r="K169" s="91">
        <v>197571</v>
      </c>
      <c r="L169" s="91">
        <v>258414</v>
      </c>
      <c r="M169" s="91">
        <v>302021</v>
      </c>
      <c r="N169" s="92">
        <v>303081</v>
      </c>
    </row>
    <row r="170" spans="1:15" ht="14.4" customHeight="1" x14ac:dyDescent="0.2">
      <c r="A170" s="1" t="s">
        <v>4</v>
      </c>
      <c r="B170" s="90">
        <v>108055</v>
      </c>
      <c r="C170" s="91">
        <v>113107</v>
      </c>
      <c r="D170" s="91">
        <v>113986</v>
      </c>
      <c r="E170" s="91">
        <v>113822</v>
      </c>
      <c r="F170" s="91">
        <v>117116</v>
      </c>
      <c r="G170" s="91">
        <v>122757</v>
      </c>
      <c r="H170" s="91">
        <v>129634</v>
      </c>
      <c r="I170" s="91">
        <v>134545</v>
      </c>
      <c r="J170" s="91">
        <v>128130</v>
      </c>
      <c r="K170" s="91">
        <v>76383</v>
      </c>
      <c r="L170" s="91">
        <v>93707</v>
      </c>
      <c r="M170" s="91">
        <v>105486</v>
      </c>
      <c r="N170" s="92">
        <v>104569</v>
      </c>
    </row>
    <row r="171" spans="1:15" ht="14.4" customHeight="1" x14ac:dyDescent="0.2">
      <c r="A171" s="2" t="s">
        <v>5</v>
      </c>
      <c r="B171" s="93">
        <v>27322</v>
      </c>
      <c r="C171" s="94">
        <v>27720</v>
      </c>
      <c r="D171" s="94">
        <v>27376</v>
      </c>
      <c r="E171" s="94">
        <v>28109</v>
      </c>
      <c r="F171" s="94">
        <v>28667</v>
      </c>
      <c r="G171" s="94">
        <v>29347</v>
      </c>
      <c r="H171" s="94">
        <v>30482</v>
      </c>
      <c r="I171" s="94">
        <v>31170</v>
      </c>
      <c r="J171" s="94">
        <v>32112</v>
      </c>
      <c r="K171" s="94">
        <v>23671</v>
      </c>
      <c r="L171" s="94">
        <v>25180</v>
      </c>
      <c r="M171" s="94">
        <v>26323</v>
      </c>
      <c r="N171" s="95">
        <v>25533</v>
      </c>
    </row>
    <row r="172" spans="1:15" ht="14.4" customHeight="1" x14ac:dyDescent="0.3">
      <c r="A172" s="3" t="s">
        <v>6</v>
      </c>
      <c r="B172" s="84">
        <v>10624055</v>
      </c>
      <c r="C172" s="85">
        <v>10624850</v>
      </c>
      <c r="D172" s="85">
        <v>10467015</v>
      </c>
      <c r="E172" s="85">
        <v>10504465</v>
      </c>
      <c r="F172" s="85">
        <v>10623767</v>
      </c>
      <c r="G172" s="85">
        <v>10718478</v>
      </c>
      <c r="H172" s="85">
        <v>10795536</v>
      </c>
      <c r="I172" s="85">
        <v>10751383</v>
      </c>
      <c r="J172" s="85">
        <v>10087886</v>
      </c>
      <c r="K172" s="85">
        <v>9944113</v>
      </c>
      <c r="L172" s="85">
        <v>10325947</v>
      </c>
      <c r="M172" s="85">
        <v>10475137</v>
      </c>
      <c r="N172" s="86">
        <v>10159726</v>
      </c>
      <c r="O172" s="152"/>
    </row>
    <row r="173" spans="1:15" ht="14.4" customHeight="1" x14ac:dyDescent="0.2">
      <c r="A173" s="1" t="s">
        <v>91</v>
      </c>
      <c r="B173" s="87">
        <v>1427946</v>
      </c>
      <c r="C173" s="88">
        <v>1432255</v>
      </c>
      <c r="D173" s="88">
        <v>1441468</v>
      </c>
      <c r="E173" s="88">
        <v>1531697</v>
      </c>
      <c r="F173" s="88">
        <v>1381975</v>
      </c>
      <c r="G173" s="88">
        <v>1401925</v>
      </c>
      <c r="H173" s="88">
        <v>1410185</v>
      </c>
      <c r="I173" s="88">
        <v>1357104</v>
      </c>
      <c r="J173" s="88">
        <v>1767691</v>
      </c>
      <c r="K173" s="88">
        <v>2161098</v>
      </c>
      <c r="L173" s="88">
        <v>1539265</v>
      </c>
      <c r="M173" s="88">
        <v>1452665</v>
      </c>
      <c r="N173" s="89">
        <v>1311547</v>
      </c>
    </row>
    <row r="174" spans="1:15" ht="14.4" customHeight="1" x14ac:dyDescent="0.2">
      <c r="A174" s="1" t="s">
        <v>92</v>
      </c>
      <c r="B174" s="90">
        <v>3034947</v>
      </c>
      <c r="C174" s="91">
        <v>2996767</v>
      </c>
      <c r="D174" s="91">
        <v>2877406</v>
      </c>
      <c r="E174" s="91">
        <v>2845484</v>
      </c>
      <c r="F174" s="91">
        <v>2999855</v>
      </c>
      <c r="G174" s="91">
        <v>3098772</v>
      </c>
      <c r="H174" s="91">
        <v>3119406</v>
      </c>
      <c r="I174" s="91">
        <v>3069945</v>
      </c>
      <c r="J174" s="91">
        <v>2226063</v>
      </c>
      <c r="K174" s="91">
        <v>2132676</v>
      </c>
      <c r="L174" s="91">
        <v>2692081</v>
      </c>
      <c r="M174" s="91">
        <v>2851487</v>
      </c>
      <c r="N174" s="92">
        <v>2717530</v>
      </c>
    </row>
    <row r="175" spans="1:15" ht="14.4" customHeight="1" x14ac:dyDescent="0.2">
      <c r="A175" s="1" t="s">
        <v>3</v>
      </c>
      <c r="B175" s="90">
        <v>3738096</v>
      </c>
      <c r="C175" s="91">
        <v>3774081</v>
      </c>
      <c r="D175" s="91">
        <v>3738067</v>
      </c>
      <c r="E175" s="91">
        <v>3737825</v>
      </c>
      <c r="F175" s="91">
        <v>3781647</v>
      </c>
      <c r="G175" s="91">
        <v>3763625</v>
      </c>
      <c r="H175" s="91">
        <v>3812878</v>
      </c>
      <c r="I175" s="91">
        <v>3811820</v>
      </c>
      <c r="J175" s="91">
        <v>3660383</v>
      </c>
      <c r="K175" s="91">
        <v>3524324</v>
      </c>
      <c r="L175" s="91">
        <v>3776015</v>
      </c>
      <c r="M175" s="91">
        <v>3813806</v>
      </c>
      <c r="N175" s="92">
        <v>3768015</v>
      </c>
    </row>
    <row r="176" spans="1:15" ht="14.4" customHeight="1" x14ac:dyDescent="0.2">
      <c r="A176" s="1" t="s">
        <v>4</v>
      </c>
      <c r="B176" s="90">
        <v>1769294</v>
      </c>
      <c r="C176" s="91">
        <v>1760446</v>
      </c>
      <c r="D176" s="91">
        <v>1681175</v>
      </c>
      <c r="E176" s="91">
        <v>1723610</v>
      </c>
      <c r="F176" s="91">
        <v>1807533</v>
      </c>
      <c r="G176" s="91">
        <v>1797115</v>
      </c>
      <c r="H176" s="91">
        <v>1800943</v>
      </c>
      <c r="I176" s="91">
        <v>1823042</v>
      </c>
      <c r="J176" s="91">
        <v>1699384</v>
      </c>
      <c r="K176" s="91">
        <v>1598813</v>
      </c>
      <c r="L176" s="91">
        <v>1718960</v>
      </c>
      <c r="M176" s="91">
        <v>1733132</v>
      </c>
      <c r="N176" s="92">
        <v>1753706</v>
      </c>
    </row>
    <row r="177" spans="1:15" ht="14.4" customHeight="1" x14ac:dyDescent="0.2">
      <c r="A177" s="2" t="s">
        <v>5</v>
      </c>
      <c r="B177" s="93">
        <v>653772</v>
      </c>
      <c r="C177" s="94">
        <v>661301</v>
      </c>
      <c r="D177" s="94">
        <v>728899</v>
      </c>
      <c r="E177" s="94">
        <v>665849</v>
      </c>
      <c r="F177" s="94">
        <v>652757</v>
      </c>
      <c r="G177" s="94">
        <v>657041</v>
      </c>
      <c r="H177" s="94">
        <v>652124</v>
      </c>
      <c r="I177" s="94">
        <v>689472</v>
      </c>
      <c r="J177" s="94">
        <v>734365</v>
      </c>
      <c r="K177" s="94">
        <v>527202</v>
      </c>
      <c r="L177" s="94">
        <v>599626</v>
      </c>
      <c r="M177" s="94">
        <v>624047</v>
      </c>
      <c r="N177" s="95">
        <v>608928</v>
      </c>
    </row>
    <row r="178" spans="1:15" ht="14.4" customHeight="1" x14ac:dyDescent="0.3">
      <c r="A178" s="3" t="s">
        <v>32</v>
      </c>
      <c r="B178" s="84">
        <v>9218549</v>
      </c>
      <c r="C178" s="85">
        <v>9191316</v>
      </c>
      <c r="D178" s="85">
        <v>9117721</v>
      </c>
      <c r="E178" s="85">
        <v>9118329</v>
      </c>
      <c r="F178" s="85">
        <v>9134653</v>
      </c>
      <c r="G178" s="85">
        <v>9152417</v>
      </c>
      <c r="H178" s="85">
        <v>9190893</v>
      </c>
      <c r="I178" s="85">
        <v>9197643</v>
      </c>
      <c r="J178" s="85">
        <v>8975827</v>
      </c>
      <c r="K178" s="85">
        <v>8912423</v>
      </c>
      <c r="L178" s="85">
        <v>9108034</v>
      </c>
      <c r="M178" s="85">
        <v>9125178</v>
      </c>
      <c r="N178" s="86">
        <v>8781478</v>
      </c>
      <c r="O178" s="152"/>
    </row>
    <row r="179" spans="1:15" ht="14.4" customHeight="1" x14ac:dyDescent="0.2">
      <c r="A179" s="1" t="s">
        <v>91</v>
      </c>
      <c r="B179" s="87">
        <v>1369486</v>
      </c>
      <c r="C179" s="88">
        <v>1391855</v>
      </c>
      <c r="D179" s="88">
        <v>1382818</v>
      </c>
      <c r="E179" s="88">
        <v>1457272</v>
      </c>
      <c r="F179" s="88">
        <v>1326580</v>
      </c>
      <c r="G179" s="88">
        <v>1359659</v>
      </c>
      <c r="H179" s="88">
        <v>1354736</v>
      </c>
      <c r="I179" s="88">
        <v>1315612</v>
      </c>
      <c r="J179" s="88">
        <v>1711451</v>
      </c>
      <c r="K179" s="88">
        <v>2084699</v>
      </c>
      <c r="L179" s="88">
        <v>1478406</v>
      </c>
      <c r="M179" s="88">
        <v>1405935</v>
      </c>
      <c r="N179" s="89">
        <v>1261736</v>
      </c>
    </row>
    <row r="180" spans="1:15" ht="14.4" customHeight="1" x14ac:dyDescent="0.2">
      <c r="A180" s="1" t="s">
        <v>92</v>
      </c>
      <c r="B180" s="90">
        <v>2336046</v>
      </c>
      <c r="C180" s="91">
        <v>2256096</v>
      </c>
      <c r="D180" s="91">
        <v>2230238</v>
      </c>
      <c r="E180" s="91">
        <v>2175808</v>
      </c>
      <c r="F180" s="91">
        <v>2222028</v>
      </c>
      <c r="G180" s="91">
        <v>2232609</v>
      </c>
      <c r="H180" s="91">
        <v>2231193</v>
      </c>
      <c r="I180" s="91">
        <v>2218253</v>
      </c>
      <c r="J180" s="91">
        <v>1813261</v>
      </c>
      <c r="K180" s="91">
        <v>1779982</v>
      </c>
      <c r="L180" s="91">
        <v>2178464</v>
      </c>
      <c r="M180" s="91">
        <v>2202568</v>
      </c>
      <c r="N180" s="92">
        <v>2042690</v>
      </c>
    </row>
    <row r="181" spans="1:15" ht="14.4" customHeight="1" x14ac:dyDescent="0.2">
      <c r="A181" s="1" t="s">
        <v>3</v>
      </c>
      <c r="B181" s="90">
        <v>3579184</v>
      </c>
      <c r="C181" s="91">
        <v>3615316</v>
      </c>
      <c r="D181" s="91">
        <v>3594524</v>
      </c>
      <c r="E181" s="91">
        <v>3580780</v>
      </c>
      <c r="F181" s="91">
        <v>3613439</v>
      </c>
      <c r="G181" s="91">
        <v>3602834</v>
      </c>
      <c r="H181" s="91">
        <v>3649620</v>
      </c>
      <c r="I181" s="91">
        <v>3653376</v>
      </c>
      <c r="J181" s="91">
        <v>3508815</v>
      </c>
      <c r="K181" s="91">
        <v>3348918</v>
      </c>
      <c r="L181" s="91">
        <v>3604543</v>
      </c>
      <c r="M181" s="91">
        <v>3638815</v>
      </c>
      <c r="N181" s="92">
        <v>3592533</v>
      </c>
    </row>
    <row r="182" spans="1:15" ht="14.4" customHeight="1" x14ac:dyDescent="0.2">
      <c r="A182" s="1" t="s">
        <v>4</v>
      </c>
      <c r="B182" s="90">
        <v>1467477</v>
      </c>
      <c r="C182" s="91">
        <v>1457143</v>
      </c>
      <c r="D182" s="91">
        <v>1415997</v>
      </c>
      <c r="E182" s="91">
        <v>1444912</v>
      </c>
      <c r="F182" s="91">
        <v>1505017</v>
      </c>
      <c r="G182" s="91">
        <v>1487247</v>
      </c>
      <c r="H182" s="91">
        <v>1489344</v>
      </c>
      <c r="I182" s="91">
        <v>1515130</v>
      </c>
      <c r="J182" s="91">
        <v>1427874</v>
      </c>
      <c r="K182" s="91">
        <v>1306362</v>
      </c>
      <c r="L182" s="91">
        <v>1410985</v>
      </c>
      <c r="M182" s="91">
        <v>1423297</v>
      </c>
      <c r="N182" s="92">
        <v>1442837</v>
      </c>
    </row>
    <row r="183" spans="1:15" ht="14.4" customHeight="1" x14ac:dyDescent="0.2">
      <c r="A183" s="2" t="s">
        <v>5</v>
      </c>
      <c r="B183" s="93">
        <v>466356</v>
      </c>
      <c r="C183" s="94">
        <v>470906</v>
      </c>
      <c r="D183" s="94">
        <v>494144</v>
      </c>
      <c r="E183" s="94">
        <v>459557</v>
      </c>
      <c r="F183" s="94">
        <v>467589</v>
      </c>
      <c r="G183" s="94">
        <v>470068</v>
      </c>
      <c r="H183" s="94">
        <v>466000</v>
      </c>
      <c r="I183" s="94">
        <v>495272</v>
      </c>
      <c r="J183" s="94">
        <v>514426</v>
      </c>
      <c r="K183" s="94">
        <v>392462</v>
      </c>
      <c r="L183" s="94">
        <v>435636</v>
      </c>
      <c r="M183" s="94">
        <v>454563</v>
      </c>
      <c r="N183" s="95">
        <v>441682</v>
      </c>
    </row>
    <row r="186" spans="1:15" ht="14.4" customHeight="1" x14ac:dyDescent="0.2">
      <c r="A186" s="211" t="s">
        <v>106</v>
      </c>
      <c r="B186" s="211"/>
      <c r="C186" s="211"/>
      <c r="D186" s="211"/>
      <c r="E186" s="211"/>
      <c r="F186" s="211"/>
      <c r="G186" s="211"/>
      <c r="H186" s="211"/>
      <c r="I186" s="211"/>
      <c r="J186" s="211"/>
      <c r="K186" s="211"/>
      <c r="L186" s="211"/>
      <c r="M186" s="211"/>
      <c r="N186" s="211"/>
    </row>
    <row r="188" spans="1:15" ht="14.4" customHeight="1" x14ac:dyDescent="0.2">
      <c r="A188" s="212" t="s">
        <v>0</v>
      </c>
      <c r="B188" s="218" t="s">
        <v>31</v>
      </c>
      <c r="C188" s="219"/>
      <c r="D188" s="219"/>
      <c r="E188" s="219"/>
      <c r="F188" s="219"/>
      <c r="G188" s="219"/>
      <c r="H188" s="219"/>
      <c r="I188" s="219"/>
      <c r="J188" s="219"/>
      <c r="K188" s="219"/>
      <c r="L188" s="219"/>
      <c r="M188" s="219"/>
      <c r="N188" s="220"/>
    </row>
    <row r="189" spans="1:15" ht="14.4" customHeight="1" x14ac:dyDescent="0.2">
      <c r="A189" s="217"/>
      <c r="B189" s="21" t="s">
        <v>2322</v>
      </c>
      <c r="C189" s="22" t="s">
        <v>2323</v>
      </c>
      <c r="D189" s="22" t="s">
        <v>2325</v>
      </c>
      <c r="E189" s="22" t="s">
        <v>2326</v>
      </c>
      <c r="F189" s="22" t="s">
        <v>2327</v>
      </c>
      <c r="G189" s="22" t="s">
        <v>2328</v>
      </c>
      <c r="H189" s="22" t="s">
        <v>2329</v>
      </c>
      <c r="I189" s="22" t="s">
        <v>2330</v>
      </c>
      <c r="J189" s="22" t="s">
        <v>2331</v>
      </c>
      <c r="K189" s="22" t="s">
        <v>2333</v>
      </c>
      <c r="L189" s="22" t="s">
        <v>2334</v>
      </c>
      <c r="M189" s="22" t="s">
        <v>2337</v>
      </c>
      <c r="N189" s="51" t="s">
        <v>2338</v>
      </c>
    </row>
    <row r="190" spans="1:15" ht="14.4" customHeight="1" x14ac:dyDescent="0.3">
      <c r="A190" s="3" t="s">
        <v>1</v>
      </c>
      <c r="B190" s="84">
        <v>10582213</v>
      </c>
      <c r="C190" s="85">
        <v>10572377</v>
      </c>
      <c r="D190" s="85">
        <v>10500429</v>
      </c>
      <c r="E190" s="85">
        <v>10515094</v>
      </c>
      <c r="F190" s="85">
        <v>10542078</v>
      </c>
      <c r="G190" s="85">
        <v>10558376</v>
      </c>
      <c r="H190" s="85">
        <v>10621266</v>
      </c>
      <c r="I190" s="85">
        <v>10622314</v>
      </c>
      <c r="J190" s="85">
        <v>10343683</v>
      </c>
      <c r="K190" s="85">
        <v>10281375</v>
      </c>
      <c r="L190" s="85">
        <v>10514922</v>
      </c>
      <c r="M190" s="85">
        <v>10540273</v>
      </c>
      <c r="N190" s="86">
        <v>10168827</v>
      </c>
      <c r="O190" s="152"/>
    </row>
    <row r="191" spans="1:15" ht="14.4" customHeight="1" x14ac:dyDescent="0.2">
      <c r="A191" s="1" t="s">
        <v>91</v>
      </c>
      <c r="B191" s="87">
        <v>1403184</v>
      </c>
      <c r="C191" s="88">
        <v>1424698</v>
      </c>
      <c r="D191" s="88">
        <v>1427006</v>
      </c>
      <c r="E191" s="88">
        <v>1498066</v>
      </c>
      <c r="F191" s="88">
        <v>1366236</v>
      </c>
      <c r="G191" s="88">
        <v>1392302</v>
      </c>
      <c r="H191" s="88">
        <v>1389040</v>
      </c>
      <c r="I191" s="88">
        <v>1348839</v>
      </c>
      <c r="J191" s="88">
        <v>1758307</v>
      </c>
      <c r="K191" s="88">
        <v>2142308</v>
      </c>
      <c r="L191" s="88">
        <v>1523387</v>
      </c>
      <c r="M191" s="88">
        <v>1443783</v>
      </c>
      <c r="N191" s="89">
        <v>1295900</v>
      </c>
    </row>
    <row r="192" spans="1:15" ht="14.4" customHeight="1" x14ac:dyDescent="0.2">
      <c r="A192" s="1" t="s">
        <v>92</v>
      </c>
      <c r="B192" s="90">
        <v>2646216</v>
      </c>
      <c r="C192" s="91">
        <v>2575693</v>
      </c>
      <c r="D192" s="91">
        <v>2543710</v>
      </c>
      <c r="E192" s="91">
        <v>2498820</v>
      </c>
      <c r="F192" s="91">
        <v>2546614</v>
      </c>
      <c r="G192" s="91">
        <v>2559906</v>
      </c>
      <c r="H192" s="91">
        <v>2573012</v>
      </c>
      <c r="I192" s="91">
        <v>2553272</v>
      </c>
      <c r="J192" s="91">
        <v>2098623</v>
      </c>
      <c r="K192" s="91">
        <v>2109849</v>
      </c>
      <c r="L192" s="91">
        <v>2515351</v>
      </c>
      <c r="M192" s="91">
        <v>2537865</v>
      </c>
      <c r="N192" s="92">
        <v>2356247</v>
      </c>
    </row>
    <row r="193" spans="1:15" ht="14.4" customHeight="1" x14ac:dyDescent="0.2">
      <c r="A193" s="1" t="s">
        <v>3</v>
      </c>
      <c r="B193" s="90">
        <v>3787257</v>
      </c>
      <c r="C193" s="91">
        <v>3823818</v>
      </c>
      <c r="D193" s="91">
        <v>3824030</v>
      </c>
      <c r="E193" s="91">
        <v>3836184</v>
      </c>
      <c r="F193" s="91">
        <v>3835823</v>
      </c>
      <c r="G193" s="91">
        <v>3818462</v>
      </c>
      <c r="H193" s="91">
        <v>3869221</v>
      </c>
      <c r="I193" s="91">
        <v>3864206</v>
      </c>
      <c r="J193" s="91">
        <v>3762424</v>
      </c>
      <c r="K193" s="91">
        <v>3662516</v>
      </c>
      <c r="L193" s="91">
        <v>3829547</v>
      </c>
      <c r="M193" s="91">
        <v>3871910</v>
      </c>
      <c r="N193" s="92">
        <v>3825661</v>
      </c>
    </row>
    <row r="194" spans="1:15" ht="14.4" customHeight="1" x14ac:dyDescent="0.2">
      <c r="A194" s="1" t="s">
        <v>4</v>
      </c>
      <c r="B194" s="90">
        <v>2031419</v>
      </c>
      <c r="C194" s="91">
        <v>2020963</v>
      </c>
      <c r="D194" s="91">
        <v>1863417</v>
      </c>
      <c r="E194" s="91">
        <v>1948582</v>
      </c>
      <c r="F194" s="91">
        <v>2077443</v>
      </c>
      <c r="G194" s="91">
        <v>2065408</v>
      </c>
      <c r="H194" s="91">
        <v>2061258</v>
      </c>
      <c r="I194" s="91">
        <v>1960334</v>
      </c>
      <c r="J194" s="91">
        <v>1959279</v>
      </c>
      <c r="K194" s="91">
        <v>1829976</v>
      </c>
      <c r="L194" s="91">
        <v>1993549</v>
      </c>
      <c r="M194" s="91">
        <v>2009170</v>
      </c>
      <c r="N194" s="92">
        <v>2028102</v>
      </c>
    </row>
    <row r="195" spans="1:15" ht="14.4" customHeight="1" x14ac:dyDescent="0.2">
      <c r="A195" s="2" t="s">
        <v>5</v>
      </c>
      <c r="B195" s="93">
        <v>714137</v>
      </c>
      <c r="C195" s="94">
        <v>727205</v>
      </c>
      <c r="D195" s="94">
        <v>842266</v>
      </c>
      <c r="E195" s="94">
        <v>733442</v>
      </c>
      <c r="F195" s="94">
        <v>715962</v>
      </c>
      <c r="G195" s="94">
        <v>722298</v>
      </c>
      <c r="H195" s="94">
        <v>728735</v>
      </c>
      <c r="I195" s="94">
        <v>895663</v>
      </c>
      <c r="J195" s="94">
        <v>765050</v>
      </c>
      <c r="K195" s="94">
        <v>536726</v>
      </c>
      <c r="L195" s="94">
        <v>653088</v>
      </c>
      <c r="M195" s="94">
        <v>677545</v>
      </c>
      <c r="N195" s="95">
        <v>662917</v>
      </c>
    </row>
    <row r="196" spans="1:15" ht="14.4" customHeight="1" x14ac:dyDescent="0.3">
      <c r="A196" s="3" t="s">
        <v>2</v>
      </c>
      <c r="B196" s="84">
        <v>236714</v>
      </c>
      <c r="C196" s="85">
        <v>238242</v>
      </c>
      <c r="D196" s="85">
        <v>240724</v>
      </c>
      <c r="E196" s="85">
        <v>242466</v>
      </c>
      <c r="F196" s="85">
        <v>246263</v>
      </c>
      <c r="G196" s="85">
        <v>249195</v>
      </c>
      <c r="H196" s="85">
        <v>251250</v>
      </c>
      <c r="I196" s="85">
        <v>252007</v>
      </c>
      <c r="J196" s="85">
        <v>243964</v>
      </c>
      <c r="K196" s="85">
        <v>248427</v>
      </c>
      <c r="L196" s="85">
        <v>252488</v>
      </c>
      <c r="M196" s="85">
        <v>253652</v>
      </c>
      <c r="N196" s="86">
        <v>237526</v>
      </c>
      <c r="O196" s="152"/>
    </row>
    <row r="197" spans="1:15" ht="14.4" customHeight="1" x14ac:dyDescent="0.2">
      <c r="A197" s="1" t="s">
        <v>91</v>
      </c>
      <c r="B197" s="87">
        <v>5505</v>
      </c>
      <c r="C197" s="88">
        <v>5297</v>
      </c>
      <c r="D197" s="88">
        <v>5057</v>
      </c>
      <c r="E197" s="88">
        <v>5616</v>
      </c>
      <c r="F197" s="88">
        <v>5663</v>
      </c>
      <c r="G197" s="88">
        <v>5781</v>
      </c>
      <c r="H197" s="88">
        <v>5395</v>
      </c>
      <c r="I197" s="88">
        <v>4828</v>
      </c>
      <c r="J197" s="88">
        <v>6741</v>
      </c>
      <c r="K197" s="88">
        <v>11136</v>
      </c>
      <c r="L197" s="88">
        <v>8434</v>
      </c>
      <c r="M197" s="88">
        <v>6309</v>
      </c>
      <c r="N197" s="89">
        <v>5011</v>
      </c>
    </row>
    <row r="198" spans="1:15" ht="14.4" customHeight="1" x14ac:dyDescent="0.2">
      <c r="A198" s="1" t="s">
        <v>92</v>
      </c>
      <c r="B198" s="90">
        <v>159984</v>
      </c>
      <c r="C198" s="91">
        <v>159486</v>
      </c>
      <c r="D198" s="91">
        <v>160772</v>
      </c>
      <c r="E198" s="91">
        <v>161668</v>
      </c>
      <c r="F198" s="91">
        <v>163602</v>
      </c>
      <c r="G198" s="91">
        <v>163728</v>
      </c>
      <c r="H198" s="91">
        <v>164075</v>
      </c>
      <c r="I198" s="91">
        <v>163863</v>
      </c>
      <c r="J198" s="91">
        <v>159502</v>
      </c>
      <c r="K198" s="91">
        <v>175671</v>
      </c>
      <c r="L198" s="91">
        <v>172167</v>
      </c>
      <c r="M198" s="91">
        <v>169392</v>
      </c>
      <c r="N198" s="92">
        <v>156758</v>
      </c>
    </row>
    <row r="199" spans="1:15" ht="14.4" customHeight="1" x14ac:dyDescent="0.2">
      <c r="A199" s="1" t="s">
        <v>3</v>
      </c>
      <c r="B199" s="90">
        <v>50495</v>
      </c>
      <c r="C199" s="91">
        <v>51888</v>
      </c>
      <c r="D199" s="91">
        <v>53168</v>
      </c>
      <c r="E199" s="91">
        <v>53386</v>
      </c>
      <c r="F199" s="91">
        <v>54724</v>
      </c>
      <c r="G199" s="91">
        <v>56437</v>
      </c>
      <c r="H199" s="91">
        <v>57549</v>
      </c>
      <c r="I199" s="91">
        <v>58345</v>
      </c>
      <c r="J199" s="91">
        <v>53278</v>
      </c>
      <c r="K199" s="91">
        <v>45243</v>
      </c>
      <c r="L199" s="91">
        <v>52531</v>
      </c>
      <c r="M199" s="91">
        <v>56646</v>
      </c>
      <c r="N199" s="92">
        <v>54871</v>
      </c>
    </row>
    <row r="200" spans="1:15" ht="14.4" customHeight="1" x14ac:dyDescent="0.2">
      <c r="A200" s="1" t="s">
        <v>4</v>
      </c>
      <c r="B200" s="90">
        <v>17837</v>
      </c>
      <c r="C200" s="91">
        <v>18591</v>
      </c>
      <c r="D200" s="91">
        <v>18816</v>
      </c>
      <c r="E200" s="91">
        <v>18903</v>
      </c>
      <c r="F200" s="91">
        <v>19185</v>
      </c>
      <c r="G200" s="91">
        <v>19987</v>
      </c>
      <c r="H200" s="91">
        <v>20895</v>
      </c>
      <c r="I200" s="91">
        <v>21424</v>
      </c>
      <c r="J200" s="91">
        <v>20744</v>
      </c>
      <c r="K200" s="91">
        <v>13838</v>
      </c>
      <c r="L200" s="91">
        <v>16627</v>
      </c>
      <c r="M200" s="91">
        <v>18436</v>
      </c>
      <c r="N200" s="92">
        <v>18078</v>
      </c>
    </row>
    <row r="201" spans="1:15" ht="14.4" customHeight="1" x14ac:dyDescent="0.2">
      <c r="A201" s="2" t="s">
        <v>5</v>
      </c>
      <c r="B201" s="93">
        <v>2893</v>
      </c>
      <c r="C201" s="94">
        <v>2980</v>
      </c>
      <c r="D201" s="94">
        <v>2911</v>
      </c>
      <c r="E201" s="94">
        <v>2893</v>
      </c>
      <c r="F201" s="94">
        <v>3089</v>
      </c>
      <c r="G201" s="94">
        <v>3262</v>
      </c>
      <c r="H201" s="94">
        <v>3336</v>
      </c>
      <c r="I201" s="94">
        <v>3547</v>
      </c>
      <c r="J201" s="94">
        <v>3699</v>
      </c>
      <c r="K201" s="94">
        <v>2539</v>
      </c>
      <c r="L201" s="94">
        <v>2729</v>
      </c>
      <c r="M201" s="94">
        <v>2869</v>
      </c>
      <c r="N201" s="95">
        <v>2808</v>
      </c>
    </row>
    <row r="202" spans="1:15" ht="14.4" customHeight="1" x14ac:dyDescent="0.3">
      <c r="A202" s="3" t="s">
        <v>6</v>
      </c>
      <c r="B202" s="84">
        <v>10345499</v>
      </c>
      <c r="C202" s="85">
        <v>10334135</v>
      </c>
      <c r="D202" s="85">
        <v>10259705</v>
      </c>
      <c r="E202" s="85">
        <v>10272628</v>
      </c>
      <c r="F202" s="85">
        <v>10295815</v>
      </c>
      <c r="G202" s="85">
        <v>10309181</v>
      </c>
      <c r="H202" s="85">
        <v>10370016</v>
      </c>
      <c r="I202" s="85">
        <v>10370307</v>
      </c>
      <c r="J202" s="85">
        <v>10099719</v>
      </c>
      <c r="K202" s="85">
        <v>10032948</v>
      </c>
      <c r="L202" s="85">
        <v>10262434</v>
      </c>
      <c r="M202" s="85">
        <v>10286621</v>
      </c>
      <c r="N202" s="86">
        <v>9931301</v>
      </c>
      <c r="O202" s="152"/>
    </row>
    <row r="203" spans="1:15" ht="14.4" customHeight="1" x14ac:dyDescent="0.2">
      <c r="A203" s="1" t="s">
        <v>91</v>
      </c>
      <c r="B203" s="87">
        <v>1397679</v>
      </c>
      <c r="C203" s="88">
        <v>1419401</v>
      </c>
      <c r="D203" s="88">
        <v>1421949</v>
      </c>
      <c r="E203" s="88">
        <v>1492450</v>
      </c>
      <c r="F203" s="88">
        <v>1360573</v>
      </c>
      <c r="G203" s="88">
        <v>1386521</v>
      </c>
      <c r="H203" s="88">
        <v>1383645</v>
      </c>
      <c r="I203" s="88">
        <v>1344011</v>
      </c>
      <c r="J203" s="88">
        <v>1751566</v>
      </c>
      <c r="K203" s="88">
        <v>2131172</v>
      </c>
      <c r="L203" s="88">
        <v>1514953</v>
      </c>
      <c r="M203" s="88">
        <v>1437474</v>
      </c>
      <c r="N203" s="89">
        <v>1290889</v>
      </c>
    </row>
    <row r="204" spans="1:15" ht="14.4" customHeight="1" x14ac:dyDescent="0.2">
      <c r="A204" s="1" t="s">
        <v>92</v>
      </c>
      <c r="B204" s="90">
        <v>2486232</v>
      </c>
      <c r="C204" s="91">
        <v>2416207</v>
      </c>
      <c r="D204" s="91">
        <v>2382938</v>
      </c>
      <c r="E204" s="91">
        <v>2337152</v>
      </c>
      <c r="F204" s="91">
        <v>2383012</v>
      </c>
      <c r="G204" s="91">
        <v>2396178</v>
      </c>
      <c r="H204" s="91">
        <v>2408937</v>
      </c>
      <c r="I204" s="91">
        <v>2389409</v>
      </c>
      <c r="J204" s="91">
        <v>1939121</v>
      </c>
      <c r="K204" s="91">
        <v>1934178</v>
      </c>
      <c r="L204" s="91">
        <v>2343184</v>
      </c>
      <c r="M204" s="91">
        <v>2368473</v>
      </c>
      <c r="N204" s="92">
        <v>2199489</v>
      </c>
    </row>
    <row r="205" spans="1:15" ht="14.4" customHeight="1" x14ac:dyDescent="0.2">
      <c r="A205" s="1" t="s">
        <v>3</v>
      </c>
      <c r="B205" s="90">
        <v>3736762</v>
      </c>
      <c r="C205" s="91">
        <v>3771930</v>
      </c>
      <c r="D205" s="91">
        <v>3770862</v>
      </c>
      <c r="E205" s="91">
        <v>3782798</v>
      </c>
      <c r="F205" s="91">
        <v>3781099</v>
      </c>
      <c r="G205" s="91">
        <v>3762025</v>
      </c>
      <c r="H205" s="91">
        <v>3811672</v>
      </c>
      <c r="I205" s="91">
        <v>3805861</v>
      </c>
      <c r="J205" s="91">
        <v>3709146</v>
      </c>
      <c r="K205" s="91">
        <v>3617273</v>
      </c>
      <c r="L205" s="91">
        <v>3777016</v>
      </c>
      <c r="M205" s="91">
        <v>3815264</v>
      </c>
      <c r="N205" s="92">
        <v>3770790</v>
      </c>
    </row>
    <row r="206" spans="1:15" ht="14.4" customHeight="1" x14ac:dyDescent="0.2">
      <c r="A206" s="1" t="s">
        <v>4</v>
      </c>
      <c r="B206" s="90">
        <v>2013582</v>
      </c>
      <c r="C206" s="91">
        <v>2002372</v>
      </c>
      <c r="D206" s="91">
        <v>1844601</v>
      </c>
      <c r="E206" s="91">
        <v>1929679</v>
      </c>
      <c r="F206" s="91">
        <v>2058258</v>
      </c>
      <c r="G206" s="91">
        <v>2045421</v>
      </c>
      <c r="H206" s="91">
        <v>2040363</v>
      </c>
      <c r="I206" s="91">
        <v>1938910</v>
      </c>
      <c r="J206" s="91">
        <v>1938535</v>
      </c>
      <c r="K206" s="91">
        <v>1816138</v>
      </c>
      <c r="L206" s="91">
        <v>1976922</v>
      </c>
      <c r="M206" s="91">
        <v>1990734</v>
      </c>
      <c r="N206" s="92">
        <v>2010024</v>
      </c>
    </row>
    <row r="207" spans="1:15" ht="14.4" customHeight="1" x14ac:dyDescent="0.2">
      <c r="A207" s="2" t="s">
        <v>5</v>
      </c>
      <c r="B207" s="93">
        <v>711244</v>
      </c>
      <c r="C207" s="94">
        <v>724225</v>
      </c>
      <c r="D207" s="94">
        <v>839355</v>
      </c>
      <c r="E207" s="94">
        <v>730549</v>
      </c>
      <c r="F207" s="94">
        <v>712873</v>
      </c>
      <c r="G207" s="94">
        <v>719036</v>
      </c>
      <c r="H207" s="94">
        <v>725399</v>
      </c>
      <c r="I207" s="94">
        <v>892116</v>
      </c>
      <c r="J207" s="94">
        <v>761351</v>
      </c>
      <c r="K207" s="94">
        <v>534187</v>
      </c>
      <c r="L207" s="94">
        <v>650359</v>
      </c>
      <c r="M207" s="94">
        <v>674676</v>
      </c>
      <c r="N207" s="95">
        <v>660109</v>
      </c>
    </row>
    <row r="208" spans="1:15" ht="14.4" customHeight="1" x14ac:dyDescent="0.3">
      <c r="A208" s="3" t="s">
        <v>32</v>
      </c>
      <c r="B208" s="84">
        <v>9266447</v>
      </c>
      <c r="C208" s="85">
        <v>9253628</v>
      </c>
      <c r="D208" s="85">
        <v>9181617</v>
      </c>
      <c r="E208" s="85">
        <v>9172339</v>
      </c>
      <c r="F208" s="85">
        <v>9187277</v>
      </c>
      <c r="G208" s="85">
        <v>9205992</v>
      </c>
      <c r="H208" s="85">
        <v>9255212</v>
      </c>
      <c r="I208" s="85">
        <v>9259165</v>
      </c>
      <c r="J208" s="85">
        <v>9034989</v>
      </c>
      <c r="K208" s="85">
        <v>8976604</v>
      </c>
      <c r="L208" s="85">
        <v>9165327</v>
      </c>
      <c r="M208" s="85">
        <v>9183230</v>
      </c>
      <c r="N208" s="86">
        <v>8837049</v>
      </c>
      <c r="O208" s="152"/>
    </row>
    <row r="209" spans="1:14" ht="14.4" customHeight="1" x14ac:dyDescent="0.2">
      <c r="A209" s="1" t="s">
        <v>91</v>
      </c>
      <c r="B209" s="87">
        <v>1376589</v>
      </c>
      <c r="C209" s="88">
        <v>1402312</v>
      </c>
      <c r="D209" s="88">
        <v>1394302</v>
      </c>
      <c r="E209" s="88">
        <v>1466677</v>
      </c>
      <c r="F209" s="88">
        <v>1335692</v>
      </c>
      <c r="G209" s="88">
        <v>1369153</v>
      </c>
      <c r="H209" s="88">
        <v>1364602</v>
      </c>
      <c r="I209" s="88">
        <v>1325015</v>
      </c>
      <c r="J209" s="88">
        <v>1721566</v>
      </c>
      <c r="K209" s="88">
        <v>2096177</v>
      </c>
      <c r="L209" s="88">
        <v>1486032</v>
      </c>
      <c r="M209" s="88">
        <v>1416826</v>
      </c>
      <c r="N209" s="89">
        <v>1272467</v>
      </c>
    </row>
    <row r="210" spans="1:14" ht="14.4" customHeight="1" x14ac:dyDescent="0.2">
      <c r="A210" s="1" t="s">
        <v>92</v>
      </c>
      <c r="B210" s="90">
        <v>2366193</v>
      </c>
      <c r="C210" s="91">
        <v>2297134</v>
      </c>
      <c r="D210" s="91">
        <v>2271623</v>
      </c>
      <c r="E210" s="91">
        <v>2206957</v>
      </c>
      <c r="F210" s="91">
        <v>2253660</v>
      </c>
      <c r="G210" s="91">
        <v>2266483</v>
      </c>
      <c r="H210" s="91">
        <v>2273717</v>
      </c>
      <c r="I210" s="91">
        <v>2259070</v>
      </c>
      <c r="J210" s="91">
        <v>1847549</v>
      </c>
      <c r="K210" s="91">
        <v>1819985</v>
      </c>
      <c r="L210" s="91">
        <v>2219733</v>
      </c>
      <c r="M210" s="91">
        <v>2238899</v>
      </c>
      <c r="N210" s="92">
        <v>2076320</v>
      </c>
    </row>
    <row r="211" spans="1:14" ht="14.4" customHeight="1" x14ac:dyDescent="0.2">
      <c r="A211" s="1" t="s">
        <v>3</v>
      </c>
      <c r="B211" s="90">
        <v>3585702</v>
      </c>
      <c r="C211" s="91">
        <v>3622042</v>
      </c>
      <c r="D211" s="91">
        <v>3601366</v>
      </c>
      <c r="E211" s="91">
        <v>3588407</v>
      </c>
      <c r="F211" s="91">
        <v>3620754</v>
      </c>
      <c r="G211" s="91">
        <v>3609272</v>
      </c>
      <c r="H211" s="91">
        <v>3656944</v>
      </c>
      <c r="I211" s="91">
        <v>3660225</v>
      </c>
      <c r="J211" s="91">
        <v>3517735</v>
      </c>
      <c r="K211" s="91">
        <v>3357081</v>
      </c>
      <c r="L211" s="91">
        <v>3610157</v>
      </c>
      <c r="M211" s="91">
        <v>3646012</v>
      </c>
      <c r="N211" s="92">
        <v>3599664</v>
      </c>
    </row>
    <row r="212" spans="1:14" ht="14.4" customHeight="1" x14ac:dyDescent="0.2">
      <c r="A212" s="1" t="s">
        <v>4</v>
      </c>
      <c r="B212" s="90">
        <v>1470277</v>
      </c>
      <c r="C212" s="91">
        <v>1459981</v>
      </c>
      <c r="D212" s="91">
        <v>1418792</v>
      </c>
      <c r="E212" s="91">
        <v>1448832</v>
      </c>
      <c r="F212" s="91">
        <v>1508149</v>
      </c>
      <c r="G212" s="91">
        <v>1489848</v>
      </c>
      <c r="H212" s="91">
        <v>1492525</v>
      </c>
      <c r="I212" s="91">
        <v>1518158</v>
      </c>
      <c r="J212" s="91">
        <v>1431975</v>
      </c>
      <c r="K212" s="91">
        <v>1309600</v>
      </c>
      <c r="L212" s="91">
        <v>1412926</v>
      </c>
      <c r="M212" s="91">
        <v>1425786</v>
      </c>
      <c r="N212" s="92">
        <v>1445692</v>
      </c>
    </row>
    <row r="213" spans="1:14" ht="14.4" customHeight="1" x14ac:dyDescent="0.2">
      <c r="A213" s="2" t="s">
        <v>5</v>
      </c>
      <c r="B213" s="93">
        <v>467686</v>
      </c>
      <c r="C213" s="94">
        <v>472159</v>
      </c>
      <c r="D213" s="94">
        <v>495534</v>
      </c>
      <c r="E213" s="94">
        <v>461466</v>
      </c>
      <c r="F213" s="94">
        <v>469022</v>
      </c>
      <c r="G213" s="94">
        <v>471236</v>
      </c>
      <c r="H213" s="94">
        <v>467424</v>
      </c>
      <c r="I213" s="94">
        <v>496697</v>
      </c>
      <c r="J213" s="94">
        <v>516164</v>
      </c>
      <c r="K213" s="94">
        <v>393761</v>
      </c>
      <c r="L213" s="94">
        <v>436479</v>
      </c>
      <c r="M213" s="94">
        <v>455707</v>
      </c>
      <c r="N213" s="95">
        <v>442906</v>
      </c>
    </row>
    <row r="215" spans="1:14" ht="14.4" customHeight="1" x14ac:dyDescent="0.2">
      <c r="A215" s="4" t="s">
        <v>60</v>
      </c>
    </row>
  </sheetData>
  <mergeCells count="22">
    <mergeCell ref="A68:A69"/>
    <mergeCell ref="B68:M68"/>
    <mergeCell ref="D5:K5"/>
    <mergeCell ref="J2:K4"/>
    <mergeCell ref="D2:I4"/>
    <mergeCell ref="A10:N10"/>
    <mergeCell ref="A40:A41"/>
    <mergeCell ref="A12:A13"/>
    <mergeCell ref="B12:N12"/>
    <mergeCell ref="B40:M40"/>
    <mergeCell ref="A96:N96"/>
    <mergeCell ref="A98:A99"/>
    <mergeCell ref="B98:N98"/>
    <mergeCell ref="A126:N126"/>
    <mergeCell ref="A128:A129"/>
    <mergeCell ref="B128:N128"/>
    <mergeCell ref="A156:N156"/>
    <mergeCell ref="A158:A159"/>
    <mergeCell ref="B158:N158"/>
    <mergeCell ref="A186:N186"/>
    <mergeCell ref="A188:A189"/>
    <mergeCell ref="B188:N188"/>
  </mergeCells>
  <phoneticPr fontId="10" type="noConversion"/>
  <conditionalFormatting sqref="B42:M65">
    <cfRule type="colorScale" priority="1">
      <colorScale>
        <cfvo type="min"/>
        <cfvo type="percentile" val="50"/>
        <cfvo type="max"/>
        <color theme="5" tint="0.79998168889431442"/>
        <color theme="0"/>
        <color theme="9" tint="0.79998168889431442"/>
      </colorScale>
    </cfRule>
  </conditionalFormatting>
  <conditionalFormatting sqref="B70:M93">
    <cfRule type="colorScale" priority="23">
      <colorScale>
        <cfvo type="min"/>
        <cfvo type="percentile" val="50"/>
        <cfvo type="max"/>
        <color theme="5" tint="0.79998168889431442"/>
        <color theme="0"/>
        <color theme="9" tint="0.79998168889431442"/>
      </colorScale>
    </cfRule>
  </conditionalFormatting>
  <conditionalFormatting sqref="B14:N14">
    <cfRule type="colorScale" priority="2">
      <colorScale>
        <cfvo type="min"/>
        <cfvo type="percentile" val="50"/>
        <cfvo type="max"/>
        <color theme="5" tint="0.79998168889431442"/>
        <color rgb="FFFFFBEF"/>
        <color theme="9" tint="0.79998168889431442"/>
      </colorScale>
    </cfRule>
  </conditionalFormatting>
  <conditionalFormatting sqref="B20:N20">
    <cfRule type="colorScale" priority="5">
      <colorScale>
        <cfvo type="min"/>
        <cfvo type="percentile" val="50"/>
        <cfvo type="max"/>
        <color theme="5" tint="0.79998168889431442"/>
        <color rgb="FFFFFBEF"/>
        <color theme="9" tint="0.79998168889431442"/>
      </colorScale>
    </cfRule>
  </conditionalFormatting>
  <conditionalFormatting sqref="B26:N26">
    <cfRule type="colorScale" priority="3">
      <colorScale>
        <cfvo type="min"/>
        <cfvo type="percentile" val="50"/>
        <cfvo type="max"/>
        <color theme="5" tint="0.79998168889431442"/>
        <color rgb="FFFFFBEF"/>
        <color theme="9" tint="0.79998168889431442"/>
      </colorScale>
    </cfRule>
  </conditionalFormatting>
  <conditionalFormatting sqref="B32:N32">
    <cfRule type="colorScale" priority="4">
      <colorScale>
        <cfvo type="min"/>
        <cfvo type="percentile" val="50"/>
        <cfvo type="max"/>
        <color theme="5" tint="0.79998168889431442"/>
        <color rgb="FFFFFBEF"/>
        <color theme="9" tint="0.79998168889431442"/>
      </colorScale>
    </cfRule>
  </conditionalFormatting>
  <conditionalFormatting sqref="B100:N100">
    <cfRule type="colorScale" priority="18">
      <colorScale>
        <cfvo type="min"/>
        <cfvo type="percentile" val="50"/>
        <cfvo type="max"/>
        <color theme="5" tint="0.79998168889431442"/>
        <color rgb="FFFFFBEF"/>
        <color theme="9" tint="0.79998168889431442"/>
      </colorScale>
    </cfRule>
  </conditionalFormatting>
  <conditionalFormatting sqref="B106:N106">
    <cfRule type="colorScale" priority="21">
      <colorScale>
        <cfvo type="min"/>
        <cfvo type="percentile" val="50"/>
        <cfvo type="max"/>
        <color theme="5" tint="0.79998168889431442"/>
        <color rgb="FFFFFBEF"/>
        <color theme="9" tint="0.79998168889431442"/>
      </colorScale>
    </cfRule>
  </conditionalFormatting>
  <conditionalFormatting sqref="B112:N112">
    <cfRule type="colorScale" priority="19">
      <colorScale>
        <cfvo type="min"/>
        <cfvo type="percentile" val="50"/>
        <cfvo type="max"/>
        <color theme="5" tint="0.79998168889431442"/>
        <color rgb="FFFFFBEF"/>
        <color theme="9" tint="0.79998168889431442"/>
      </colorScale>
    </cfRule>
  </conditionalFormatting>
  <conditionalFormatting sqref="B118:N118">
    <cfRule type="colorScale" priority="20">
      <colorScale>
        <cfvo type="min"/>
        <cfvo type="percentile" val="50"/>
        <cfvo type="max"/>
        <color theme="5" tint="0.79998168889431442"/>
        <color rgb="FFFFFBEF"/>
        <color theme="9" tint="0.79998168889431442"/>
      </colorScale>
    </cfRule>
  </conditionalFormatting>
  <conditionalFormatting sqref="B130:N130">
    <cfRule type="colorScale" priority="14">
      <colorScale>
        <cfvo type="min"/>
        <cfvo type="percentile" val="50"/>
        <cfvo type="max"/>
        <color theme="5" tint="0.79998168889431442"/>
        <color rgb="FFFFFBEF"/>
        <color theme="9" tint="0.79998168889431442"/>
      </colorScale>
    </cfRule>
  </conditionalFormatting>
  <conditionalFormatting sqref="B136:N136">
    <cfRule type="colorScale" priority="17">
      <colorScale>
        <cfvo type="min"/>
        <cfvo type="percentile" val="50"/>
        <cfvo type="max"/>
        <color theme="5" tint="0.79998168889431442"/>
        <color rgb="FFFFFBEF"/>
        <color theme="9" tint="0.79998168889431442"/>
      </colorScale>
    </cfRule>
  </conditionalFormatting>
  <conditionalFormatting sqref="B142:N142">
    <cfRule type="colorScale" priority="15">
      <colorScale>
        <cfvo type="min"/>
        <cfvo type="percentile" val="50"/>
        <cfvo type="max"/>
        <color theme="5" tint="0.79998168889431442"/>
        <color rgb="FFFFFBEF"/>
        <color theme="9" tint="0.79998168889431442"/>
      </colorScale>
    </cfRule>
  </conditionalFormatting>
  <conditionalFormatting sqref="B148:N148">
    <cfRule type="colorScale" priority="16">
      <colorScale>
        <cfvo type="min"/>
        <cfvo type="percentile" val="50"/>
        <cfvo type="max"/>
        <color theme="5" tint="0.79998168889431442"/>
        <color rgb="FFFFFBEF"/>
        <color theme="9" tint="0.79998168889431442"/>
      </colorScale>
    </cfRule>
  </conditionalFormatting>
  <conditionalFormatting sqref="B160:N160">
    <cfRule type="colorScale" priority="10">
      <colorScale>
        <cfvo type="min"/>
        <cfvo type="percentile" val="50"/>
        <cfvo type="max"/>
        <color theme="5" tint="0.79998168889431442"/>
        <color rgb="FFFFFBEF"/>
        <color theme="9" tint="0.79998168889431442"/>
      </colorScale>
    </cfRule>
  </conditionalFormatting>
  <conditionalFormatting sqref="B166:N166">
    <cfRule type="colorScale" priority="13">
      <colorScale>
        <cfvo type="min"/>
        <cfvo type="percentile" val="50"/>
        <cfvo type="max"/>
        <color theme="5" tint="0.79998168889431442"/>
        <color rgb="FFFFFBEF"/>
        <color theme="9" tint="0.79998168889431442"/>
      </colorScale>
    </cfRule>
  </conditionalFormatting>
  <conditionalFormatting sqref="B172:N172">
    <cfRule type="colorScale" priority="11">
      <colorScale>
        <cfvo type="min"/>
        <cfvo type="percentile" val="50"/>
        <cfvo type="max"/>
        <color theme="5" tint="0.79998168889431442"/>
        <color rgb="FFFFFBEF"/>
        <color theme="9" tint="0.79998168889431442"/>
      </colorScale>
    </cfRule>
  </conditionalFormatting>
  <conditionalFormatting sqref="B178:N178">
    <cfRule type="colorScale" priority="12">
      <colorScale>
        <cfvo type="min"/>
        <cfvo type="percentile" val="50"/>
        <cfvo type="max"/>
        <color theme="5" tint="0.79998168889431442"/>
        <color rgb="FFFFFBEF"/>
        <color theme="9" tint="0.79998168889431442"/>
      </colorScale>
    </cfRule>
  </conditionalFormatting>
  <conditionalFormatting sqref="B190:N190">
    <cfRule type="colorScale" priority="6">
      <colorScale>
        <cfvo type="min"/>
        <cfvo type="percentile" val="50"/>
        <cfvo type="max"/>
        <color theme="5" tint="0.79998168889431442"/>
        <color rgb="FFFFFBEF"/>
        <color theme="9" tint="0.79998168889431442"/>
      </colorScale>
    </cfRule>
  </conditionalFormatting>
  <conditionalFormatting sqref="B196:N196">
    <cfRule type="colorScale" priority="9">
      <colorScale>
        <cfvo type="min"/>
        <cfvo type="percentile" val="50"/>
        <cfvo type="max"/>
        <color theme="5" tint="0.79998168889431442"/>
        <color rgb="FFFFFBEF"/>
        <color theme="9" tint="0.79998168889431442"/>
      </colorScale>
    </cfRule>
  </conditionalFormatting>
  <conditionalFormatting sqref="B202:N202">
    <cfRule type="colorScale" priority="7">
      <colorScale>
        <cfvo type="min"/>
        <cfvo type="percentile" val="50"/>
        <cfvo type="max"/>
        <color theme="5" tint="0.79998168889431442"/>
        <color rgb="FFFFFBEF"/>
        <color theme="9" tint="0.79998168889431442"/>
      </colorScale>
    </cfRule>
  </conditionalFormatting>
  <conditionalFormatting sqref="B208:N208">
    <cfRule type="colorScale" priority="8">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8BA32C6F-1A35-406B-AC50-E876101B19C8}">
          <x14:colorSeries rgb="FF376092"/>
          <x14:colorNegative rgb="FFD00000"/>
          <x14:colorAxis rgb="FF000000"/>
          <x14:colorMarkers rgb="FFD00000"/>
          <x14:colorFirst rgb="FFD00000"/>
          <x14:colorLast rgb="FFD00000"/>
          <x14:colorHigh rgb="FFD00000"/>
          <x14:colorLow rgb="FFD00000"/>
          <x14:sparklines>
            <x14:sparkline>
              <xm:f>'Resultados generales'!B14:N14</xm:f>
              <xm:sqref>O14</xm:sqref>
            </x14:sparkline>
          </x14:sparklines>
        </x14:sparklineGroup>
        <x14:sparklineGroup displayEmptyCellsAs="gap" xr2:uid="{B5ED0920-B11F-4072-83F1-A282B31BFDAF}">
          <x14:colorSeries rgb="FF376092"/>
          <x14:colorNegative rgb="FFD00000"/>
          <x14:colorAxis rgb="FF000000"/>
          <x14:colorMarkers rgb="FFD00000"/>
          <x14:colorFirst rgb="FFD00000"/>
          <x14:colorLast rgb="FFD00000"/>
          <x14:colorHigh rgb="FFD00000"/>
          <x14:colorLow rgb="FFD00000"/>
          <x14:sparklines>
            <x14:sparkline>
              <xm:f>'Resultados generales'!B20:N20</xm:f>
              <xm:sqref>O20</xm:sqref>
            </x14:sparkline>
          </x14:sparklines>
        </x14:sparklineGroup>
        <x14:sparklineGroup displayEmptyCellsAs="gap" xr2:uid="{690BD1A9-D3A9-45F6-A5A1-B1460AB860A5}">
          <x14:colorSeries rgb="FF376092"/>
          <x14:colorNegative rgb="FFD00000"/>
          <x14:colorAxis rgb="FF000000"/>
          <x14:colorMarkers rgb="FFD00000"/>
          <x14:colorFirst rgb="FFD00000"/>
          <x14:colorLast rgb="FFD00000"/>
          <x14:colorHigh rgb="FFD00000"/>
          <x14:colorLow rgb="FFD00000"/>
          <x14:sparklines>
            <x14:sparkline>
              <xm:f>'Resultados generales'!B26:N26</xm:f>
              <xm:sqref>O26</xm:sqref>
            </x14:sparkline>
          </x14:sparklines>
        </x14:sparklineGroup>
        <x14:sparklineGroup displayEmptyCellsAs="gap" xr2:uid="{DC01AFEE-EE39-4BA7-983F-54FFE0A97FC4}">
          <x14:colorSeries rgb="FF376092"/>
          <x14:colorNegative rgb="FFD00000"/>
          <x14:colorAxis rgb="FF000000"/>
          <x14:colorMarkers rgb="FFD00000"/>
          <x14:colorFirst rgb="FFD00000"/>
          <x14:colorLast rgb="FFD00000"/>
          <x14:colorHigh rgb="FFD00000"/>
          <x14:colorLow rgb="FFD00000"/>
          <x14:sparklines>
            <x14:sparkline>
              <xm:f>'Resultados generales'!B32:N32</xm:f>
              <xm:sqref>O32</xm:sqref>
            </x14:sparkline>
          </x14:sparklines>
        </x14:sparklineGroup>
        <x14:sparklineGroup displayEmptyCellsAs="gap" xr2:uid="{622A1243-9F4B-4D26-97D4-1A8314D8B75C}">
          <x14:colorSeries rgb="FF376092"/>
          <x14:colorNegative rgb="FFD00000"/>
          <x14:colorAxis rgb="FF000000"/>
          <x14:colorMarkers rgb="FFD00000"/>
          <x14:colorFirst rgb="FFD00000"/>
          <x14:colorLast rgb="FFD00000"/>
          <x14:colorHigh rgb="FFD00000"/>
          <x14:colorLow rgb="FFD00000"/>
          <x14:sparklines>
            <x14:sparkline>
              <xm:f>'Resultados generales'!B118:N118</xm:f>
              <xm:sqref>O118</xm:sqref>
            </x14:sparkline>
          </x14:sparklines>
        </x14:sparklineGroup>
        <x14:sparklineGroup displayEmptyCellsAs="gap" xr2:uid="{88EDED82-728A-415E-937C-DA649F1659E3}">
          <x14:colorSeries rgb="FF376092"/>
          <x14:colorNegative rgb="FFD00000"/>
          <x14:colorAxis rgb="FF000000"/>
          <x14:colorMarkers rgb="FFD00000"/>
          <x14:colorFirst rgb="FFD00000"/>
          <x14:colorLast rgb="FFD00000"/>
          <x14:colorHigh rgb="FFD00000"/>
          <x14:colorLow rgb="FFD00000"/>
          <x14:sparklines>
            <x14:sparkline>
              <xm:f>'Resultados generales'!B112:N112</xm:f>
              <xm:sqref>O112</xm:sqref>
            </x14:sparkline>
          </x14:sparklines>
        </x14:sparklineGroup>
        <x14:sparklineGroup displayEmptyCellsAs="gap" xr2:uid="{4E65CE51-F8D5-4C4F-878E-0CCC65A0CB01}">
          <x14:colorSeries rgb="FF376092"/>
          <x14:colorNegative rgb="FFD00000"/>
          <x14:colorAxis rgb="FF000000"/>
          <x14:colorMarkers rgb="FFD00000"/>
          <x14:colorFirst rgb="FFD00000"/>
          <x14:colorLast rgb="FFD00000"/>
          <x14:colorHigh rgb="FFD00000"/>
          <x14:colorLow rgb="FFD00000"/>
          <x14:sparklines>
            <x14:sparkline>
              <xm:f>'Resultados generales'!B106:N106</xm:f>
              <xm:sqref>O106</xm:sqref>
            </x14:sparkline>
          </x14:sparklines>
        </x14:sparklineGroup>
        <x14:sparklineGroup displayEmptyCellsAs="gap" xr2:uid="{DD7ADAEF-7BA6-41FC-99BD-DA6765F43BB8}">
          <x14:colorSeries rgb="FF376092"/>
          <x14:colorNegative rgb="FFD00000"/>
          <x14:colorAxis rgb="FF000000"/>
          <x14:colorMarkers rgb="FFD00000"/>
          <x14:colorFirst rgb="FFD00000"/>
          <x14:colorLast rgb="FFD00000"/>
          <x14:colorHigh rgb="FFD00000"/>
          <x14:colorLow rgb="FFD00000"/>
          <x14:sparklines>
            <x14:sparkline>
              <xm:f>'Resultados generales'!B100:N100</xm:f>
              <xm:sqref>O100</xm:sqref>
            </x14:sparkline>
          </x14:sparklines>
        </x14:sparklineGroup>
        <x14:sparklineGroup displayEmptyCellsAs="gap" xr2:uid="{0F4C59F0-283E-47C5-916A-DFDF02586A41}">
          <x14:colorSeries rgb="FF376092"/>
          <x14:colorNegative rgb="FFD00000"/>
          <x14:colorAxis rgb="FF000000"/>
          <x14:colorMarkers rgb="FFD00000"/>
          <x14:colorFirst rgb="FFD00000"/>
          <x14:colorLast rgb="FFD00000"/>
          <x14:colorHigh rgb="FFD00000"/>
          <x14:colorLow rgb="FFD00000"/>
          <x14:sparklines>
            <x14:sparkline>
              <xm:f>'Resultados generales'!B148:N148</xm:f>
              <xm:sqref>O148</xm:sqref>
            </x14:sparkline>
          </x14:sparklines>
        </x14:sparklineGroup>
        <x14:sparklineGroup displayEmptyCellsAs="gap" xr2:uid="{6CF0B646-BB7F-4FCD-9C78-4B8FDDC24AC9}">
          <x14:colorSeries rgb="FF376092"/>
          <x14:colorNegative rgb="FFD00000"/>
          <x14:colorAxis rgb="FF000000"/>
          <x14:colorMarkers rgb="FFD00000"/>
          <x14:colorFirst rgb="FFD00000"/>
          <x14:colorLast rgb="FFD00000"/>
          <x14:colorHigh rgb="FFD00000"/>
          <x14:colorLow rgb="FFD00000"/>
          <x14:sparklines>
            <x14:sparkline>
              <xm:f>'Resultados generales'!B142:N142</xm:f>
              <xm:sqref>O142</xm:sqref>
            </x14:sparkline>
          </x14:sparklines>
        </x14:sparklineGroup>
        <x14:sparklineGroup displayEmptyCellsAs="gap" xr2:uid="{25CDCB7F-73D3-4B38-B983-470D92E805C1}">
          <x14:colorSeries rgb="FF376092"/>
          <x14:colorNegative rgb="FFD00000"/>
          <x14:colorAxis rgb="FF000000"/>
          <x14:colorMarkers rgb="FFD00000"/>
          <x14:colorFirst rgb="FFD00000"/>
          <x14:colorLast rgb="FFD00000"/>
          <x14:colorHigh rgb="FFD00000"/>
          <x14:colorLow rgb="FFD00000"/>
          <x14:sparklines>
            <x14:sparkline>
              <xm:f>'Resultados generales'!B136:N136</xm:f>
              <xm:sqref>O136</xm:sqref>
            </x14:sparkline>
          </x14:sparklines>
        </x14:sparklineGroup>
        <x14:sparklineGroup displayEmptyCellsAs="gap" xr2:uid="{157B377F-BD60-4E3F-B9C3-0F2CE5CB5B6E}">
          <x14:colorSeries rgb="FF376092"/>
          <x14:colorNegative rgb="FFD00000"/>
          <x14:colorAxis rgb="FF000000"/>
          <x14:colorMarkers rgb="FFD00000"/>
          <x14:colorFirst rgb="FFD00000"/>
          <x14:colorLast rgb="FFD00000"/>
          <x14:colorHigh rgb="FFD00000"/>
          <x14:colorLow rgb="FFD00000"/>
          <x14:sparklines>
            <x14:sparkline>
              <xm:f>'Resultados generales'!B130:N130</xm:f>
              <xm:sqref>O130</xm:sqref>
            </x14:sparkline>
          </x14:sparklines>
        </x14:sparklineGroup>
        <x14:sparklineGroup displayEmptyCellsAs="gap" xr2:uid="{F4644DB5-8180-4CF3-9B7D-18E894CB38B5}">
          <x14:colorSeries rgb="FF376092"/>
          <x14:colorNegative rgb="FFD00000"/>
          <x14:colorAxis rgb="FF000000"/>
          <x14:colorMarkers rgb="FFD00000"/>
          <x14:colorFirst rgb="FFD00000"/>
          <x14:colorLast rgb="FFD00000"/>
          <x14:colorHigh rgb="FFD00000"/>
          <x14:colorLow rgb="FFD00000"/>
          <x14:sparklines>
            <x14:sparkline>
              <xm:f>'Resultados generales'!B178:N178</xm:f>
              <xm:sqref>O178</xm:sqref>
            </x14:sparkline>
          </x14:sparklines>
        </x14:sparklineGroup>
        <x14:sparklineGroup displayEmptyCellsAs="gap" xr2:uid="{695C9B3C-6C86-4E41-9103-011487F9C858}">
          <x14:colorSeries rgb="FF376092"/>
          <x14:colorNegative rgb="FFD00000"/>
          <x14:colorAxis rgb="FF000000"/>
          <x14:colorMarkers rgb="FFD00000"/>
          <x14:colorFirst rgb="FFD00000"/>
          <x14:colorLast rgb="FFD00000"/>
          <x14:colorHigh rgb="FFD00000"/>
          <x14:colorLow rgb="FFD00000"/>
          <x14:sparklines>
            <x14:sparkline>
              <xm:f>'Resultados generales'!B172:N172</xm:f>
              <xm:sqref>O172</xm:sqref>
            </x14:sparkline>
          </x14:sparklines>
        </x14:sparklineGroup>
        <x14:sparklineGroup displayEmptyCellsAs="gap" xr2:uid="{34AACCB2-9B89-4614-864A-2CBAE7F3CE24}">
          <x14:colorSeries rgb="FF376092"/>
          <x14:colorNegative rgb="FFD00000"/>
          <x14:colorAxis rgb="FF000000"/>
          <x14:colorMarkers rgb="FFD00000"/>
          <x14:colorFirst rgb="FFD00000"/>
          <x14:colorLast rgb="FFD00000"/>
          <x14:colorHigh rgb="FFD00000"/>
          <x14:colorLow rgb="FFD00000"/>
          <x14:sparklines>
            <x14:sparkline>
              <xm:f>'Resultados generales'!B166:N166</xm:f>
              <xm:sqref>O166</xm:sqref>
            </x14:sparkline>
          </x14:sparklines>
        </x14:sparklineGroup>
        <x14:sparklineGroup displayEmptyCellsAs="gap" xr2:uid="{1AB9F0B4-65D3-4B85-8DB3-E0EFFB661210}">
          <x14:colorSeries rgb="FF376092"/>
          <x14:colorNegative rgb="FFD00000"/>
          <x14:colorAxis rgb="FF000000"/>
          <x14:colorMarkers rgb="FFD00000"/>
          <x14:colorFirst rgb="FFD00000"/>
          <x14:colorLast rgb="FFD00000"/>
          <x14:colorHigh rgb="FFD00000"/>
          <x14:colorLow rgb="FFD00000"/>
          <x14:sparklines>
            <x14:sparkline>
              <xm:f>'Resultados generales'!B160:N160</xm:f>
              <xm:sqref>O160</xm:sqref>
            </x14:sparkline>
          </x14:sparklines>
        </x14:sparklineGroup>
        <x14:sparklineGroup displayEmptyCellsAs="gap" xr2:uid="{AC6F7CE4-5FDF-4F2C-9980-F0709F9511F2}">
          <x14:colorSeries rgb="FF376092"/>
          <x14:colorNegative rgb="FFD00000"/>
          <x14:colorAxis rgb="FF000000"/>
          <x14:colorMarkers rgb="FFD00000"/>
          <x14:colorFirst rgb="FFD00000"/>
          <x14:colorLast rgb="FFD00000"/>
          <x14:colorHigh rgb="FFD00000"/>
          <x14:colorLow rgb="FFD00000"/>
          <x14:sparklines>
            <x14:sparkline>
              <xm:f>'Resultados generales'!B208:N208</xm:f>
              <xm:sqref>O208</xm:sqref>
            </x14:sparkline>
          </x14:sparklines>
        </x14:sparklineGroup>
        <x14:sparklineGroup displayEmptyCellsAs="gap" xr2:uid="{8F351A46-BEED-48FB-ACA8-50C05142C92B}">
          <x14:colorSeries rgb="FF376092"/>
          <x14:colorNegative rgb="FFD00000"/>
          <x14:colorAxis rgb="FF000000"/>
          <x14:colorMarkers rgb="FFD00000"/>
          <x14:colorFirst rgb="FFD00000"/>
          <x14:colorLast rgb="FFD00000"/>
          <x14:colorHigh rgb="FFD00000"/>
          <x14:colorLow rgb="FFD00000"/>
          <x14:sparklines>
            <x14:sparkline>
              <xm:f>'Resultados generales'!B202:N202</xm:f>
              <xm:sqref>O202</xm:sqref>
            </x14:sparkline>
          </x14:sparklines>
        </x14:sparklineGroup>
        <x14:sparklineGroup displayEmptyCellsAs="gap" xr2:uid="{36DDED8D-165D-4EF1-8144-61B698862ED7}">
          <x14:colorSeries rgb="FF376092"/>
          <x14:colorNegative rgb="FFD00000"/>
          <x14:colorAxis rgb="FF000000"/>
          <x14:colorMarkers rgb="FFD00000"/>
          <x14:colorFirst rgb="FFD00000"/>
          <x14:colorLast rgb="FFD00000"/>
          <x14:colorHigh rgb="FFD00000"/>
          <x14:colorLow rgb="FFD00000"/>
          <x14:sparklines>
            <x14:sparkline>
              <xm:f>'Resultados generales'!B196:N196</xm:f>
              <xm:sqref>O196</xm:sqref>
            </x14:sparkline>
          </x14:sparklines>
        </x14:sparklineGroup>
        <x14:sparklineGroup displayEmptyCellsAs="gap" xr2:uid="{6FDFAE49-A549-4BCA-B0B9-3D21EE89D14D}">
          <x14:colorSeries rgb="FF376092"/>
          <x14:colorNegative rgb="FFD00000"/>
          <x14:colorAxis rgb="FF000000"/>
          <x14:colorMarkers rgb="FFD00000"/>
          <x14:colorFirst rgb="FFD00000"/>
          <x14:colorLast rgb="FFD00000"/>
          <x14:colorHigh rgb="FFD00000"/>
          <x14:colorLow rgb="FFD00000"/>
          <x14:sparklines>
            <x14:sparkline>
              <xm:f>'Resultados generales'!B190:N190</xm:f>
              <xm:sqref>O190</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AB142"/>
  <sheetViews>
    <sheetView showGridLines="0" topLeftCell="A21" zoomScaleNormal="100" workbookViewId="0">
      <selection activeCell="K139" sqref="K139"/>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3.44140625" style="8" bestFit="1" customWidth="1"/>
    <col min="11" max="11" width="14.44140625" style="8" bestFit="1" customWidth="1"/>
    <col min="12" max="12" width="13.44140625" style="8" bestFit="1" customWidth="1"/>
    <col min="13" max="13" width="14.44140625" style="8" bestFit="1" customWidth="1"/>
    <col min="14" max="14" width="13.44140625" style="8" bestFit="1" customWidth="1"/>
    <col min="15" max="16384" width="10.88671875" style="8"/>
  </cols>
  <sheetData>
    <row r="1" spans="1:14" ht="14.4" thickBot="1" x14ac:dyDescent="0.3"/>
    <row r="2" spans="1:14" ht="14.25" customHeight="1" x14ac:dyDescent="0.25">
      <c r="D2" s="236" t="s">
        <v>2324</v>
      </c>
      <c r="E2" s="237"/>
      <c r="F2" s="237"/>
      <c r="G2" s="237"/>
      <c r="H2" s="237"/>
      <c r="I2" s="237"/>
      <c r="J2" s="224" t="str">
        <f>"Abr 25"</f>
        <v>Abr 25</v>
      </c>
      <c r="K2" s="225"/>
      <c r="M2" s="189"/>
    </row>
    <row r="3" spans="1:14" ht="14.25" customHeight="1" x14ac:dyDescent="0.25">
      <c r="D3" s="238"/>
      <c r="E3" s="239"/>
      <c r="F3" s="239"/>
      <c r="G3" s="239"/>
      <c r="H3" s="239"/>
      <c r="I3" s="239"/>
      <c r="J3" s="226"/>
      <c r="K3" s="227"/>
    </row>
    <row r="4" spans="1:14" ht="15" customHeight="1" thickBot="1" x14ac:dyDescent="0.3">
      <c r="D4" s="240"/>
      <c r="E4" s="241"/>
      <c r="F4" s="241"/>
      <c r="G4" s="241"/>
      <c r="H4" s="241"/>
      <c r="I4" s="241"/>
      <c r="J4" s="228"/>
      <c r="K4" s="229"/>
    </row>
    <row r="5" spans="1:14" ht="14.4" customHeight="1" thickBot="1" x14ac:dyDescent="0.3">
      <c r="D5" s="221" t="s">
        <v>2332</v>
      </c>
      <c r="E5" s="222"/>
      <c r="F5" s="222"/>
      <c r="G5" s="222"/>
      <c r="H5" s="222"/>
      <c r="I5" s="222"/>
      <c r="J5" s="222"/>
      <c r="K5" s="223"/>
    </row>
    <row r="10" spans="1:14" x14ac:dyDescent="0.25">
      <c r="A10" s="211" t="s">
        <v>33</v>
      </c>
      <c r="B10" s="211"/>
      <c r="C10" s="211"/>
      <c r="D10" s="211"/>
      <c r="E10" s="211"/>
      <c r="F10" s="211"/>
      <c r="G10" s="211"/>
      <c r="H10" s="211"/>
      <c r="I10" s="211"/>
      <c r="J10" s="211"/>
      <c r="K10" s="211"/>
      <c r="L10" s="211"/>
      <c r="M10" s="211"/>
      <c r="N10" s="211"/>
    </row>
    <row r="11" spans="1:14" x14ac:dyDescent="0.25">
      <c r="A11" s="9"/>
      <c r="B11" s="9"/>
      <c r="C11" s="9"/>
      <c r="D11" s="9"/>
      <c r="E11" s="9"/>
      <c r="F11" s="9"/>
      <c r="G11" s="9"/>
      <c r="H11" s="9"/>
      <c r="I11" s="9"/>
      <c r="J11" s="9"/>
      <c r="K11" s="9"/>
    </row>
    <row r="12" spans="1:14" ht="15" customHeight="1" x14ac:dyDescent="0.25">
      <c r="A12" s="246" t="s">
        <v>39</v>
      </c>
      <c r="B12" s="255" t="s">
        <v>40</v>
      </c>
      <c r="C12" s="256"/>
      <c r="D12" s="256"/>
      <c r="E12" s="256"/>
      <c r="F12" s="256"/>
      <c r="G12" s="256"/>
      <c r="H12" s="256"/>
      <c r="I12" s="256"/>
      <c r="J12" s="256"/>
      <c r="K12" s="256"/>
      <c r="L12" s="256"/>
      <c r="M12" s="256"/>
      <c r="N12" s="257"/>
    </row>
    <row r="13" spans="1:14" x14ac:dyDescent="0.25">
      <c r="A13" s="247"/>
      <c r="B13" s="193" t="s">
        <v>2322</v>
      </c>
      <c r="C13" s="193" t="s">
        <v>2323</v>
      </c>
      <c r="D13" s="193" t="s">
        <v>2325</v>
      </c>
      <c r="E13" s="193" t="s">
        <v>2326</v>
      </c>
      <c r="F13" s="193" t="s">
        <v>2327</v>
      </c>
      <c r="G13" s="193" t="s">
        <v>2328</v>
      </c>
      <c r="H13" s="193" t="s">
        <v>2329</v>
      </c>
      <c r="I13" s="193" t="s">
        <v>2330</v>
      </c>
      <c r="J13" s="193" t="s">
        <v>2331</v>
      </c>
      <c r="K13" s="193" t="s">
        <v>2333</v>
      </c>
      <c r="L13" s="193" t="s">
        <v>2334</v>
      </c>
      <c r="M13" s="193" t="s">
        <v>2337</v>
      </c>
      <c r="N13" s="194" t="s">
        <v>2338</v>
      </c>
    </row>
    <row r="14" spans="1:14" x14ac:dyDescent="0.25">
      <c r="A14" s="63" t="s">
        <v>37</v>
      </c>
      <c r="B14" s="206">
        <v>189144</v>
      </c>
      <c r="C14" s="207">
        <v>180567</v>
      </c>
      <c r="D14" s="207">
        <v>194360</v>
      </c>
      <c r="E14" s="207">
        <v>194515</v>
      </c>
      <c r="F14" s="207">
        <v>194669</v>
      </c>
      <c r="G14" s="207">
        <v>195753</v>
      </c>
      <c r="H14" s="207">
        <v>195310</v>
      </c>
      <c r="I14" s="207">
        <v>194339</v>
      </c>
      <c r="J14" s="207">
        <v>188606</v>
      </c>
      <c r="K14" s="207">
        <v>194973</v>
      </c>
      <c r="L14" s="207">
        <v>194815</v>
      </c>
      <c r="M14" s="207">
        <v>191880</v>
      </c>
      <c r="N14" s="208">
        <v>176822</v>
      </c>
    </row>
    <row r="15" spans="1:14" x14ac:dyDescent="0.25">
      <c r="A15" s="64" t="s">
        <v>28</v>
      </c>
      <c r="B15" s="209">
        <v>285789</v>
      </c>
      <c r="C15" s="29">
        <v>276740</v>
      </c>
      <c r="D15" s="29">
        <v>290826</v>
      </c>
      <c r="E15" s="29">
        <v>290924</v>
      </c>
      <c r="F15" s="29">
        <v>291513</v>
      </c>
      <c r="G15" s="29">
        <v>293070</v>
      </c>
      <c r="H15" s="29">
        <v>293506</v>
      </c>
      <c r="I15" s="29">
        <v>292441</v>
      </c>
      <c r="J15" s="29">
        <v>286215</v>
      </c>
      <c r="K15" s="29">
        <v>290367</v>
      </c>
      <c r="L15" s="29">
        <v>294641</v>
      </c>
      <c r="M15" s="29">
        <v>292340</v>
      </c>
      <c r="N15" s="210">
        <v>270162</v>
      </c>
    </row>
    <row r="16" spans="1:14" x14ac:dyDescent="0.25">
      <c r="A16" s="64" t="s">
        <v>36</v>
      </c>
      <c r="B16" s="209">
        <v>79046</v>
      </c>
      <c r="C16" s="29">
        <v>77486</v>
      </c>
      <c r="D16" s="29">
        <v>79235</v>
      </c>
      <c r="E16" s="29">
        <v>79342</v>
      </c>
      <c r="F16" s="29">
        <v>79541</v>
      </c>
      <c r="G16" s="29">
        <v>79855</v>
      </c>
      <c r="H16" s="29">
        <v>80357</v>
      </c>
      <c r="I16" s="29">
        <v>80279</v>
      </c>
      <c r="J16" s="29">
        <v>76827</v>
      </c>
      <c r="K16" s="29">
        <v>76690</v>
      </c>
      <c r="L16" s="29">
        <v>81683</v>
      </c>
      <c r="M16" s="29">
        <v>79924</v>
      </c>
      <c r="N16" s="210">
        <v>75809</v>
      </c>
    </row>
    <row r="17" spans="1:15" x14ac:dyDescent="0.25">
      <c r="A17" s="64" t="s">
        <v>26</v>
      </c>
      <c r="B17" s="209">
        <v>19313</v>
      </c>
      <c r="C17" s="29">
        <v>18999</v>
      </c>
      <c r="D17" s="29">
        <v>19288</v>
      </c>
      <c r="E17" s="29">
        <v>19427</v>
      </c>
      <c r="F17" s="29">
        <v>19316</v>
      </c>
      <c r="G17" s="29">
        <v>19364</v>
      </c>
      <c r="H17" s="29">
        <v>19469</v>
      </c>
      <c r="I17" s="29">
        <v>19268</v>
      </c>
      <c r="J17" s="29">
        <v>18474</v>
      </c>
      <c r="K17" s="29">
        <v>18535</v>
      </c>
      <c r="L17" s="29">
        <v>19930</v>
      </c>
      <c r="M17" s="29">
        <v>19240</v>
      </c>
      <c r="N17" s="210">
        <v>18288</v>
      </c>
    </row>
    <row r="18" spans="1:15" x14ac:dyDescent="0.25">
      <c r="A18" s="64" t="s">
        <v>35</v>
      </c>
      <c r="B18" s="209">
        <v>3913</v>
      </c>
      <c r="C18" s="29">
        <v>3875</v>
      </c>
      <c r="D18" s="29">
        <v>3917</v>
      </c>
      <c r="E18" s="29">
        <v>3922</v>
      </c>
      <c r="F18" s="29">
        <v>3921</v>
      </c>
      <c r="G18" s="29">
        <v>3904</v>
      </c>
      <c r="H18" s="29">
        <v>3900</v>
      </c>
      <c r="I18" s="29">
        <v>3865</v>
      </c>
      <c r="J18" s="29">
        <v>3715</v>
      </c>
      <c r="K18" s="29">
        <v>3673</v>
      </c>
      <c r="L18" s="29">
        <v>3996</v>
      </c>
      <c r="M18" s="29">
        <v>3791</v>
      </c>
      <c r="N18" s="210">
        <v>3658</v>
      </c>
    </row>
    <row r="19" spans="1:15" x14ac:dyDescent="0.25">
      <c r="A19" s="65" t="s">
        <v>34</v>
      </c>
      <c r="B19" s="209">
        <v>2288</v>
      </c>
      <c r="C19" s="29">
        <v>2255</v>
      </c>
      <c r="D19" s="29">
        <v>2229</v>
      </c>
      <c r="E19" s="29">
        <v>2245</v>
      </c>
      <c r="F19" s="29">
        <v>2229</v>
      </c>
      <c r="G19" s="29">
        <v>2264</v>
      </c>
      <c r="H19" s="29">
        <v>2286</v>
      </c>
      <c r="I19" s="29">
        <v>2292</v>
      </c>
      <c r="J19" s="29">
        <v>2225</v>
      </c>
      <c r="K19" s="29">
        <v>2194</v>
      </c>
      <c r="L19" s="29">
        <v>2533</v>
      </c>
      <c r="M19" s="29">
        <v>2266</v>
      </c>
      <c r="N19" s="210">
        <v>2224</v>
      </c>
    </row>
    <row r="20" spans="1:15" ht="14.4" x14ac:dyDescent="0.3">
      <c r="A20" s="202" t="s">
        <v>8</v>
      </c>
      <c r="B20" s="117">
        <v>579493</v>
      </c>
      <c r="C20" s="118">
        <v>559922</v>
      </c>
      <c r="D20" s="118">
        <v>589855</v>
      </c>
      <c r="E20" s="118">
        <v>590375</v>
      </c>
      <c r="F20" s="118">
        <v>591189</v>
      </c>
      <c r="G20" s="118">
        <v>594210</v>
      </c>
      <c r="H20" s="118">
        <v>594828</v>
      </c>
      <c r="I20" s="118">
        <v>592484</v>
      </c>
      <c r="J20" s="118">
        <v>576062</v>
      </c>
      <c r="K20" s="118">
        <v>586432</v>
      </c>
      <c r="L20" s="118">
        <v>597598</v>
      </c>
      <c r="M20" s="118">
        <v>589441</v>
      </c>
      <c r="N20" s="119">
        <v>546963</v>
      </c>
      <c r="O20" s="152"/>
    </row>
    <row r="21" spans="1:15" x14ac:dyDescent="0.25">
      <c r="A21" s="9"/>
      <c r="B21" s="9"/>
      <c r="C21" s="9"/>
      <c r="D21" s="9"/>
      <c r="E21" s="9"/>
      <c r="F21" s="9"/>
      <c r="G21" s="9"/>
      <c r="H21" s="9"/>
      <c r="I21" s="9"/>
      <c r="J21" s="9"/>
      <c r="K21" s="9"/>
    </row>
    <row r="22" spans="1:15" x14ac:dyDescent="0.25">
      <c r="A22" s="9"/>
      <c r="B22" s="9"/>
      <c r="C22" s="9"/>
      <c r="D22" s="9"/>
      <c r="E22" s="9"/>
      <c r="F22" s="9"/>
      <c r="G22" s="9"/>
      <c r="H22" s="9"/>
      <c r="I22" s="9"/>
      <c r="J22" s="9"/>
      <c r="K22" s="9"/>
    </row>
    <row r="23" spans="1:15" x14ac:dyDescent="0.25">
      <c r="A23" s="211" t="s">
        <v>42</v>
      </c>
      <c r="B23" s="211"/>
      <c r="C23" s="211"/>
      <c r="D23" s="211"/>
      <c r="E23" s="211"/>
      <c r="F23" s="211"/>
      <c r="G23" s="211"/>
      <c r="H23" s="211"/>
      <c r="I23" s="211"/>
      <c r="J23" s="211"/>
      <c r="K23" s="211"/>
      <c r="L23" s="211"/>
      <c r="M23" s="211"/>
      <c r="N23" s="211"/>
    </row>
    <row r="24" spans="1:15" x14ac:dyDescent="0.25">
      <c r="A24" s="9"/>
      <c r="B24" s="9"/>
      <c r="C24" s="9"/>
      <c r="D24" s="9"/>
      <c r="E24" s="9"/>
      <c r="F24" s="9"/>
      <c r="G24" s="9"/>
      <c r="H24" s="9"/>
      <c r="I24" s="9"/>
      <c r="J24" s="9"/>
      <c r="K24" s="9"/>
    </row>
    <row r="25" spans="1:15" x14ac:dyDescent="0.25">
      <c r="A25" s="246" t="s">
        <v>41</v>
      </c>
      <c r="B25" s="243" t="s">
        <v>30</v>
      </c>
      <c r="C25" s="244"/>
      <c r="D25" s="244"/>
      <c r="E25" s="244"/>
      <c r="F25" s="244"/>
      <c r="G25" s="244"/>
      <c r="H25" s="244"/>
      <c r="I25" s="244"/>
      <c r="J25" s="244"/>
      <c r="K25" s="244"/>
      <c r="L25" s="244"/>
      <c r="M25" s="244"/>
      <c r="N25" s="245"/>
    </row>
    <row r="26" spans="1:15" x14ac:dyDescent="0.25">
      <c r="A26" s="247"/>
      <c r="B26" s="21" t="s">
        <v>2322</v>
      </c>
      <c r="C26" s="22" t="s">
        <v>2323</v>
      </c>
      <c r="D26" s="22" t="s">
        <v>2325</v>
      </c>
      <c r="E26" s="22" t="s">
        <v>2326</v>
      </c>
      <c r="F26" s="22" t="s">
        <v>2327</v>
      </c>
      <c r="G26" s="22" t="s">
        <v>2328</v>
      </c>
      <c r="H26" s="22" t="s">
        <v>2329</v>
      </c>
      <c r="I26" s="22" t="s">
        <v>2330</v>
      </c>
      <c r="J26" s="22" t="s">
        <v>2331</v>
      </c>
      <c r="K26" s="22" t="s">
        <v>2333</v>
      </c>
      <c r="L26" s="22" t="s">
        <v>2334</v>
      </c>
      <c r="M26" s="22" t="s">
        <v>2337</v>
      </c>
      <c r="N26" s="51" t="s">
        <v>2338</v>
      </c>
    </row>
    <row r="27" spans="1:15" x14ac:dyDescent="0.25">
      <c r="A27" s="24" t="s">
        <v>43</v>
      </c>
      <c r="B27" s="39">
        <v>1098550</v>
      </c>
      <c r="C27" s="40">
        <v>925781</v>
      </c>
      <c r="D27" s="40">
        <v>908738</v>
      </c>
      <c r="E27" s="40">
        <v>1009141</v>
      </c>
      <c r="F27" s="40">
        <v>992688</v>
      </c>
      <c r="G27" s="40">
        <v>911241</v>
      </c>
      <c r="H27" s="40">
        <v>950163</v>
      </c>
      <c r="I27" s="40">
        <v>865023</v>
      </c>
      <c r="J27" s="40">
        <v>723931</v>
      </c>
      <c r="K27" s="40">
        <v>1355843</v>
      </c>
      <c r="L27" s="40">
        <v>1263813</v>
      </c>
      <c r="M27" s="40">
        <v>934592</v>
      </c>
      <c r="N27" s="41">
        <v>817848</v>
      </c>
    </row>
    <row r="28" spans="1:15" x14ac:dyDescent="0.25">
      <c r="A28" s="25" t="s">
        <v>44</v>
      </c>
      <c r="B28" s="27">
        <v>897584</v>
      </c>
      <c r="C28" s="29">
        <v>973324</v>
      </c>
      <c r="D28" s="29">
        <v>1003055</v>
      </c>
      <c r="E28" s="29">
        <v>1005394</v>
      </c>
      <c r="F28" s="29">
        <v>900541</v>
      </c>
      <c r="G28" s="29">
        <v>843969</v>
      </c>
      <c r="H28" s="29">
        <v>857600</v>
      </c>
      <c r="I28" s="29">
        <v>1021712</v>
      </c>
      <c r="J28" s="29">
        <v>1483684</v>
      </c>
      <c r="K28" s="29">
        <v>892400</v>
      </c>
      <c r="L28" s="29">
        <v>856280</v>
      </c>
      <c r="M28" s="29">
        <v>837234</v>
      </c>
      <c r="N28" s="30">
        <v>726865</v>
      </c>
    </row>
    <row r="29" spans="1:15" x14ac:dyDescent="0.25">
      <c r="A29" s="26" t="s">
        <v>45</v>
      </c>
      <c r="B29" s="28">
        <v>292202</v>
      </c>
      <c r="C29" s="31">
        <v>281888</v>
      </c>
      <c r="D29" s="31">
        <v>299300</v>
      </c>
      <c r="E29" s="31">
        <v>312998</v>
      </c>
      <c r="F29" s="31">
        <v>280094</v>
      </c>
      <c r="G29" s="31">
        <v>309292</v>
      </c>
      <c r="H29" s="31">
        <v>301014</v>
      </c>
      <c r="I29" s="31">
        <v>299630</v>
      </c>
      <c r="J29" s="31">
        <v>330891</v>
      </c>
      <c r="K29" s="31">
        <v>355199</v>
      </c>
      <c r="L29" s="31">
        <v>290878</v>
      </c>
      <c r="M29" s="31">
        <v>292779</v>
      </c>
      <c r="N29" s="32">
        <v>304320</v>
      </c>
    </row>
    <row r="30" spans="1:15" x14ac:dyDescent="0.25">
      <c r="A30" s="9"/>
      <c r="B30" s="9"/>
      <c r="C30" s="9"/>
      <c r="D30" s="9"/>
      <c r="E30" s="9"/>
      <c r="F30" s="9"/>
      <c r="G30" s="9"/>
      <c r="H30" s="9"/>
      <c r="I30" s="9"/>
      <c r="J30" s="9"/>
      <c r="K30" s="9"/>
    </row>
    <row r="31" spans="1:15" x14ac:dyDescent="0.25">
      <c r="A31" s="9"/>
      <c r="B31" s="9"/>
      <c r="C31" s="9"/>
      <c r="D31" s="9"/>
      <c r="E31" s="9"/>
      <c r="F31" s="9"/>
      <c r="G31" s="9"/>
      <c r="H31" s="9"/>
      <c r="I31" s="9"/>
      <c r="J31" s="9"/>
      <c r="K31" s="9"/>
    </row>
    <row r="32" spans="1:15" x14ac:dyDescent="0.25">
      <c r="A32" s="9"/>
      <c r="B32" s="9"/>
      <c r="C32" s="9"/>
      <c r="D32" s="9"/>
      <c r="E32" s="9"/>
      <c r="F32" s="9"/>
      <c r="G32" s="9"/>
      <c r="H32" s="9"/>
      <c r="I32" s="9"/>
      <c r="J32" s="9"/>
      <c r="K32" s="9"/>
    </row>
    <row r="33" spans="1:28" x14ac:dyDescent="0.25">
      <c r="A33" s="246" t="s">
        <v>41</v>
      </c>
      <c r="B33" s="243" t="s">
        <v>90</v>
      </c>
      <c r="C33" s="244"/>
      <c r="D33" s="244"/>
      <c r="E33" s="244"/>
      <c r="F33" s="244"/>
      <c r="G33" s="244"/>
      <c r="H33" s="244"/>
      <c r="I33" s="244"/>
      <c r="J33" s="244"/>
      <c r="K33" s="244"/>
      <c r="L33" s="244"/>
      <c r="M33" s="244"/>
      <c r="N33" s="245"/>
    </row>
    <row r="34" spans="1:28" x14ac:dyDescent="0.25">
      <c r="A34" s="247"/>
      <c r="B34" s="21" t="s">
        <v>2322</v>
      </c>
      <c r="C34" s="22" t="s">
        <v>2323</v>
      </c>
      <c r="D34" s="22" t="s">
        <v>2325</v>
      </c>
      <c r="E34" s="22" t="s">
        <v>2326</v>
      </c>
      <c r="F34" s="22" t="s">
        <v>2327</v>
      </c>
      <c r="G34" s="22" t="s">
        <v>2328</v>
      </c>
      <c r="H34" s="22" t="s">
        <v>2329</v>
      </c>
      <c r="I34" s="22" t="s">
        <v>2330</v>
      </c>
      <c r="J34" s="22" t="s">
        <v>2331</v>
      </c>
      <c r="K34" s="22" t="s">
        <v>2333</v>
      </c>
      <c r="L34" s="22" t="s">
        <v>2334</v>
      </c>
      <c r="M34" s="22" t="s">
        <v>2337</v>
      </c>
      <c r="N34" s="51" t="s">
        <v>2338</v>
      </c>
    </row>
    <row r="35" spans="1:28" x14ac:dyDescent="0.25">
      <c r="A35" s="24" t="s">
        <v>43</v>
      </c>
      <c r="B35" s="44">
        <v>0.13520344896002115</v>
      </c>
      <c r="C35" s="45">
        <v>-0.15727003777706977</v>
      </c>
      <c r="D35" s="45">
        <v>-1.8409321426989752E-2</v>
      </c>
      <c r="E35" s="45">
        <v>0.11048619073924497</v>
      </c>
      <c r="F35" s="45">
        <v>-1.6303965451805048E-2</v>
      </c>
      <c r="G35" s="45">
        <v>-8.2046927131183209E-2</v>
      </c>
      <c r="H35" s="45">
        <v>4.2713179060204713E-2</v>
      </c>
      <c r="I35" s="45">
        <v>-8.960567818363796E-2</v>
      </c>
      <c r="J35" s="45">
        <v>-0.16310780175787234</v>
      </c>
      <c r="K35" s="45">
        <v>0.87288981960987999</v>
      </c>
      <c r="L35" s="45">
        <v>-6.7876590431192999E-2</v>
      </c>
      <c r="M35" s="45">
        <v>-0.26049819079246694</v>
      </c>
      <c r="N35" s="46">
        <v>-0.12491440115044854</v>
      </c>
    </row>
    <row r="36" spans="1:28" x14ac:dyDescent="0.25">
      <c r="A36" s="25" t="s">
        <v>44</v>
      </c>
      <c r="B36" s="33">
        <v>7.4486359789360523E-2</v>
      </c>
      <c r="C36" s="34">
        <v>8.438207454678337E-2</v>
      </c>
      <c r="D36" s="34">
        <v>3.0545840850528704E-2</v>
      </c>
      <c r="E36" s="34">
        <v>2.3318761184581106E-3</v>
      </c>
      <c r="F36" s="34">
        <v>-0.10429045727346692</v>
      </c>
      <c r="G36" s="34">
        <v>-6.2820015968179127E-2</v>
      </c>
      <c r="H36" s="34">
        <v>1.6151067160049718E-2</v>
      </c>
      <c r="I36" s="34">
        <v>0.19136194029850745</v>
      </c>
      <c r="J36" s="34">
        <v>0.45215481466401491</v>
      </c>
      <c r="K36" s="34">
        <v>-0.39852421405097044</v>
      </c>
      <c r="L36" s="34">
        <v>-4.0475123263110716E-2</v>
      </c>
      <c r="M36" s="34">
        <v>-2.2242724342504787E-2</v>
      </c>
      <c r="N36" s="35">
        <v>-0.13182575002926303</v>
      </c>
    </row>
    <row r="37" spans="1:28" x14ac:dyDescent="0.25">
      <c r="A37" s="26" t="s">
        <v>45</v>
      </c>
      <c r="B37" s="36">
        <v>-1.6025673404925226E-2</v>
      </c>
      <c r="C37" s="37">
        <v>-3.5297499674882445E-2</v>
      </c>
      <c r="D37" s="37">
        <v>6.1769213304574869E-2</v>
      </c>
      <c r="E37" s="37">
        <v>4.5766789174741064E-2</v>
      </c>
      <c r="F37" s="37">
        <v>-0.1051252723659576</v>
      </c>
      <c r="G37" s="37">
        <v>0.10424357537112541</v>
      </c>
      <c r="H37" s="37">
        <v>-2.6764352133259187E-2</v>
      </c>
      <c r="I37" s="37">
        <v>-4.5977927936906591E-3</v>
      </c>
      <c r="J37" s="37">
        <v>0.10433200947835664</v>
      </c>
      <c r="K37" s="37">
        <v>7.3462257964102981E-2</v>
      </c>
      <c r="L37" s="37">
        <v>-0.18108440620609856</v>
      </c>
      <c r="M37" s="37">
        <v>6.5353859693754769E-3</v>
      </c>
      <c r="N37" s="38">
        <v>3.9418810775362988E-2</v>
      </c>
    </row>
    <row r="38" spans="1:28" x14ac:dyDescent="0.25">
      <c r="A38" s="9"/>
      <c r="B38" s="9"/>
      <c r="C38" s="9"/>
      <c r="D38" s="9"/>
      <c r="E38" s="9"/>
      <c r="F38" s="9"/>
      <c r="G38" s="9"/>
      <c r="H38" s="9"/>
      <c r="I38" s="9"/>
      <c r="J38" s="9"/>
      <c r="K38" s="9"/>
    </row>
    <row r="39" spans="1:28" x14ac:dyDescent="0.25">
      <c r="A39" s="9"/>
      <c r="B39" s="9"/>
      <c r="C39" s="9"/>
      <c r="D39" s="9"/>
      <c r="E39" s="9"/>
      <c r="F39" s="9"/>
      <c r="G39" s="9"/>
      <c r="H39" s="9"/>
      <c r="I39" s="9"/>
      <c r="J39" s="9"/>
      <c r="K39" s="9"/>
    </row>
    <row r="40" spans="1:28" x14ac:dyDescent="0.25">
      <c r="A40" s="9"/>
      <c r="B40" s="9"/>
      <c r="C40" s="9"/>
      <c r="D40" s="9"/>
      <c r="E40" s="9"/>
      <c r="F40" s="9"/>
      <c r="G40" s="9"/>
      <c r="H40" s="9"/>
      <c r="I40" s="9"/>
      <c r="J40" s="9"/>
      <c r="K40" s="9"/>
    </row>
    <row r="41" spans="1:28" x14ac:dyDescent="0.25">
      <c r="A41" s="246" t="s">
        <v>41</v>
      </c>
      <c r="B41" s="243" t="s">
        <v>46</v>
      </c>
      <c r="C41" s="244"/>
      <c r="D41" s="244"/>
      <c r="E41" s="244"/>
      <c r="F41" s="244"/>
      <c r="G41" s="244"/>
      <c r="H41" s="244"/>
      <c r="I41" s="244"/>
      <c r="J41" s="244"/>
      <c r="K41" s="244"/>
      <c r="L41" s="244"/>
      <c r="M41" s="244"/>
      <c r="N41" s="245"/>
    </row>
    <row r="42" spans="1:28" x14ac:dyDescent="0.25">
      <c r="A42" s="247"/>
      <c r="B42" s="21" t="s">
        <v>2322</v>
      </c>
      <c r="C42" s="22" t="s">
        <v>2323</v>
      </c>
      <c r="D42" s="22" t="s">
        <v>2325</v>
      </c>
      <c r="E42" s="22" t="s">
        <v>2326</v>
      </c>
      <c r="F42" s="22" t="s">
        <v>2327</v>
      </c>
      <c r="G42" s="22" t="s">
        <v>2328</v>
      </c>
      <c r="H42" s="22" t="s">
        <v>2329</v>
      </c>
      <c r="I42" s="22" t="s">
        <v>2330</v>
      </c>
      <c r="J42" s="22" t="s">
        <v>2331</v>
      </c>
      <c r="K42" s="22" t="s">
        <v>2333</v>
      </c>
      <c r="L42" s="22" t="s">
        <v>2334</v>
      </c>
      <c r="M42" s="22" t="s">
        <v>2337</v>
      </c>
      <c r="N42" s="51" t="s">
        <v>2338</v>
      </c>
      <c r="O42" s="80"/>
      <c r="P42" s="81"/>
      <c r="Q42" s="81"/>
      <c r="R42" s="81"/>
      <c r="S42" s="81"/>
      <c r="T42" s="81"/>
      <c r="U42" s="81"/>
      <c r="V42" s="81"/>
      <c r="W42" s="81"/>
      <c r="X42" s="81"/>
      <c r="Y42" s="81"/>
      <c r="Z42" s="81"/>
      <c r="AA42" s="81"/>
      <c r="AB42" s="81"/>
    </row>
    <row r="43" spans="1:28" x14ac:dyDescent="0.25">
      <c r="A43" s="24" t="s">
        <v>43</v>
      </c>
      <c r="B43" s="44">
        <v>-0.27742731739912463</v>
      </c>
      <c r="C43" s="45">
        <v>0.10564778101562126</v>
      </c>
      <c r="D43" s="45">
        <v>0.1154895207044954</v>
      </c>
      <c r="E43" s="45">
        <v>0.14515702573122641</v>
      </c>
      <c r="F43" s="45">
        <v>1.7553966273833675E-2</v>
      </c>
      <c r="G43" s="45">
        <v>-0.22995193331508015</v>
      </c>
      <c r="H43" s="45">
        <v>-0.15979541433107755</v>
      </c>
      <c r="I43" s="45">
        <v>-0.17766443897291592</v>
      </c>
      <c r="J43" s="45">
        <v>-0.18785822063418164</v>
      </c>
      <c r="K43" s="45">
        <v>-9.4370083499930202E-2</v>
      </c>
      <c r="L43" s="45">
        <v>-4.2610152106607194E-2</v>
      </c>
      <c r="M43" s="195">
        <v>-3.4225058695148969E-2</v>
      </c>
      <c r="N43" s="46">
        <f>(N27-B27)/B27</f>
        <v>-0.25552045878658231</v>
      </c>
      <c r="O43" s="29"/>
      <c r="P43" s="29"/>
      <c r="Q43" s="29"/>
      <c r="R43" s="29"/>
      <c r="S43" s="29"/>
      <c r="T43" s="29"/>
      <c r="U43" s="29"/>
      <c r="V43" s="29"/>
      <c r="W43" s="29"/>
      <c r="X43" s="29"/>
      <c r="Y43" s="29"/>
      <c r="Z43" s="29"/>
      <c r="AA43" s="29"/>
      <c r="AB43" s="29"/>
    </row>
    <row r="44" spans="1:28" x14ac:dyDescent="0.25">
      <c r="A44" s="25" t="s">
        <v>44</v>
      </c>
      <c r="B44" s="33">
        <v>-5.7997474224766088E-2</v>
      </c>
      <c r="C44" s="34">
        <v>9.4942554337982765E-2</v>
      </c>
      <c r="D44" s="34">
        <v>0.11254870599822756</v>
      </c>
      <c r="E44" s="34">
        <v>0.20493482119422768</v>
      </c>
      <c r="F44" s="34">
        <v>9.5579316696209254E-2</v>
      </c>
      <c r="G44" s="34">
        <v>-0.23782805527936343</v>
      </c>
      <c r="H44" s="34">
        <v>-0.21676931956834639</v>
      </c>
      <c r="I44" s="34">
        <v>-2.9225508351298991E-2</v>
      </c>
      <c r="J44" s="34">
        <v>4.9880784653733605E-3</v>
      </c>
      <c r="K44" s="34">
        <v>-3.6920563213689458E-2</v>
      </c>
      <c r="L44" s="34">
        <v>-1.7389727736122299E-2</v>
      </c>
      <c r="M44" s="196">
        <v>2.2421444142113412E-3</v>
      </c>
      <c r="N44" s="35">
        <f>(N28-B28)/B28</f>
        <v>-0.19019835469437957</v>
      </c>
      <c r="O44" s="29"/>
      <c r="P44" s="29"/>
      <c r="Q44" s="29"/>
      <c r="R44" s="29"/>
      <c r="S44" s="29"/>
      <c r="T44" s="29"/>
      <c r="U44" s="29"/>
      <c r="V44" s="29"/>
      <c r="W44" s="29"/>
      <c r="X44" s="29"/>
      <c r="Y44" s="29"/>
      <c r="Z44" s="29"/>
      <c r="AA44" s="29"/>
      <c r="AB44" s="29"/>
    </row>
    <row r="45" spans="1:28" x14ac:dyDescent="0.25">
      <c r="A45" s="26" t="s">
        <v>45</v>
      </c>
      <c r="B45" s="36">
        <v>-0.16321023778484939</v>
      </c>
      <c r="C45" s="37">
        <v>-7.6352436187293163E-2</v>
      </c>
      <c r="D45" s="37">
        <v>-2.9843731260554864E-2</v>
      </c>
      <c r="E45" s="37">
        <v>5.2963073592656468E-3</v>
      </c>
      <c r="F45" s="37">
        <v>-5.6070797891700254E-2</v>
      </c>
      <c r="G45" s="37">
        <v>-7.9800305848610892E-2</v>
      </c>
      <c r="H45" s="37">
        <v>-0.12554650801351419</v>
      </c>
      <c r="I45" s="37">
        <v>-0.31215048530316525</v>
      </c>
      <c r="J45" s="37">
        <v>-0.29863432397659084</v>
      </c>
      <c r="K45" s="37">
        <v>-0.25873730385804111</v>
      </c>
      <c r="L45" s="37">
        <v>-0.17426603759658893</v>
      </c>
      <c r="M45" s="197">
        <v>-1.40826573186378E-2</v>
      </c>
      <c r="N45" s="38">
        <f>(N29-B29)/B29</f>
        <v>4.1471310942430235E-2</v>
      </c>
      <c r="O45" s="29"/>
      <c r="P45" s="29"/>
      <c r="Q45" s="29"/>
      <c r="R45" s="29"/>
      <c r="S45" s="29"/>
      <c r="T45" s="29"/>
      <c r="U45" s="29"/>
      <c r="V45" s="29"/>
      <c r="W45" s="29"/>
      <c r="X45" s="29"/>
      <c r="Y45" s="29"/>
      <c r="Z45" s="29"/>
      <c r="AA45" s="29"/>
      <c r="AB45" s="29"/>
    </row>
    <row r="46" spans="1:28" x14ac:dyDescent="0.25">
      <c r="A46" s="9"/>
      <c r="B46" s="9"/>
      <c r="C46" s="9"/>
      <c r="D46" s="9"/>
      <c r="E46" s="9"/>
      <c r="F46" s="9"/>
      <c r="G46" s="9"/>
      <c r="H46" s="9"/>
      <c r="I46" s="9"/>
      <c r="J46" s="9"/>
      <c r="K46" s="9"/>
    </row>
    <row r="47" spans="1:28" x14ac:dyDescent="0.25">
      <c r="A47" s="9"/>
      <c r="B47" s="9"/>
      <c r="C47" s="9"/>
      <c r="D47" s="9"/>
      <c r="E47" s="9"/>
      <c r="F47" s="9"/>
      <c r="G47" s="9"/>
      <c r="H47" s="9"/>
      <c r="I47" s="9"/>
      <c r="J47" s="9"/>
      <c r="K47" s="9"/>
    </row>
    <row r="48" spans="1:28" x14ac:dyDescent="0.25">
      <c r="A48" s="9"/>
      <c r="B48" s="9"/>
      <c r="C48" s="9"/>
      <c r="D48" s="9"/>
      <c r="E48" s="9"/>
      <c r="F48" s="9"/>
      <c r="G48" s="9"/>
      <c r="H48" s="9"/>
      <c r="I48" s="9"/>
      <c r="J48" s="9"/>
      <c r="K48" s="9"/>
    </row>
    <row r="49" spans="1:14" x14ac:dyDescent="0.25">
      <c r="A49" s="242" t="s">
        <v>21</v>
      </c>
      <c r="B49" s="242"/>
      <c r="C49" s="242"/>
      <c r="D49" s="242"/>
      <c r="E49" s="242"/>
      <c r="F49" s="242"/>
      <c r="G49" s="242"/>
      <c r="H49" s="242"/>
      <c r="I49" s="242"/>
      <c r="J49" s="242"/>
      <c r="K49" s="242"/>
      <c r="L49" s="242"/>
      <c r="M49" s="242"/>
      <c r="N49" s="242"/>
    </row>
    <row r="50" spans="1:14" ht="14.4" x14ac:dyDescent="0.3">
      <c r="A50"/>
      <c r="B50" s="9"/>
      <c r="C50" s="9"/>
      <c r="D50" s="9"/>
      <c r="E50" s="9"/>
      <c r="F50" s="9"/>
      <c r="G50" s="9"/>
      <c r="H50" s="9"/>
      <c r="I50" s="9"/>
      <c r="J50" s="9"/>
      <c r="K50" s="9"/>
    </row>
    <row r="51" spans="1:14" x14ac:dyDescent="0.25">
      <c r="A51" s="9"/>
      <c r="B51" s="9"/>
      <c r="C51" s="9"/>
      <c r="D51" s="9"/>
      <c r="E51" s="9"/>
      <c r="F51" s="9"/>
      <c r="G51" s="9"/>
      <c r="H51" s="9"/>
      <c r="I51" s="9"/>
      <c r="J51" s="9"/>
      <c r="K51" s="9"/>
    </row>
    <row r="52" spans="1:14" ht="33.6" customHeight="1" x14ac:dyDescent="0.25">
      <c r="A52" s="153" t="s">
        <v>9</v>
      </c>
      <c r="B52" s="155" t="s">
        <v>2322</v>
      </c>
      <c r="C52" s="156" t="s">
        <v>2337</v>
      </c>
      <c r="D52" s="157" t="s">
        <v>2338</v>
      </c>
      <c r="E52" s="70" t="str">
        <f>"Particip. % en el total "&amp;D52</f>
        <v>Particip. % en el total abr-25</v>
      </c>
      <c r="F52" s="153" t="str">
        <f>"Δ% "&amp;D52&amp;" - "&amp;C52</f>
        <v>Δ% abr-25 - mar-25</v>
      </c>
      <c r="G52" s="10" t="s">
        <v>1205</v>
      </c>
      <c r="H52" s="73" t="str">
        <f>"Δ% Anual "&amp;D52</f>
        <v>Δ% Anual abr-25</v>
      </c>
      <c r="I52" s="10" t="s">
        <v>1205</v>
      </c>
    </row>
    <row r="53" spans="1:14" ht="14.4" x14ac:dyDescent="0.3">
      <c r="A53" s="154" t="s">
        <v>62</v>
      </c>
      <c r="B53" s="39">
        <v>1534330</v>
      </c>
      <c r="C53" s="40">
        <v>1514740</v>
      </c>
      <c r="D53" s="41">
        <v>1467810</v>
      </c>
      <c r="E53" s="121">
        <f t="shared" ref="E53:E74" si="0">D53/$D$75</f>
        <v>0.16468866951243935</v>
      </c>
      <c r="F53" s="122">
        <f t="shared" ref="F53:F73" si="1">(D53-C53)/C53</f>
        <v>-3.0982214769531405E-2</v>
      </c>
      <c r="G53" s="121">
        <f t="shared" ref="G53:G74" si="2">(D53-C53)/$C$75</f>
        <v>-5.0646555678080006E-3</v>
      </c>
      <c r="H53" s="122">
        <f t="shared" ref="H53:H73" si="3">(D53-B53)/B53</f>
        <v>-4.3354428317245966E-2</v>
      </c>
      <c r="I53" s="121">
        <f t="shared" ref="I53:I74" si="4">(D53-B53)/$B$75</f>
        <v>-7.1252421987863307E-3</v>
      </c>
      <c r="J53"/>
      <c r="K53"/>
      <c r="L53"/>
    </row>
    <row r="54" spans="1:14" ht="14.4" x14ac:dyDescent="0.3">
      <c r="A54" s="154" t="s">
        <v>101</v>
      </c>
      <c r="B54" s="27">
        <v>1267180</v>
      </c>
      <c r="C54" s="29">
        <v>1253821</v>
      </c>
      <c r="D54" s="30">
        <v>1197857</v>
      </c>
      <c r="E54" s="121">
        <f t="shared" si="0"/>
        <v>0.13439987164289799</v>
      </c>
      <c r="F54" s="122">
        <f t="shared" si="1"/>
        <v>-4.4634760464212997E-2</v>
      </c>
      <c r="G54" s="121">
        <f t="shared" si="2"/>
        <v>-6.0395990666270386E-3</v>
      </c>
      <c r="H54" s="122">
        <f t="shared" si="3"/>
        <v>-5.4706513676036551E-2</v>
      </c>
      <c r="I54" s="121">
        <f t="shared" si="4"/>
        <v>-7.4254835379805291E-3</v>
      </c>
      <c r="J54"/>
      <c r="K54"/>
      <c r="L54"/>
    </row>
    <row r="55" spans="1:14" ht="14.4" x14ac:dyDescent="0.3">
      <c r="A55" s="154" t="s">
        <v>102</v>
      </c>
      <c r="B55" s="27">
        <v>1192396</v>
      </c>
      <c r="C55" s="29">
        <v>1181471</v>
      </c>
      <c r="D55" s="30">
        <v>1129645</v>
      </c>
      <c r="E55" s="121">
        <f t="shared" si="0"/>
        <v>0.12674646723443742</v>
      </c>
      <c r="F55" s="122">
        <f t="shared" si="1"/>
        <v>-4.3865655610675167E-2</v>
      </c>
      <c r="G55" s="121">
        <f t="shared" si="2"/>
        <v>-5.5930287546818117E-3</v>
      </c>
      <c r="H55" s="122">
        <f t="shared" si="3"/>
        <v>-5.2625973250497317E-2</v>
      </c>
      <c r="I55" s="121">
        <f t="shared" si="4"/>
        <v>-6.7215284608544952E-3</v>
      </c>
      <c r="J55"/>
      <c r="K55"/>
      <c r="L55"/>
    </row>
    <row r="56" spans="1:14" ht="14.4" x14ac:dyDescent="0.3">
      <c r="A56" s="154" t="s">
        <v>11</v>
      </c>
      <c r="B56" s="27">
        <v>968641</v>
      </c>
      <c r="C56" s="29">
        <v>984152</v>
      </c>
      <c r="D56" s="30">
        <v>950086</v>
      </c>
      <c r="E56" s="121">
        <f t="shared" si="0"/>
        <v>0.10659990002956476</v>
      </c>
      <c r="F56" s="122">
        <f t="shared" si="1"/>
        <v>-3.4614571732821758E-2</v>
      </c>
      <c r="G56" s="121">
        <f t="shared" si="2"/>
        <v>-3.6763809199434764E-3</v>
      </c>
      <c r="H56" s="122">
        <f t="shared" si="3"/>
        <v>-1.9155703712727418E-2</v>
      </c>
      <c r="I56" s="121">
        <f t="shared" si="4"/>
        <v>-1.9875055471810037E-3</v>
      </c>
      <c r="J56"/>
      <c r="K56"/>
      <c r="L56"/>
    </row>
    <row r="57" spans="1:14" ht="14.4" x14ac:dyDescent="0.3">
      <c r="A57" s="154" t="s">
        <v>10</v>
      </c>
      <c r="B57" s="27">
        <v>790973</v>
      </c>
      <c r="C57" s="29">
        <v>754574</v>
      </c>
      <c r="D57" s="30">
        <v>696771</v>
      </c>
      <c r="E57" s="121">
        <f>D57/$D$75</f>
        <v>7.8177890152575535E-2</v>
      </c>
      <c r="F57" s="122">
        <f t="shared" si="1"/>
        <v>-7.6603487530712694E-2</v>
      </c>
      <c r="G57" s="121">
        <f t="shared" si="2"/>
        <v>-6.2380627697849102E-3</v>
      </c>
      <c r="H57" s="122">
        <f t="shared" si="3"/>
        <v>-0.11909635347856375</v>
      </c>
      <c r="I57" s="121">
        <f>(D57-B57)/$B$75</f>
        <v>-1.0090379819754509E-2</v>
      </c>
      <c r="J57"/>
      <c r="K57"/>
      <c r="L57"/>
    </row>
    <row r="58" spans="1:14" ht="14.4" x14ac:dyDescent="0.3">
      <c r="A58" s="154" t="s">
        <v>13</v>
      </c>
      <c r="B58" s="27">
        <v>556107</v>
      </c>
      <c r="C58" s="29">
        <v>561368</v>
      </c>
      <c r="D58" s="30">
        <v>541647</v>
      </c>
      <c r="E58" s="121">
        <f t="shared" si="0"/>
        <v>6.0772936398719349E-2</v>
      </c>
      <c r="F58" s="122">
        <f t="shared" si="1"/>
        <v>-3.5130253238517338E-2</v>
      </c>
      <c r="G58" s="121">
        <f t="shared" si="2"/>
        <v>-2.1282776998240269E-3</v>
      </c>
      <c r="H58" s="122">
        <f t="shared" si="3"/>
        <v>-2.600219022598169E-2</v>
      </c>
      <c r="I58" s="121">
        <f t="shared" si="4"/>
        <v>-1.5488725525323263E-3</v>
      </c>
      <c r="J58"/>
      <c r="K58"/>
      <c r="L58"/>
    </row>
    <row r="59" spans="1:14" ht="14.4" x14ac:dyDescent="0.3">
      <c r="A59" s="154" t="s">
        <v>15</v>
      </c>
      <c r="B59" s="27">
        <v>487004</v>
      </c>
      <c r="C59" s="29">
        <v>489018</v>
      </c>
      <c r="D59" s="30">
        <v>474339</v>
      </c>
      <c r="E59" s="121">
        <f t="shared" si="0"/>
        <v>5.32209610289213E-2</v>
      </c>
      <c r="F59" s="122">
        <f t="shared" si="1"/>
        <v>-3.0017299976687974E-2</v>
      </c>
      <c r="G59" s="121">
        <f t="shared" si="2"/>
        <v>-1.5841482863808572E-3</v>
      </c>
      <c r="H59" s="122">
        <f t="shared" si="3"/>
        <v>-2.6005946563067244E-2</v>
      </c>
      <c r="I59" s="121">
        <f t="shared" si="4"/>
        <v>-1.3566024120208792E-3</v>
      </c>
      <c r="J59"/>
      <c r="K59"/>
      <c r="L59"/>
    </row>
    <row r="60" spans="1:14" ht="14.4" x14ac:dyDescent="0.3">
      <c r="A60" s="154" t="s">
        <v>1198</v>
      </c>
      <c r="B60" s="27">
        <v>405551</v>
      </c>
      <c r="C60" s="29">
        <v>403963</v>
      </c>
      <c r="D60" s="30">
        <v>395339</v>
      </c>
      <c r="E60" s="121">
        <f t="shared" si="0"/>
        <v>4.4357140172350824E-2</v>
      </c>
      <c r="F60" s="122">
        <f t="shared" si="1"/>
        <v>-2.1348489836940512E-2</v>
      </c>
      <c r="G60" s="121">
        <f t="shared" si="2"/>
        <v>-9.3069656119275932E-4</v>
      </c>
      <c r="H60" s="122">
        <f t="shared" si="3"/>
        <v>-2.5180556822693077E-2</v>
      </c>
      <c r="I60" s="121">
        <f t="shared" si="4"/>
        <v>-1.0938510723693027E-3</v>
      </c>
      <c r="J60"/>
      <c r="K60"/>
      <c r="L60"/>
    </row>
    <row r="61" spans="1:14" ht="14.4" x14ac:dyDescent="0.3">
      <c r="A61" s="154" t="s">
        <v>64</v>
      </c>
      <c r="B61" s="27">
        <v>384382</v>
      </c>
      <c r="C61" s="29">
        <v>387731</v>
      </c>
      <c r="D61" s="30">
        <v>377157</v>
      </c>
      <c r="E61" s="121">
        <f t="shared" si="0"/>
        <v>4.2317114972171527E-2</v>
      </c>
      <c r="F61" s="122">
        <f t="shared" si="1"/>
        <v>-2.7271484611754025E-2</v>
      </c>
      <c r="G61" s="121">
        <f t="shared" si="2"/>
        <v>-1.1411393133177454E-3</v>
      </c>
      <c r="H61" s="122">
        <f t="shared" si="3"/>
        <v>-1.8796405658953852E-2</v>
      </c>
      <c r="I61" s="121">
        <f t="shared" si="4"/>
        <v>-7.7390070484412567E-4</v>
      </c>
      <c r="J61"/>
      <c r="K61"/>
      <c r="L61"/>
    </row>
    <row r="62" spans="1:14" ht="14.4" x14ac:dyDescent="0.3">
      <c r="A62" s="154" t="s">
        <v>19</v>
      </c>
      <c r="B62" s="27">
        <v>300401</v>
      </c>
      <c r="C62" s="29">
        <v>295865</v>
      </c>
      <c r="D62" s="30">
        <v>290307</v>
      </c>
      <c r="E62" s="121">
        <f t="shared" si="0"/>
        <v>3.257252204314437E-2</v>
      </c>
      <c r="F62" s="122">
        <f t="shared" si="1"/>
        <v>-1.8785594781403681E-2</v>
      </c>
      <c r="G62" s="121">
        <f t="shared" si="2"/>
        <v>-5.9981580323624256E-4</v>
      </c>
      <c r="H62" s="122">
        <f t="shared" si="3"/>
        <v>-3.360175232439306E-2</v>
      </c>
      <c r="I62" s="121">
        <f t="shared" si="4"/>
        <v>-1.0812115868092187E-3</v>
      </c>
      <c r="J62"/>
      <c r="K62"/>
      <c r="L62"/>
    </row>
    <row r="63" spans="1:14" ht="14.4" x14ac:dyDescent="0.3">
      <c r="A63" s="154" t="s">
        <v>12</v>
      </c>
      <c r="B63" s="27">
        <v>300077</v>
      </c>
      <c r="C63" s="29">
        <v>297376</v>
      </c>
      <c r="D63" s="30">
        <v>290275</v>
      </c>
      <c r="E63" s="121">
        <f t="shared" si="0"/>
        <v>3.2568931634696138E-2</v>
      </c>
      <c r="F63" s="122">
        <f t="shared" si="1"/>
        <v>-2.3878860432583665E-2</v>
      </c>
      <c r="G63" s="121">
        <f t="shared" si="2"/>
        <v>-7.6633537581514196E-4</v>
      </c>
      <c r="H63" s="122">
        <f t="shared" si="3"/>
        <v>-3.2664949329672052E-2</v>
      </c>
      <c r="I63" s="121">
        <f t="shared" si="4"/>
        <v>-1.0499342157622312E-3</v>
      </c>
      <c r="J63"/>
      <c r="K63"/>
      <c r="L63"/>
    </row>
    <row r="64" spans="1:14" ht="14.4" x14ac:dyDescent="0.3">
      <c r="A64" s="154" t="s">
        <v>14</v>
      </c>
      <c r="B64" s="27">
        <v>278409</v>
      </c>
      <c r="C64" s="29">
        <v>284922</v>
      </c>
      <c r="D64" s="30">
        <v>270342</v>
      </c>
      <c r="E64" s="121">
        <f t="shared" si="0"/>
        <v>3.0332443772240196E-2</v>
      </c>
      <c r="F64" s="122">
        <f t="shared" si="1"/>
        <v>-5.1171899677806561E-2</v>
      </c>
      <c r="G64" s="121">
        <f t="shared" si="2"/>
        <v>-1.573464269734512E-3</v>
      </c>
      <c r="H64" s="122">
        <f t="shared" si="3"/>
        <v>-2.8975356400116375E-2</v>
      </c>
      <c r="I64" s="121">
        <f t="shared" si="4"/>
        <v>-8.6409093231523345E-4</v>
      </c>
      <c r="J64"/>
      <c r="K64"/>
      <c r="L64"/>
    </row>
    <row r="65" spans="1:14" ht="14.4" x14ac:dyDescent="0.3">
      <c r="A65" s="154" t="s">
        <v>63</v>
      </c>
      <c r="B65" s="27">
        <v>225664</v>
      </c>
      <c r="C65" s="29">
        <v>226908</v>
      </c>
      <c r="D65" s="30">
        <v>223049</v>
      </c>
      <c r="E65" s="121">
        <f t="shared" si="0"/>
        <v>2.5026156686546685E-2</v>
      </c>
      <c r="F65" s="122">
        <f t="shared" si="1"/>
        <v>-1.7006892661342924E-2</v>
      </c>
      <c r="G65" s="121">
        <f t="shared" si="2"/>
        <v>-4.164608104873444E-4</v>
      </c>
      <c r="H65" s="122">
        <f t="shared" si="3"/>
        <v>-1.158802467385139E-2</v>
      </c>
      <c r="I65" s="121">
        <f t="shared" si="4"/>
        <v>-2.8010385372559014E-4</v>
      </c>
      <c r="J65"/>
      <c r="K65"/>
      <c r="L65"/>
    </row>
    <row r="66" spans="1:14" ht="14.4" x14ac:dyDescent="0.3">
      <c r="A66" s="154" t="s">
        <v>17</v>
      </c>
      <c r="B66" s="27">
        <v>221436</v>
      </c>
      <c r="C66" s="29">
        <v>221110</v>
      </c>
      <c r="D66" s="30">
        <v>212873</v>
      </c>
      <c r="E66" s="121">
        <f t="shared" si="0"/>
        <v>2.3884406800009202E-2</v>
      </c>
      <c r="F66" s="122">
        <f t="shared" si="1"/>
        <v>-3.7252951019854375E-2</v>
      </c>
      <c r="G66" s="121">
        <f t="shared" si="2"/>
        <v>-8.8893176884795441E-4</v>
      </c>
      <c r="H66" s="122">
        <f t="shared" si="3"/>
        <v>-3.8670315576509691E-2</v>
      </c>
      <c r="I66" s="121">
        <f t="shared" si="4"/>
        <v>-9.1721961738134921E-4</v>
      </c>
      <c r="J66"/>
      <c r="K66"/>
      <c r="L66"/>
    </row>
    <row r="67" spans="1:14" ht="14.4" x14ac:dyDescent="0.3">
      <c r="A67" s="154" t="s">
        <v>16</v>
      </c>
      <c r="B67" s="27">
        <v>110753</v>
      </c>
      <c r="C67" s="29">
        <v>104199</v>
      </c>
      <c r="D67" s="30">
        <v>98937</v>
      </c>
      <c r="E67" s="121">
        <f t="shared" si="0"/>
        <v>1.1100757520082445E-2</v>
      </c>
      <c r="F67" s="122">
        <f t="shared" si="1"/>
        <v>-5.0499524947456312E-2</v>
      </c>
      <c r="G67" s="121">
        <f t="shared" si="2"/>
        <v>-5.6787167265727034E-4</v>
      </c>
      <c r="H67" s="122">
        <f t="shared" si="3"/>
        <v>-0.10668785495652489</v>
      </c>
      <c r="I67" s="121">
        <f t="shared" si="4"/>
        <v>-1.2656623845589189E-3</v>
      </c>
      <c r="J67"/>
      <c r="K67"/>
      <c r="L67"/>
    </row>
    <row r="68" spans="1:14" ht="14.4" x14ac:dyDescent="0.3">
      <c r="A68" s="154" t="s">
        <v>61</v>
      </c>
      <c r="B68" s="27">
        <v>99147</v>
      </c>
      <c r="C68" s="29">
        <v>93175</v>
      </c>
      <c r="D68" s="30">
        <v>91478</v>
      </c>
      <c r="E68" s="121">
        <f t="shared" si="0"/>
        <v>1.0263855750852582E-2</v>
      </c>
      <c r="F68" s="122">
        <f t="shared" si="1"/>
        <v>-1.8213039978535014E-2</v>
      </c>
      <c r="G68" s="121">
        <f t="shared" si="2"/>
        <v>-1.8313915402877001E-4</v>
      </c>
      <c r="H68" s="122">
        <f t="shared" si="3"/>
        <v>-7.7349793740607381E-2</v>
      </c>
      <c r="I68" s="121">
        <f t="shared" si="4"/>
        <v>-8.2145944712105185E-4</v>
      </c>
      <c r="J68"/>
      <c r="K68"/>
      <c r="L68"/>
    </row>
    <row r="69" spans="1:14" ht="14.4" x14ac:dyDescent="0.3">
      <c r="A69" s="154" t="s">
        <v>18</v>
      </c>
      <c r="B69" s="27">
        <v>80775</v>
      </c>
      <c r="C69" s="29">
        <v>84118</v>
      </c>
      <c r="D69" s="30">
        <v>80420</v>
      </c>
      <c r="E69" s="121">
        <f t="shared" si="0"/>
        <v>9.0231452314607288E-3</v>
      </c>
      <c r="F69" s="122">
        <f t="shared" si="1"/>
        <v>-4.3962053306070045E-2</v>
      </c>
      <c r="G69" s="121">
        <f t="shared" si="2"/>
        <v>-3.9908579351702502E-4</v>
      </c>
      <c r="H69" s="122">
        <f t="shared" si="3"/>
        <v>-4.3949241720829466E-3</v>
      </c>
      <c r="I69" s="121">
        <f t="shared" si="4"/>
        <v>-3.8025570964659466E-5</v>
      </c>
      <c r="J69"/>
      <c r="K69"/>
      <c r="L69"/>
    </row>
    <row r="70" spans="1:14" ht="14.4" x14ac:dyDescent="0.3">
      <c r="A70" s="154" t="s">
        <v>65</v>
      </c>
      <c r="B70" s="27">
        <v>60314</v>
      </c>
      <c r="C70" s="29">
        <v>59461</v>
      </c>
      <c r="D70" s="30">
        <v>58378</v>
      </c>
      <c r="E70" s="121">
        <f t="shared" si="0"/>
        <v>6.55002701221356E-3</v>
      </c>
      <c r="F70" s="122">
        <f t="shared" si="1"/>
        <v>-1.8213619010780176E-2</v>
      </c>
      <c r="G70" s="121">
        <f t="shared" si="2"/>
        <v>-1.1687666694941538E-4</v>
      </c>
      <c r="H70" s="122">
        <f t="shared" si="3"/>
        <v>-3.2098683556056634E-2</v>
      </c>
      <c r="I70" s="121">
        <f t="shared" si="4"/>
        <v>-2.0737325461290344E-4</v>
      </c>
      <c r="J70"/>
      <c r="K70"/>
      <c r="L70"/>
    </row>
    <row r="71" spans="1:14" ht="14.4" x14ac:dyDescent="0.3">
      <c r="A71" s="154" t="s">
        <v>1199</v>
      </c>
      <c r="B71" s="27">
        <v>44611</v>
      </c>
      <c r="C71" s="29">
        <v>39966</v>
      </c>
      <c r="D71" s="30">
        <v>37811</v>
      </c>
      <c r="E71" s="121">
        <f t="shared" si="0"/>
        <v>4.2424041823770414E-3</v>
      </c>
      <c r="F71" s="122">
        <f t="shared" si="1"/>
        <v>-5.3920832707801632E-2</v>
      </c>
      <c r="G71" s="121">
        <f t="shared" si="2"/>
        <v>-2.3256622093812573E-4</v>
      </c>
      <c r="H71" s="122">
        <f t="shared" si="3"/>
        <v>-0.15242877317253592</v>
      </c>
      <c r="I71" s="121">
        <f t="shared" si="4"/>
        <v>-7.2837713397094187E-4</v>
      </c>
      <c r="J71"/>
      <c r="K71"/>
      <c r="L71"/>
    </row>
    <row r="72" spans="1:14" ht="14.4" x14ac:dyDescent="0.3">
      <c r="A72" s="154" t="s">
        <v>67</v>
      </c>
      <c r="B72" s="27">
        <v>18367</v>
      </c>
      <c r="C72" s="29">
        <v>19527</v>
      </c>
      <c r="D72" s="30">
        <v>19417</v>
      </c>
      <c r="E72" s="121">
        <f t="shared" si="0"/>
        <v>2.1785925262282142E-3</v>
      </c>
      <c r="F72" s="122">
        <f t="shared" si="1"/>
        <v>-5.6332257899318894E-3</v>
      </c>
      <c r="G72" s="121">
        <f t="shared" si="2"/>
        <v>-1.1871129607050502E-5</v>
      </c>
      <c r="H72" s="122">
        <f t="shared" si="3"/>
        <v>5.7167746501878371E-2</v>
      </c>
      <c r="I72" s="121">
        <f t="shared" si="4"/>
        <v>1.1246999862786601E-4</v>
      </c>
      <c r="J72"/>
      <c r="K72"/>
      <c r="L72"/>
    </row>
    <row r="73" spans="1:14" ht="14.4" x14ac:dyDescent="0.3">
      <c r="A73" s="154" t="s">
        <v>66</v>
      </c>
      <c r="B73" s="27">
        <v>9305</v>
      </c>
      <c r="C73" s="29">
        <v>8713</v>
      </c>
      <c r="D73" s="30">
        <v>8697</v>
      </c>
      <c r="E73" s="121">
        <f t="shared" si="0"/>
        <v>9.7580569607080283E-4</v>
      </c>
      <c r="F73" s="122">
        <f t="shared" si="1"/>
        <v>-1.8363365086652129E-3</v>
      </c>
      <c r="G73" s="121">
        <f t="shared" si="2"/>
        <v>-1.7267097610255275E-6</v>
      </c>
      <c r="H73" s="122">
        <f t="shared" si="3"/>
        <v>-6.5341214400859757E-2</v>
      </c>
      <c r="I73" s="121">
        <f t="shared" si="4"/>
        <v>-6.5125484919754793E-5</v>
      </c>
      <c r="J73"/>
      <c r="K73"/>
      <c r="L73"/>
    </row>
    <row r="74" spans="1:14" ht="14.4" x14ac:dyDescent="0.3">
      <c r="A74" s="154" t="s">
        <v>1200</v>
      </c>
      <c r="B74" s="28">
        <v>0</v>
      </c>
      <c r="C74" s="31">
        <v>0</v>
      </c>
      <c r="D74" s="32">
        <v>0</v>
      </c>
      <c r="E74" s="121">
        <f t="shared" si="0"/>
        <v>0</v>
      </c>
      <c r="F74" s="122">
        <v>0</v>
      </c>
      <c r="G74" s="121">
        <f t="shared" si="2"/>
        <v>0</v>
      </c>
      <c r="H74" s="122">
        <v>0</v>
      </c>
      <c r="I74" s="121">
        <f t="shared" si="4"/>
        <v>0</v>
      </c>
      <c r="J74"/>
    </row>
    <row r="75" spans="1:14" x14ac:dyDescent="0.25">
      <c r="A75" s="83" t="s">
        <v>20</v>
      </c>
      <c r="B75" s="138">
        <v>9335823</v>
      </c>
      <c r="C75" s="139">
        <v>9266178</v>
      </c>
      <c r="D75" s="140">
        <v>8912635</v>
      </c>
      <c r="E75" s="123">
        <v>1</v>
      </c>
      <c r="F75" s="124">
        <f>(D75-C75)/C75</f>
        <v>-3.8154134315140503E-2</v>
      </c>
      <c r="G75" s="123">
        <f>(D75-C75)/$C$58</f>
        <v>-0.62978830286015586</v>
      </c>
      <c r="H75" s="124">
        <f>(D75-B75)/B75</f>
        <v>-4.5329479789837486E-2</v>
      </c>
      <c r="I75" s="123">
        <f>(D75-B75)/$B$58</f>
        <v>-0.76098304822633056</v>
      </c>
      <c r="K75" s="49"/>
    </row>
    <row r="76" spans="1:14" x14ac:dyDescent="0.25">
      <c r="A76" s="12"/>
      <c r="B76" s="13"/>
      <c r="C76" s="13"/>
      <c r="D76" s="13"/>
      <c r="E76" s="13"/>
      <c r="F76" s="14"/>
      <c r="G76" s="14"/>
      <c r="H76" s="14"/>
      <c r="I76" s="14"/>
      <c r="J76" s="14"/>
      <c r="K76" s="9"/>
    </row>
    <row r="78" spans="1:14" ht="14.4" customHeight="1" x14ac:dyDescent="0.25"/>
    <row r="79" spans="1:14" x14ac:dyDescent="0.25">
      <c r="A79" s="242" t="s">
        <v>47</v>
      </c>
      <c r="B79" s="242"/>
      <c r="C79" s="242"/>
      <c r="D79" s="242"/>
      <c r="E79" s="242"/>
      <c r="F79" s="242"/>
      <c r="G79" s="242"/>
      <c r="H79" s="242"/>
      <c r="I79" s="242"/>
      <c r="J79" s="242"/>
      <c r="K79" s="242"/>
      <c r="L79" s="242"/>
      <c r="M79" s="242"/>
      <c r="N79" s="242"/>
    </row>
    <row r="80" spans="1:14" x14ac:dyDescent="0.25">
      <c r="A80" s="9"/>
      <c r="B80" s="9"/>
      <c r="C80" s="9"/>
      <c r="D80" s="9"/>
      <c r="E80" s="9"/>
      <c r="F80" s="9"/>
      <c r="G80" s="9"/>
    </row>
    <row r="81" spans="1:16" x14ac:dyDescent="0.25">
      <c r="A81" s="9"/>
      <c r="B81" s="9"/>
      <c r="C81" s="9"/>
      <c r="D81" s="9"/>
      <c r="E81" s="9"/>
      <c r="F81" s="9"/>
      <c r="G81" s="9"/>
    </row>
    <row r="82" spans="1:16" x14ac:dyDescent="0.25">
      <c r="A82" s="48" t="s">
        <v>48</v>
      </c>
      <c r="B82" s="71" t="s">
        <v>2322</v>
      </c>
      <c r="C82" s="72" t="s">
        <v>2337</v>
      </c>
      <c r="D82" s="72" t="s">
        <v>2338</v>
      </c>
      <c r="E82" s="69" t="s">
        <v>49</v>
      </c>
      <c r="F82" s="201" t="s">
        <v>50</v>
      </c>
    </row>
    <row r="83" spans="1:16" x14ac:dyDescent="0.25">
      <c r="A83" s="23" t="e" vm="1">
        <v>#VALUE!</v>
      </c>
      <c r="B83" s="29">
        <v>10610</v>
      </c>
      <c r="C83" s="29">
        <v>10585</v>
      </c>
      <c r="D83" s="29">
        <v>10024</v>
      </c>
      <c r="E83" s="33">
        <f>(D83-C83)/C83</f>
        <v>-5.2999527633443552E-2</v>
      </c>
      <c r="F83" s="54">
        <f>(D83-B83)/B83</f>
        <v>-5.5230914231856741E-2</v>
      </c>
      <c r="P83" s="53"/>
    </row>
    <row r="84" spans="1:16" x14ac:dyDescent="0.25">
      <c r="A84" s="23" t="e" vm="2">
        <v>#VALUE!</v>
      </c>
      <c r="B84" s="29">
        <v>1661841</v>
      </c>
      <c r="C84" s="29">
        <v>1679755</v>
      </c>
      <c r="D84" s="29">
        <v>1626641</v>
      </c>
      <c r="E84" s="33">
        <f t="shared" ref="E84:E115" si="5">(D84-C84)/C84</f>
        <v>-3.1620087453229785E-2</v>
      </c>
      <c r="F84" s="55">
        <f t="shared" ref="F84:F117" si="6">(D84-B84)/B84</f>
        <v>-2.1181328418302354E-2</v>
      </c>
    </row>
    <row r="85" spans="1:16" x14ac:dyDescent="0.25">
      <c r="A85" s="23" t="e" vm="3">
        <v>#VALUE!</v>
      </c>
      <c r="B85" s="29">
        <v>78776</v>
      </c>
      <c r="C85" s="29">
        <v>66823</v>
      </c>
      <c r="D85" s="29">
        <v>55258</v>
      </c>
      <c r="E85" s="33">
        <f t="shared" si="5"/>
        <v>-0.17306915283659818</v>
      </c>
      <c r="F85" s="55">
        <f t="shared" si="6"/>
        <v>-0.29854270336142985</v>
      </c>
    </row>
    <row r="86" spans="1:16" x14ac:dyDescent="0.25">
      <c r="A86" s="23" t="e" vm="4">
        <v>#VALUE!</v>
      </c>
      <c r="B86" s="29">
        <v>44588</v>
      </c>
      <c r="C86" s="29">
        <v>52463</v>
      </c>
      <c r="D86" s="29">
        <v>50238</v>
      </c>
      <c r="E86" s="33">
        <f t="shared" si="5"/>
        <v>-4.2410841926691194E-2</v>
      </c>
      <c r="F86" s="55">
        <f t="shared" si="6"/>
        <v>0.12671570826231274</v>
      </c>
    </row>
    <row r="87" spans="1:16" x14ac:dyDescent="0.25">
      <c r="A87" s="23" t="e" vm="5">
        <v>#VALUE!</v>
      </c>
      <c r="B87" s="29">
        <v>466715</v>
      </c>
      <c r="C87" s="29">
        <v>467807</v>
      </c>
      <c r="D87" s="29">
        <v>452525</v>
      </c>
      <c r="E87" s="33">
        <f t="shared" si="5"/>
        <v>-3.2667317932395197E-2</v>
      </c>
      <c r="F87" s="55">
        <f t="shared" si="6"/>
        <v>-3.0403993872063252E-2</v>
      </c>
    </row>
    <row r="88" spans="1:16" x14ac:dyDescent="0.25">
      <c r="A88" s="23" t="e" vm="6">
        <v>#VALUE!</v>
      </c>
      <c r="B88" s="29">
        <v>2790950</v>
      </c>
      <c r="C88" s="29">
        <v>2791593</v>
      </c>
      <c r="D88" s="29">
        <v>2706163</v>
      </c>
      <c r="E88" s="33">
        <f t="shared" si="5"/>
        <v>-3.0602598587974681E-2</v>
      </c>
      <c r="F88" s="55">
        <f t="shared" si="6"/>
        <v>-3.0379261541768933E-2</v>
      </c>
    </row>
    <row r="89" spans="1:16" x14ac:dyDescent="0.25">
      <c r="A89" s="23" t="e" vm="7">
        <v>#VALUE!</v>
      </c>
      <c r="B89" s="29">
        <v>270878</v>
      </c>
      <c r="C89" s="29">
        <v>274898</v>
      </c>
      <c r="D89" s="29">
        <v>264056</v>
      </c>
      <c r="E89" s="33">
        <f t="shared" si="5"/>
        <v>-3.9440083230871087E-2</v>
      </c>
      <c r="F89" s="55">
        <f t="shared" si="6"/>
        <v>-2.5184769527241045E-2</v>
      </c>
    </row>
    <row r="90" spans="1:16" x14ac:dyDescent="0.25">
      <c r="A90" s="23" t="e" vm="8">
        <v>#VALUE!</v>
      </c>
      <c r="B90" s="29">
        <v>154909</v>
      </c>
      <c r="C90" s="29">
        <v>151432</v>
      </c>
      <c r="D90" s="29">
        <v>144635</v>
      </c>
      <c r="E90" s="33">
        <f t="shared" si="5"/>
        <v>-4.4884832796238575E-2</v>
      </c>
      <c r="F90" s="55">
        <f t="shared" si="6"/>
        <v>-6.632280887488784E-2</v>
      </c>
    </row>
    <row r="91" spans="1:16" x14ac:dyDescent="0.25">
      <c r="A91" s="23" t="e" vm="9">
        <v>#VALUE!</v>
      </c>
      <c r="B91" s="29">
        <v>152954</v>
      </c>
      <c r="C91" s="29">
        <v>153088</v>
      </c>
      <c r="D91" s="29">
        <v>148511</v>
      </c>
      <c r="E91" s="33">
        <f t="shared" si="5"/>
        <v>-2.989783653846154E-2</v>
      </c>
      <c r="F91" s="55">
        <f t="shared" si="6"/>
        <v>-2.9047949056579103E-2</v>
      </c>
    </row>
    <row r="92" spans="1:16" x14ac:dyDescent="0.25">
      <c r="A92" s="23" t="e" vm="10">
        <v>#VALUE!</v>
      </c>
      <c r="B92" s="29">
        <v>38468</v>
      </c>
      <c r="C92" s="29">
        <v>32518</v>
      </c>
      <c r="D92" s="29">
        <v>30008</v>
      </c>
      <c r="E92" s="33">
        <f t="shared" si="5"/>
        <v>-7.7188018943354447E-2</v>
      </c>
      <c r="F92" s="55">
        <f t="shared" si="6"/>
        <v>-0.21992305292710826</v>
      </c>
    </row>
    <row r="93" spans="1:16" x14ac:dyDescent="0.25">
      <c r="A93" s="23" t="e" vm="11">
        <v>#VALUE!</v>
      </c>
      <c r="B93" s="29">
        <v>78006</v>
      </c>
      <c r="C93" s="29">
        <v>77961</v>
      </c>
      <c r="D93" s="29">
        <v>74220</v>
      </c>
      <c r="E93" s="33">
        <f t="shared" si="5"/>
        <v>-4.7985531227152038E-2</v>
      </c>
      <c r="F93" s="55">
        <f t="shared" si="6"/>
        <v>-4.8534728097838625E-2</v>
      </c>
    </row>
    <row r="94" spans="1:16" x14ac:dyDescent="0.25">
      <c r="A94" s="23" t="e" vm="12">
        <v>#VALUE!</v>
      </c>
      <c r="B94" s="29">
        <v>98953</v>
      </c>
      <c r="C94" s="29">
        <v>96205</v>
      </c>
      <c r="D94" s="29">
        <v>93031</v>
      </c>
      <c r="E94" s="33">
        <f t="shared" si="5"/>
        <v>-3.2992048230341457E-2</v>
      </c>
      <c r="F94" s="55">
        <f t="shared" si="6"/>
        <v>-5.9846593837478396E-2</v>
      </c>
    </row>
    <row r="95" spans="1:16" x14ac:dyDescent="0.25">
      <c r="A95" s="23" t="e" vm="13">
        <v>#VALUE!</v>
      </c>
      <c r="B95" s="29">
        <v>113969</v>
      </c>
      <c r="C95" s="29">
        <v>111900</v>
      </c>
      <c r="D95" s="29">
        <v>109077</v>
      </c>
      <c r="E95" s="33">
        <f t="shared" si="5"/>
        <v>-2.5227882037533511E-2</v>
      </c>
      <c r="F95" s="55">
        <f t="shared" si="6"/>
        <v>-4.2923953004764454E-2</v>
      </c>
    </row>
    <row r="96" spans="1:16" x14ac:dyDescent="0.25">
      <c r="A96" s="23" t="e" vm="14">
        <v>#VALUE!</v>
      </c>
      <c r="B96" s="29">
        <v>26606</v>
      </c>
      <c r="C96" s="29">
        <v>31959</v>
      </c>
      <c r="D96" s="29">
        <v>27778</v>
      </c>
      <c r="E96" s="33">
        <f t="shared" si="5"/>
        <v>-0.13082386808097876</v>
      </c>
      <c r="F96" s="55">
        <f t="shared" si="6"/>
        <v>4.4050214237390063E-2</v>
      </c>
    </row>
    <row r="97" spans="1:6" x14ac:dyDescent="0.25">
      <c r="A97" s="23" t="e" vm="15">
        <v>#VALUE!</v>
      </c>
      <c r="B97" s="29">
        <v>120726</v>
      </c>
      <c r="C97" s="29">
        <v>120995</v>
      </c>
      <c r="D97" s="29">
        <v>115866</v>
      </c>
      <c r="E97" s="33">
        <f t="shared" si="5"/>
        <v>-4.2390181412455062E-2</v>
      </c>
      <c r="F97" s="55">
        <f t="shared" si="6"/>
        <v>-4.025644848665573E-2</v>
      </c>
    </row>
    <row r="98" spans="1:6" x14ac:dyDescent="0.25">
      <c r="A98" s="23" t="e" vm="16">
        <v>#VALUE!</v>
      </c>
      <c r="B98" s="29">
        <v>437221</v>
      </c>
      <c r="C98" s="29">
        <v>444561</v>
      </c>
      <c r="D98" s="29">
        <v>434991</v>
      </c>
      <c r="E98" s="33">
        <f t="shared" si="5"/>
        <v>-2.152685458238577E-2</v>
      </c>
      <c r="F98" s="55">
        <f t="shared" si="6"/>
        <v>-5.1003954521855084E-3</v>
      </c>
    </row>
    <row r="99" spans="1:6" x14ac:dyDescent="0.25">
      <c r="A99" s="23" t="e" vm="17">
        <v>#VALUE!</v>
      </c>
      <c r="B99" s="29">
        <v>14559</v>
      </c>
      <c r="C99" s="29">
        <v>11627</v>
      </c>
      <c r="D99" s="29">
        <v>10017</v>
      </c>
      <c r="E99" s="33">
        <f t="shared" si="5"/>
        <v>-0.13847080072245635</v>
      </c>
      <c r="F99" s="55">
        <f t="shared" si="6"/>
        <v>-0.31197197609725941</v>
      </c>
    </row>
    <row r="100" spans="1:6" x14ac:dyDescent="0.25">
      <c r="A100" s="23" t="e" vm="18">
        <v>#VALUE!</v>
      </c>
      <c r="B100" s="29">
        <v>16663</v>
      </c>
      <c r="C100" s="29">
        <v>17853</v>
      </c>
      <c r="D100" s="29">
        <v>15596</v>
      </c>
      <c r="E100" s="33">
        <f t="shared" si="5"/>
        <v>-0.12642132974850165</v>
      </c>
      <c r="F100" s="55">
        <f t="shared" si="6"/>
        <v>-6.4034087499249839E-2</v>
      </c>
    </row>
    <row r="101" spans="1:6" x14ac:dyDescent="0.25">
      <c r="A101" s="23" t="e" vm="19">
        <v>#VALUE!</v>
      </c>
      <c r="B101" s="29">
        <v>107816</v>
      </c>
      <c r="C101" s="29">
        <v>108036</v>
      </c>
      <c r="D101" s="29">
        <v>104202</v>
      </c>
      <c r="E101" s="33">
        <f t="shared" si="5"/>
        <v>-3.5488170609796733E-2</v>
      </c>
      <c r="F101" s="55">
        <f t="shared" si="6"/>
        <v>-3.3520071232470132E-2</v>
      </c>
    </row>
    <row r="102" spans="1:6" x14ac:dyDescent="0.25">
      <c r="A102" s="23" t="e" vm="20">
        <v>#VALUE!</v>
      </c>
      <c r="B102" s="29">
        <v>60530</v>
      </c>
      <c r="C102" s="29">
        <v>63556</v>
      </c>
      <c r="D102" s="29">
        <v>61562</v>
      </c>
      <c r="E102" s="33">
        <f t="shared" si="5"/>
        <v>-3.1373906476178486E-2</v>
      </c>
      <c r="F102" s="55">
        <f t="shared" si="6"/>
        <v>1.7049396993226499E-2</v>
      </c>
    </row>
    <row r="103" spans="1:6" x14ac:dyDescent="0.25">
      <c r="A103" s="23" t="e" vm="21">
        <v>#VALUE!</v>
      </c>
      <c r="B103" s="29">
        <v>120813</v>
      </c>
      <c r="C103" s="29">
        <v>120576</v>
      </c>
      <c r="D103" s="29">
        <v>117806</v>
      </c>
      <c r="E103" s="33">
        <f t="shared" si="5"/>
        <v>-2.2973062632696391E-2</v>
      </c>
      <c r="F103" s="55">
        <f t="shared" si="6"/>
        <v>-2.4889705578042098E-2</v>
      </c>
    </row>
    <row r="104" spans="1:6" x14ac:dyDescent="0.25">
      <c r="A104" s="23" t="e" vm="22">
        <v>#VALUE!</v>
      </c>
      <c r="B104" s="29">
        <v>185772</v>
      </c>
      <c r="C104" s="29">
        <v>185183</v>
      </c>
      <c r="D104" s="29">
        <v>176474</v>
      </c>
      <c r="E104" s="33">
        <f t="shared" si="5"/>
        <v>-4.7029154944028338E-2</v>
      </c>
      <c r="F104" s="55">
        <f t="shared" si="6"/>
        <v>-5.005059965979803E-2</v>
      </c>
    </row>
    <row r="105" spans="1:6" x14ac:dyDescent="0.25">
      <c r="A105" s="23" t="e" vm="23">
        <v>#VALUE!</v>
      </c>
      <c r="B105" s="29">
        <v>98205</v>
      </c>
      <c r="C105" s="29">
        <v>98156</v>
      </c>
      <c r="D105" s="29">
        <v>94614</v>
      </c>
      <c r="E105" s="33">
        <f t="shared" si="5"/>
        <v>-3.6085415053588164E-2</v>
      </c>
      <c r="F105" s="55">
        <f t="shared" si="6"/>
        <v>-3.65663662746296E-2</v>
      </c>
    </row>
    <row r="106" spans="1:6" x14ac:dyDescent="0.25">
      <c r="A106" s="23" t="e" vm="24">
        <v>#VALUE!</v>
      </c>
      <c r="B106" s="29">
        <v>161117</v>
      </c>
      <c r="C106" s="29">
        <v>153220</v>
      </c>
      <c r="D106" s="29">
        <v>144572</v>
      </c>
      <c r="E106" s="33">
        <f t="shared" si="5"/>
        <v>-5.6441717791411043E-2</v>
      </c>
      <c r="F106" s="55">
        <f t="shared" si="6"/>
        <v>-0.10268934997548365</v>
      </c>
    </row>
    <row r="107" spans="1:6" x14ac:dyDescent="0.25">
      <c r="A107" s="23" t="e" vm="25">
        <v>#VALUE!</v>
      </c>
      <c r="B107" s="29">
        <v>21376</v>
      </c>
      <c r="C107" s="29">
        <v>20830</v>
      </c>
      <c r="D107" s="29">
        <v>19885</v>
      </c>
      <c r="E107" s="33">
        <f t="shared" si="5"/>
        <v>-4.5367258761401824E-2</v>
      </c>
      <c r="F107" s="55">
        <f t="shared" si="6"/>
        <v>-6.9751122754491024E-2</v>
      </c>
    </row>
    <row r="108" spans="1:6" x14ac:dyDescent="0.25">
      <c r="A108" s="23" t="e" vm="26">
        <v>#VALUE!</v>
      </c>
      <c r="B108" s="29">
        <v>88726</v>
      </c>
      <c r="C108" s="29">
        <v>88695</v>
      </c>
      <c r="D108" s="29">
        <v>85687</v>
      </c>
      <c r="E108" s="33">
        <f t="shared" si="5"/>
        <v>-3.391397485765827E-2</v>
      </c>
      <c r="F108" s="55">
        <f t="shared" si="6"/>
        <v>-3.4251515902892049E-2</v>
      </c>
    </row>
    <row r="109" spans="1:6" x14ac:dyDescent="0.25">
      <c r="A109" s="23" t="e" vm="27">
        <v>#VALUE!</v>
      </c>
      <c r="B109" s="29">
        <v>198715</v>
      </c>
      <c r="C109" s="29">
        <v>200219</v>
      </c>
      <c r="D109" s="29">
        <v>194723</v>
      </c>
      <c r="E109" s="33">
        <f t="shared" si="5"/>
        <v>-2.7449942313167081E-2</v>
      </c>
      <c r="F109" s="55">
        <f t="shared" si="6"/>
        <v>-2.0089072289459779E-2</v>
      </c>
    </row>
    <row r="110" spans="1:6" x14ac:dyDescent="0.25">
      <c r="A110" s="23" t="e" vm="28">
        <v>#VALUE!</v>
      </c>
      <c r="B110" s="29">
        <v>382743</v>
      </c>
      <c r="C110" s="29">
        <v>387261</v>
      </c>
      <c r="D110" s="29">
        <v>373741</v>
      </c>
      <c r="E110" s="33">
        <f t="shared" si="5"/>
        <v>-3.491185531205053E-2</v>
      </c>
      <c r="F110" s="55">
        <f t="shared" si="6"/>
        <v>-2.3519698596708497E-2</v>
      </c>
    </row>
    <row r="111" spans="1:6" x14ac:dyDescent="0.25">
      <c r="A111" s="23" t="e" vm="29">
        <v>#VALUE!</v>
      </c>
      <c r="B111" s="29">
        <v>52491</v>
      </c>
      <c r="C111" s="29">
        <v>53188</v>
      </c>
      <c r="D111" s="29">
        <v>51611</v>
      </c>
      <c r="E111" s="33">
        <f t="shared" si="5"/>
        <v>-2.9649545010152666E-2</v>
      </c>
      <c r="F111" s="55">
        <f t="shared" si="6"/>
        <v>-1.6764778723971727E-2</v>
      </c>
    </row>
    <row r="112" spans="1:6" x14ac:dyDescent="0.25">
      <c r="A112" s="23" t="e" vm="30">
        <v>#VALUE!</v>
      </c>
      <c r="B112" s="29">
        <v>147423</v>
      </c>
      <c r="C112" s="29">
        <v>150121</v>
      </c>
      <c r="D112" s="29">
        <v>144281</v>
      </c>
      <c r="E112" s="33">
        <f t="shared" si="5"/>
        <v>-3.8901952425043795E-2</v>
      </c>
      <c r="F112" s="55">
        <f t="shared" si="6"/>
        <v>-2.1312820930248333E-2</v>
      </c>
    </row>
    <row r="113" spans="1:14" x14ac:dyDescent="0.25">
      <c r="A113" s="23" t="e" vm="31">
        <v>#VALUE!</v>
      </c>
      <c r="B113" s="29">
        <v>873592</v>
      </c>
      <c r="C113" s="29">
        <v>867215</v>
      </c>
      <c r="D113" s="29">
        <v>840348</v>
      </c>
      <c r="E113" s="33">
        <f t="shared" si="5"/>
        <v>-3.098078331209677E-2</v>
      </c>
      <c r="F113" s="55">
        <f t="shared" si="6"/>
        <v>-3.8054377787342372E-2</v>
      </c>
    </row>
    <row r="114" spans="1:14" x14ac:dyDescent="0.25">
      <c r="A114" s="23" t="e" vm="32">
        <v>#VALUE!</v>
      </c>
      <c r="B114" s="29">
        <v>2976</v>
      </c>
      <c r="C114" s="29">
        <v>5076</v>
      </c>
      <c r="D114" s="29">
        <v>4328</v>
      </c>
      <c r="E114" s="33">
        <f t="shared" si="5"/>
        <v>-0.14736012608353033</v>
      </c>
      <c r="F114" s="55">
        <f t="shared" si="6"/>
        <v>0.45430107526881719</v>
      </c>
    </row>
    <row r="115" spans="1:14" x14ac:dyDescent="0.25">
      <c r="A115" s="23" t="e" vm="33">
        <v>#VALUE!</v>
      </c>
      <c r="B115" s="29">
        <v>199891</v>
      </c>
      <c r="C115" s="29">
        <v>170823</v>
      </c>
      <c r="D115" s="29">
        <v>130166</v>
      </c>
      <c r="E115" s="33">
        <f t="shared" si="5"/>
        <v>-0.23800659161822471</v>
      </c>
      <c r="F115" s="55">
        <f t="shared" si="6"/>
        <v>-0.34881510423180634</v>
      </c>
    </row>
    <row r="116" spans="1:14" x14ac:dyDescent="0.25">
      <c r="A116" s="23" t="s">
        <v>51</v>
      </c>
      <c r="B116" s="29">
        <f>B75-SUM(B83:B115)</f>
        <v>56245</v>
      </c>
      <c r="C116" s="29">
        <v>0</v>
      </c>
      <c r="D116" s="29">
        <v>0</v>
      </c>
      <c r="E116" s="33">
        <v>0</v>
      </c>
      <c r="F116" s="56">
        <v>0</v>
      </c>
    </row>
    <row r="117" spans="1:14" x14ac:dyDescent="0.25">
      <c r="A117" s="47" t="s">
        <v>8</v>
      </c>
      <c r="B117" s="43">
        <f>SUM(B83:B116)</f>
        <v>9335823</v>
      </c>
      <c r="C117" s="43">
        <v>9061334</v>
      </c>
      <c r="D117" s="43">
        <v>9235196</v>
      </c>
      <c r="E117" s="68">
        <f>(D117-C117)/C117</f>
        <v>1.9187241083928702E-2</v>
      </c>
      <c r="F117" s="68">
        <f t="shared" si="6"/>
        <v>-1.0778589097072641E-2</v>
      </c>
    </row>
    <row r="122" spans="1:14" x14ac:dyDescent="0.25">
      <c r="A122" s="242" t="s">
        <v>89</v>
      </c>
      <c r="B122" s="242"/>
      <c r="C122" s="242"/>
      <c r="D122" s="242"/>
      <c r="E122" s="242"/>
      <c r="F122" s="242"/>
      <c r="G122" s="242"/>
      <c r="H122" s="242"/>
      <c r="I122" s="242"/>
      <c r="J122" s="242"/>
      <c r="K122" s="242"/>
      <c r="L122" s="242"/>
      <c r="M122" s="242"/>
      <c r="N122" s="242"/>
    </row>
    <row r="124" spans="1:14" ht="14.25" customHeight="1" x14ac:dyDescent="0.3">
      <c r="A124" s="246" t="s">
        <v>87</v>
      </c>
      <c r="B124" s="252" t="str">
        <f>B82</f>
        <v>abr-24</v>
      </c>
      <c r="C124" s="253"/>
      <c r="D124" s="254"/>
      <c r="E124" s="252" t="str">
        <f>D82</f>
        <v>abr-25</v>
      </c>
      <c r="F124" s="253"/>
      <c r="G124" s="254"/>
      <c r="H124" s="248" t="str">
        <f>"Mujeres por cada 100 hombres "&amp;B82</f>
        <v>Mujeres por cada 100 hombres abr-24</v>
      </c>
      <c r="I124" s="250" t="str">
        <f>"Mujeres por cada 100 hombres "&amp;D82</f>
        <v>Mujeres por cada 100 hombres abr-25</v>
      </c>
    </row>
    <row r="125" spans="1:14" ht="30" customHeight="1" x14ac:dyDescent="0.25">
      <c r="A125" s="247"/>
      <c r="B125" s="129" t="s">
        <v>84</v>
      </c>
      <c r="C125" s="130" t="s">
        <v>85</v>
      </c>
      <c r="D125" s="131" t="s">
        <v>86</v>
      </c>
      <c r="E125" s="129" t="s">
        <v>84</v>
      </c>
      <c r="F125" s="130" t="s">
        <v>85</v>
      </c>
      <c r="G125" s="131" t="s">
        <v>86</v>
      </c>
      <c r="H125" s="249"/>
      <c r="I125" s="251"/>
    </row>
    <row r="126" spans="1:14" x14ac:dyDescent="0.25">
      <c r="A126" s="165" t="s">
        <v>69</v>
      </c>
      <c r="B126" s="39">
        <v>53745</v>
      </c>
      <c r="C126" s="40">
        <v>30718</v>
      </c>
      <c r="D126" s="41">
        <v>0</v>
      </c>
      <c r="E126" s="39">
        <v>52614</v>
      </c>
      <c r="F126" s="40">
        <v>30108</v>
      </c>
      <c r="G126" s="41">
        <v>0</v>
      </c>
      <c r="H126" s="132">
        <f>C126/B126*100</f>
        <v>57.155084193878501</v>
      </c>
      <c r="I126" s="133">
        <f t="shared" ref="I126:I142" si="7">F126/E126*100</f>
        <v>57.224312920515452</v>
      </c>
    </row>
    <row r="127" spans="1:14" x14ac:dyDescent="0.25">
      <c r="A127" s="166" t="s">
        <v>70</v>
      </c>
      <c r="B127" s="27">
        <v>567198</v>
      </c>
      <c r="C127" s="29">
        <v>412882</v>
      </c>
      <c r="D127" s="30">
        <v>0</v>
      </c>
      <c r="E127" s="27">
        <v>535884</v>
      </c>
      <c r="F127" s="29">
        <v>390707</v>
      </c>
      <c r="G127" s="30">
        <v>0</v>
      </c>
      <c r="H127" s="134">
        <f t="shared" ref="H127:H142" si="8">C127/B127*100</f>
        <v>72.793275011547991</v>
      </c>
      <c r="I127" s="135">
        <f t="shared" si="7"/>
        <v>72.908875801479425</v>
      </c>
    </row>
    <row r="128" spans="1:14" x14ac:dyDescent="0.25">
      <c r="A128" s="166" t="s">
        <v>71</v>
      </c>
      <c r="B128" s="27">
        <v>846586</v>
      </c>
      <c r="C128" s="29">
        <v>691558</v>
      </c>
      <c r="D128" s="30">
        <v>0</v>
      </c>
      <c r="E128" s="27">
        <v>797595</v>
      </c>
      <c r="F128" s="29">
        <v>652167</v>
      </c>
      <c r="G128" s="30">
        <v>0</v>
      </c>
      <c r="H128" s="134">
        <f t="shared" si="8"/>
        <v>81.68786159941223</v>
      </c>
      <c r="I128" s="135">
        <f t="shared" si="7"/>
        <v>81.766686100088393</v>
      </c>
    </row>
    <row r="129" spans="1:12" x14ac:dyDescent="0.25">
      <c r="A129" s="166" t="s">
        <v>72</v>
      </c>
      <c r="B129" s="27">
        <v>847406</v>
      </c>
      <c r="C129" s="29">
        <v>699588</v>
      </c>
      <c r="D129" s="30">
        <v>0</v>
      </c>
      <c r="E129" s="27">
        <v>810830</v>
      </c>
      <c r="F129" s="29">
        <v>675519</v>
      </c>
      <c r="G129" s="30">
        <v>0</v>
      </c>
      <c r="H129" s="134">
        <f t="shared" si="8"/>
        <v>82.556413336700473</v>
      </c>
      <c r="I129" s="135">
        <f t="shared" si="7"/>
        <v>83.312038281760664</v>
      </c>
      <c r="J129" s="29"/>
      <c r="K129" s="29"/>
      <c r="L129" s="29"/>
    </row>
    <row r="130" spans="1:12" x14ac:dyDescent="0.25">
      <c r="A130" s="166" t="s">
        <v>73</v>
      </c>
      <c r="B130" s="27">
        <v>723575</v>
      </c>
      <c r="C130" s="29">
        <v>597515</v>
      </c>
      <c r="D130" s="30">
        <v>0</v>
      </c>
      <c r="E130" s="27">
        <v>695729</v>
      </c>
      <c r="F130" s="29">
        <v>581944</v>
      </c>
      <c r="G130" s="30">
        <v>0</v>
      </c>
      <c r="H130" s="134">
        <f t="shared" si="8"/>
        <v>82.578170887606674</v>
      </c>
      <c r="I130" s="135">
        <f t="shared" si="7"/>
        <v>83.645212431852059</v>
      </c>
      <c r="J130" s="29"/>
      <c r="K130" s="29"/>
      <c r="L130" s="29"/>
    </row>
    <row r="131" spans="1:12" x14ac:dyDescent="0.25">
      <c r="A131" s="166" t="s">
        <v>74</v>
      </c>
      <c r="B131" s="27">
        <v>643099</v>
      </c>
      <c r="C131" s="29">
        <v>519616</v>
      </c>
      <c r="D131" s="30">
        <v>0</v>
      </c>
      <c r="E131" s="27">
        <v>612232</v>
      </c>
      <c r="F131" s="29">
        <v>503645</v>
      </c>
      <c r="G131" s="30">
        <v>0</v>
      </c>
      <c r="H131" s="134">
        <f t="shared" si="8"/>
        <v>80.798757267543564</v>
      </c>
      <c r="I131" s="135">
        <f t="shared" si="7"/>
        <v>82.263749689660131</v>
      </c>
      <c r="J131" s="29"/>
      <c r="K131" s="29"/>
      <c r="L131" s="29"/>
    </row>
    <row r="132" spans="1:12" x14ac:dyDescent="0.25">
      <c r="A132" s="166" t="s">
        <v>75</v>
      </c>
      <c r="B132" s="27">
        <v>509374</v>
      </c>
      <c r="C132" s="29">
        <v>390649</v>
      </c>
      <c r="D132" s="30">
        <v>0</v>
      </c>
      <c r="E132" s="27">
        <v>499486</v>
      </c>
      <c r="F132" s="29">
        <v>391460</v>
      </c>
      <c r="G132" s="30">
        <v>0</v>
      </c>
      <c r="H132" s="134">
        <f t="shared" si="8"/>
        <v>76.691978781798838</v>
      </c>
      <c r="I132" s="135">
        <f t="shared" si="7"/>
        <v>78.372566998874845</v>
      </c>
      <c r="J132" s="29"/>
      <c r="K132" s="29"/>
      <c r="L132" s="29"/>
    </row>
    <row r="133" spans="1:12" x14ac:dyDescent="0.25">
      <c r="A133" s="166" t="s">
        <v>76</v>
      </c>
      <c r="B133" s="27">
        <v>412762</v>
      </c>
      <c r="C133" s="29">
        <v>287175</v>
      </c>
      <c r="D133" s="30">
        <v>0</v>
      </c>
      <c r="E133" s="27">
        <v>389944</v>
      </c>
      <c r="F133" s="29">
        <v>281025</v>
      </c>
      <c r="G133" s="30">
        <v>0</v>
      </c>
      <c r="H133" s="134">
        <f>C133/B133*100</f>
        <v>69.573991791880061</v>
      </c>
      <c r="I133" s="135">
        <f t="shared" si="7"/>
        <v>72.068040539154339</v>
      </c>
      <c r="J133" s="29"/>
      <c r="K133" s="29"/>
      <c r="L133" s="29"/>
    </row>
    <row r="134" spans="1:12" x14ac:dyDescent="0.25">
      <c r="A134" s="166" t="s">
        <v>77</v>
      </c>
      <c r="B134" s="27">
        <v>346878</v>
      </c>
      <c r="C134" s="29">
        <v>196973</v>
      </c>
      <c r="D134" s="30">
        <v>0</v>
      </c>
      <c r="E134" s="27">
        <v>330294</v>
      </c>
      <c r="F134" s="29">
        <v>188966</v>
      </c>
      <c r="G134" s="30">
        <v>0</v>
      </c>
      <c r="H134" s="134">
        <f t="shared" si="8"/>
        <v>56.784517899665012</v>
      </c>
      <c r="I134" s="135">
        <f t="shared" si="7"/>
        <v>57.211454037917733</v>
      </c>
    </row>
    <row r="135" spans="1:12" x14ac:dyDescent="0.25">
      <c r="A135" s="166" t="s">
        <v>78</v>
      </c>
      <c r="B135" s="27">
        <v>216558</v>
      </c>
      <c r="C135" s="29">
        <v>88948</v>
      </c>
      <c r="D135" s="30">
        <v>0</v>
      </c>
      <c r="E135" s="27">
        <v>209253</v>
      </c>
      <c r="F135" s="29">
        <v>86081</v>
      </c>
      <c r="G135" s="30">
        <v>0</v>
      </c>
      <c r="H135" s="134">
        <f t="shared" si="8"/>
        <v>41.073523028472742</v>
      </c>
      <c r="I135" s="135">
        <f t="shared" si="7"/>
        <v>41.137283575384821</v>
      </c>
    </row>
    <row r="136" spans="1:12" x14ac:dyDescent="0.25">
      <c r="A136" s="166" t="s">
        <v>79</v>
      </c>
      <c r="B136" s="27">
        <v>72597</v>
      </c>
      <c r="C136" s="29">
        <v>38818</v>
      </c>
      <c r="D136" s="30">
        <v>0</v>
      </c>
      <c r="E136" s="27">
        <v>71801</v>
      </c>
      <c r="F136" s="29">
        <v>38371</v>
      </c>
      <c r="G136" s="30">
        <v>0</v>
      </c>
      <c r="H136" s="134">
        <f t="shared" si="8"/>
        <v>53.470529085223909</v>
      </c>
      <c r="I136" s="135">
        <f t="shared" si="7"/>
        <v>53.440759877996122</v>
      </c>
    </row>
    <row r="137" spans="1:12" x14ac:dyDescent="0.25">
      <c r="A137" s="166" t="s">
        <v>80</v>
      </c>
      <c r="B137" s="27">
        <v>25883</v>
      </c>
      <c r="C137" s="29">
        <v>15488</v>
      </c>
      <c r="D137" s="30">
        <v>0</v>
      </c>
      <c r="E137" s="27">
        <v>26373</v>
      </c>
      <c r="F137" s="29">
        <v>15575</v>
      </c>
      <c r="G137" s="30">
        <v>0</v>
      </c>
      <c r="H137" s="134">
        <f t="shared" si="8"/>
        <v>59.838504037399062</v>
      </c>
      <c r="I137" s="135">
        <f t="shared" si="7"/>
        <v>59.056610927842868</v>
      </c>
    </row>
    <row r="138" spans="1:12" x14ac:dyDescent="0.25">
      <c r="A138" s="166" t="s">
        <v>81</v>
      </c>
      <c r="B138" s="27">
        <v>8316</v>
      </c>
      <c r="C138" s="29">
        <v>6603</v>
      </c>
      <c r="D138" s="30">
        <v>0</v>
      </c>
      <c r="E138" s="27">
        <v>8397</v>
      </c>
      <c r="F138" s="29">
        <v>6772</v>
      </c>
      <c r="G138" s="30">
        <v>0</v>
      </c>
      <c r="H138" s="134">
        <f t="shared" si="8"/>
        <v>79.4011544011544</v>
      </c>
      <c r="I138" s="135">
        <f t="shared" si="7"/>
        <v>80.647850422770034</v>
      </c>
    </row>
    <row r="139" spans="1:12" x14ac:dyDescent="0.25">
      <c r="A139" s="166" t="s">
        <v>82</v>
      </c>
      <c r="B139" s="27">
        <v>2772</v>
      </c>
      <c r="C139" s="29">
        <v>3018</v>
      </c>
      <c r="D139" s="30">
        <v>0</v>
      </c>
      <c r="E139" s="27">
        <v>2793</v>
      </c>
      <c r="F139" s="29">
        <v>2911</v>
      </c>
      <c r="G139" s="30">
        <v>0</v>
      </c>
      <c r="H139" s="134">
        <f t="shared" si="8"/>
        <v>108.87445887445888</v>
      </c>
      <c r="I139" s="135">
        <f t="shared" si="7"/>
        <v>104.22484783387038</v>
      </c>
    </row>
    <row r="140" spans="1:12" x14ac:dyDescent="0.25">
      <c r="A140" s="64" t="s">
        <v>1201</v>
      </c>
      <c r="B140" s="27">
        <v>1762</v>
      </c>
      <c r="C140" s="29">
        <v>2114</v>
      </c>
      <c r="D140" s="30">
        <v>0</v>
      </c>
      <c r="E140" s="27">
        <v>1635</v>
      </c>
      <c r="F140" s="29">
        <v>2077</v>
      </c>
      <c r="G140" s="30">
        <v>0</v>
      </c>
      <c r="H140" s="134">
        <f t="shared" si="8"/>
        <v>119.97729852440409</v>
      </c>
      <c r="I140" s="135">
        <f t="shared" si="7"/>
        <v>127.03363914373089</v>
      </c>
    </row>
    <row r="141" spans="1:12" x14ac:dyDescent="0.25">
      <c r="A141" s="167" t="s">
        <v>83</v>
      </c>
      <c r="B141" s="28">
        <v>291</v>
      </c>
      <c r="C141" s="31">
        <v>92</v>
      </c>
      <c r="D141" s="32">
        <v>19021</v>
      </c>
      <c r="E141" s="28">
        <v>127</v>
      </c>
      <c r="F141" s="31">
        <v>53</v>
      </c>
      <c r="G141" s="32">
        <v>20267</v>
      </c>
      <c r="H141" s="136">
        <f t="shared" si="8"/>
        <v>31.615120274914087</v>
      </c>
      <c r="I141" s="137">
        <f t="shared" si="7"/>
        <v>41.732283464566926</v>
      </c>
    </row>
    <row r="142" spans="1:12" x14ac:dyDescent="0.25">
      <c r="A142" s="168" t="s">
        <v>8</v>
      </c>
      <c r="B142" s="138">
        <v>5278802</v>
      </c>
      <c r="C142" s="139">
        <v>3981755</v>
      </c>
      <c r="D142" s="140">
        <v>19021</v>
      </c>
      <c r="E142" s="138">
        <v>5044987</v>
      </c>
      <c r="F142" s="139">
        <v>3847381</v>
      </c>
      <c r="G142" s="140">
        <v>20267</v>
      </c>
      <c r="H142" s="136">
        <f t="shared" si="8"/>
        <v>75.429140930082241</v>
      </c>
      <c r="I142" s="137">
        <f t="shared" si="7"/>
        <v>76.261465093963579</v>
      </c>
    </row>
  </sheetData>
  <sortState xmlns:xlrd2="http://schemas.microsoft.com/office/spreadsheetml/2017/richdata2" ref="A83:A115">
    <sortCondition ref="A83:A115"/>
  </sortState>
  <mergeCells count="21">
    <mergeCell ref="H124:H125"/>
    <mergeCell ref="I124:I125"/>
    <mergeCell ref="A25:A26"/>
    <mergeCell ref="A12:A13"/>
    <mergeCell ref="B124:D124"/>
    <mergeCell ref="E124:G124"/>
    <mergeCell ref="A124:A125"/>
    <mergeCell ref="B12:N12"/>
    <mergeCell ref="A10:N10"/>
    <mergeCell ref="D2:I4"/>
    <mergeCell ref="J2:K4"/>
    <mergeCell ref="A79:N79"/>
    <mergeCell ref="A122:N122"/>
    <mergeCell ref="A49:N49"/>
    <mergeCell ref="D5:K5"/>
    <mergeCell ref="A23:N23"/>
    <mergeCell ref="B25:N25"/>
    <mergeCell ref="A33:A34"/>
    <mergeCell ref="B33:N33"/>
    <mergeCell ref="A41:A42"/>
    <mergeCell ref="B41:N41"/>
  </mergeCells>
  <phoneticPr fontId="10" type="noConversion"/>
  <conditionalFormatting sqref="B20:N20">
    <cfRule type="colorScale" priority="1">
      <colorScale>
        <cfvo type="min"/>
        <cfvo type="percentile" val="50"/>
        <cfvo type="max"/>
        <color theme="5" tint="0.79998168889431442"/>
        <color rgb="FFFFFBEF"/>
        <color theme="9" tint="0.79998168889431442"/>
      </colorScale>
    </cfRule>
  </conditionalFormatting>
  <conditionalFormatting sqref="E53:E74">
    <cfRule type="colorScale" priority="5">
      <colorScale>
        <cfvo type="min"/>
        <cfvo type="max"/>
        <color rgb="FFFFFFFF"/>
        <color rgb="FF57BB8A"/>
      </colorScale>
    </cfRule>
  </conditionalFormatting>
  <conditionalFormatting sqref="F53:F75">
    <cfRule type="expression" dxfId="5" priority="3">
      <formula>F53&lt;0</formula>
    </cfRule>
  </conditionalFormatting>
  <conditionalFormatting sqref="G53:G74">
    <cfRule type="colorScale" priority="6">
      <colorScale>
        <cfvo type="formula" val="-0.005"/>
        <cfvo type="formula" val="0"/>
        <cfvo type="formula" val="0.005"/>
        <color rgb="FFE67C73"/>
        <color rgb="FFFFFFFF"/>
        <color rgb="FF57BB8A"/>
      </colorScale>
    </cfRule>
  </conditionalFormatting>
  <conditionalFormatting sqref="G76 I76">
    <cfRule type="expression" dxfId="4" priority="25">
      <formula>G76&lt;0</formula>
    </cfRule>
  </conditionalFormatting>
  <conditionalFormatting sqref="H53:H75">
    <cfRule type="expression" dxfId="3" priority="4">
      <formula>H53&lt;0</formula>
    </cfRule>
  </conditionalFormatting>
  <conditionalFormatting sqref="H126:I141">
    <cfRule type="colorScale" priority="2">
      <colorScale>
        <cfvo type="num" val="50"/>
        <cfvo type="max"/>
        <color rgb="FFFCFCFF"/>
        <color theme="9" tint="0.59999389629810485"/>
      </colorScale>
    </cfRule>
  </conditionalFormatting>
  <conditionalFormatting sqref="I53:I74">
    <cfRule type="colorScale" priority="7">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4DEF7E5D-AD30-47EA-AAB0-2921CDB154A0}">
          <x14:colorSeries rgb="FF376092"/>
          <x14:colorNegative rgb="FFD00000"/>
          <x14:colorAxis rgb="FF000000"/>
          <x14:colorMarkers rgb="FFD00000"/>
          <x14:colorFirst rgb="FFD00000"/>
          <x14:colorLast rgb="FFD00000"/>
          <x14:colorHigh rgb="FFD00000"/>
          <x14:colorLow rgb="FFD00000"/>
          <x14:sparklines>
            <x14:sparkline>
              <xm:f>'Dependientes sector privado'!B20:N20</xm:f>
              <xm:sqref>O20</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zoomScaleNormal="100" workbookViewId="0">
      <selection activeCell="K121" sqref="K121"/>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0.88671875" style="8"/>
    <col min="11" max="11" width="10.44140625" style="8" bestFit="1" customWidth="1"/>
    <col min="12" max="16384" width="10.88671875" style="8"/>
  </cols>
  <sheetData>
    <row r="1" spans="1:14" ht="14.4" thickBot="1" x14ac:dyDescent="0.3"/>
    <row r="2" spans="1:14" ht="14.25" customHeight="1" x14ac:dyDescent="0.25">
      <c r="D2" s="236" t="s">
        <v>52</v>
      </c>
      <c r="E2" s="237"/>
      <c r="F2" s="237"/>
      <c r="G2" s="237"/>
      <c r="H2" s="237"/>
      <c r="I2" s="237"/>
      <c r="J2" s="224" t="str">
        <f>"Abr 25"</f>
        <v>Abr 25</v>
      </c>
      <c r="K2" s="225"/>
    </row>
    <row r="3" spans="1:14" ht="14.25" customHeight="1" x14ac:dyDescent="0.25">
      <c r="D3" s="238"/>
      <c r="E3" s="239"/>
      <c r="F3" s="239"/>
      <c r="G3" s="239"/>
      <c r="H3" s="239"/>
      <c r="I3" s="239"/>
      <c r="J3" s="226"/>
      <c r="K3" s="227"/>
    </row>
    <row r="4" spans="1:14" ht="14.25" customHeight="1" thickBot="1" x14ac:dyDescent="0.3">
      <c r="D4" s="240"/>
      <c r="E4" s="241"/>
      <c r="F4" s="241"/>
      <c r="G4" s="241"/>
      <c r="H4" s="241"/>
      <c r="I4" s="241"/>
      <c r="J4" s="228"/>
      <c r="K4" s="229"/>
    </row>
    <row r="5" spans="1:14" ht="14.4" thickBot="1" x14ac:dyDescent="0.3">
      <c r="D5" s="221" t="s">
        <v>2332</v>
      </c>
      <c r="E5" s="222"/>
      <c r="F5" s="222"/>
      <c r="G5" s="222"/>
      <c r="H5" s="222"/>
      <c r="I5" s="222"/>
      <c r="J5" s="222"/>
      <c r="K5" s="223"/>
    </row>
    <row r="9" spans="1:14" x14ac:dyDescent="0.25">
      <c r="J9" s="205"/>
    </row>
    <row r="10" spans="1:14" x14ac:dyDescent="0.25">
      <c r="A10" s="211" t="s">
        <v>53</v>
      </c>
      <c r="B10" s="211"/>
      <c r="C10" s="211"/>
      <c r="D10" s="211"/>
      <c r="E10" s="211"/>
      <c r="F10" s="211"/>
      <c r="G10" s="211"/>
      <c r="H10" s="211"/>
      <c r="I10" s="211"/>
      <c r="J10" s="211"/>
      <c r="K10" s="211"/>
      <c r="L10" s="211"/>
      <c r="M10" s="211"/>
      <c r="N10" s="211"/>
    </row>
    <row r="11" spans="1:14" x14ac:dyDescent="0.25">
      <c r="A11" s="9"/>
      <c r="B11" s="9"/>
      <c r="C11" s="9"/>
      <c r="D11" s="9"/>
      <c r="E11" s="9"/>
      <c r="F11" s="9"/>
      <c r="G11" s="9"/>
      <c r="H11" s="9"/>
      <c r="I11" s="9"/>
      <c r="J11" s="9"/>
      <c r="K11" s="9"/>
    </row>
    <row r="12" spans="1:14" x14ac:dyDescent="0.25">
      <c r="A12" s="246" t="s">
        <v>41</v>
      </c>
      <c r="B12" s="243" t="s">
        <v>30</v>
      </c>
      <c r="C12" s="244"/>
      <c r="D12" s="244"/>
      <c r="E12" s="244"/>
      <c r="F12" s="244"/>
      <c r="G12" s="244"/>
      <c r="H12" s="244"/>
      <c r="I12" s="244"/>
      <c r="J12" s="244"/>
      <c r="K12" s="244"/>
      <c r="L12" s="244"/>
      <c r="M12" s="244"/>
      <c r="N12" s="245"/>
    </row>
    <row r="13" spans="1:14" x14ac:dyDescent="0.25">
      <c r="A13" s="247"/>
      <c r="B13" s="21" t="s">
        <v>2322</v>
      </c>
      <c r="C13" s="22" t="s">
        <v>2323</v>
      </c>
      <c r="D13" s="22" t="s">
        <v>2325</v>
      </c>
      <c r="E13" s="22" t="s">
        <v>2326</v>
      </c>
      <c r="F13" s="22" t="s">
        <v>2327</v>
      </c>
      <c r="G13" s="22" t="s">
        <v>2328</v>
      </c>
      <c r="H13" s="22" t="s">
        <v>2329</v>
      </c>
      <c r="I13" s="22" t="s">
        <v>2330</v>
      </c>
      <c r="J13" s="22" t="s">
        <v>2331</v>
      </c>
      <c r="K13" s="22" t="s">
        <v>2333</v>
      </c>
      <c r="L13" s="22" t="s">
        <v>2334</v>
      </c>
      <c r="M13" s="22" t="s">
        <v>2337</v>
      </c>
      <c r="N13" s="51" t="s">
        <v>2338</v>
      </c>
    </row>
    <row r="14" spans="1:14" x14ac:dyDescent="0.25">
      <c r="A14" s="24" t="s">
        <v>43</v>
      </c>
      <c r="B14" s="39">
        <v>193990</v>
      </c>
      <c r="C14" s="40">
        <v>180864</v>
      </c>
      <c r="D14" s="40">
        <v>166614</v>
      </c>
      <c r="E14" s="40">
        <v>181224</v>
      </c>
      <c r="F14" s="40">
        <v>201463</v>
      </c>
      <c r="G14" s="40">
        <v>204782</v>
      </c>
      <c r="H14" s="40">
        <v>201759</v>
      </c>
      <c r="I14" s="40">
        <v>181479</v>
      </c>
      <c r="J14" s="40">
        <v>146222</v>
      </c>
      <c r="K14" s="40">
        <v>227141</v>
      </c>
      <c r="L14" s="40">
        <v>277458</v>
      </c>
      <c r="M14" s="40">
        <v>220366</v>
      </c>
      <c r="N14" s="41">
        <v>167030</v>
      </c>
    </row>
    <row r="15" spans="1:14" x14ac:dyDescent="0.25">
      <c r="A15" s="26" t="s">
        <v>44</v>
      </c>
      <c r="B15" s="28">
        <v>133070</v>
      </c>
      <c r="C15" s="31">
        <v>132585</v>
      </c>
      <c r="D15" s="31">
        <v>149115</v>
      </c>
      <c r="E15" s="31">
        <v>148197</v>
      </c>
      <c r="F15" s="31">
        <v>143169</v>
      </c>
      <c r="G15" s="31">
        <v>143938</v>
      </c>
      <c r="H15" s="31">
        <v>141420</v>
      </c>
      <c r="I15" s="31">
        <v>179325</v>
      </c>
      <c r="J15" s="31">
        <v>429428</v>
      </c>
      <c r="K15" s="31">
        <v>141832</v>
      </c>
      <c r="L15" s="31">
        <v>133876</v>
      </c>
      <c r="M15" s="31">
        <v>130107</v>
      </c>
      <c r="N15" s="32">
        <v>109012</v>
      </c>
    </row>
    <row r="16" spans="1:14" x14ac:dyDescent="0.25">
      <c r="A16" s="9"/>
      <c r="B16" s="9"/>
      <c r="C16" s="9"/>
      <c r="D16" s="9"/>
      <c r="E16" s="9"/>
      <c r="F16" s="9"/>
      <c r="G16" s="9"/>
      <c r="H16" s="9"/>
      <c r="I16" s="9"/>
      <c r="J16" s="9"/>
      <c r="K16" s="9"/>
    </row>
    <row r="17" spans="1:14" x14ac:dyDescent="0.25">
      <c r="A17" s="9"/>
      <c r="B17" s="9"/>
      <c r="C17" s="9"/>
      <c r="D17" s="9"/>
      <c r="E17" s="9"/>
      <c r="F17" s="9"/>
      <c r="G17" s="9"/>
      <c r="H17" s="9"/>
      <c r="I17" s="9"/>
      <c r="J17" s="9"/>
      <c r="K17" s="9"/>
    </row>
    <row r="18" spans="1:14" x14ac:dyDescent="0.25">
      <c r="A18" s="9"/>
      <c r="B18" s="9"/>
      <c r="C18" s="9"/>
      <c r="D18" s="9"/>
      <c r="E18" s="9"/>
      <c r="F18" s="9"/>
      <c r="G18" s="9"/>
      <c r="H18" s="9"/>
      <c r="I18" s="9"/>
      <c r="J18" s="9"/>
      <c r="K18" s="9"/>
    </row>
    <row r="19" spans="1:14" x14ac:dyDescent="0.25">
      <c r="A19" s="246" t="s">
        <v>41</v>
      </c>
      <c r="B19" s="243" t="s">
        <v>90</v>
      </c>
      <c r="C19" s="244"/>
      <c r="D19" s="244"/>
      <c r="E19" s="244"/>
      <c r="F19" s="244"/>
      <c r="G19" s="244"/>
      <c r="H19" s="244"/>
      <c r="I19" s="244"/>
      <c r="J19" s="244"/>
      <c r="K19" s="244"/>
      <c r="L19" s="244"/>
      <c r="M19" s="244"/>
      <c r="N19" s="245"/>
    </row>
    <row r="20" spans="1:14" x14ac:dyDescent="0.25">
      <c r="A20" s="247"/>
      <c r="B20" s="21" t="s">
        <v>2322</v>
      </c>
      <c r="C20" s="22" t="s">
        <v>2323</v>
      </c>
      <c r="D20" s="22" t="s">
        <v>2325</v>
      </c>
      <c r="E20" s="22" t="s">
        <v>2326</v>
      </c>
      <c r="F20" s="22" t="s">
        <v>2327</v>
      </c>
      <c r="G20" s="22" t="s">
        <v>2328</v>
      </c>
      <c r="H20" s="22" t="s">
        <v>2329</v>
      </c>
      <c r="I20" s="22" t="s">
        <v>2330</v>
      </c>
      <c r="J20" s="22" t="s">
        <v>2331</v>
      </c>
      <c r="K20" s="22" t="s">
        <v>2333</v>
      </c>
      <c r="L20" s="22" t="s">
        <v>2334</v>
      </c>
      <c r="M20" s="22" t="s">
        <v>2337</v>
      </c>
      <c r="N20" s="51" t="s">
        <v>2338</v>
      </c>
    </row>
    <row r="21" spans="1:14" x14ac:dyDescent="0.25">
      <c r="A21" s="24" t="s">
        <v>43</v>
      </c>
      <c r="B21" s="44">
        <v>-7.6835953858453571E-2</v>
      </c>
      <c r="C21" s="45">
        <v>-6.7663281612454246E-2</v>
      </c>
      <c r="D21" s="45">
        <v>-7.878848195329087E-2</v>
      </c>
      <c r="E21" s="45">
        <v>8.7687709316143905E-2</v>
      </c>
      <c r="F21" s="45">
        <v>0.11167946850306802</v>
      </c>
      <c r="G21" s="45">
        <v>1.6474489112144663E-2</v>
      </c>
      <c r="H21" s="45">
        <v>-1.4762039632389565E-2</v>
      </c>
      <c r="I21" s="45">
        <v>-0.10051596211321429</v>
      </c>
      <c r="J21" s="45">
        <v>-0.19427592173199104</v>
      </c>
      <c r="K21" s="45">
        <v>0.55339825744416027</v>
      </c>
      <c r="L21" s="45">
        <v>0.22152319484373142</v>
      </c>
      <c r="M21" s="45">
        <v>-0.2057680802139423</v>
      </c>
      <c r="N21" s="46">
        <v>-0.24203370755924236</v>
      </c>
    </row>
    <row r="22" spans="1:14" x14ac:dyDescent="0.25">
      <c r="A22" s="26" t="s">
        <v>44</v>
      </c>
      <c r="B22" s="36">
        <v>1.5987661861715123E-2</v>
      </c>
      <c r="C22" s="37">
        <v>-3.6446982791012248E-3</v>
      </c>
      <c r="D22" s="37">
        <v>0.1246747369611947</v>
      </c>
      <c r="E22" s="37">
        <v>-6.1563223015793176E-3</v>
      </c>
      <c r="F22" s="37">
        <v>-3.3927812303892795E-2</v>
      </c>
      <c r="G22" s="37">
        <v>5.3712745077495825E-3</v>
      </c>
      <c r="H22" s="37">
        <v>-1.7493643096333143E-2</v>
      </c>
      <c r="I22" s="37">
        <v>0.26803139584217223</v>
      </c>
      <c r="J22" s="37">
        <v>1.3946912031228218</v>
      </c>
      <c r="K22" s="37">
        <v>-0.66971878871428969</v>
      </c>
      <c r="L22" s="37">
        <v>-5.6094534378701565E-2</v>
      </c>
      <c r="M22" s="37">
        <v>-2.8152917625265169E-2</v>
      </c>
      <c r="N22" s="38">
        <v>-0.16213578054985511</v>
      </c>
    </row>
    <row r="23" spans="1:14" x14ac:dyDescent="0.25">
      <c r="A23" s="9"/>
      <c r="B23" s="9"/>
      <c r="C23" s="9"/>
      <c r="D23" s="9"/>
      <c r="E23" s="9"/>
      <c r="F23" s="9"/>
      <c r="G23" s="9"/>
      <c r="H23" s="9"/>
      <c r="I23" s="9"/>
      <c r="J23" s="9"/>
      <c r="K23" s="9"/>
    </row>
    <row r="24" spans="1:14" x14ac:dyDescent="0.25">
      <c r="A24" s="9"/>
      <c r="B24" s="9"/>
      <c r="C24" s="9"/>
      <c r="D24" s="9"/>
      <c r="E24" s="9"/>
      <c r="F24" s="9"/>
      <c r="G24" s="9"/>
      <c r="H24" s="9"/>
      <c r="I24" s="9"/>
      <c r="J24" s="9"/>
      <c r="K24" s="9"/>
    </row>
    <row r="25" spans="1:14" x14ac:dyDescent="0.25">
      <c r="A25" s="9"/>
      <c r="B25" s="9"/>
      <c r="C25" s="9"/>
      <c r="D25" s="9"/>
      <c r="E25" s="9"/>
      <c r="F25" s="9"/>
      <c r="G25" s="9"/>
      <c r="H25" s="9"/>
      <c r="I25" s="9"/>
      <c r="J25" s="9"/>
      <c r="K25" s="9"/>
    </row>
    <row r="26" spans="1:14" x14ac:dyDescent="0.25">
      <c r="A26" s="246" t="s">
        <v>41</v>
      </c>
      <c r="B26" s="243" t="s">
        <v>46</v>
      </c>
      <c r="C26" s="244"/>
      <c r="D26" s="244"/>
      <c r="E26" s="244"/>
      <c r="F26" s="244"/>
      <c r="G26" s="244"/>
      <c r="H26" s="244"/>
      <c r="I26" s="244"/>
      <c r="J26" s="244"/>
      <c r="K26" s="244"/>
      <c r="L26" s="244"/>
      <c r="M26" s="244"/>
      <c r="N26" s="245"/>
    </row>
    <row r="27" spans="1:14" x14ac:dyDescent="0.25">
      <c r="A27" s="247"/>
      <c r="B27" s="199" t="s">
        <v>2322</v>
      </c>
      <c r="C27" s="200" t="s">
        <v>2323</v>
      </c>
      <c r="D27" s="200" t="s">
        <v>2325</v>
      </c>
      <c r="E27" s="200" t="s">
        <v>2326</v>
      </c>
      <c r="F27" s="200" t="s">
        <v>2327</v>
      </c>
      <c r="G27" s="200" t="s">
        <v>2328</v>
      </c>
      <c r="H27" s="200" t="s">
        <v>2329</v>
      </c>
      <c r="I27" s="200" t="s">
        <v>2330</v>
      </c>
      <c r="J27" s="200" t="s">
        <v>2331</v>
      </c>
      <c r="K27" s="200" t="s">
        <v>2333</v>
      </c>
      <c r="L27" s="200" t="s">
        <v>2334</v>
      </c>
      <c r="M27" s="200" t="s">
        <v>2337</v>
      </c>
      <c r="N27" s="198" t="s">
        <v>2338</v>
      </c>
    </row>
    <row r="28" spans="1:14" x14ac:dyDescent="0.25">
      <c r="A28" s="203" t="s">
        <v>43</v>
      </c>
      <c r="B28" s="44">
        <v>0.28515306697052606</v>
      </c>
      <c r="C28" s="45">
        <v>0.1342991533396049</v>
      </c>
      <c r="D28" s="45">
        <v>-6.3955774783986341E-2</v>
      </c>
      <c r="E28" s="45">
        <v>8.8641660859744814E-2</v>
      </c>
      <c r="F28" s="45">
        <v>0.23950533731196358</v>
      </c>
      <c r="G28" s="45">
        <v>0.23758528787869632</v>
      </c>
      <c r="H28" s="45">
        <v>0.2557744374941649</v>
      </c>
      <c r="I28" s="45">
        <v>9.1045179908016957E-2</v>
      </c>
      <c r="J28" s="45">
        <v>7.482636974975196E-3</v>
      </c>
      <c r="K28" s="45">
        <v>7.5452759167633346E-2</v>
      </c>
      <c r="L28" s="45">
        <v>0.13202420246512633</v>
      </c>
      <c r="M28" s="45">
        <v>4.8682757833022422E-2</v>
      </c>
      <c r="N28" s="46">
        <v>-0.13897623588844785</v>
      </c>
    </row>
    <row r="29" spans="1:14" x14ac:dyDescent="0.25">
      <c r="A29" s="168" t="s">
        <v>44</v>
      </c>
      <c r="B29" s="36">
        <v>9.8644342068327798E-2</v>
      </c>
      <c r="C29" s="37">
        <v>-1.4201271422729469E-2</v>
      </c>
      <c r="D29" s="37">
        <v>6.9768276059975612E-2</v>
      </c>
      <c r="E29" s="37">
        <v>0.17323358270989195</v>
      </c>
      <c r="F29" s="37">
        <v>0.15342598187311179</v>
      </c>
      <c r="G29" s="37">
        <v>0.10412383786935044</v>
      </c>
      <c r="H29" s="37">
        <v>-5.8022660210083191E-2</v>
      </c>
      <c r="I29" s="37">
        <v>-3.78424492161092E-2</v>
      </c>
      <c r="J29" s="37">
        <v>0.10783820528497756</v>
      </c>
      <c r="K29" s="37">
        <v>-2.332339432167967E-2</v>
      </c>
      <c r="L29" s="37">
        <v>5.6596030148770765E-2</v>
      </c>
      <c r="M29" s="37">
        <v>-6.6348033227461517E-3</v>
      </c>
      <c r="N29" s="38">
        <v>-0.18079206432704592</v>
      </c>
    </row>
    <row r="30" spans="1:14" x14ac:dyDescent="0.25">
      <c r="A30" s="9"/>
      <c r="B30" s="9"/>
      <c r="C30" s="9"/>
      <c r="D30" s="9"/>
      <c r="E30" s="9"/>
      <c r="F30" s="9"/>
      <c r="G30" s="9"/>
      <c r="H30" s="9"/>
      <c r="I30" s="9"/>
      <c r="J30" s="9"/>
      <c r="K30" s="9"/>
    </row>
    <row r="31" spans="1:14" x14ac:dyDescent="0.25">
      <c r="A31" s="9"/>
      <c r="B31" s="9"/>
      <c r="C31" s="9"/>
      <c r="D31" s="9"/>
      <c r="E31" s="9"/>
      <c r="F31" s="9"/>
      <c r="G31" s="9"/>
      <c r="H31" s="9"/>
      <c r="I31" s="9"/>
      <c r="J31" s="9"/>
      <c r="K31" s="9"/>
    </row>
    <row r="32" spans="1:14" x14ac:dyDescent="0.25">
      <c r="A32" s="242" t="s">
        <v>54</v>
      </c>
      <c r="B32" s="242"/>
      <c r="C32" s="242"/>
      <c r="D32" s="242"/>
      <c r="E32" s="242"/>
      <c r="F32" s="242"/>
      <c r="G32" s="242"/>
      <c r="H32" s="242"/>
      <c r="I32" s="242"/>
      <c r="J32" s="242"/>
      <c r="K32" s="242"/>
      <c r="L32" s="242"/>
      <c r="M32" s="242"/>
      <c r="N32" s="242"/>
    </row>
    <row r="33" spans="1:11" ht="14.4" x14ac:dyDescent="0.3">
      <c r="A33"/>
      <c r="B33" s="9"/>
      <c r="C33" s="9"/>
      <c r="D33" s="9"/>
      <c r="E33" s="9"/>
      <c r="F33" s="9"/>
      <c r="G33" s="9"/>
      <c r="H33" s="9"/>
      <c r="I33" s="9"/>
      <c r="J33" s="9"/>
      <c r="K33" s="9"/>
    </row>
    <row r="34" spans="1:11" x14ac:dyDescent="0.25">
      <c r="A34" s="9"/>
      <c r="B34" s="9"/>
      <c r="C34" s="9"/>
      <c r="D34" s="9"/>
      <c r="E34" s="9"/>
      <c r="F34" s="9"/>
      <c r="G34" s="9"/>
      <c r="H34" s="9"/>
      <c r="I34" s="9"/>
      <c r="J34" s="9"/>
      <c r="K34" s="9"/>
    </row>
    <row r="35" spans="1:11" ht="33.6" customHeight="1" x14ac:dyDescent="0.25">
      <c r="A35" s="10" t="s">
        <v>9</v>
      </c>
      <c r="B35" s="71" t="s">
        <v>2322</v>
      </c>
      <c r="C35" s="72" t="s">
        <v>2337</v>
      </c>
      <c r="D35" s="72" t="s">
        <v>2338</v>
      </c>
      <c r="E35" s="70" t="str">
        <f>"Particip. % en el total "&amp;D35</f>
        <v>Particip. % en el total abr-25</v>
      </c>
      <c r="F35" s="153" t="str">
        <f>"Δ% "&amp;D35&amp;" - "&amp;C35</f>
        <v>Δ% abr-25 - mar-25</v>
      </c>
      <c r="G35" s="10" t="s">
        <v>1205</v>
      </c>
      <c r="H35" s="73" t="str">
        <f>"Δ% Anual "&amp;D35</f>
        <v>Δ% Anual abr-25</v>
      </c>
      <c r="I35" s="10" t="s">
        <v>1205</v>
      </c>
    </row>
    <row r="36" spans="1:11" x14ac:dyDescent="0.25">
      <c r="A36" s="11" t="s">
        <v>101</v>
      </c>
      <c r="B36" s="27">
        <v>996011</v>
      </c>
      <c r="C36" s="29">
        <v>1000934</v>
      </c>
      <c r="D36" s="29">
        <v>944118</v>
      </c>
      <c r="E36" s="160">
        <f>D36/$D$58</f>
        <v>0.42039760011470434</v>
      </c>
      <c r="F36" s="158">
        <f>(D36-C36)/C36</f>
        <v>-5.6762983373529127E-2</v>
      </c>
      <c r="G36" s="121">
        <f>(D36-C36)/$C$58</f>
        <v>-2.39133737866223E-2</v>
      </c>
      <c r="H36" s="122">
        <f t="shared" ref="H36:H56" si="0">(D36-B36)/B36</f>
        <v>-5.2100830211714529E-2</v>
      </c>
      <c r="I36" s="121">
        <f t="shared" ref="I36:I58" si="1">(D36-B36)/$B$58</f>
        <v>-2.2161588743298311E-2</v>
      </c>
      <c r="K36" s="49"/>
    </row>
    <row r="37" spans="1:11" x14ac:dyDescent="0.25">
      <c r="A37" s="11" t="s">
        <v>15</v>
      </c>
      <c r="B37" s="27">
        <v>272528</v>
      </c>
      <c r="C37" s="29">
        <v>294055</v>
      </c>
      <c r="D37" s="29">
        <v>280380</v>
      </c>
      <c r="E37" s="160">
        <f t="shared" ref="E37:E57" si="2">D37/$D$58</f>
        <v>0.12484782529319513</v>
      </c>
      <c r="F37" s="158">
        <f t="shared" ref="F37:F56" si="3">(D37-C37)/C37</f>
        <v>-4.6504905544881063E-2</v>
      </c>
      <c r="G37" s="121">
        <f t="shared" ref="G37:G58" si="4">(D37-C37)/$C$58</f>
        <v>-5.7556918215302018E-3</v>
      </c>
      <c r="H37" s="122">
        <f t="shared" si="0"/>
        <v>2.8811718428932074E-2</v>
      </c>
      <c r="I37" s="121">
        <f t="shared" si="1"/>
        <v>3.3532999597706498E-3</v>
      </c>
      <c r="K37" s="49"/>
    </row>
    <row r="38" spans="1:11" x14ac:dyDescent="0.25">
      <c r="A38" s="11" t="s">
        <v>63</v>
      </c>
      <c r="B38" s="27">
        <v>231165</v>
      </c>
      <c r="C38" s="29">
        <v>219265</v>
      </c>
      <c r="D38" s="29">
        <v>208920</v>
      </c>
      <c r="E38" s="160">
        <f t="shared" si="2"/>
        <v>9.3028060704238275E-2</v>
      </c>
      <c r="F38" s="158">
        <f t="shared" si="3"/>
        <v>-4.7180352541445286E-2</v>
      </c>
      <c r="G38" s="121">
        <f t="shared" si="4"/>
        <v>-4.3541229904007269E-3</v>
      </c>
      <c r="H38" s="122">
        <f t="shared" si="0"/>
        <v>-9.6229965608980603E-2</v>
      </c>
      <c r="I38" s="121">
        <f t="shared" si="1"/>
        <v>-9.5000200719686841E-3</v>
      </c>
      <c r="K38" s="49"/>
    </row>
    <row r="39" spans="1:11" x14ac:dyDescent="0.25">
      <c r="A39" s="11" t="s">
        <v>62</v>
      </c>
      <c r="B39" s="27">
        <v>208578</v>
      </c>
      <c r="C39" s="29">
        <v>213443</v>
      </c>
      <c r="D39" s="29">
        <v>201124</v>
      </c>
      <c r="E39" s="160">
        <f t="shared" si="2"/>
        <v>8.9556651737886364E-2</v>
      </c>
      <c r="F39" s="158">
        <f t="shared" si="3"/>
        <v>-5.7715643052243457E-2</v>
      </c>
      <c r="G39" s="121">
        <f t="shared" si="4"/>
        <v>-5.1849628920972984E-3</v>
      </c>
      <c r="H39" s="122">
        <f t="shared" si="0"/>
        <v>-3.573723019685681E-2</v>
      </c>
      <c r="I39" s="121">
        <f t="shared" si="1"/>
        <v>-3.1833288206992391E-3</v>
      </c>
      <c r="K39" s="49"/>
    </row>
    <row r="40" spans="1:11" x14ac:dyDescent="0.25">
      <c r="A40" s="11" t="s">
        <v>102</v>
      </c>
      <c r="B40" s="27">
        <v>176058</v>
      </c>
      <c r="C40" s="29">
        <v>176436</v>
      </c>
      <c r="D40" s="29">
        <v>165846</v>
      </c>
      <c r="E40" s="160">
        <f t="shared" si="2"/>
        <v>7.3848036356285188E-2</v>
      </c>
      <c r="F40" s="158">
        <f t="shared" si="3"/>
        <v>-6.0021764265796099E-2</v>
      </c>
      <c r="G40" s="121">
        <f t="shared" si="4"/>
        <v>-4.4572414179162587E-3</v>
      </c>
      <c r="H40" s="122">
        <f t="shared" si="0"/>
        <v>-5.8003612445898509E-2</v>
      </c>
      <c r="I40" s="121">
        <f t="shared" si="1"/>
        <v>-4.3611690256212272E-3</v>
      </c>
      <c r="K40" s="49"/>
    </row>
    <row r="41" spans="1:11" x14ac:dyDescent="0.25">
      <c r="A41" s="11" t="s">
        <v>13</v>
      </c>
      <c r="B41" s="27">
        <v>75138</v>
      </c>
      <c r="C41" s="29">
        <v>81458</v>
      </c>
      <c r="D41" s="29">
        <v>78210</v>
      </c>
      <c r="E41" s="160">
        <f t="shared" si="2"/>
        <v>3.4825409858694596E-2</v>
      </c>
      <c r="F41" s="158">
        <f t="shared" si="3"/>
        <v>-3.9873308944486728E-2</v>
      </c>
      <c r="G41" s="121">
        <f t="shared" si="4"/>
        <v>-1.3670557247773378E-3</v>
      </c>
      <c r="H41" s="122">
        <f t="shared" si="0"/>
        <v>4.088477201948415E-2</v>
      </c>
      <c r="I41" s="121">
        <f t="shared" si="1"/>
        <v>1.3119380382597347E-3</v>
      </c>
      <c r="K41" s="49"/>
    </row>
    <row r="42" spans="1:11" x14ac:dyDescent="0.25">
      <c r="A42" s="11" t="s">
        <v>1198</v>
      </c>
      <c r="B42" s="27">
        <v>79775</v>
      </c>
      <c r="C42" s="29">
        <v>80101</v>
      </c>
      <c r="D42" s="29">
        <v>76528</v>
      </c>
      <c r="E42" s="160">
        <f t="shared" si="2"/>
        <v>3.4076447585554025E-2</v>
      </c>
      <c r="F42" s="158">
        <f t="shared" si="3"/>
        <v>-4.4606184691826568E-2</v>
      </c>
      <c r="G42" s="121">
        <f t="shared" si="4"/>
        <v>-1.5038454755632476E-3</v>
      </c>
      <c r="H42" s="122">
        <f t="shared" si="0"/>
        <v>-4.0701974302726415E-2</v>
      </c>
      <c r="I42" s="121">
        <f t="shared" si="1"/>
        <v>-1.3866740918715361E-3</v>
      </c>
      <c r="K42" s="49"/>
    </row>
    <row r="43" spans="1:11" x14ac:dyDescent="0.25">
      <c r="A43" s="11" t="s">
        <v>19</v>
      </c>
      <c r="B43" s="27">
        <v>44909</v>
      </c>
      <c r="C43" s="29">
        <v>44297</v>
      </c>
      <c r="D43" s="29">
        <v>41486</v>
      </c>
      <c r="E43" s="160">
        <f t="shared" si="2"/>
        <v>1.8472918468198492E-2</v>
      </c>
      <c r="F43" s="158">
        <f t="shared" si="3"/>
        <v>-6.3458021987945007E-2</v>
      </c>
      <c r="G43" s="121">
        <f t="shared" si="4"/>
        <v>-1.1831261214128993E-3</v>
      </c>
      <c r="H43" s="122">
        <f t="shared" si="0"/>
        <v>-7.6220802066400944E-2</v>
      </c>
      <c r="I43" s="121">
        <f t="shared" si="1"/>
        <v>-1.4618372086468332E-3</v>
      </c>
      <c r="K43" s="49"/>
    </row>
    <row r="44" spans="1:11" x14ac:dyDescent="0.25">
      <c r="A44" s="11" t="s">
        <v>10</v>
      </c>
      <c r="B44" s="27">
        <v>38741</v>
      </c>
      <c r="C44" s="29">
        <v>41697</v>
      </c>
      <c r="D44" s="29">
        <v>40669</v>
      </c>
      <c r="E44" s="160">
        <f t="shared" si="2"/>
        <v>1.8109124070365051E-2</v>
      </c>
      <c r="F44" s="158">
        <f t="shared" si="3"/>
        <v>-2.4654051850253017E-2</v>
      </c>
      <c r="G44" s="121">
        <f t="shared" si="4"/>
        <v>-4.3267650402435448E-4</v>
      </c>
      <c r="H44" s="122">
        <f t="shared" si="0"/>
        <v>4.976639735680545E-2</v>
      </c>
      <c r="I44" s="121">
        <f t="shared" si="1"/>
        <v>8.2337777922030224E-4</v>
      </c>
      <c r="K44" s="204"/>
    </row>
    <row r="45" spans="1:11" x14ac:dyDescent="0.25">
      <c r="A45" s="11" t="s">
        <v>14</v>
      </c>
      <c r="B45" s="27">
        <v>38897</v>
      </c>
      <c r="C45" s="29">
        <v>38616</v>
      </c>
      <c r="D45" s="29">
        <v>35179</v>
      </c>
      <c r="E45" s="160">
        <f t="shared" si="2"/>
        <v>1.5664532584311691E-2</v>
      </c>
      <c r="F45" s="158">
        <f t="shared" si="3"/>
        <v>-8.9004557696291689E-2</v>
      </c>
      <c r="G45" s="121">
        <f t="shared" si="4"/>
        <v>-1.4466042260036054E-3</v>
      </c>
      <c r="H45" s="122">
        <f t="shared" si="0"/>
        <v>-9.5585777823482529E-2</v>
      </c>
      <c r="I45" s="121">
        <f t="shared" si="1"/>
        <v>-1.5878208418781555E-3</v>
      </c>
      <c r="K45" s="49"/>
    </row>
    <row r="46" spans="1:11" x14ac:dyDescent="0.25">
      <c r="A46" s="11" t="s">
        <v>1199</v>
      </c>
      <c r="B46" s="27">
        <v>35448</v>
      </c>
      <c r="C46" s="29">
        <v>36688</v>
      </c>
      <c r="D46" s="29">
        <v>34129</v>
      </c>
      <c r="E46" s="160">
        <f t="shared" si="2"/>
        <v>1.5196987764574708E-2</v>
      </c>
      <c r="F46" s="158">
        <f t="shared" si="3"/>
        <v>-6.9750327082424776E-2</v>
      </c>
      <c r="G46" s="121">
        <f>(D46-C46)/$C$58</f>
        <v>-1.0770614531112092E-3</v>
      </c>
      <c r="H46" s="122">
        <f t="shared" si="0"/>
        <v>-3.7209433536447754E-2</v>
      </c>
      <c r="I46" s="121">
        <f t="shared" si="1"/>
        <v>-5.632963126512337E-4</v>
      </c>
      <c r="K46" s="49"/>
    </row>
    <row r="47" spans="1:11" x14ac:dyDescent="0.25">
      <c r="A47" s="11" t="s">
        <v>11</v>
      </c>
      <c r="B47" s="27">
        <v>36273</v>
      </c>
      <c r="C47" s="29">
        <v>35840</v>
      </c>
      <c r="D47" s="29">
        <v>33187</v>
      </c>
      <c r="E47" s="160">
        <f t="shared" si="2"/>
        <v>1.477753326915353E-2</v>
      </c>
      <c r="F47" s="158">
        <f t="shared" si="3"/>
        <v>-7.4023437499999997E-2</v>
      </c>
      <c r="G47" s="121">
        <f t="shared" si="4"/>
        <v>-1.116625257953903E-3</v>
      </c>
      <c r="H47" s="122">
        <f t="shared" si="0"/>
        <v>-8.5077054558487034E-2</v>
      </c>
      <c r="I47" s="121">
        <f t="shared" si="1"/>
        <v>-1.3179169225486789E-3</v>
      </c>
      <c r="K47" s="49"/>
    </row>
    <row r="48" spans="1:11" x14ac:dyDescent="0.25">
      <c r="A48" s="11" t="s">
        <v>64</v>
      </c>
      <c r="B48" s="27">
        <v>30816</v>
      </c>
      <c r="C48" s="29">
        <v>31171</v>
      </c>
      <c r="D48" s="29">
        <v>29428</v>
      </c>
      <c r="E48" s="160">
        <f t="shared" si="2"/>
        <v>1.3103722814495136E-2</v>
      </c>
      <c r="F48" s="158">
        <f t="shared" si="3"/>
        <v>-5.5917359083763753E-2</v>
      </c>
      <c r="G48" s="121">
        <f t="shared" si="4"/>
        <v>-7.3361395575335584E-4</v>
      </c>
      <c r="H48" s="122">
        <f t="shared" si="0"/>
        <v>-4.5041536863966773E-2</v>
      </c>
      <c r="I48" s="121">
        <f t="shared" si="1"/>
        <v>-5.927636709324583E-4</v>
      </c>
      <c r="K48" s="49"/>
    </row>
    <row r="49" spans="1:14" x14ac:dyDescent="0.25">
      <c r="A49" s="11" t="s">
        <v>61</v>
      </c>
      <c r="B49" s="27">
        <v>18998</v>
      </c>
      <c r="C49" s="29">
        <v>22756</v>
      </c>
      <c r="D49" s="29">
        <v>20500</v>
      </c>
      <c r="E49" s="160">
        <f t="shared" si="2"/>
        <v>9.1282560043886869E-3</v>
      </c>
      <c r="F49" s="158">
        <f t="shared" si="3"/>
        <v>-9.9138688697486377E-2</v>
      </c>
      <c r="G49" s="121">
        <f t="shared" si="4"/>
        <v>-9.4953131622465344E-4</v>
      </c>
      <c r="H49" s="122">
        <f t="shared" si="0"/>
        <v>7.9060953784608909E-2</v>
      </c>
      <c r="I49" s="121">
        <f t="shared" si="1"/>
        <v>6.4144887157100306E-4</v>
      </c>
      <c r="K49" s="49"/>
    </row>
    <row r="50" spans="1:14" x14ac:dyDescent="0.25">
      <c r="A50" s="11" t="s">
        <v>17</v>
      </c>
      <c r="B50" s="27">
        <v>17805</v>
      </c>
      <c r="C50" s="29">
        <v>19276</v>
      </c>
      <c r="D50" s="29">
        <v>18399</v>
      </c>
      <c r="E50" s="160">
        <f t="shared" si="2"/>
        <v>8.1927210841340227E-3</v>
      </c>
      <c r="F50" s="158">
        <f t="shared" si="3"/>
        <v>-4.5496991076986924E-2</v>
      </c>
      <c r="G50" s="121">
        <f t="shared" si="4"/>
        <v>-3.6912188135151643E-4</v>
      </c>
      <c r="H50" s="122">
        <f t="shared" si="0"/>
        <v>3.3361415332771691E-2</v>
      </c>
      <c r="I50" s="121">
        <f t="shared" si="1"/>
        <v>2.536755191166284E-4</v>
      </c>
      <c r="K50" s="49"/>
    </row>
    <row r="51" spans="1:14" x14ac:dyDescent="0.25">
      <c r="A51" s="11" t="s">
        <v>12</v>
      </c>
      <c r="B51" s="27">
        <v>18342</v>
      </c>
      <c r="C51" s="29">
        <v>17214</v>
      </c>
      <c r="D51" s="29">
        <v>16216</v>
      </c>
      <c r="E51" s="160">
        <f t="shared" si="2"/>
        <v>7.2206731398618031E-3</v>
      </c>
      <c r="F51" s="158">
        <f t="shared" si="3"/>
        <v>-5.797606599279656E-2</v>
      </c>
      <c r="G51" s="121">
        <f>(D51-C51)/$C$58</f>
        <v>-4.2004975779796281E-4</v>
      </c>
      <c r="H51" s="122">
        <f t="shared" si="0"/>
        <v>-0.11590884309235634</v>
      </c>
      <c r="I51" s="121">
        <f t="shared" si="1"/>
        <v>-9.0793628559251169E-4</v>
      </c>
      <c r="K51" s="49"/>
    </row>
    <row r="52" spans="1:14" x14ac:dyDescent="0.25">
      <c r="A52" s="11" t="s">
        <v>18</v>
      </c>
      <c r="B52" s="27">
        <v>13216</v>
      </c>
      <c r="C52" s="29">
        <v>13697</v>
      </c>
      <c r="D52" s="29">
        <v>12957</v>
      </c>
      <c r="E52" s="160">
        <f t="shared" si="2"/>
        <v>5.7695030755543523E-3</v>
      </c>
      <c r="F52" s="158">
        <f t="shared" si="3"/>
        <v>-5.4026429145068264E-2</v>
      </c>
      <c r="G52" s="121">
        <f t="shared" si="4"/>
        <v>-3.1145974025099444E-4</v>
      </c>
      <c r="H52" s="122">
        <f t="shared" si="0"/>
        <v>-1.9597457627118644E-2</v>
      </c>
      <c r="I52" s="121">
        <f t="shared" si="1"/>
        <v>-1.1060935934546591E-4</v>
      </c>
      <c r="K52" s="49"/>
    </row>
    <row r="53" spans="1:14" x14ac:dyDescent="0.25">
      <c r="A53" s="11" t="s">
        <v>65</v>
      </c>
      <c r="B53" s="27">
        <v>3570</v>
      </c>
      <c r="C53" s="29">
        <v>3816</v>
      </c>
      <c r="D53" s="29">
        <v>3620</v>
      </c>
      <c r="E53" s="160">
        <f t="shared" si="2"/>
        <v>1.6119164261408315E-3</v>
      </c>
      <c r="F53" s="158">
        <f t="shared" si="3"/>
        <v>-5.1362683438155136E-2</v>
      </c>
      <c r="G53" s="121">
        <f t="shared" si="4"/>
        <v>-8.2494742012425556E-5</v>
      </c>
      <c r="H53" s="122">
        <f t="shared" si="0"/>
        <v>1.4005602240896359E-2</v>
      </c>
      <c r="I53" s="121">
        <f t="shared" si="1"/>
        <v>2.1353158174800369E-5</v>
      </c>
      <c r="K53" s="49"/>
    </row>
    <row r="54" spans="1:14" x14ac:dyDescent="0.25">
      <c r="A54" s="11" t="s">
        <v>16</v>
      </c>
      <c r="B54" s="27">
        <v>3474</v>
      </c>
      <c r="C54" s="29">
        <v>3381</v>
      </c>
      <c r="D54" s="29">
        <v>3285</v>
      </c>
      <c r="E54" s="160">
        <f t="shared" si="2"/>
        <v>1.4627473646056995E-3</v>
      </c>
      <c r="F54" s="158">
        <f t="shared" si="3"/>
        <v>-2.8393966282165041E-2</v>
      </c>
      <c r="G54" s="121">
        <f t="shared" si="4"/>
        <v>-4.0405587924453333E-5</v>
      </c>
      <c r="H54" s="122">
        <f t="shared" si="0"/>
        <v>-5.4404145077720206E-2</v>
      </c>
      <c r="I54" s="121">
        <f t="shared" si="1"/>
        <v>-8.071493790074539E-5</v>
      </c>
      <c r="K54" s="49"/>
    </row>
    <row r="55" spans="1:14" x14ac:dyDescent="0.25">
      <c r="A55" s="11" t="s">
        <v>67</v>
      </c>
      <c r="B55" s="27">
        <v>1001</v>
      </c>
      <c r="C55" s="29">
        <v>862</v>
      </c>
      <c r="D55" s="29">
        <v>864</v>
      </c>
      <c r="E55" s="160">
        <f t="shared" si="2"/>
        <v>3.8472259452643052E-4</v>
      </c>
      <c r="F55" s="158">
        <f t="shared" si="3"/>
        <v>2.3201856148491878E-3</v>
      </c>
      <c r="G55" s="121">
        <f t="shared" si="4"/>
        <v>8.4178308175944452E-7</v>
      </c>
      <c r="H55" s="122">
        <f t="shared" si="0"/>
        <v>-0.13686313686313686</v>
      </c>
      <c r="I55" s="121">
        <f t="shared" si="1"/>
        <v>-5.8507653398953013E-5</v>
      </c>
      <c r="K55" s="49"/>
    </row>
    <row r="56" spans="1:14" x14ac:dyDescent="0.25">
      <c r="A56" s="11" t="s">
        <v>66</v>
      </c>
      <c r="B56" s="27">
        <v>831</v>
      </c>
      <c r="C56" s="29">
        <v>906</v>
      </c>
      <c r="D56" s="29">
        <v>729</v>
      </c>
      <c r="E56" s="160">
        <f t="shared" si="2"/>
        <v>3.2460968913167578E-4</v>
      </c>
      <c r="F56" s="158">
        <f t="shared" si="3"/>
        <v>-0.19536423841059603</v>
      </c>
      <c r="G56" s="121">
        <f t="shared" si="4"/>
        <v>-7.4497802735710831E-5</v>
      </c>
      <c r="H56" s="122">
        <f t="shared" si="0"/>
        <v>-0.12274368231046931</v>
      </c>
      <c r="I56" s="121">
        <f t="shared" si="1"/>
        <v>-4.3560442676592753E-5</v>
      </c>
      <c r="K56" s="49"/>
    </row>
    <row r="57" spans="1:14" x14ac:dyDescent="0.25">
      <c r="A57" s="11" t="s">
        <v>68</v>
      </c>
      <c r="B57" s="27">
        <v>0</v>
      </c>
      <c r="C57" s="29">
        <v>0</v>
      </c>
      <c r="D57" s="29">
        <v>0</v>
      </c>
      <c r="E57" s="160">
        <f t="shared" si="2"/>
        <v>0</v>
      </c>
      <c r="F57" s="158">
        <v>0</v>
      </c>
      <c r="G57" s="121">
        <f t="shared" si="4"/>
        <v>0</v>
      </c>
      <c r="H57" s="122">
        <v>0</v>
      </c>
      <c r="I57" s="121">
        <f t="shared" si="1"/>
        <v>0</v>
      </c>
      <c r="K57" s="49"/>
    </row>
    <row r="58" spans="1:14" x14ac:dyDescent="0.25">
      <c r="A58" s="83" t="s">
        <v>20</v>
      </c>
      <c r="B58" s="42">
        <v>2341574</v>
      </c>
      <c r="C58" s="43">
        <v>2375909</v>
      </c>
      <c r="D58" s="43">
        <v>2245774</v>
      </c>
      <c r="E58" s="161">
        <v>1</v>
      </c>
      <c r="F58" s="159">
        <f>(D58-C58)/C58</f>
        <v>-5.4772720672382653E-2</v>
      </c>
      <c r="G58" s="123">
        <f t="shared" si="4"/>
        <v>-5.4772720672382653E-2</v>
      </c>
      <c r="H58" s="124">
        <f>(D58-B58)/B58</f>
        <v>-4.0912651062917506E-2</v>
      </c>
      <c r="I58" s="123">
        <f t="shared" si="1"/>
        <v>-4.0912651062917506E-2</v>
      </c>
      <c r="J58" s="49"/>
    </row>
    <row r="59" spans="1:14" x14ac:dyDescent="0.25">
      <c r="A59" s="12"/>
      <c r="B59" s="13"/>
      <c r="C59" s="13"/>
      <c r="D59" s="13"/>
      <c r="E59" s="13"/>
      <c r="F59" s="14"/>
      <c r="G59" s="14"/>
      <c r="H59" s="14"/>
      <c r="I59" s="14"/>
      <c r="J59" s="14"/>
      <c r="K59" s="9"/>
    </row>
    <row r="61" spans="1:14" ht="14.4" customHeight="1" x14ac:dyDescent="0.25"/>
    <row r="62" spans="1:14" x14ac:dyDescent="0.25">
      <c r="A62" s="242" t="s">
        <v>55</v>
      </c>
      <c r="B62" s="242"/>
      <c r="C62" s="242"/>
      <c r="D62" s="242"/>
      <c r="E62" s="242"/>
      <c r="F62" s="242"/>
      <c r="G62" s="242"/>
      <c r="H62" s="242"/>
      <c r="I62" s="242"/>
      <c r="J62" s="242"/>
      <c r="K62" s="242"/>
      <c r="L62" s="242"/>
      <c r="M62" s="242"/>
      <c r="N62" s="242"/>
    </row>
    <row r="63" spans="1:14" x14ac:dyDescent="0.25">
      <c r="A63" s="9"/>
      <c r="B63" s="9"/>
      <c r="C63" s="9"/>
      <c r="D63" s="9"/>
      <c r="E63" s="9"/>
      <c r="F63" s="9"/>
      <c r="G63" s="9"/>
    </row>
    <row r="64" spans="1:14" x14ac:dyDescent="0.25">
      <c r="A64" s="9"/>
      <c r="B64" s="9"/>
      <c r="C64" s="9"/>
      <c r="D64" s="9"/>
      <c r="E64" s="9"/>
      <c r="F64" s="9"/>
      <c r="G64" s="9"/>
    </row>
    <row r="65" spans="1:6" x14ac:dyDescent="0.25">
      <c r="A65" s="48" t="s">
        <v>48</v>
      </c>
      <c r="B65" s="71" t="s">
        <v>2322</v>
      </c>
      <c r="C65" s="72" t="s">
        <v>2337</v>
      </c>
      <c r="D65" s="72" t="s">
        <v>2338</v>
      </c>
      <c r="E65" s="48" t="s">
        <v>49</v>
      </c>
      <c r="F65" s="67" t="s">
        <v>50</v>
      </c>
    </row>
    <row r="66" spans="1:6" x14ac:dyDescent="0.25">
      <c r="A66" s="23" t="e" vm="1">
        <v>#VALUE!</v>
      </c>
      <c r="B66" s="29">
        <v>3903</v>
      </c>
      <c r="C66" s="29">
        <v>4011</v>
      </c>
      <c r="D66" s="29">
        <v>3619</v>
      </c>
      <c r="E66" s="120">
        <f t="shared" ref="E66:E98" si="5">D66/C66-1</f>
        <v>-9.7731239092495592E-2</v>
      </c>
      <c r="F66" s="125">
        <f t="shared" ref="F66:F98" si="6">D66/B66-1</f>
        <v>-7.2764540097360997E-2</v>
      </c>
    </row>
    <row r="67" spans="1:6" x14ac:dyDescent="0.25">
      <c r="A67" s="23" t="e" vm="2">
        <v>#VALUE!</v>
      </c>
      <c r="B67" s="29">
        <v>347192</v>
      </c>
      <c r="C67" s="29">
        <v>366676</v>
      </c>
      <c r="D67" s="29">
        <v>349156</v>
      </c>
      <c r="E67" s="120">
        <f t="shared" si="5"/>
        <v>-4.7780601948314017E-2</v>
      </c>
      <c r="F67" s="126">
        <f t="shared" si="6"/>
        <v>5.6568123689486605E-3</v>
      </c>
    </row>
    <row r="68" spans="1:6" x14ac:dyDescent="0.25">
      <c r="A68" s="23" t="e" vm="3">
        <v>#VALUE!</v>
      </c>
      <c r="B68" s="29">
        <v>10374</v>
      </c>
      <c r="C68" s="29">
        <v>10122</v>
      </c>
      <c r="D68" s="29">
        <v>9461</v>
      </c>
      <c r="E68" s="120">
        <f t="shared" si="5"/>
        <v>-6.5303299743133758E-2</v>
      </c>
      <c r="F68" s="126">
        <f t="shared" si="6"/>
        <v>-8.8008482745324801E-2</v>
      </c>
    </row>
    <row r="69" spans="1:6" x14ac:dyDescent="0.25">
      <c r="A69" s="23" t="e" vm="4">
        <v>#VALUE!</v>
      </c>
      <c r="B69" s="29">
        <v>6559</v>
      </c>
      <c r="C69" s="29">
        <v>6341</v>
      </c>
      <c r="D69" s="29">
        <v>6126</v>
      </c>
      <c r="E69" s="120">
        <f>D69/C69-1</f>
        <v>-3.3906323923671322E-2</v>
      </c>
      <c r="F69" s="126">
        <f t="shared" si="6"/>
        <v>-6.6016161000152507E-2</v>
      </c>
    </row>
    <row r="70" spans="1:6" x14ac:dyDescent="0.25">
      <c r="A70" s="23" t="e" vm="5">
        <v>#VALUE!</v>
      </c>
      <c r="B70" s="29">
        <v>82269</v>
      </c>
      <c r="C70" s="29">
        <v>84530</v>
      </c>
      <c r="D70" s="29">
        <v>78609</v>
      </c>
      <c r="E70" s="120">
        <f t="shared" si="5"/>
        <v>-7.0046137465988423E-2</v>
      </c>
      <c r="F70" s="126">
        <f t="shared" si="6"/>
        <v>-4.4488203332968657E-2</v>
      </c>
    </row>
    <row r="71" spans="1:6" x14ac:dyDescent="0.25">
      <c r="A71" s="23" t="e" vm="6">
        <v>#VALUE!</v>
      </c>
      <c r="B71" s="29">
        <v>703049</v>
      </c>
      <c r="C71" s="29">
        <v>712229</v>
      </c>
      <c r="D71" s="29">
        <v>662892</v>
      </c>
      <c r="E71" s="120">
        <f t="shared" si="5"/>
        <v>-6.9271259665079632E-2</v>
      </c>
      <c r="F71" s="126">
        <f t="shared" si="6"/>
        <v>-5.7118351636941345E-2</v>
      </c>
    </row>
    <row r="72" spans="1:6" x14ac:dyDescent="0.25">
      <c r="A72" s="23" t="e" vm="7">
        <v>#VALUE!</v>
      </c>
      <c r="B72" s="29">
        <v>52446</v>
      </c>
      <c r="C72" s="29">
        <v>53849</v>
      </c>
      <c r="D72" s="29">
        <v>51069</v>
      </c>
      <c r="E72" s="120">
        <f t="shared" si="5"/>
        <v>-5.1625842634032248E-2</v>
      </c>
      <c r="F72" s="126">
        <f t="shared" si="6"/>
        <v>-2.6255577165084087E-2</v>
      </c>
    </row>
    <row r="73" spans="1:6" x14ac:dyDescent="0.25">
      <c r="A73" s="23" t="e" vm="8">
        <v>#VALUE!</v>
      </c>
      <c r="B73" s="29">
        <v>51162</v>
      </c>
      <c r="C73" s="29">
        <v>52949</v>
      </c>
      <c r="D73" s="29">
        <v>50426</v>
      </c>
      <c r="E73" s="120">
        <f t="shared" si="5"/>
        <v>-4.7649625110955829E-2</v>
      </c>
      <c r="F73" s="126">
        <f t="shared" si="6"/>
        <v>-1.4385676869551611E-2</v>
      </c>
    </row>
    <row r="74" spans="1:6" x14ac:dyDescent="0.25">
      <c r="A74" s="23" t="e" vm="9">
        <v>#VALUE!</v>
      </c>
      <c r="B74" s="29">
        <v>46914</v>
      </c>
      <c r="C74" s="29">
        <v>47508</v>
      </c>
      <c r="D74" s="29">
        <v>45589</v>
      </c>
      <c r="E74" s="120">
        <f t="shared" si="5"/>
        <v>-4.0393196935253006E-2</v>
      </c>
      <c r="F74" s="126">
        <f t="shared" si="6"/>
        <v>-2.8243168350598924E-2</v>
      </c>
    </row>
    <row r="75" spans="1:6" x14ac:dyDescent="0.25">
      <c r="A75" s="23" t="e" vm="10">
        <v>#VALUE!</v>
      </c>
      <c r="B75" s="29">
        <v>13124</v>
      </c>
      <c r="C75" s="29">
        <v>12848</v>
      </c>
      <c r="D75" s="29">
        <v>12427</v>
      </c>
      <c r="E75" s="120">
        <f t="shared" si="5"/>
        <v>-3.2767745952677507E-2</v>
      </c>
      <c r="F75" s="126">
        <f t="shared" si="6"/>
        <v>-5.3108808290155407E-2</v>
      </c>
    </row>
    <row r="76" spans="1:6" x14ac:dyDescent="0.25">
      <c r="A76" s="23" t="e" vm="11">
        <v>#VALUE!</v>
      </c>
      <c r="B76" s="29">
        <v>20349</v>
      </c>
      <c r="C76" s="29">
        <v>22025</v>
      </c>
      <c r="D76" s="29">
        <v>20379</v>
      </c>
      <c r="E76" s="120">
        <f t="shared" si="5"/>
        <v>-7.4733257661747987E-2</v>
      </c>
      <c r="F76" s="126">
        <f t="shared" si="6"/>
        <v>1.47427392009436E-3</v>
      </c>
    </row>
    <row r="77" spans="1:6" x14ac:dyDescent="0.25">
      <c r="A77" s="23" t="e" vm="12">
        <v>#VALUE!</v>
      </c>
      <c r="B77" s="29">
        <v>32699</v>
      </c>
      <c r="C77" s="29">
        <v>36320</v>
      </c>
      <c r="D77" s="29">
        <v>35424</v>
      </c>
      <c r="E77" s="120">
        <f t="shared" si="5"/>
        <v>-2.4669603524229089E-2</v>
      </c>
      <c r="F77" s="126">
        <f t="shared" si="6"/>
        <v>8.3335881831248626E-2</v>
      </c>
    </row>
    <row r="78" spans="1:6" x14ac:dyDescent="0.25">
      <c r="A78" s="23" t="e" vm="13">
        <v>#VALUE!</v>
      </c>
      <c r="B78" s="29">
        <v>31245</v>
      </c>
      <c r="C78" s="29">
        <v>31508</v>
      </c>
      <c r="D78" s="29">
        <v>29879</v>
      </c>
      <c r="E78" s="120">
        <f t="shared" si="5"/>
        <v>-5.1701155262155685E-2</v>
      </c>
      <c r="F78" s="126">
        <f t="shared" si="6"/>
        <v>-4.3718995039206288E-2</v>
      </c>
    </row>
    <row r="79" spans="1:6" x14ac:dyDescent="0.25">
      <c r="A79" s="23" t="e" vm="14">
        <v>#VALUE!</v>
      </c>
      <c r="B79" s="29">
        <v>11558</v>
      </c>
      <c r="C79" s="29">
        <v>12105</v>
      </c>
      <c r="D79" s="29">
        <v>11611</v>
      </c>
      <c r="E79" s="120">
        <f t="shared" si="5"/>
        <v>-4.0809582817017742E-2</v>
      </c>
      <c r="F79" s="126">
        <f t="shared" si="6"/>
        <v>4.5855684374458416E-3</v>
      </c>
    </row>
    <row r="80" spans="1:6" x14ac:dyDescent="0.25">
      <c r="A80" s="23" t="e" vm="15">
        <v>#VALUE!</v>
      </c>
      <c r="B80" s="29">
        <v>29775</v>
      </c>
      <c r="C80" s="29">
        <v>31018</v>
      </c>
      <c r="D80" s="29">
        <v>29431</v>
      </c>
      <c r="E80" s="120">
        <f t="shared" si="5"/>
        <v>-5.1163840350764045E-2</v>
      </c>
      <c r="F80" s="126">
        <f t="shared" si="6"/>
        <v>-1.1553316540722114E-2</v>
      </c>
    </row>
    <row r="81" spans="1:6" x14ac:dyDescent="0.25">
      <c r="A81" s="23" t="e" vm="16">
        <v>#VALUE!</v>
      </c>
      <c r="B81" s="29">
        <v>121383</v>
      </c>
      <c r="C81" s="29">
        <v>131928</v>
      </c>
      <c r="D81" s="29">
        <v>124494</v>
      </c>
      <c r="E81" s="120">
        <f t="shared" si="5"/>
        <v>-5.6348917591413472E-2</v>
      </c>
      <c r="F81" s="126">
        <f t="shared" si="6"/>
        <v>2.5629618645115038E-2</v>
      </c>
    </row>
    <row r="82" spans="1:6" x14ac:dyDescent="0.25">
      <c r="A82" s="23" t="e" vm="17">
        <v>#VALUE!</v>
      </c>
      <c r="B82" s="29">
        <v>2080</v>
      </c>
      <c r="C82" s="29">
        <v>2061</v>
      </c>
      <c r="D82" s="29">
        <v>2018</v>
      </c>
      <c r="E82" s="120">
        <f t="shared" si="5"/>
        <v>-2.0863658418243558E-2</v>
      </c>
      <c r="F82" s="126">
        <f t="shared" si="6"/>
        <v>-2.9807692307692313E-2</v>
      </c>
    </row>
    <row r="83" spans="1:6" x14ac:dyDescent="0.25">
      <c r="A83" s="23" t="e" vm="18">
        <v>#VALUE!</v>
      </c>
      <c r="B83" s="29">
        <v>4193</v>
      </c>
      <c r="C83" s="29">
        <v>4411</v>
      </c>
      <c r="D83" s="29">
        <v>4143</v>
      </c>
      <c r="E83" s="120">
        <f>D83/C83-1</f>
        <v>-6.0757197914305117E-2</v>
      </c>
      <c r="F83" s="126">
        <f t="shared" si="6"/>
        <v>-1.1924636298592861E-2</v>
      </c>
    </row>
    <row r="84" spans="1:6" x14ac:dyDescent="0.25">
      <c r="A84" s="23" t="e" vm="19">
        <v>#VALUE!</v>
      </c>
      <c r="B84" s="29">
        <v>41711</v>
      </c>
      <c r="C84" s="29">
        <v>42435</v>
      </c>
      <c r="D84" s="29">
        <v>40718</v>
      </c>
      <c r="E84" s="120">
        <f t="shared" si="5"/>
        <v>-4.0461882879698319E-2</v>
      </c>
      <c r="F84" s="126">
        <f t="shared" si="6"/>
        <v>-2.380666970343559E-2</v>
      </c>
    </row>
    <row r="85" spans="1:6" x14ac:dyDescent="0.25">
      <c r="A85" s="23" t="e" vm="20">
        <v>#VALUE!</v>
      </c>
      <c r="B85" s="29">
        <v>18084</v>
      </c>
      <c r="C85" s="29">
        <v>21356</v>
      </c>
      <c r="D85" s="29">
        <v>21267</v>
      </c>
      <c r="E85" s="120">
        <f t="shared" si="5"/>
        <v>-4.1674470874695224E-3</v>
      </c>
      <c r="F85" s="126">
        <f t="shared" si="6"/>
        <v>0.17601194426011935</v>
      </c>
    </row>
    <row r="86" spans="1:6" x14ac:dyDescent="0.25">
      <c r="A86" s="23" t="e" vm="21">
        <v>#VALUE!</v>
      </c>
      <c r="B86" s="29">
        <v>32855</v>
      </c>
      <c r="C86" s="29">
        <v>32462</v>
      </c>
      <c r="D86" s="29">
        <v>29390</v>
      </c>
      <c r="E86" s="120">
        <f t="shared" si="5"/>
        <v>-9.4633725586840023E-2</v>
      </c>
      <c r="F86" s="126">
        <f t="shared" si="6"/>
        <v>-0.10546339978694264</v>
      </c>
    </row>
    <row r="87" spans="1:6" x14ac:dyDescent="0.25">
      <c r="A87" s="23" t="e" vm="22">
        <v>#VALUE!</v>
      </c>
      <c r="B87" s="29">
        <v>44238</v>
      </c>
      <c r="C87" s="29">
        <v>46807</v>
      </c>
      <c r="D87" s="29">
        <v>43959</v>
      </c>
      <c r="E87" s="120">
        <f t="shared" si="5"/>
        <v>-6.0845600017091495E-2</v>
      </c>
      <c r="F87" s="126">
        <f t="shared" si="6"/>
        <v>-6.3067950630679714E-3</v>
      </c>
    </row>
    <row r="88" spans="1:6" x14ac:dyDescent="0.25">
      <c r="A88" s="23" t="e" vm="23">
        <v>#VALUE!</v>
      </c>
      <c r="B88" s="29">
        <v>45690</v>
      </c>
      <c r="C88" s="29">
        <v>47573</v>
      </c>
      <c r="D88" s="29">
        <v>46397</v>
      </c>
      <c r="E88" s="120">
        <f t="shared" si="5"/>
        <v>-2.4719904147310401E-2</v>
      </c>
      <c r="F88" s="126">
        <f t="shared" si="6"/>
        <v>1.547384548041153E-2</v>
      </c>
    </row>
    <row r="89" spans="1:6" x14ac:dyDescent="0.25">
      <c r="A89" s="23" t="e" vm="24">
        <v>#VALUE!</v>
      </c>
      <c r="B89" s="29">
        <v>46112</v>
      </c>
      <c r="C89" s="29">
        <v>47946</v>
      </c>
      <c r="D89" s="29">
        <v>45879</v>
      </c>
      <c r="E89" s="120">
        <f t="shared" si="5"/>
        <v>-4.3110999874859224E-2</v>
      </c>
      <c r="F89" s="126">
        <f t="shared" si="6"/>
        <v>-5.052914642609263E-3</v>
      </c>
    </row>
    <row r="90" spans="1:6" x14ac:dyDescent="0.25">
      <c r="A90" s="23" t="e" vm="25">
        <v>#VALUE!</v>
      </c>
      <c r="B90" s="29">
        <v>12318</v>
      </c>
      <c r="C90" s="29">
        <v>11798</v>
      </c>
      <c r="D90" s="29">
        <v>11625</v>
      </c>
      <c r="E90" s="120">
        <f t="shared" si="5"/>
        <v>-1.4663502288523533E-2</v>
      </c>
      <c r="F90" s="126">
        <f t="shared" si="6"/>
        <v>-5.6259132976132498E-2</v>
      </c>
    </row>
    <row r="91" spans="1:6" x14ac:dyDescent="0.25">
      <c r="A91" s="23" t="e" vm="26">
        <v>#VALUE!</v>
      </c>
      <c r="B91" s="29">
        <v>30971</v>
      </c>
      <c r="C91" s="29">
        <v>32964</v>
      </c>
      <c r="D91" s="29">
        <v>31432</v>
      </c>
      <c r="E91" s="120">
        <f t="shared" si="5"/>
        <v>-4.6474942361363958E-2</v>
      </c>
      <c r="F91" s="126">
        <f t="shared" si="6"/>
        <v>1.4884892318620668E-2</v>
      </c>
    </row>
    <row r="92" spans="1:6" x14ac:dyDescent="0.25">
      <c r="A92" s="23" t="e" vm="27">
        <v>#VALUE!</v>
      </c>
      <c r="B92" s="29">
        <v>54891</v>
      </c>
      <c r="C92" s="29">
        <v>57759</v>
      </c>
      <c r="D92" s="29">
        <v>55185</v>
      </c>
      <c r="E92" s="120">
        <f t="shared" si="5"/>
        <v>-4.4564483457123605E-2</v>
      </c>
      <c r="F92" s="126">
        <f t="shared" si="6"/>
        <v>5.3560693009782057E-3</v>
      </c>
    </row>
    <row r="93" spans="1:6" x14ac:dyDescent="0.25">
      <c r="A93" s="23" t="e" vm="28">
        <v>#VALUE!</v>
      </c>
      <c r="B93" s="29">
        <v>108990</v>
      </c>
      <c r="C93" s="29">
        <v>114663</v>
      </c>
      <c r="D93" s="29">
        <v>109301</v>
      </c>
      <c r="E93" s="120">
        <f t="shared" si="5"/>
        <v>-4.6763123239405902E-2</v>
      </c>
      <c r="F93" s="126">
        <f t="shared" si="6"/>
        <v>2.8534727956692763E-3</v>
      </c>
    </row>
    <row r="94" spans="1:6" x14ac:dyDescent="0.25">
      <c r="A94" s="23" t="e" vm="29">
        <v>#VALUE!</v>
      </c>
      <c r="B94" s="29">
        <v>15521</v>
      </c>
      <c r="C94" s="29">
        <v>15974</v>
      </c>
      <c r="D94" s="29">
        <v>14956</v>
      </c>
      <c r="E94" s="120">
        <f t="shared" si="5"/>
        <v>-6.3728558908225819E-2</v>
      </c>
      <c r="F94" s="126">
        <f t="shared" si="6"/>
        <v>-3.6402293666645158E-2</v>
      </c>
    </row>
    <row r="95" spans="1:6" x14ac:dyDescent="0.25">
      <c r="A95" s="23" t="e" vm="30">
        <v>#VALUE!</v>
      </c>
      <c r="B95" s="29">
        <v>50853</v>
      </c>
      <c r="C95" s="29">
        <v>51649</v>
      </c>
      <c r="D95" s="29">
        <v>49581</v>
      </c>
      <c r="E95" s="120">
        <f t="shared" si="5"/>
        <v>-4.0039497376522348E-2</v>
      </c>
      <c r="F95" s="126">
        <f t="shared" si="6"/>
        <v>-2.5013273553182724E-2</v>
      </c>
    </row>
    <row r="96" spans="1:6" x14ac:dyDescent="0.25">
      <c r="A96" s="23" t="e" vm="31">
        <v>#VALUE!</v>
      </c>
      <c r="B96" s="29">
        <v>213832</v>
      </c>
      <c r="C96" s="29">
        <v>225352</v>
      </c>
      <c r="D96" s="29">
        <v>214777</v>
      </c>
      <c r="E96" s="120">
        <f t="shared" si="5"/>
        <v>-4.6926585963293022E-2</v>
      </c>
      <c r="F96" s="126">
        <f t="shared" si="6"/>
        <v>4.4193572524224844E-3</v>
      </c>
    </row>
    <row r="97" spans="1:14" x14ac:dyDescent="0.25">
      <c r="A97" s="23" t="e" vm="32">
        <v>#VALUE!</v>
      </c>
      <c r="B97" s="29">
        <v>1663</v>
      </c>
      <c r="C97" s="29">
        <v>1633</v>
      </c>
      <c r="D97" s="29">
        <v>1656</v>
      </c>
      <c r="E97" s="120">
        <f t="shared" si="5"/>
        <v>1.4084507042253502E-2</v>
      </c>
      <c r="F97" s="126">
        <f t="shared" si="6"/>
        <v>-4.2092603728202116E-3</v>
      </c>
    </row>
    <row r="98" spans="1:14" x14ac:dyDescent="0.25">
      <c r="A98" s="23" t="e" vm="33">
        <v>#VALUE!</v>
      </c>
      <c r="B98" s="29">
        <v>2588</v>
      </c>
      <c r="C98" s="29">
        <v>3099</v>
      </c>
      <c r="D98" s="29">
        <v>2898</v>
      </c>
      <c r="E98" s="120">
        <f t="shared" si="5"/>
        <v>-6.4859632139399825E-2</v>
      </c>
      <c r="F98" s="126">
        <f t="shared" si="6"/>
        <v>0.11978361669242665</v>
      </c>
    </row>
    <row r="99" spans="1:14" x14ac:dyDescent="0.25">
      <c r="A99" s="23" t="s">
        <v>51</v>
      </c>
      <c r="B99" s="29">
        <f>B58-SUM(B66:B98)</f>
        <v>50983</v>
      </c>
      <c r="C99" s="29">
        <v>0</v>
      </c>
      <c r="D99" s="29">
        <v>0</v>
      </c>
      <c r="E99" s="120">
        <v>0</v>
      </c>
      <c r="F99" s="127">
        <v>0</v>
      </c>
      <c r="H99" s="141"/>
    </row>
    <row r="100" spans="1:14" x14ac:dyDescent="0.25">
      <c r="A100" s="47" t="s">
        <v>8</v>
      </c>
      <c r="B100" s="43">
        <f>SUM(B66:B99)</f>
        <v>2341574</v>
      </c>
      <c r="C100" s="43">
        <v>2208297</v>
      </c>
      <c r="D100" s="43">
        <v>2327847</v>
      </c>
      <c r="E100" s="128">
        <f>D100/C100-1</f>
        <v>5.4136739759190089E-2</v>
      </c>
      <c r="F100" s="128">
        <f>D100/B100-1</f>
        <v>-5.862296045309745E-3</v>
      </c>
    </row>
    <row r="105" spans="1:14" x14ac:dyDescent="0.25">
      <c r="A105" s="242" t="s">
        <v>88</v>
      </c>
      <c r="B105" s="242"/>
      <c r="C105" s="242"/>
      <c r="D105" s="242"/>
      <c r="E105" s="242"/>
      <c r="F105" s="242"/>
      <c r="G105" s="242"/>
      <c r="H105" s="242"/>
      <c r="I105" s="242"/>
      <c r="J105" s="242"/>
      <c r="K105" s="242"/>
      <c r="L105" s="242"/>
      <c r="M105" s="242"/>
      <c r="N105" s="242"/>
    </row>
    <row r="107" spans="1:14" ht="14.25" customHeight="1" x14ac:dyDescent="0.25">
      <c r="A107" s="246" t="s">
        <v>87</v>
      </c>
      <c r="B107" s="258" t="str">
        <f>B65</f>
        <v>abr-24</v>
      </c>
      <c r="C107" s="259"/>
      <c r="D107" s="260"/>
      <c r="E107" s="258" t="str">
        <f>D65</f>
        <v>abr-25</v>
      </c>
      <c r="F107" s="259"/>
      <c r="G107" s="260"/>
      <c r="H107" s="248" t="str">
        <f>"Mujeres por cada 100 hombres "&amp;E107</f>
        <v>Mujeres por cada 100 hombres abr-25</v>
      </c>
      <c r="I107" s="250" t="str">
        <f>"Mujeres por cada 100 hombres "&amp;E107</f>
        <v>Mujeres por cada 100 hombres abr-25</v>
      </c>
    </row>
    <row r="108" spans="1:14" ht="32.25" customHeight="1" x14ac:dyDescent="0.25">
      <c r="A108" s="247"/>
      <c r="B108" s="129" t="s">
        <v>84</v>
      </c>
      <c r="C108" s="130" t="s">
        <v>85</v>
      </c>
      <c r="D108" s="131" t="s">
        <v>86</v>
      </c>
      <c r="E108" s="129" t="s">
        <v>84</v>
      </c>
      <c r="F108" s="130" t="s">
        <v>85</v>
      </c>
      <c r="G108" s="131" t="s">
        <v>86</v>
      </c>
      <c r="H108" s="249"/>
      <c r="I108" s="251"/>
    </row>
    <row r="109" spans="1:14" x14ac:dyDescent="0.25">
      <c r="A109" s="165" t="s">
        <v>69</v>
      </c>
      <c r="B109" s="39">
        <v>2640</v>
      </c>
      <c r="C109" s="40">
        <v>2326</v>
      </c>
      <c r="D109" s="41">
        <v>0</v>
      </c>
      <c r="E109" s="39">
        <v>2746</v>
      </c>
      <c r="F109" s="40">
        <v>2178</v>
      </c>
      <c r="G109" s="41">
        <v>0</v>
      </c>
      <c r="H109" s="134">
        <f t="shared" ref="H109:H125" si="7">C109/B109*100</f>
        <v>88.106060606060609</v>
      </c>
      <c r="I109" s="135">
        <f t="shared" ref="I109:I125" si="8">F109/E109*100</f>
        <v>79.315367807720321</v>
      </c>
    </row>
    <row r="110" spans="1:14" x14ac:dyDescent="0.25">
      <c r="A110" s="166" t="s">
        <v>70</v>
      </c>
      <c r="B110" s="27">
        <v>35529</v>
      </c>
      <c r="C110" s="29">
        <v>42016</v>
      </c>
      <c r="D110" s="30">
        <v>0</v>
      </c>
      <c r="E110" s="27">
        <v>35703</v>
      </c>
      <c r="F110" s="29">
        <v>43590</v>
      </c>
      <c r="G110" s="30">
        <v>0</v>
      </c>
      <c r="H110" s="134">
        <f t="shared" si="7"/>
        <v>118.25832418587632</v>
      </c>
      <c r="I110" s="135">
        <f t="shared" si="8"/>
        <v>122.09058062347702</v>
      </c>
    </row>
    <row r="111" spans="1:14" x14ac:dyDescent="0.25">
      <c r="A111" s="166" t="s">
        <v>71</v>
      </c>
      <c r="B111" s="27">
        <v>90970</v>
      </c>
      <c r="C111" s="29">
        <v>115343</v>
      </c>
      <c r="D111" s="30">
        <v>0</v>
      </c>
      <c r="E111" s="27">
        <v>90392</v>
      </c>
      <c r="F111" s="29">
        <v>117187</v>
      </c>
      <c r="G111" s="30">
        <v>0</v>
      </c>
      <c r="H111" s="134">
        <f t="shared" si="7"/>
        <v>126.79234912608553</v>
      </c>
      <c r="I111" s="135">
        <f t="shared" si="8"/>
        <v>129.64311000973538</v>
      </c>
    </row>
    <row r="112" spans="1:14" x14ac:dyDescent="0.25">
      <c r="A112" s="166" t="s">
        <v>72</v>
      </c>
      <c r="B112" s="27">
        <v>119646</v>
      </c>
      <c r="C112" s="29">
        <v>135650</v>
      </c>
      <c r="D112" s="30">
        <v>0</v>
      </c>
      <c r="E112" s="27">
        <v>118332</v>
      </c>
      <c r="F112" s="29">
        <v>137838</v>
      </c>
      <c r="G112" s="30">
        <v>0</v>
      </c>
      <c r="H112" s="134">
        <f t="shared" si="7"/>
        <v>113.37612623907194</v>
      </c>
      <c r="I112" s="135">
        <f t="shared" si="8"/>
        <v>116.4841293986411</v>
      </c>
    </row>
    <row r="113" spans="1:9" x14ac:dyDescent="0.25">
      <c r="A113" s="166" t="s">
        <v>73</v>
      </c>
      <c r="B113" s="27">
        <v>124043</v>
      </c>
      <c r="C113" s="29">
        <v>132546</v>
      </c>
      <c r="D113" s="30">
        <v>0</v>
      </c>
      <c r="E113" s="27">
        <v>120774</v>
      </c>
      <c r="F113" s="29">
        <v>132435</v>
      </c>
      <c r="G113" s="30">
        <v>0</v>
      </c>
      <c r="H113" s="134">
        <f t="shared" si="7"/>
        <v>106.85488096869634</v>
      </c>
      <c r="I113" s="135">
        <f t="shared" si="8"/>
        <v>109.6552238064484</v>
      </c>
    </row>
    <row r="114" spans="1:9" x14ac:dyDescent="0.25">
      <c r="A114" s="166" t="s">
        <v>74</v>
      </c>
      <c r="B114" s="27">
        <v>130518</v>
      </c>
      <c r="C114" s="29">
        <v>130175</v>
      </c>
      <c r="D114" s="30">
        <v>0</v>
      </c>
      <c r="E114" s="27">
        <v>125196</v>
      </c>
      <c r="F114" s="29">
        <v>128936</v>
      </c>
      <c r="G114" s="30">
        <v>0</v>
      </c>
      <c r="H114" s="134">
        <f t="shared" si="7"/>
        <v>99.737200999095904</v>
      </c>
      <c r="I114" s="135">
        <f t="shared" si="8"/>
        <v>102.98731588868655</v>
      </c>
    </row>
    <row r="115" spans="1:9" x14ac:dyDescent="0.25">
      <c r="A115" s="166" t="s">
        <v>75</v>
      </c>
      <c r="B115" s="27">
        <v>120839</v>
      </c>
      <c r="C115" s="29">
        <v>113839</v>
      </c>
      <c r="D115" s="30">
        <v>0</v>
      </c>
      <c r="E115" s="27">
        <v>120305</v>
      </c>
      <c r="F115" s="29">
        <v>116060</v>
      </c>
      <c r="G115" s="30">
        <v>0</v>
      </c>
      <c r="H115" s="134">
        <f t="shared" si="7"/>
        <v>94.207168215559548</v>
      </c>
      <c r="I115" s="135">
        <f t="shared" si="8"/>
        <v>96.471468351273842</v>
      </c>
    </row>
    <row r="116" spans="1:9" x14ac:dyDescent="0.25">
      <c r="A116" s="166" t="s">
        <v>76</v>
      </c>
      <c r="B116" s="27">
        <v>112880</v>
      </c>
      <c r="C116" s="29">
        <v>101191</v>
      </c>
      <c r="D116" s="30">
        <v>0</v>
      </c>
      <c r="E116" s="27">
        <v>107490</v>
      </c>
      <c r="F116" s="29">
        <v>98779</v>
      </c>
      <c r="G116" s="30">
        <v>0</v>
      </c>
      <c r="H116" s="134">
        <f t="shared" si="7"/>
        <v>89.644755492558474</v>
      </c>
      <c r="I116" s="135">
        <f t="shared" si="8"/>
        <v>91.895990324681364</v>
      </c>
    </row>
    <row r="117" spans="1:9" x14ac:dyDescent="0.25">
      <c r="A117" s="166" t="s">
        <v>77</v>
      </c>
      <c r="B117" s="27">
        <v>119566</v>
      </c>
      <c r="C117" s="29">
        <v>100209</v>
      </c>
      <c r="D117" s="30">
        <v>0</v>
      </c>
      <c r="E117" s="27">
        <v>112084</v>
      </c>
      <c r="F117" s="29">
        <v>94876</v>
      </c>
      <c r="G117" s="30">
        <v>0</v>
      </c>
      <c r="H117" s="134">
        <f t="shared" si="7"/>
        <v>83.810615057792347</v>
      </c>
      <c r="I117" s="135">
        <f t="shared" si="8"/>
        <v>84.647228864066236</v>
      </c>
    </row>
    <row r="118" spans="1:9" x14ac:dyDescent="0.25">
      <c r="A118" s="166" t="s">
        <v>78</v>
      </c>
      <c r="B118" s="27">
        <v>111182</v>
      </c>
      <c r="C118" s="29">
        <v>83870</v>
      </c>
      <c r="D118" s="30">
        <v>0</v>
      </c>
      <c r="E118" s="27">
        <v>105387</v>
      </c>
      <c r="F118" s="29">
        <v>79700</v>
      </c>
      <c r="G118" s="30">
        <v>0</v>
      </c>
      <c r="H118" s="134">
        <f t="shared" si="7"/>
        <v>75.434872551312253</v>
      </c>
      <c r="I118" s="135">
        <f t="shared" si="8"/>
        <v>75.626025980434022</v>
      </c>
    </row>
    <row r="119" spans="1:9" x14ac:dyDescent="0.25">
      <c r="A119" s="166" t="s">
        <v>79</v>
      </c>
      <c r="B119" s="27">
        <v>71392</v>
      </c>
      <c r="C119" s="29">
        <v>64853</v>
      </c>
      <c r="D119" s="30">
        <v>0</v>
      </c>
      <c r="E119" s="27">
        <v>68942</v>
      </c>
      <c r="F119" s="29">
        <v>62397</v>
      </c>
      <c r="G119" s="30">
        <v>0</v>
      </c>
      <c r="H119" s="134">
        <f t="shared" si="7"/>
        <v>90.840710443747199</v>
      </c>
      <c r="I119" s="135">
        <f t="shared" si="8"/>
        <v>90.506512720837804</v>
      </c>
    </row>
    <row r="120" spans="1:9" x14ac:dyDescent="0.25">
      <c r="A120" s="166" t="s">
        <v>80</v>
      </c>
      <c r="B120" s="27">
        <v>43189</v>
      </c>
      <c r="C120" s="29">
        <v>46220</v>
      </c>
      <c r="D120" s="30">
        <v>0</v>
      </c>
      <c r="E120" s="27">
        <v>42426</v>
      </c>
      <c r="F120" s="29">
        <v>45133</v>
      </c>
      <c r="G120" s="30">
        <v>0</v>
      </c>
      <c r="H120" s="134">
        <f t="shared" si="7"/>
        <v>107.01799069207436</v>
      </c>
      <c r="I120" s="135">
        <f t="shared" si="8"/>
        <v>106.38052137840003</v>
      </c>
    </row>
    <row r="121" spans="1:9" x14ac:dyDescent="0.25">
      <c r="A121" s="166" t="s">
        <v>81</v>
      </c>
      <c r="B121" s="27">
        <v>24046</v>
      </c>
      <c r="C121" s="29">
        <v>34588</v>
      </c>
      <c r="D121" s="30">
        <v>0</v>
      </c>
      <c r="E121" s="27">
        <v>24072</v>
      </c>
      <c r="F121" s="29">
        <v>33416</v>
      </c>
      <c r="G121" s="30">
        <v>0</v>
      </c>
      <c r="H121" s="134">
        <f t="shared" si="7"/>
        <v>143.84097147134659</v>
      </c>
      <c r="I121" s="135">
        <f t="shared" si="8"/>
        <v>138.81688268527751</v>
      </c>
    </row>
    <row r="122" spans="1:9" x14ac:dyDescent="0.25">
      <c r="A122" s="166" t="s">
        <v>82</v>
      </c>
      <c r="B122" s="27">
        <v>13348</v>
      </c>
      <c r="C122" s="29">
        <v>24883</v>
      </c>
      <c r="D122" s="30">
        <v>0</v>
      </c>
      <c r="E122" s="27">
        <v>12987</v>
      </c>
      <c r="F122" s="29">
        <v>23802</v>
      </c>
      <c r="G122" s="30">
        <v>0</v>
      </c>
      <c r="H122" s="134">
        <f t="shared" si="7"/>
        <v>186.41744081510339</v>
      </c>
      <c r="I122" s="135">
        <f t="shared" si="8"/>
        <v>183.27558327558327</v>
      </c>
    </row>
    <row r="123" spans="1:9" x14ac:dyDescent="0.25">
      <c r="A123" s="64" t="s">
        <v>1201</v>
      </c>
      <c r="B123" s="27">
        <v>11320</v>
      </c>
      <c r="C123" s="29">
        <v>28323</v>
      </c>
      <c r="D123" s="30">
        <v>0</v>
      </c>
      <c r="E123" s="27">
        <v>11266</v>
      </c>
      <c r="F123" s="29">
        <v>27944</v>
      </c>
      <c r="G123" s="30">
        <v>0</v>
      </c>
      <c r="H123" s="134">
        <f t="shared" si="7"/>
        <v>250.20318021201416</v>
      </c>
      <c r="I123" s="135">
        <f t="shared" si="8"/>
        <v>248.03834546422868</v>
      </c>
    </row>
    <row r="124" spans="1:9" x14ac:dyDescent="0.25">
      <c r="A124" s="167" t="s">
        <v>83</v>
      </c>
      <c r="B124" s="28">
        <v>21</v>
      </c>
      <c r="C124" s="31">
        <v>7</v>
      </c>
      <c r="D124" s="32">
        <v>3423</v>
      </c>
      <c r="E124" s="28">
        <v>17</v>
      </c>
      <c r="F124" s="31">
        <v>18</v>
      </c>
      <c r="G124" s="32">
        <v>3366</v>
      </c>
      <c r="H124" s="136">
        <f t="shared" si="7"/>
        <v>33.333333333333329</v>
      </c>
      <c r="I124" s="137">
        <f t="shared" si="8"/>
        <v>105.88235294117648</v>
      </c>
    </row>
    <row r="125" spans="1:9" x14ac:dyDescent="0.25">
      <c r="A125" s="168" t="s">
        <v>8</v>
      </c>
      <c r="B125" s="138">
        <v>1131129</v>
      </c>
      <c r="C125" s="139">
        <v>1156039</v>
      </c>
      <c r="D125" s="140">
        <v>3423</v>
      </c>
      <c r="E125" s="138">
        <v>1098119</v>
      </c>
      <c r="F125" s="139">
        <v>1144289</v>
      </c>
      <c r="G125" s="140">
        <v>3366</v>
      </c>
      <c r="H125" s="136">
        <f t="shared" si="7"/>
        <v>102.20222450312917</v>
      </c>
      <c r="I125" s="137">
        <f t="shared" si="8"/>
        <v>104.20446235790475</v>
      </c>
    </row>
  </sheetData>
  <sortState xmlns:xlrd2="http://schemas.microsoft.com/office/spreadsheetml/2017/richdata2" ref="A66:D98">
    <sortCondition ref="A66:A98"/>
  </sortState>
  <mergeCells count="18">
    <mergeCell ref="A107:A108"/>
    <mergeCell ref="B107:D107"/>
    <mergeCell ref="E107:G107"/>
    <mergeCell ref="H107:H108"/>
    <mergeCell ref="I107:I108"/>
    <mergeCell ref="A105:N105"/>
    <mergeCell ref="A62:N62"/>
    <mergeCell ref="D2:I4"/>
    <mergeCell ref="J2:K4"/>
    <mergeCell ref="A10:N10"/>
    <mergeCell ref="D5:K5"/>
    <mergeCell ref="A12:A13"/>
    <mergeCell ref="A32:N32"/>
    <mergeCell ref="B12:N12"/>
    <mergeCell ref="A19:A20"/>
    <mergeCell ref="B19:N19"/>
    <mergeCell ref="A26:A27"/>
    <mergeCell ref="B26:N26"/>
  </mergeCells>
  <conditionalFormatting sqref="E36:E57">
    <cfRule type="colorScale" priority="4">
      <colorScale>
        <cfvo type="min"/>
        <cfvo type="max"/>
        <color rgb="FFFFFFFF"/>
        <color rgb="FF57BB8A"/>
      </colorScale>
    </cfRule>
  </conditionalFormatting>
  <conditionalFormatting sqref="F36:F58">
    <cfRule type="expression" dxfId="2" priority="2">
      <formula>F36&lt;0</formula>
    </cfRule>
  </conditionalFormatting>
  <conditionalFormatting sqref="G36:G57">
    <cfRule type="colorScale" priority="5">
      <colorScale>
        <cfvo type="formula" val="-0.005"/>
        <cfvo type="formula" val="0"/>
        <cfvo type="formula" val="0.005"/>
        <color rgb="FFE67C73"/>
        <color rgb="FFFFFFFF"/>
        <color rgb="FF57BB8A"/>
      </colorScale>
    </cfRule>
  </conditionalFormatting>
  <conditionalFormatting sqref="G59 I59">
    <cfRule type="expression" dxfId="1" priority="13">
      <formula>G59&lt;0</formula>
    </cfRule>
  </conditionalFormatting>
  <conditionalFormatting sqref="H36:H58">
    <cfRule type="expression" dxfId="0" priority="3">
      <formula>H36&lt;0</formula>
    </cfRule>
  </conditionalFormatting>
  <conditionalFormatting sqref="H109:I124">
    <cfRule type="colorScale" priority="1">
      <colorScale>
        <cfvo type="num" val="50"/>
        <cfvo type="max"/>
        <color rgb="FFFCFCFF"/>
        <color theme="9" tint="0.59999389629810485"/>
      </colorScale>
    </cfRule>
  </conditionalFormatting>
  <conditionalFormatting sqref="I36:I57">
    <cfRule type="colorScale" priority="6">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O104"/>
  <sheetViews>
    <sheetView showGridLines="0" zoomScaleNormal="100" workbookViewId="0">
      <selection activeCell="A85" sqref="A85:H97"/>
    </sheetView>
  </sheetViews>
  <sheetFormatPr baseColWidth="10" defaultRowHeight="14.4" x14ac:dyDescent="0.3"/>
  <cols>
    <col min="1" max="1" width="26.5546875" customWidth="1"/>
    <col min="2" max="2" width="12" bestFit="1" customWidth="1"/>
    <col min="3" max="3" width="11.88671875" bestFit="1" customWidth="1"/>
    <col min="4" max="5" width="12" bestFit="1" customWidth="1"/>
    <col min="6" max="6" width="11.88671875" bestFit="1" customWidth="1"/>
    <col min="7" max="7" width="12" bestFit="1" customWidth="1"/>
    <col min="8" max="9" width="11.88671875" bestFit="1" customWidth="1"/>
    <col min="10" max="11" width="12" bestFit="1" customWidth="1"/>
    <col min="12" max="12" width="11.88671875" bestFit="1" customWidth="1"/>
    <col min="13" max="13" width="12" bestFit="1" customWidth="1"/>
    <col min="14" max="14" width="13" bestFit="1" customWidth="1"/>
  </cols>
  <sheetData>
    <row r="1" spans="1:15" ht="15" thickBot="1" x14ac:dyDescent="0.35"/>
    <row r="2" spans="1:15" ht="15" customHeight="1" x14ac:dyDescent="0.3">
      <c r="D2" s="236" t="s">
        <v>59</v>
      </c>
      <c r="E2" s="237"/>
      <c r="F2" s="237"/>
      <c r="G2" s="237"/>
      <c r="H2" s="237"/>
      <c r="I2" s="237"/>
      <c r="J2" s="224" t="str">
        <f>"Abr 25"</f>
        <v>Abr 25</v>
      </c>
      <c r="K2" s="225"/>
    </row>
    <row r="3" spans="1:15" ht="15" customHeight="1" x14ac:dyDescent="0.3">
      <c r="D3" s="238"/>
      <c r="E3" s="239"/>
      <c r="F3" s="239"/>
      <c r="G3" s="239"/>
      <c r="H3" s="239"/>
      <c r="I3" s="239"/>
      <c r="J3" s="226"/>
      <c r="K3" s="227"/>
    </row>
    <row r="4" spans="1:15" ht="15.75" customHeight="1" thickBot="1" x14ac:dyDescent="0.35">
      <c r="D4" s="240"/>
      <c r="E4" s="241"/>
      <c r="F4" s="241"/>
      <c r="G4" s="241"/>
      <c r="H4" s="241"/>
      <c r="I4" s="241"/>
      <c r="J4" s="228"/>
      <c r="K4" s="229"/>
    </row>
    <row r="5" spans="1:15" ht="15" thickBot="1" x14ac:dyDescent="0.35">
      <c r="D5" s="221" t="s">
        <v>2332</v>
      </c>
      <c r="E5" s="222"/>
      <c r="F5" s="222"/>
      <c r="G5" s="222"/>
      <c r="H5" s="222"/>
      <c r="I5" s="222"/>
      <c r="J5" s="222"/>
      <c r="K5" s="223"/>
    </row>
    <row r="6" spans="1:15" x14ac:dyDescent="0.3">
      <c r="I6" s="191"/>
    </row>
    <row r="9" spans="1:15" ht="19.5" customHeight="1" x14ac:dyDescent="0.3">
      <c r="A9" s="261" t="s">
        <v>27</v>
      </c>
      <c r="B9" s="261"/>
      <c r="C9" s="261"/>
      <c r="D9" s="261"/>
      <c r="E9" s="261"/>
      <c r="F9" s="261"/>
      <c r="G9" s="261"/>
      <c r="H9" s="261"/>
      <c r="I9" s="261"/>
      <c r="J9" s="261"/>
      <c r="K9" s="261"/>
      <c r="L9" s="261"/>
      <c r="M9" s="261"/>
      <c r="N9" s="261"/>
    </row>
    <row r="10" spans="1:15" ht="19.5" customHeight="1" x14ac:dyDescent="0.3"/>
    <row r="11" spans="1:15" x14ac:dyDescent="0.3">
      <c r="A11" s="212" t="s">
        <v>0</v>
      </c>
      <c r="B11" s="218" t="s">
        <v>94</v>
      </c>
      <c r="C11" s="219"/>
      <c r="D11" s="219"/>
      <c r="E11" s="219"/>
      <c r="F11" s="219"/>
      <c r="G11" s="219"/>
      <c r="H11" s="219"/>
      <c r="I11" s="219"/>
      <c r="J11" s="219"/>
      <c r="K11" s="219"/>
      <c r="L11" s="219"/>
      <c r="M11" s="219"/>
      <c r="N11" s="220"/>
    </row>
    <row r="12" spans="1:15" x14ac:dyDescent="0.3">
      <c r="A12" s="217"/>
      <c r="B12" s="21" t="s">
        <v>2322</v>
      </c>
      <c r="C12" s="22" t="s">
        <v>2323</v>
      </c>
      <c r="D12" s="22" t="s">
        <v>2325</v>
      </c>
      <c r="E12" s="22" t="s">
        <v>2326</v>
      </c>
      <c r="F12" s="22" t="s">
        <v>2327</v>
      </c>
      <c r="G12" s="22" t="s">
        <v>2328</v>
      </c>
      <c r="H12" s="22" t="s">
        <v>2329</v>
      </c>
      <c r="I12" s="22" t="s">
        <v>2330</v>
      </c>
      <c r="J12" s="22" t="s">
        <v>2331</v>
      </c>
      <c r="K12" s="22" t="s">
        <v>2333</v>
      </c>
      <c r="L12" s="22" t="s">
        <v>2334</v>
      </c>
      <c r="M12" s="22" t="s">
        <v>2337</v>
      </c>
      <c r="N12" s="51" t="s">
        <v>2338</v>
      </c>
    </row>
    <row r="13" spans="1:15" x14ac:dyDescent="0.3">
      <c r="A13" s="3" t="s">
        <v>1</v>
      </c>
      <c r="B13" s="117">
        <v>8678688.3115020003</v>
      </c>
      <c r="C13" s="118">
        <v>8663788.9463</v>
      </c>
      <c r="D13" s="118">
        <v>8877538.4539019987</v>
      </c>
      <c r="E13" s="118">
        <v>8561277.5899999999</v>
      </c>
      <c r="F13" s="118">
        <v>8685445.570696</v>
      </c>
      <c r="G13" s="118">
        <v>8752336.2524000015</v>
      </c>
      <c r="H13" s="118">
        <v>8768740.7054999992</v>
      </c>
      <c r="I13" s="118">
        <v>9029357.5732000005</v>
      </c>
      <c r="J13" s="118">
        <v>8831421.4624000005</v>
      </c>
      <c r="K13" s="118">
        <v>8320722.0709000006</v>
      </c>
      <c r="L13" s="118">
        <v>9086956.1339609995</v>
      </c>
      <c r="M13" s="118">
        <v>9410195.6039000005</v>
      </c>
      <c r="N13" s="119">
        <v>9119241.4588000011</v>
      </c>
      <c r="O13" s="152"/>
    </row>
    <row r="14" spans="1:15" x14ac:dyDescent="0.3">
      <c r="A14" s="1" t="s">
        <v>91</v>
      </c>
      <c r="B14" s="74">
        <v>260847.66799999998</v>
      </c>
      <c r="C14" s="75">
        <v>250427.39649999997</v>
      </c>
      <c r="D14" s="75">
        <v>265426.4008</v>
      </c>
      <c r="E14" s="75">
        <v>278035.53000000003</v>
      </c>
      <c r="F14" s="75">
        <v>240621.74179600002</v>
      </c>
      <c r="G14" s="75">
        <v>255340.70740000001</v>
      </c>
      <c r="H14" s="75">
        <v>250797.39840000001</v>
      </c>
      <c r="I14" s="75">
        <v>241640.1096</v>
      </c>
      <c r="J14" s="75">
        <v>374162.37450000003</v>
      </c>
      <c r="K14" s="75">
        <v>472464.89449999999</v>
      </c>
      <c r="L14" s="75">
        <v>331290.45730000001</v>
      </c>
      <c r="M14" s="75">
        <v>296156.66070000001</v>
      </c>
      <c r="N14" s="76">
        <v>271076.69449999998</v>
      </c>
      <c r="O14" s="152"/>
    </row>
    <row r="15" spans="1:15" ht="15" customHeight="1" x14ac:dyDescent="0.3">
      <c r="A15" s="1" t="s">
        <v>92</v>
      </c>
      <c r="B15" s="74">
        <v>1331695.1865020001</v>
      </c>
      <c r="C15" s="75">
        <v>1331037.7635999999</v>
      </c>
      <c r="D15" s="75">
        <v>1327069.993302</v>
      </c>
      <c r="E15" s="75">
        <v>1311103.2357999999</v>
      </c>
      <c r="F15" s="75">
        <v>1343946.2208</v>
      </c>
      <c r="G15" s="75">
        <v>1356868.1219000001</v>
      </c>
      <c r="H15" s="75">
        <v>1359511.5730000001</v>
      </c>
      <c r="I15" s="75">
        <v>1354017.2499000002</v>
      </c>
      <c r="J15" s="75">
        <v>1149106.2112</v>
      </c>
      <c r="K15" s="75">
        <v>1252176.6905999999</v>
      </c>
      <c r="L15" s="75">
        <v>1422120.8943</v>
      </c>
      <c r="M15" s="75">
        <v>1454991.7905999999</v>
      </c>
      <c r="N15" s="76">
        <v>1373058.5353999999</v>
      </c>
      <c r="O15" s="152"/>
    </row>
    <row r="16" spans="1:15" x14ac:dyDescent="0.3">
      <c r="A16" s="1" t="s">
        <v>3</v>
      </c>
      <c r="B16" s="74">
        <v>2053174.25</v>
      </c>
      <c r="C16" s="75">
        <v>2072876.9663</v>
      </c>
      <c r="D16" s="75">
        <v>2050179.7938000001</v>
      </c>
      <c r="E16" s="75">
        <v>2054093.9949</v>
      </c>
      <c r="F16" s="75">
        <v>2092065.8292</v>
      </c>
      <c r="G16" s="75">
        <v>2088329.7533</v>
      </c>
      <c r="H16" s="75">
        <v>2121733.6135</v>
      </c>
      <c r="I16" s="75">
        <v>2132763.5005000001</v>
      </c>
      <c r="J16" s="75">
        <v>2005244.9594999999</v>
      </c>
      <c r="K16" s="75">
        <v>2071079.4871999999</v>
      </c>
      <c r="L16" s="75">
        <v>2216250.4315610002</v>
      </c>
      <c r="M16" s="75">
        <v>2268431.1894</v>
      </c>
      <c r="N16" s="76">
        <v>2262367.5614999998</v>
      </c>
      <c r="O16" s="152"/>
    </row>
    <row r="17" spans="1:15" x14ac:dyDescent="0.3">
      <c r="A17" s="1" t="s">
        <v>4</v>
      </c>
      <c r="B17" s="74">
        <v>2272750.3674000003</v>
      </c>
      <c r="C17" s="75">
        <v>2268715.9588000001</v>
      </c>
      <c r="D17" s="75">
        <v>2121150.5374000003</v>
      </c>
      <c r="E17" s="75">
        <v>2192981.8624999998</v>
      </c>
      <c r="F17" s="75">
        <v>2329439.9901999999</v>
      </c>
      <c r="G17" s="75">
        <v>2329474.2216000003</v>
      </c>
      <c r="H17" s="75">
        <v>2337442.2733999998</v>
      </c>
      <c r="I17" s="75">
        <v>2317551.1069999998</v>
      </c>
      <c r="J17" s="75">
        <v>2161765.2743000002</v>
      </c>
      <c r="K17" s="75">
        <v>2180249.0602000002</v>
      </c>
      <c r="L17" s="75">
        <v>2399668.3513000002</v>
      </c>
      <c r="M17" s="75">
        <v>2432671.8764999998</v>
      </c>
      <c r="N17" s="76">
        <v>2450131.3833999997</v>
      </c>
      <c r="O17" s="152"/>
    </row>
    <row r="18" spans="1:15" x14ac:dyDescent="0.3">
      <c r="A18" s="2" t="s">
        <v>5</v>
      </c>
      <c r="B18" s="74">
        <v>2760220.8396000001</v>
      </c>
      <c r="C18" s="75">
        <v>2740730.8610999999</v>
      </c>
      <c r="D18" s="75">
        <v>3113711.7286</v>
      </c>
      <c r="E18" s="75">
        <v>2725062.9668000001</v>
      </c>
      <c r="F18" s="75">
        <v>2679371.7886999999</v>
      </c>
      <c r="G18" s="75">
        <v>2722323.4482</v>
      </c>
      <c r="H18" s="75">
        <v>2699255.8472000002</v>
      </c>
      <c r="I18" s="75">
        <v>2983385.6061999998</v>
      </c>
      <c r="J18" s="75">
        <v>3141142.6429000003</v>
      </c>
      <c r="K18" s="75">
        <v>2344751.9383999999</v>
      </c>
      <c r="L18" s="75">
        <v>2717625.9994999999</v>
      </c>
      <c r="M18" s="75">
        <v>2957944.0866999999</v>
      </c>
      <c r="N18" s="76">
        <v>2762607.284</v>
      </c>
      <c r="O18" s="152"/>
    </row>
    <row r="19" spans="1:15" x14ac:dyDescent="0.3">
      <c r="A19" s="3" t="s">
        <v>2</v>
      </c>
      <c r="B19" s="117">
        <v>1018173.5316</v>
      </c>
      <c r="C19" s="118">
        <v>1033765.51</v>
      </c>
      <c r="D19" s="118">
        <v>1040720.4653</v>
      </c>
      <c r="E19" s="118">
        <v>1047446.9138</v>
      </c>
      <c r="F19" s="118">
        <v>1064949.6658000001</v>
      </c>
      <c r="G19" s="118">
        <v>1089269.787</v>
      </c>
      <c r="H19" s="118">
        <v>1114718.757</v>
      </c>
      <c r="I19" s="118">
        <v>1129458.2489</v>
      </c>
      <c r="J19" s="118">
        <v>1091386.8772999998</v>
      </c>
      <c r="K19" s="118">
        <v>994996.4114000001</v>
      </c>
      <c r="L19" s="118">
        <v>1071026.1090609999</v>
      </c>
      <c r="M19" s="118">
        <v>1118543.838</v>
      </c>
      <c r="N19" s="119">
        <v>1074735.2967999999</v>
      </c>
      <c r="O19" s="152"/>
    </row>
    <row r="20" spans="1:15" x14ac:dyDescent="0.3">
      <c r="A20" s="1" t="s">
        <v>91</v>
      </c>
      <c r="B20" s="74">
        <v>14498.585499999999</v>
      </c>
      <c r="C20" s="75">
        <v>13764.0101</v>
      </c>
      <c r="D20" s="75">
        <v>13582.074500000001</v>
      </c>
      <c r="E20" s="75">
        <v>15414.623</v>
      </c>
      <c r="F20" s="75">
        <v>15270.2703</v>
      </c>
      <c r="G20" s="75">
        <v>17816.024700000002</v>
      </c>
      <c r="H20" s="75">
        <v>14841.8109</v>
      </c>
      <c r="I20" s="75">
        <v>13298.947700000001</v>
      </c>
      <c r="J20" s="75">
        <v>32157.197700000001</v>
      </c>
      <c r="K20" s="75">
        <v>22282.851299999998</v>
      </c>
      <c r="L20" s="75">
        <v>28881.9267</v>
      </c>
      <c r="M20" s="75">
        <v>20280.326300000001</v>
      </c>
      <c r="N20" s="76">
        <v>13024.1085</v>
      </c>
      <c r="O20" s="152"/>
    </row>
    <row r="21" spans="1:15" x14ac:dyDescent="0.3">
      <c r="A21" s="1" t="s">
        <v>92</v>
      </c>
      <c r="B21" s="74">
        <v>483347.02649999998</v>
      </c>
      <c r="C21" s="75">
        <v>487074.01270000002</v>
      </c>
      <c r="D21" s="75">
        <v>490813.62430000002</v>
      </c>
      <c r="E21" s="75">
        <v>489379.71669999999</v>
      </c>
      <c r="F21" s="75">
        <v>494767.56319999998</v>
      </c>
      <c r="G21" s="75">
        <v>497375.09889999998</v>
      </c>
      <c r="H21" s="75">
        <v>503201.02250000002</v>
      </c>
      <c r="I21" s="75">
        <v>503685.00410000002</v>
      </c>
      <c r="J21" s="75">
        <v>460789.2402</v>
      </c>
      <c r="K21" s="75">
        <v>509585.87280000001</v>
      </c>
      <c r="L21" s="75">
        <v>518354.8112</v>
      </c>
      <c r="M21" s="75">
        <v>531123.10400000005</v>
      </c>
      <c r="N21" s="76">
        <v>505856.98119999998</v>
      </c>
      <c r="O21" s="152"/>
    </row>
    <row r="22" spans="1:15" x14ac:dyDescent="0.3">
      <c r="A22" s="1" t="s">
        <v>3</v>
      </c>
      <c r="B22" s="74">
        <v>199160.96230000001</v>
      </c>
      <c r="C22" s="75">
        <v>205936.5448</v>
      </c>
      <c r="D22" s="75">
        <v>209927.48670000001</v>
      </c>
      <c r="E22" s="75">
        <v>210750.03229999999</v>
      </c>
      <c r="F22" s="75">
        <v>215911.9264</v>
      </c>
      <c r="G22" s="75">
        <v>225796.40640000001</v>
      </c>
      <c r="H22" s="75">
        <v>234001.01560000001</v>
      </c>
      <c r="I22" s="75">
        <v>239593.9768</v>
      </c>
      <c r="J22" s="75">
        <v>210215.48809999999</v>
      </c>
      <c r="K22" s="75">
        <v>164216.6734</v>
      </c>
      <c r="L22" s="75">
        <v>198881.768461</v>
      </c>
      <c r="M22" s="75">
        <v>222877.36749999999</v>
      </c>
      <c r="N22" s="76">
        <v>219338.48639999999</v>
      </c>
      <c r="O22" s="152"/>
    </row>
    <row r="23" spans="1:15" x14ac:dyDescent="0.3">
      <c r="A23" s="1" t="s">
        <v>4</v>
      </c>
      <c r="B23" s="74">
        <v>162129.3058</v>
      </c>
      <c r="C23" s="75">
        <v>168006.4785</v>
      </c>
      <c r="D23" s="75">
        <v>169219.08979999999</v>
      </c>
      <c r="E23" s="75">
        <v>169416.78640000001</v>
      </c>
      <c r="F23" s="75">
        <v>173334.1557</v>
      </c>
      <c r="G23" s="75">
        <v>179803.9369</v>
      </c>
      <c r="H23" s="75">
        <v>188215.73009999999</v>
      </c>
      <c r="I23" s="75">
        <v>194310.94</v>
      </c>
      <c r="J23" s="75">
        <v>188068.46179999999</v>
      </c>
      <c r="K23" s="75">
        <v>141047.96720000001</v>
      </c>
      <c r="L23" s="75">
        <v>161018.7132</v>
      </c>
      <c r="M23" s="75">
        <v>174401.62890000001</v>
      </c>
      <c r="N23" s="76">
        <v>170005.41159999999</v>
      </c>
      <c r="O23" s="152"/>
    </row>
    <row r="24" spans="1:15" x14ac:dyDescent="0.3">
      <c r="A24" s="2" t="s">
        <v>5</v>
      </c>
      <c r="B24" s="74">
        <v>159037.65150000001</v>
      </c>
      <c r="C24" s="75">
        <v>158984.4639</v>
      </c>
      <c r="D24" s="75">
        <v>157178.19</v>
      </c>
      <c r="E24" s="75">
        <v>162485.75539999999</v>
      </c>
      <c r="F24" s="75">
        <v>165665.75020000001</v>
      </c>
      <c r="G24" s="75">
        <v>168478.32010000001</v>
      </c>
      <c r="H24" s="75">
        <v>174459.17790000001</v>
      </c>
      <c r="I24" s="75">
        <v>178569.38029999999</v>
      </c>
      <c r="J24" s="75">
        <v>200156.4895</v>
      </c>
      <c r="K24" s="75">
        <v>157863.04670000001</v>
      </c>
      <c r="L24" s="75">
        <v>163888.88949999999</v>
      </c>
      <c r="M24" s="75">
        <v>169861.41130000001</v>
      </c>
      <c r="N24" s="76">
        <v>166510.30910000001</v>
      </c>
      <c r="O24" s="152"/>
    </row>
    <row r="25" spans="1:15" x14ac:dyDescent="0.3">
      <c r="A25" s="3" t="s">
        <v>6</v>
      </c>
      <c r="B25" s="117">
        <v>7660514.779902</v>
      </c>
      <c r="C25" s="118">
        <v>7630023.4363000002</v>
      </c>
      <c r="D25" s="118">
        <v>7836817.9886019994</v>
      </c>
      <c r="E25" s="118">
        <v>7513830.6762000006</v>
      </c>
      <c r="F25" s="118">
        <v>7620495.9048959995</v>
      </c>
      <c r="G25" s="118">
        <v>7663066.465400001</v>
      </c>
      <c r="H25" s="118">
        <v>7654021.9484999999</v>
      </c>
      <c r="I25" s="118">
        <v>7899899.3243000004</v>
      </c>
      <c r="J25" s="118">
        <v>7740034.5851000007</v>
      </c>
      <c r="K25" s="118">
        <v>7325725.659500001</v>
      </c>
      <c r="L25" s="118">
        <v>8015930.0249000005</v>
      </c>
      <c r="M25" s="118">
        <v>8291651.7659</v>
      </c>
      <c r="N25" s="119">
        <v>8044506.1620000005</v>
      </c>
      <c r="O25" s="152"/>
    </row>
    <row r="26" spans="1:15" x14ac:dyDescent="0.3">
      <c r="A26" s="1" t="s">
        <v>91</v>
      </c>
      <c r="B26" s="74">
        <v>246349.08249999999</v>
      </c>
      <c r="C26" s="75">
        <v>236663.38639999999</v>
      </c>
      <c r="D26" s="75">
        <v>251844.32629999999</v>
      </c>
      <c r="E26" s="75">
        <v>262620.90700000001</v>
      </c>
      <c r="F26" s="75">
        <v>225351.47149600001</v>
      </c>
      <c r="G26" s="75">
        <v>237524.6827</v>
      </c>
      <c r="H26" s="75">
        <v>235955.58749999999</v>
      </c>
      <c r="I26" s="75">
        <v>228341.16190000001</v>
      </c>
      <c r="J26" s="75">
        <v>342005.17680000002</v>
      </c>
      <c r="K26" s="75">
        <v>450182.04320000001</v>
      </c>
      <c r="L26" s="75">
        <v>302408.5306</v>
      </c>
      <c r="M26" s="75">
        <v>275876.33439999999</v>
      </c>
      <c r="N26" s="76">
        <v>258052.58600000001</v>
      </c>
      <c r="O26" s="152"/>
    </row>
    <row r="27" spans="1:15" x14ac:dyDescent="0.3">
      <c r="A27" s="1" t="s">
        <v>92</v>
      </c>
      <c r="B27" s="74">
        <v>848348.16000200005</v>
      </c>
      <c r="C27" s="75">
        <v>843963.75089999998</v>
      </c>
      <c r="D27" s="75">
        <v>836256.36900199996</v>
      </c>
      <c r="E27" s="75">
        <v>821723.51910000003</v>
      </c>
      <c r="F27" s="75">
        <v>849178.65760000004</v>
      </c>
      <c r="G27" s="75">
        <v>859493.02300000004</v>
      </c>
      <c r="H27" s="75">
        <v>856310.55050000001</v>
      </c>
      <c r="I27" s="75">
        <v>850332.24580000003</v>
      </c>
      <c r="J27" s="75">
        <v>688316.97100000002</v>
      </c>
      <c r="K27" s="75">
        <v>742590.81779999996</v>
      </c>
      <c r="L27" s="75">
        <v>903766.08310000005</v>
      </c>
      <c r="M27" s="75">
        <v>923868.68660000002</v>
      </c>
      <c r="N27" s="76">
        <v>867201.55420000001</v>
      </c>
      <c r="O27" s="152"/>
    </row>
    <row r="28" spans="1:15" x14ac:dyDescent="0.3">
      <c r="A28" s="1" t="s">
        <v>3</v>
      </c>
      <c r="B28" s="74">
        <v>1854013.2877</v>
      </c>
      <c r="C28" s="75">
        <v>1866940.4214999999</v>
      </c>
      <c r="D28" s="75">
        <v>1840252.3071000001</v>
      </c>
      <c r="E28" s="75">
        <v>1843343.9626</v>
      </c>
      <c r="F28" s="75">
        <v>1876153.9028</v>
      </c>
      <c r="G28" s="75">
        <v>1862533.3469</v>
      </c>
      <c r="H28" s="75">
        <v>1887732.5978999999</v>
      </c>
      <c r="I28" s="75">
        <v>1893169.5237</v>
      </c>
      <c r="J28" s="75">
        <v>1795029.4713999999</v>
      </c>
      <c r="K28" s="75">
        <v>1906862.8137999999</v>
      </c>
      <c r="L28" s="75">
        <v>2017368.6631</v>
      </c>
      <c r="M28" s="75">
        <v>2045553.8219000001</v>
      </c>
      <c r="N28" s="76">
        <v>2043029.0751</v>
      </c>
      <c r="O28" s="152"/>
    </row>
    <row r="29" spans="1:15" x14ac:dyDescent="0.3">
      <c r="A29" s="1" t="s">
        <v>4</v>
      </c>
      <c r="B29" s="74">
        <v>2110621.0616000001</v>
      </c>
      <c r="C29" s="75">
        <v>2100709.4802999999</v>
      </c>
      <c r="D29" s="75">
        <v>1951931.4476000001</v>
      </c>
      <c r="E29" s="75">
        <v>2023565.0760999999</v>
      </c>
      <c r="F29" s="75">
        <v>2156105.8344999999</v>
      </c>
      <c r="G29" s="75">
        <v>2149670.2847000002</v>
      </c>
      <c r="H29" s="75">
        <v>2149226.5433</v>
      </c>
      <c r="I29" s="75">
        <v>2123240.1669999999</v>
      </c>
      <c r="J29" s="75">
        <v>1973696.8125</v>
      </c>
      <c r="K29" s="75">
        <v>2039201.0930000001</v>
      </c>
      <c r="L29" s="75">
        <v>2238649.6381000001</v>
      </c>
      <c r="M29" s="75">
        <v>2258270.2475999999</v>
      </c>
      <c r="N29" s="76">
        <v>2280125.9717999999</v>
      </c>
      <c r="O29" s="152"/>
    </row>
    <row r="30" spans="1:15" x14ac:dyDescent="0.3">
      <c r="A30" s="2" t="s">
        <v>5</v>
      </c>
      <c r="B30" s="77">
        <v>2601183.1880999999</v>
      </c>
      <c r="C30" s="78">
        <v>2581746.3972</v>
      </c>
      <c r="D30" s="78">
        <v>2956533.5386000001</v>
      </c>
      <c r="E30" s="78">
        <v>2562577.2113999999</v>
      </c>
      <c r="F30" s="78">
        <v>2513706.0384999998</v>
      </c>
      <c r="G30" s="78">
        <v>2553845.1280999999</v>
      </c>
      <c r="H30" s="78">
        <v>2524796.6693000002</v>
      </c>
      <c r="I30" s="78">
        <v>2804816.2259</v>
      </c>
      <c r="J30" s="78">
        <v>2940986.1534000002</v>
      </c>
      <c r="K30" s="78">
        <v>2186888.8917</v>
      </c>
      <c r="L30" s="78">
        <v>2553737.11</v>
      </c>
      <c r="M30" s="78">
        <v>2788082.6754000001</v>
      </c>
      <c r="N30" s="79">
        <v>2596096.9748999998</v>
      </c>
      <c r="O30" s="152"/>
    </row>
    <row r="31" spans="1:15" x14ac:dyDescent="0.3">
      <c r="A31" s="3" t="s">
        <v>32</v>
      </c>
      <c r="B31" s="117">
        <v>6080734.1864999998</v>
      </c>
      <c r="C31" s="118">
        <v>6042033.8137999997</v>
      </c>
      <c r="D31" s="118">
        <v>6126665.8199999994</v>
      </c>
      <c r="E31" s="118">
        <v>5959344.4522999991</v>
      </c>
      <c r="F31" s="118">
        <v>6055964.1699000001</v>
      </c>
      <c r="G31" s="118">
        <v>6078104.1053999998</v>
      </c>
      <c r="H31" s="118">
        <v>6071322.1931000007</v>
      </c>
      <c r="I31" s="118">
        <v>6227120.1057000002</v>
      </c>
      <c r="J31" s="118">
        <v>6124594.5649999995</v>
      </c>
      <c r="K31" s="118">
        <v>5922888.7740999991</v>
      </c>
      <c r="L31" s="118">
        <v>6401250.8345999997</v>
      </c>
      <c r="M31" s="118">
        <v>6629042.9808999989</v>
      </c>
      <c r="N31" s="119">
        <v>6406814.9086999996</v>
      </c>
      <c r="O31" s="152"/>
    </row>
    <row r="32" spans="1:15" x14ac:dyDescent="0.3">
      <c r="A32" s="1" t="s">
        <v>91</v>
      </c>
      <c r="B32" s="74">
        <v>236013.43100000001</v>
      </c>
      <c r="C32" s="75">
        <v>228437.7028</v>
      </c>
      <c r="D32" s="75">
        <v>240819.807</v>
      </c>
      <c r="E32" s="75">
        <v>249569.28270000001</v>
      </c>
      <c r="F32" s="75">
        <v>214099.44639999999</v>
      </c>
      <c r="G32" s="75">
        <v>229026.55379999999</v>
      </c>
      <c r="H32" s="75">
        <v>226684.8584</v>
      </c>
      <c r="I32" s="75">
        <v>219658.65280000001</v>
      </c>
      <c r="J32" s="75">
        <v>330305.44349999999</v>
      </c>
      <c r="K32" s="75">
        <v>434309.97399999999</v>
      </c>
      <c r="L32" s="75">
        <v>288185.4596</v>
      </c>
      <c r="M32" s="75">
        <v>265667.54519999999</v>
      </c>
      <c r="N32" s="76">
        <v>247832.15969999999</v>
      </c>
    </row>
    <row r="33" spans="1:14" x14ac:dyDescent="0.3">
      <c r="A33" s="1" t="s">
        <v>92</v>
      </c>
      <c r="B33" s="74">
        <v>758800.33160000003</v>
      </c>
      <c r="C33" s="75">
        <v>750552.60450000002</v>
      </c>
      <c r="D33" s="75">
        <v>746308.13009999995</v>
      </c>
      <c r="E33" s="75">
        <v>731644.3763</v>
      </c>
      <c r="F33" s="75">
        <v>752918.27229999995</v>
      </c>
      <c r="G33" s="75">
        <v>759705.68130000005</v>
      </c>
      <c r="H33" s="75">
        <v>757599.47</v>
      </c>
      <c r="I33" s="75">
        <v>752305.75840000005</v>
      </c>
      <c r="J33" s="75">
        <v>604061.99430000002</v>
      </c>
      <c r="K33" s="75">
        <v>652253.68669999996</v>
      </c>
      <c r="L33" s="75">
        <v>806352.94880000001</v>
      </c>
      <c r="M33" s="75">
        <v>820892.71169999999</v>
      </c>
      <c r="N33" s="76">
        <v>764659.08189999999</v>
      </c>
    </row>
    <row r="34" spans="1:14" x14ac:dyDescent="0.3">
      <c r="A34" s="1" t="s">
        <v>3</v>
      </c>
      <c r="B34" s="74">
        <v>1749541.2328999999</v>
      </c>
      <c r="C34" s="75">
        <v>1762800.6861</v>
      </c>
      <c r="D34" s="75">
        <v>1743929.6074999999</v>
      </c>
      <c r="E34" s="75">
        <v>1744283.8757</v>
      </c>
      <c r="F34" s="75">
        <v>1769771.6883</v>
      </c>
      <c r="G34" s="75">
        <v>1757071.3643</v>
      </c>
      <c r="H34" s="75">
        <v>1780608.4198</v>
      </c>
      <c r="I34" s="75">
        <v>1790177.0123000001</v>
      </c>
      <c r="J34" s="75">
        <v>1689881.5205999999</v>
      </c>
      <c r="K34" s="75">
        <v>1765327.7042</v>
      </c>
      <c r="L34" s="75">
        <v>1892896.7656</v>
      </c>
      <c r="M34" s="75">
        <v>1918621.9216</v>
      </c>
      <c r="N34" s="76">
        <v>1914991.0595</v>
      </c>
    </row>
    <row r="35" spans="1:14" ht="15" customHeight="1" x14ac:dyDescent="0.3">
      <c r="A35" s="1" t="s">
        <v>4</v>
      </c>
      <c r="B35" s="74">
        <v>1571142.2054999999</v>
      </c>
      <c r="C35" s="75">
        <v>1562101.0101000001</v>
      </c>
      <c r="D35" s="75">
        <v>1515809.0665</v>
      </c>
      <c r="E35" s="75">
        <v>1546341.3740999999</v>
      </c>
      <c r="F35" s="75">
        <v>1613506.2834000001</v>
      </c>
      <c r="G35" s="75">
        <v>1595782.4227</v>
      </c>
      <c r="H35" s="75">
        <v>1596169.0360999999</v>
      </c>
      <c r="I35" s="75">
        <v>1621571.3177</v>
      </c>
      <c r="J35" s="75">
        <v>1500202.5412000001</v>
      </c>
      <c r="K35" s="75">
        <v>1500219.0828</v>
      </c>
      <c r="L35" s="75">
        <v>1638031.1461</v>
      </c>
      <c r="M35" s="75">
        <v>1656291.0882999999</v>
      </c>
      <c r="N35" s="76">
        <v>1674078.9841</v>
      </c>
    </row>
    <row r="36" spans="1:14" ht="15.9" customHeight="1" x14ac:dyDescent="0.3">
      <c r="A36" s="2" t="s">
        <v>5</v>
      </c>
      <c r="B36" s="77">
        <v>1765236.9855</v>
      </c>
      <c r="C36" s="78">
        <v>1738141.8103</v>
      </c>
      <c r="D36" s="78">
        <v>1879799.2089</v>
      </c>
      <c r="E36" s="78">
        <v>1687505.5434999999</v>
      </c>
      <c r="F36" s="78">
        <v>1705668.4794999999</v>
      </c>
      <c r="G36" s="78">
        <v>1736518.0833000001</v>
      </c>
      <c r="H36" s="78">
        <v>1710260.4088000001</v>
      </c>
      <c r="I36" s="78">
        <v>1843407.3644999999</v>
      </c>
      <c r="J36" s="78">
        <v>2000143.0654</v>
      </c>
      <c r="K36" s="78">
        <v>1570778.3263999999</v>
      </c>
      <c r="L36" s="78">
        <v>1775784.5145</v>
      </c>
      <c r="M36" s="78">
        <v>1967569.7141</v>
      </c>
      <c r="N36" s="79">
        <v>1805253.6235</v>
      </c>
    </row>
    <row r="38" spans="1:14" x14ac:dyDescent="0.3">
      <c r="A38" s="17"/>
    </row>
    <row r="39" spans="1:14" x14ac:dyDescent="0.3">
      <c r="A39" s="9"/>
    </row>
    <row r="41" spans="1:14" ht="15" customHeight="1" x14ac:dyDescent="0.3">
      <c r="A41" s="261" t="s">
        <v>25</v>
      </c>
      <c r="B41" s="261"/>
      <c r="C41" s="261"/>
      <c r="D41" s="261"/>
      <c r="E41" s="261"/>
      <c r="F41" s="261"/>
      <c r="G41" s="261"/>
      <c r="H41" s="261"/>
      <c r="I41" s="261"/>
      <c r="J41" s="261"/>
      <c r="K41" s="261"/>
      <c r="L41" s="261"/>
      <c r="M41" s="261"/>
      <c r="N41" s="261"/>
    </row>
    <row r="43" spans="1:14" x14ac:dyDescent="0.3">
      <c r="A43" s="246" t="s">
        <v>7</v>
      </c>
      <c r="B43" s="243" t="s">
        <v>22</v>
      </c>
      <c r="C43" s="244"/>
      <c r="D43" s="244"/>
      <c r="E43" s="244"/>
      <c r="F43" s="244"/>
      <c r="G43" s="244"/>
      <c r="H43" s="245"/>
    </row>
    <row r="44" spans="1:14" x14ac:dyDescent="0.3">
      <c r="A44" s="247"/>
      <c r="B44" s="82" t="s">
        <v>8</v>
      </c>
      <c r="C44" s="151" t="s">
        <v>56</v>
      </c>
      <c r="D44" s="151" t="s">
        <v>57</v>
      </c>
      <c r="E44" s="151" t="s">
        <v>23</v>
      </c>
      <c r="F44" s="151" t="s">
        <v>24</v>
      </c>
      <c r="G44" s="151" t="s">
        <v>1196</v>
      </c>
      <c r="H44" s="67" t="s">
        <v>1197</v>
      </c>
    </row>
    <row r="45" spans="1:14" x14ac:dyDescent="0.3">
      <c r="A45" s="149" t="s">
        <v>2322</v>
      </c>
      <c r="B45" s="162">
        <v>7660514.779902</v>
      </c>
      <c r="C45" s="142">
        <v>928824.91359999997</v>
      </c>
      <c r="D45" s="142">
        <v>1903221.6575</v>
      </c>
      <c r="E45" s="142">
        <v>180193.7248</v>
      </c>
      <c r="F45" s="142">
        <v>1041645.9016</v>
      </c>
      <c r="G45" s="142">
        <v>3325985.325501</v>
      </c>
      <c r="H45" s="143">
        <v>280643.25690099999</v>
      </c>
    </row>
    <row r="46" spans="1:14" x14ac:dyDescent="0.3">
      <c r="A46" s="149" t="s">
        <v>2323</v>
      </c>
      <c r="B46" s="163">
        <v>7630023.4362999992</v>
      </c>
      <c r="C46" s="144">
        <v>928198.61640000006</v>
      </c>
      <c r="D46" s="144">
        <v>1884915.6813999999</v>
      </c>
      <c r="E46" s="144">
        <v>177926.9326</v>
      </c>
      <c r="F46" s="144">
        <v>1043774.6986</v>
      </c>
      <c r="G46" s="144">
        <v>3312821.3158999998</v>
      </c>
      <c r="H46" s="145">
        <v>282386.19140000001</v>
      </c>
    </row>
    <row r="47" spans="1:14" x14ac:dyDescent="0.3">
      <c r="A47" s="149" t="s">
        <v>2325</v>
      </c>
      <c r="B47" s="163">
        <v>7836817.9886020003</v>
      </c>
      <c r="C47" s="144">
        <v>957385.25730000006</v>
      </c>
      <c r="D47" s="144">
        <v>1952471.8901</v>
      </c>
      <c r="E47" s="144">
        <v>194749.82620000001</v>
      </c>
      <c r="F47" s="144">
        <v>1076324.4569999999</v>
      </c>
      <c r="G47" s="144">
        <v>3342946.2097009998</v>
      </c>
      <c r="H47" s="145">
        <v>312940.34830100002</v>
      </c>
    </row>
    <row r="48" spans="1:14" x14ac:dyDescent="0.3">
      <c r="A48" s="149" t="s">
        <v>2326</v>
      </c>
      <c r="B48" s="163">
        <v>7513830.6762000006</v>
      </c>
      <c r="C48" s="144">
        <v>907992.36219999997</v>
      </c>
      <c r="D48" s="144">
        <v>1828257.4044999999</v>
      </c>
      <c r="E48" s="144">
        <v>171258.78719999999</v>
      </c>
      <c r="F48" s="144">
        <v>1043067.0693</v>
      </c>
      <c r="G48" s="144">
        <v>3281882.9116000002</v>
      </c>
      <c r="H48" s="145">
        <v>281372.14140000002</v>
      </c>
    </row>
    <row r="49" spans="1:14" x14ac:dyDescent="0.3">
      <c r="A49" s="149" t="s">
        <v>2327</v>
      </c>
      <c r="B49" s="163">
        <v>7620495.9048960004</v>
      </c>
      <c r="C49" s="144">
        <v>927596.08</v>
      </c>
      <c r="D49" s="144">
        <v>1868716.5441999999</v>
      </c>
      <c r="E49" s="144">
        <v>175557.602396</v>
      </c>
      <c r="F49" s="144">
        <v>1042930.4987</v>
      </c>
      <c r="G49" s="144">
        <v>3331245.3868</v>
      </c>
      <c r="H49" s="145">
        <v>274449.7928</v>
      </c>
    </row>
    <row r="50" spans="1:14" x14ac:dyDescent="0.3">
      <c r="A50" s="149" t="s">
        <v>2328</v>
      </c>
      <c r="B50" s="163">
        <v>7663066.4654000001</v>
      </c>
      <c r="C50" s="144">
        <v>931981.78619999997</v>
      </c>
      <c r="D50" s="144">
        <v>1886412.8197000001</v>
      </c>
      <c r="E50" s="144">
        <v>178399.0895</v>
      </c>
      <c r="F50" s="144">
        <v>1046771.6862999999</v>
      </c>
      <c r="G50" s="144">
        <v>3340082.1946</v>
      </c>
      <c r="H50" s="145">
        <v>279418.88909999997</v>
      </c>
    </row>
    <row r="51" spans="1:14" x14ac:dyDescent="0.3">
      <c r="A51" s="149" t="s">
        <v>2329</v>
      </c>
      <c r="B51" s="163">
        <v>7654021.9484999999</v>
      </c>
      <c r="C51" s="144">
        <v>932047.7291</v>
      </c>
      <c r="D51" s="144">
        <v>1879065.5352</v>
      </c>
      <c r="E51" s="144">
        <v>178012.3701</v>
      </c>
      <c r="F51" s="144">
        <v>1048527.5432</v>
      </c>
      <c r="G51" s="144">
        <v>3337372.0120999999</v>
      </c>
      <c r="H51" s="145">
        <v>278996.75880000001</v>
      </c>
    </row>
    <row r="52" spans="1:14" x14ac:dyDescent="0.3">
      <c r="A52" s="149" t="s">
        <v>2330</v>
      </c>
      <c r="B52" s="163">
        <v>7899899.3242999995</v>
      </c>
      <c r="C52" s="144">
        <v>948181.15390000003</v>
      </c>
      <c r="D52" s="144">
        <v>1930056.2609000001</v>
      </c>
      <c r="E52" s="144">
        <v>182974.84479999999</v>
      </c>
      <c r="F52" s="144">
        <v>1103210.6695999999</v>
      </c>
      <c r="G52" s="144">
        <v>3418404.5227000001</v>
      </c>
      <c r="H52" s="145">
        <v>317071.87239999999</v>
      </c>
    </row>
    <row r="53" spans="1:14" ht="15" customHeight="1" x14ac:dyDescent="0.3">
      <c r="A53" s="149" t="s">
        <v>2331</v>
      </c>
      <c r="B53" s="163">
        <v>7740034.5850999998</v>
      </c>
      <c r="C53" s="144">
        <v>934269.48789999995</v>
      </c>
      <c r="D53" s="144">
        <v>1931611.1887999999</v>
      </c>
      <c r="E53" s="144">
        <v>193733.3965</v>
      </c>
      <c r="F53" s="144">
        <v>1050477.4443999999</v>
      </c>
      <c r="G53" s="144">
        <v>3325595.5033</v>
      </c>
      <c r="H53" s="145">
        <v>304347.56420000002</v>
      </c>
    </row>
    <row r="54" spans="1:14" x14ac:dyDescent="0.3">
      <c r="A54" s="149" t="s">
        <v>2333</v>
      </c>
      <c r="B54" s="163">
        <v>7325725.6595000001</v>
      </c>
      <c r="C54" s="144">
        <v>880018.44830000005</v>
      </c>
      <c r="D54" s="144">
        <v>1774695.9913999999</v>
      </c>
      <c r="E54" s="144">
        <v>157910.52160000001</v>
      </c>
      <c r="F54" s="144">
        <v>995385.53940000001</v>
      </c>
      <c r="G54" s="144">
        <v>3279017.1214000001</v>
      </c>
      <c r="H54" s="145">
        <v>238698.0374</v>
      </c>
    </row>
    <row r="55" spans="1:14" x14ac:dyDescent="0.3">
      <c r="A55" s="149" t="s">
        <v>2334</v>
      </c>
      <c r="B55" s="163">
        <v>8015930.0248999996</v>
      </c>
      <c r="C55" s="144">
        <v>966198.29040000006</v>
      </c>
      <c r="D55" s="144">
        <v>1958966.7572000001</v>
      </c>
      <c r="E55" s="144">
        <v>180273.61689999999</v>
      </c>
      <c r="F55" s="144">
        <v>1098055.6717000001</v>
      </c>
      <c r="G55" s="144">
        <v>3527176.9430999998</v>
      </c>
      <c r="H55" s="145">
        <v>285258.74560000002</v>
      </c>
    </row>
    <row r="56" spans="1:14" x14ac:dyDescent="0.3">
      <c r="A56" s="149" t="s">
        <v>2337</v>
      </c>
      <c r="B56" s="163">
        <v>8291651.7659</v>
      </c>
      <c r="C56" s="144">
        <v>987009.19369999995</v>
      </c>
      <c r="D56" s="144">
        <v>2063138.9113</v>
      </c>
      <c r="E56" s="144">
        <v>191050.62270000001</v>
      </c>
      <c r="F56" s="144">
        <v>1118466.7805000001</v>
      </c>
      <c r="G56" s="144">
        <v>3631186.1022999999</v>
      </c>
      <c r="H56" s="145">
        <v>300800.15539999999</v>
      </c>
    </row>
    <row r="57" spans="1:14" x14ac:dyDescent="0.3">
      <c r="A57" s="150" t="s">
        <v>2338</v>
      </c>
      <c r="B57" s="164">
        <v>8044506.1620000005</v>
      </c>
      <c r="C57" s="146">
        <v>971080.55429999996</v>
      </c>
      <c r="D57" s="146">
        <v>1974319.0745999999</v>
      </c>
      <c r="E57" s="146">
        <v>185392.60569999999</v>
      </c>
      <c r="F57" s="146">
        <v>1099185.4380000001</v>
      </c>
      <c r="G57" s="146">
        <v>3524536.96</v>
      </c>
      <c r="H57" s="147">
        <v>289991.5294</v>
      </c>
    </row>
    <row r="59" spans="1:14" x14ac:dyDescent="0.3">
      <c r="A59" s="16"/>
    </row>
    <row r="60" spans="1:14" x14ac:dyDescent="0.3">
      <c r="B60" s="15"/>
      <c r="C60" s="15"/>
    </row>
    <row r="61" spans="1:14" ht="15" customHeight="1" x14ac:dyDescent="0.3">
      <c r="A61" s="261" t="s">
        <v>95</v>
      </c>
      <c r="B61" s="261"/>
      <c r="C61" s="261"/>
      <c r="D61" s="261"/>
      <c r="E61" s="261"/>
      <c r="F61" s="261"/>
      <c r="G61" s="261"/>
      <c r="H61" s="261"/>
      <c r="I61" s="261"/>
      <c r="J61" s="261"/>
      <c r="K61" s="261"/>
      <c r="L61" s="261"/>
      <c r="M61" s="261"/>
      <c r="N61" s="261"/>
    </row>
    <row r="63" spans="1:14" x14ac:dyDescent="0.3">
      <c r="A63" s="246" t="s">
        <v>7</v>
      </c>
      <c r="B63" s="243" t="s">
        <v>22</v>
      </c>
      <c r="C63" s="244"/>
      <c r="D63" s="244"/>
      <c r="E63" s="244"/>
      <c r="F63" s="244"/>
      <c r="G63" s="244"/>
      <c r="H63" s="245"/>
    </row>
    <row r="64" spans="1:14" x14ac:dyDescent="0.3">
      <c r="A64" s="247"/>
      <c r="B64" s="82" t="s">
        <v>8</v>
      </c>
      <c r="C64" s="151" t="s">
        <v>56</v>
      </c>
      <c r="D64" s="151" t="s">
        <v>57</v>
      </c>
      <c r="E64" s="151" t="s">
        <v>23</v>
      </c>
      <c r="F64" s="151" t="s">
        <v>24</v>
      </c>
      <c r="G64" s="151" t="s">
        <v>1196</v>
      </c>
      <c r="H64" s="67" t="s">
        <v>1197</v>
      </c>
    </row>
    <row r="65" spans="1:8" x14ac:dyDescent="0.3">
      <c r="A65" s="149" t="s">
        <v>2322</v>
      </c>
      <c r="B65" s="162">
        <v>6080734.1864999998</v>
      </c>
      <c r="C65" s="142">
        <v>481449.02360000001</v>
      </c>
      <c r="D65" s="142">
        <v>1247336.4735000001</v>
      </c>
      <c r="E65" s="142">
        <v>90723.2212</v>
      </c>
      <c r="F65" s="142">
        <v>838715.39749999996</v>
      </c>
      <c r="G65" s="142">
        <v>3285386.1841000002</v>
      </c>
      <c r="H65" s="143">
        <v>137123.8866</v>
      </c>
    </row>
    <row r="66" spans="1:8" x14ac:dyDescent="0.3">
      <c r="A66" s="149" t="s">
        <v>2323</v>
      </c>
      <c r="B66" s="163">
        <v>6042033.8138000006</v>
      </c>
      <c r="C66" s="144">
        <v>481244.93589999998</v>
      </c>
      <c r="D66" s="144">
        <v>1231148.0944999999</v>
      </c>
      <c r="E66" s="144">
        <v>88839.281400000007</v>
      </c>
      <c r="F66" s="144">
        <v>836372.53029999998</v>
      </c>
      <c r="G66" s="144">
        <v>3270127.1748000002</v>
      </c>
      <c r="H66" s="145">
        <v>134301.79689999999</v>
      </c>
    </row>
    <row r="67" spans="1:8" x14ac:dyDescent="0.3">
      <c r="A67" s="149" t="s">
        <v>2325</v>
      </c>
      <c r="B67" s="163">
        <v>6126665.8200000003</v>
      </c>
      <c r="C67" s="144">
        <v>480834.94799999997</v>
      </c>
      <c r="D67" s="144">
        <v>1270530.5315</v>
      </c>
      <c r="E67" s="144">
        <v>95721.502600000007</v>
      </c>
      <c r="F67" s="144">
        <v>840251.72759999998</v>
      </c>
      <c r="G67" s="144">
        <v>3294567.6871000002</v>
      </c>
      <c r="H67" s="145">
        <v>144759.42319999999</v>
      </c>
    </row>
    <row r="68" spans="1:8" x14ac:dyDescent="0.3">
      <c r="A68" s="149" t="s">
        <v>2326</v>
      </c>
      <c r="B68" s="163">
        <v>5959344.4523000009</v>
      </c>
      <c r="C68" s="144">
        <v>475520.97009999998</v>
      </c>
      <c r="D68" s="144">
        <v>1205059.9073000001</v>
      </c>
      <c r="E68" s="144">
        <v>85398.063500000004</v>
      </c>
      <c r="F68" s="144">
        <v>826596.86739999999</v>
      </c>
      <c r="G68" s="144">
        <v>3237431.2198000001</v>
      </c>
      <c r="H68" s="145">
        <v>129337.42419999999</v>
      </c>
    </row>
    <row r="69" spans="1:8" x14ac:dyDescent="0.3">
      <c r="A69" s="149" t="s">
        <v>2327</v>
      </c>
      <c r="B69" s="163">
        <v>6055964.1698999992</v>
      </c>
      <c r="C69" s="144">
        <v>482523.30440000002</v>
      </c>
      <c r="D69" s="144">
        <v>1223702.1746</v>
      </c>
      <c r="E69" s="144">
        <v>87109.825100000002</v>
      </c>
      <c r="F69" s="144">
        <v>839546.571</v>
      </c>
      <c r="G69" s="144">
        <v>3291348.2689999999</v>
      </c>
      <c r="H69" s="145">
        <v>131734.0258</v>
      </c>
    </row>
    <row r="70" spans="1:8" x14ac:dyDescent="0.3">
      <c r="A70" s="149" t="s">
        <v>2328</v>
      </c>
      <c r="B70" s="163">
        <v>6078104.1054000007</v>
      </c>
      <c r="C70" s="144">
        <v>481466.57380000001</v>
      </c>
      <c r="D70" s="144">
        <v>1234539.4258000001</v>
      </c>
      <c r="E70" s="144">
        <v>88645.2693</v>
      </c>
      <c r="F70" s="144">
        <v>840085.58319999999</v>
      </c>
      <c r="G70" s="144">
        <v>3299250.7747</v>
      </c>
      <c r="H70" s="145">
        <v>134116.4786</v>
      </c>
    </row>
    <row r="71" spans="1:8" x14ac:dyDescent="0.3">
      <c r="A71" s="149" t="s">
        <v>2329</v>
      </c>
      <c r="B71" s="163">
        <v>6071322.1930999998</v>
      </c>
      <c r="C71" s="144">
        <v>482489.88890000002</v>
      </c>
      <c r="D71" s="144">
        <v>1229543.8178999999</v>
      </c>
      <c r="E71" s="144">
        <v>88058.023499999996</v>
      </c>
      <c r="F71" s="144">
        <v>840932.55889999995</v>
      </c>
      <c r="G71" s="144">
        <v>3297058.202</v>
      </c>
      <c r="H71" s="145">
        <v>133239.70189999999</v>
      </c>
    </row>
    <row r="72" spans="1:8" x14ac:dyDescent="0.3">
      <c r="A72" s="149" t="s">
        <v>2330</v>
      </c>
      <c r="B72" s="163">
        <v>6227120.1057000002</v>
      </c>
      <c r="C72" s="144">
        <v>495101.39870000002</v>
      </c>
      <c r="D72" s="144">
        <v>1269391.49</v>
      </c>
      <c r="E72" s="144">
        <v>92963.328699999998</v>
      </c>
      <c r="F72" s="144">
        <v>858030.74490000005</v>
      </c>
      <c r="G72" s="144">
        <v>3371001.9155000001</v>
      </c>
      <c r="H72" s="145">
        <v>140631.2279</v>
      </c>
    </row>
    <row r="73" spans="1:8" x14ac:dyDescent="0.3">
      <c r="A73" s="149" t="s">
        <v>2331</v>
      </c>
      <c r="B73" s="163">
        <v>6124594.5649999995</v>
      </c>
      <c r="C73" s="144">
        <v>473238.1017</v>
      </c>
      <c r="D73" s="144">
        <v>1278028.4583000001</v>
      </c>
      <c r="E73" s="144">
        <v>101150.3953</v>
      </c>
      <c r="F73" s="144">
        <v>839184.87549999997</v>
      </c>
      <c r="G73" s="144">
        <v>3279982.6935999999</v>
      </c>
      <c r="H73" s="145">
        <v>153010.04060000001</v>
      </c>
    </row>
    <row r="74" spans="1:8" x14ac:dyDescent="0.3">
      <c r="A74" s="149" t="s">
        <v>2333</v>
      </c>
      <c r="B74" s="163">
        <v>5922888.7741</v>
      </c>
      <c r="C74" s="144">
        <v>471175.12400000001</v>
      </c>
      <c r="D74" s="144">
        <v>1183408.9294</v>
      </c>
      <c r="E74" s="144">
        <v>80080.388300000006</v>
      </c>
      <c r="F74" s="144">
        <v>824206.81270000001</v>
      </c>
      <c r="G74" s="144">
        <v>3242886.4407000002</v>
      </c>
      <c r="H74" s="145">
        <v>121131.079</v>
      </c>
    </row>
    <row r="75" spans="1:8" x14ac:dyDescent="0.3">
      <c r="A75" s="149" t="s">
        <v>2334</v>
      </c>
      <c r="B75" s="163">
        <v>6401250.8346000006</v>
      </c>
      <c r="C75" s="144">
        <v>506644.92139999999</v>
      </c>
      <c r="D75" s="144">
        <v>1294812.3112000001</v>
      </c>
      <c r="E75" s="144">
        <v>90724.227499999994</v>
      </c>
      <c r="F75" s="144">
        <v>886021.32380000001</v>
      </c>
      <c r="G75" s="144">
        <v>3485774.3045999999</v>
      </c>
      <c r="H75" s="145">
        <v>137273.74609999999</v>
      </c>
    </row>
    <row r="76" spans="1:8" x14ac:dyDescent="0.3">
      <c r="A76" s="149" t="s">
        <v>2337</v>
      </c>
      <c r="B76" s="163">
        <v>6629042.9808999998</v>
      </c>
      <c r="C76" s="144">
        <v>516485.6189</v>
      </c>
      <c r="D76" s="144">
        <v>1373180.6747000001</v>
      </c>
      <c r="E76" s="144">
        <v>98712.347599999994</v>
      </c>
      <c r="F76" s="144">
        <v>902945.99</v>
      </c>
      <c r="G76" s="144">
        <v>3588406.4177000001</v>
      </c>
      <c r="H76" s="145">
        <v>149311.932</v>
      </c>
    </row>
    <row r="77" spans="1:8" x14ac:dyDescent="0.3">
      <c r="A77" s="150" t="s">
        <v>2338</v>
      </c>
      <c r="B77" s="164">
        <v>6406814.9086999996</v>
      </c>
      <c r="C77" s="146">
        <v>504504.05119999999</v>
      </c>
      <c r="D77" s="146">
        <v>1300503.3537999999</v>
      </c>
      <c r="E77" s="146">
        <v>92742.287500000006</v>
      </c>
      <c r="F77" s="146">
        <v>885815.46920000005</v>
      </c>
      <c r="G77" s="146">
        <v>3482839.6486</v>
      </c>
      <c r="H77" s="147">
        <v>140410.09839999999</v>
      </c>
    </row>
    <row r="79" spans="1:8" x14ac:dyDescent="0.3">
      <c r="A79" s="16"/>
      <c r="B79" s="15"/>
      <c r="C79" s="15"/>
    </row>
    <row r="80" spans="1:8" x14ac:dyDescent="0.3">
      <c r="A80" s="15"/>
      <c r="B80" s="15"/>
      <c r="C80" s="15"/>
    </row>
    <row r="81" spans="1:14" ht="15" customHeight="1" x14ac:dyDescent="0.3">
      <c r="A81" s="261" t="s">
        <v>58</v>
      </c>
      <c r="B81" s="261"/>
      <c r="C81" s="261"/>
      <c r="D81" s="261"/>
      <c r="E81" s="261"/>
      <c r="F81" s="261"/>
      <c r="G81" s="261"/>
      <c r="H81" s="261"/>
      <c r="I81" s="261"/>
      <c r="J81" s="261"/>
      <c r="K81" s="261"/>
      <c r="L81" s="261"/>
      <c r="M81" s="261"/>
      <c r="N81" s="261"/>
    </row>
    <row r="82" spans="1:14" x14ac:dyDescent="0.3">
      <c r="A82" s="15"/>
      <c r="B82" s="15"/>
      <c r="C82" s="15"/>
    </row>
    <row r="83" spans="1:14" x14ac:dyDescent="0.3">
      <c r="A83" s="262" t="s">
        <v>7</v>
      </c>
      <c r="B83" s="264" t="s">
        <v>22</v>
      </c>
      <c r="C83" s="265"/>
      <c r="D83" s="265"/>
      <c r="E83" s="265"/>
      <c r="F83" s="265"/>
      <c r="G83" s="265"/>
      <c r="H83" s="266"/>
    </row>
    <row r="84" spans="1:14" x14ac:dyDescent="0.3">
      <c r="A84" s="263"/>
      <c r="B84" s="82" t="s">
        <v>8</v>
      </c>
      <c r="C84" s="151" t="s">
        <v>56</v>
      </c>
      <c r="D84" s="151" t="s">
        <v>57</v>
      </c>
      <c r="E84" s="151" t="s">
        <v>23</v>
      </c>
      <c r="F84" s="151" t="s">
        <v>24</v>
      </c>
      <c r="G84" s="151" t="s">
        <v>1196</v>
      </c>
      <c r="H84" s="67" t="s">
        <v>1197</v>
      </c>
    </row>
    <row r="85" spans="1:14" x14ac:dyDescent="0.3">
      <c r="A85" s="149" t="s">
        <v>2322</v>
      </c>
      <c r="B85" s="162">
        <v>1018173.5316</v>
      </c>
      <c r="C85" s="142">
        <v>477364.39419999998</v>
      </c>
      <c r="D85" s="142">
        <v>6144.3994000000002</v>
      </c>
      <c r="E85" s="142">
        <v>41611.901100000003</v>
      </c>
      <c r="F85" s="142">
        <v>47.685000000000002</v>
      </c>
      <c r="G85" s="142">
        <v>492886.83260000002</v>
      </c>
      <c r="H85" s="143">
        <v>118.3193</v>
      </c>
    </row>
    <row r="86" spans="1:14" x14ac:dyDescent="0.3">
      <c r="A86" s="149" t="s">
        <v>2323</v>
      </c>
      <c r="B86" s="163">
        <v>1033765.5099999999</v>
      </c>
      <c r="C86" s="144">
        <v>483622.94760000001</v>
      </c>
      <c r="D86" s="144">
        <v>6197.2847000000002</v>
      </c>
      <c r="E86" s="144">
        <v>42469.254800000002</v>
      </c>
      <c r="F86" s="144">
        <v>44.885100000000001</v>
      </c>
      <c r="G86" s="144">
        <v>501317.3296</v>
      </c>
      <c r="H86" s="145">
        <v>113.8082</v>
      </c>
    </row>
    <row r="87" spans="1:14" x14ac:dyDescent="0.3">
      <c r="A87" s="149" t="s">
        <v>2325</v>
      </c>
      <c r="B87" s="163">
        <v>1040720.4653</v>
      </c>
      <c r="C87" s="144">
        <v>486404.7096</v>
      </c>
      <c r="D87" s="144">
        <v>6225.6556</v>
      </c>
      <c r="E87" s="144">
        <v>42721.232000000004</v>
      </c>
      <c r="F87" s="144">
        <v>45.495199999999997</v>
      </c>
      <c r="G87" s="144">
        <v>505227.22610000003</v>
      </c>
      <c r="H87" s="145">
        <v>96.146799999999999</v>
      </c>
    </row>
    <row r="88" spans="1:14" x14ac:dyDescent="0.3">
      <c r="A88" s="149" t="s">
        <v>2326</v>
      </c>
      <c r="B88" s="163">
        <v>1047446.9138000001</v>
      </c>
      <c r="C88" s="144">
        <v>489330.79100000003</v>
      </c>
      <c r="D88" s="144">
        <v>6232.9903999999997</v>
      </c>
      <c r="E88" s="144">
        <v>43150.178899999999</v>
      </c>
      <c r="F88" s="144">
        <v>39.587699999999998</v>
      </c>
      <c r="G88" s="144">
        <v>508628.99469999998</v>
      </c>
      <c r="H88" s="145">
        <v>64.371099999999998</v>
      </c>
    </row>
    <row r="89" spans="1:14" x14ac:dyDescent="0.3">
      <c r="A89" s="149" t="s">
        <v>2327</v>
      </c>
      <c r="B89" s="163">
        <v>1064949.6658000001</v>
      </c>
      <c r="C89" s="144">
        <v>496547.94660000002</v>
      </c>
      <c r="D89" s="144">
        <v>6390.1283999999996</v>
      </c>
      <c r="E89" s="144">
        <v>44165.0861</v>
      </c>
      <c r="F89" s="144">
        <v>45.686500000000002</v>
      </c>
      <c r="G89" s="144">
        <v>517688.27189999999</v>
      </c>
      <c r="H89" s="145">
        <v>112.5463</v>
      </c>
    </row>
    <row r="90" spans="1:14" x14ac:dyDescent="0.3">
      <c r="A90" s="149" t="s">
        <v>2328</v>
      </c>
      <c r="B90" s="163">
        <v>1089269.787</v>
      </c>
      <c r="C90" s="144">
        <v>506579.21960000001</v>
      </c>
      <c r="D90" s="144">
        <v>6515.2754000000004</v>
      </c>
      <c r="E90" s="144">
        <v>45626.091899999999</v>
      </c>
      <c r="F90" s="144">
        <v>48.244999999999997</v>
      </c>
      <c r="G90" s="144">
        <v>530376.80489999999</v>
      </c>
      <c r="H90" s="145">
        <v>124.1502</v>
      </c>
    </row>
    <row r="91" spans="1:14" x14ac:dyDescent="0.3">
      <c r="A91" s="149" t="s">
        <v>2329</v>
      </c>
      <c r="B91" s="163">
        <v>1114718.757</v>
      </c>
      <c r="C91" s="144">
        <v>517402.59</v>
      </c>
      <c r="D91" s="144">
        <v>6597.53</v>
      </c>
      <c r="E91" s="144">
        <v>47176.836900000002</v>
      </c>
      <c r="F91" s="144">
        <v>47.491700000000002</v>
      </c>
      <c r="G91" s="144">
        <v>543373.46129999997</v>
      </c>
      <c r="H91" s="145">
        <v>120.8471</v>
      </c>
    </row>
    <row r="92" spans="1:14" x14ac:dyDescent="0.3">
      <c r="A92" s="149" t="s">
        <v>2330</v>
      </c>
      <c r="B92" s="163">
        <v>1129458.2489</v>
      </c>
      <c r="C92" s="144">
        <v>523858.9803</v>
      </c>
      <c r="D92" s="144">
        <v>6659.4556000000002</v>
      </c>
      <c r="E92" s="144">
        <v>47901.972399999999</v>
      </c>
      <c r="F92" s="144">
        <v>49.205199999999998</v>
      </c>
      <c r="G92" s="144">
        <v>550870.82579999999</v>
      </c>
      <c r="H92" s="145">
        <v>117.8096</v>
      </c>
    </row>
    <row r="93" spans="1:14" x14ac:dyDescent="0.3">
      <c r="A93" s="149" t="s">
        <v>2331</v>
      </c>
      <c r="B93" s="163">
        <v>1091386.8773000001</v>
      </c>
      <c r="C93" s="144">
        <v>509198.90370000002</v>
      </c>
      <c r="D93" s="144">
        <v>6473.2057000000004</v>
      </c>
      <c r="E93" s="144">
        <v>45035.977099999996</v>
      </c>
      <c r="F93" s="144">
        <v>46.884599999999999</v>
      </c>
      <c r="G93" s="144">
        <v>530534.26439999999</v>
      </c>
      <c r="H93" s="145">
        <v>97.641800000000003</v>
      </c>
    </row>
    <row r="94" spans="1:14" x14ac:dyDescent="0.3">
      <c r="A94" s="149" t="s">
        <v>2333</v>
      </c>
      <c r="B94" s="163">
        <v>994996.41139999998</v>
      </c>
      <c r="C94" s="144">
        <v>469223.3983</v>
      </c>
      <c r="D94" s="144">
        <v>6535.0825999999997</v>
      </c>
      <c r="E94" s="144">
        <v>38771.645499999999</v>
      </c>
      <c r="F94" s="144">
        <v>43.413600000000002</v>
      </c>
      <c r="G94" s="144">
        <v>480353.5809</v>
      </c>
      <c r="H94" s="145">
        <v>69.290499999999994</v>
      </c>
    </row>
    <row r="95" spans="1:14" x14ac:dyDescent="0.3">
      <c r="A95" s="149" t="s">
        <v>2334</v>
      </c>
      <c r="B95" s="163">
        <v>1071026.1090609999</v>
      </c>
      <c r="C95" s="144">
        <v>501183.14679999999</v>
      </c>
      <c r="D95" s="144">
        <v>6864.5630609999998</v>
      </c>
      <c r="E95" s="144">
        <v>43283.508800000003</v>
      </c>
      <c r="F95" s="144">
        <v>46.395600000000002</v>
      </c>
      <c r="G95" s="144">
        <v>519542.09370000003</v>
      </c>
      <c r="H95" s="145">
        <v>106.4011</v>
      </c>
    </row>
    <row r="96" spans="1:14" x14ac:dyDescent="0.3">
      <c r="A96" s="149" t="s">
        <v>2337</v>
      </c>
      <c r="B96" s="163">
        <v>1118543.838</v>
      </c>
      <c r="C96" s="144">
        <v>521059.36940000003</v>
      </c>
      <c r="D96" s="144">
        <v>7017.5210999999999</v>
      </c>
      <c r="E96" s="144">
        <v>45991.733</v>
      </c>
      <c r="F96" s="144">
        <v>47.138300000000001</v>
      </c>
      <c r="G96" s="144">
        <v>544314.89430000004</v>
      </c>
      <c r="H96" s="145">
        <v>113.1819</v>
      </c>
    </row>
    <row r="97" spans="1:8" x14ac:dyDescent="0.3">
      <c r="A97" s="150" t="s">
        <v>2338</v>
      </c>
      <c r="B97" s="164">
        <v>1074735.2967999999</v>
      </c>
      <c r="C97" s="146">
        <v>499840.63890000002</v>
      </c>
      <c r="D97" s="146">
        <v>6637.6153999999997</v>
      </c>
      <c r="E97" s="146">
        <v>45090.378900000003</v>
      </c>
      <c r="F97" s="146">
        <v>43.738199999999999</v>
      </c>
      <c r="G97" s="146">
        <v>523013.75309999997</v>
      </c>
      <c r="H97" s="147">
        <v>109.17230000000001</v>
      </c>
    </row>
    <row r="99" spans="1:8" x14ac:dyDescent="0.3">
      <c r="A99" s="16"/>
    </row>
    <row r="100" spans="1:8" x14ac:dyDescent="0.3">
      <c r="A100" s="16"/>
    </row>
    <row r="101" spans="1:8" x14ac:dyDescent="0.3">
      <c r="A101" s="16"/>
    </row>
    <row r="102" spans="1:8" x14ac:dyDescent="0.3">
      <c r="A102" s="16"/>
    </row>
    <row r="103" spans="1:8" x14ac:dyDescent="0.3">
      <c r="A103" s="16"/>
    </row>
    <row r="104" spans="1:8" x14ac:dyDescent="0.3">
      <c r="A104" s="16"/>
    </row>
  </sheetData>
  <mergeCells count="15">
    <mergeCell ref="D2:I4"/>
    <mergeCell ref="J2:K4"/>
    <mergeCell ref="A41:N41"/>
    <mergeCell ref="A43:A44"/>
    <mergeCell ref="A9:N9"/>
    <mergeCell ref="D5:K5"/>
    <mergeCell ref="A11:A12"/>
    <mergeCell ref="B11:N11"/>
    <mergeCell ref="B43:H43"/>
    <mergeCell ref="A61:N61"/>
    <mergeCell ref="A63:A64"/>
    <mergeCell ref="A83:A84"/>
    <mergeCell ref="A81:N81"/>
    <mergeCell ref="B63:H63"/>
    <mergeCell ref="B83:H83"/>
  </mergeCells>
  <phoneticPr fontId="10" type="noConversion"/>
  <conditionalFormatting sqref="B45:B57">
    <cfRule type="colorScale" priority="7">
      <colorScale>
        <cfvo type="min"/>
        <cfvo type="percentile" val="50"/>
        <cfvo type="max"/>
        <color theme="5" tint="0.79998168889431442"/>
        <color rgb="FFFFFBEF"/>
        <color theme="9" tint="0.79998168889431442"/>
      </colorScale>
    </cfRule>
  </conditionalFormatting>
  <conditionalFormatting sqref="B65:B77">
    <cfRule type="colorScale" priority="6">
      <colorScale>
        <cfvo type="min"/>
        <cfvo type="percentile" val="50"/>
        <cfvo type="max"/>
        <color theme="5" tint="0.79998168889431442"/>
        <color rgb="FFFFFBEF"/>
        <color theme="9" tint="0.79998168889431442"/>
      </colorScale>
    </cfRule>
  </conditionalFormatting>
  <conditionalFormatting sqref="B85:B97">
    <cfRule type="colorScale" priority="5">
      <colorScale>
        <cfvo type="min"/>
        <cfvo type="percentile" val="50"/>
        <cfvo type="max"/>
        <color theme="5" tint="0.79998168889431442"/>
        <color rgb="FFFFFBEF"/>
        <color theme="9" tint="0.79998168889431442"/>
      </colorScale>
    </cfRule>
  </conditionalFormatting>
  <conditionalFormatting sqref="B13:N13">
    <cfRule type="colorScale" priority="4">
      <colorScale>
        <cfvo type="min"/>
        <cfvo type="percentile" val="50"/>
        <cfvo type="max"/>
        <color theme="5" tint="0.79998168889431442"/>
        <color rgb="FFFFFBEF"/>
        <color theme="9" tint="0.79998168889431442"/>
      </colorScale>
    </cfRule>
  </conditionalFormatting>
  <conditionalFormatting sqref="B19:N19">
    <cfRule type="colorScale" priority="3">
      <colorScale>
        <cfvo type="min"/>
        <cfvo type="percentile" val="50"/>
        <cfvo type="max"/>
        <color theme="5" tint="0.79998168889431442"/>
        <color rgb="FFFFFBEF"/>
        <color theme="9" tint="0.79998168889431442"/>
      </colorScale>
    </cfRule>
  </conditionalFormatting>
  <conditionalFormatting sqref="B25:N25">
    <cfRule type="colorScale" priority="2">
      <colorScale>
        <cfvo type="min"/>
        <cfvo type="percentile" val="50"/>
        <cfvo type="max"/>
        <color theme="5" tint="0.79998168889431442"/>
        <color rgb="FFFFFBEF"/>
        <color theme="9" tint="0.79998168889431442"/>
      </colorScale>
    </cfRule>
  </conditionalFormatting>
  <conditionalFormatting sqref="B31:N31">
    <cfRule type="colorScale" priority="1">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150B0644-753D-48AF-90A8-31419F98BD1D}">
          <x14:colorSeries rgb="FF376092"/>
          <x14:colorNegative rgb="FFD00000"/>
          <x14:colorAxis rgb="FF000000"/>
          <x14:colorMarkers rgb="FFD00000"/>
          <x14:colorFirst rgb="FFD00000"/>
          <x14:colorLast rgb="FFD00000"/>
          <x14:colorHigh rgb="FFD00000"/>
          <x14:colorLow rgb="FFD00000"/>
          <x14:sparklines>
            <x14:sparkline>
              <xm:f>'Monto de cotización'!B31:N31</xm:f>
              <xm:sqref>O31</xm:sqref>
            </x14:sparkline>
          </x14:sparklines>
        </x14:sparklineGroup>
        <x14:sparklineGroup displayEmptyCellsAs="gap" xr2:uid="{0BB99234-07E7-4563-AD75-6081CB452104}">
          <x14:colorSeries rgb="FF376092"/>
          <x14:colorNegative rgb="FFD00000"/>
          <x14:colorAxis rgb="FF000000"/>
          <x14:colorMarkers rgb="FFD00000"/>
          <x14:colorFirst rgb="FFD00000"/>
          <x14:colorLast rgb="FFD00000"/>
          <x14:colorHigh rgb="FFD00000"/>
          <x14:colorLow rgb="FFD00000"/>
          <x14:sparklines>
            <x14:sparkline>
              <xm:f>'Monto de cotización'!B25:N25</xm:f>
              <xm:sqref>O25</xm:sqref>
            </x14:sparkline>
          </x14:sparklines>
        </x14:sparklineGroup>
        <x14:sparklineGroup displayEmptyCellsAs="gap" xr2:uid="{9CFD960C-FDE5-422E-A3AA-659CF4B06EA5}">
          <x14:colorSeries rgb="FF376092"/>
          <x14:colorNegative rgb="FFD00000"/>
          <x14:colorAxis rgb="FF000000"/>
          <x14:colorMarkers rgb="FFD00000"/>
          <x14:colorFirst rgb="FFD00000"/>
          <x14:colorLast rgb="FFD00000"/>
          <x14:colorHigh rgb="FFD00000"/>
          <x14:colorLow rgb="FFD00000"/>
          <x14:sparklines>
            <x14:sparkline>
              <xm:f>'Monto de cotización'!B19:N19</xm:f>
              <xm:sqref>O19</xm:sqref>
            </x14:sparkline>
          </x14:sparklines>
        </x14:sparklineGroup>
        <x14:sparklineGroup displayEmptyCellsAs="gap" xr2:uid="{4A1B56D9-13A9-486E-837E-115138FD5A7E}">
          <x14:colorSeries rgb="FF376092"/>
          <x14:colorNegative rgb="FFD00000"/>
          <x14:colorAxis rgb="FF000000"/>
          <x14:colorMarkers rgb="FFD00000"/>
          <x14:colorFirst rgb="FFD00000"/>
          <x14:colorLast rgb="FFD00000"/>
          <x14:colorHigh rgb="FFD00000"/>
          <x14:colorLow rgb="FFD00000"/>
          <x14:sparklines>
            <x14:sparkline>
              <xm:f>'Monto de cotización'!B13:N13</xm:f>
              <xm:sqref>O13</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Q1129"/>
  <sheetViews>
    <sheetView showGridLines="0" zoomScaleNormal="100" workbookViewId="0">
      <selection activeCell="J20" sqref="J20"/>
    </sheetView>
  </sheetViews>
  <sheetFormatPr baseColWidth="10" defaultRowHeight="14.4" x14ac:dyDescent="0.3"/>
  <cols>
    <col min="1" max="1" width="16.88671875" bestFit="1" customWidth="1"/>
    <col min="2" max="2" width="17.6640625" customWidth="1"/>
    <col min="3" max="3" width="14.5546875" bestFit="1" customWidth="1"/>
    <col min="4" max="4" width="30.6640625" customWidth="1"/>
    <col min="5" max="14" width="12.44140625" customWidth="1"/>
    <col min="15" max="16" width="14.88671875" bestFit="1" customWidth="1"/>
  </cols>
  <sheetData>
    <row r="1" spans="1:17" ht="15" thickBot="1" x14ac:dyDescent="0.35"/>
    <row r="2" spans="1:17" ht="15" customHeight="1" x14ac:dyDescent="0.3">
      <c r="D2" s="236" t="s">
        <v>96</v>
      </c>
      <c r="E2" s="237"/>
      <c r="F2" s="237"/>
      <c r="G2" s="237"/>
      <c r="H2" s="237"/>
      <c r="I2" s="237"/>
      <c r="J2" s="224" t="str">
        <f>"Abr 25"</f>
        <v>Abr 25</v>
      </c>
      <c r="K2" s="225"/>
    </row>
    <row r="3" spans="1:17" ht="15" customHeight="1" x14ac:dyDescent="0.3">
      <c r="D3" s="238"/>
      <c r="E3" s="239"/>
      <c r="F3" s="239"/>
      <c r="G3" s="239"/>
      <c r="H3" s="239"/>
      <c r="I3" s="239"/>
      <c r="J3" s="226"/>
      <c r="K3" s="227"/>
    </row>
    <row r="4" spans="1:17" ht="15.75" customHeight="1" thickBot="1" x14ac:dyDescent="0.35">
      <c r="D4" s="240"/>
      <c r="E4" s="241"/>
      <c r="F4" s="241"/>
      <c r="G4" s="241"/>
      <c r="H4" s="241"/>
      <c r="I4" s="241"/>
      <c r="J4" s="228"/>
      <c r="K4" s="229"/>
    </row>
    <row r="5" spans="1:17" ht="15" thickBot="1" x14ac:dyDescent="0.35">
      <c r="D5" s="221" t="s">
        <v>2332</v>
      </c>
      <c r="E5" s="222"/>
      <c r="F5" s="222"/>
      <c r="G5" s="222"/>
      <c r="H5" s="222"/>
      <c r="I5" s="222"/>
      <c r="J5" s="222"/>
      <c r="K5" s="223"/>
    </row>
    <row r="6" spans="1:17" x14ac:dyDescent="0.3">
      <c r="D6" s="191"/>
      <c r="F6" s="57"/>
      <c r="G6" s="57"/>
      <c r="H6" s="57"/>
      <c r="I6" s="57"/>
      <c r="J6" s="57"/>
      <c r="K6" s="57"/>
      <c r="L6" s="57"/>
      <c r="M6" s="57"/>
      <c r="N6" s="57"/>
      <c r="O6" s="57"/>
      <c r="P6" s="57"/>
      <c r="Q6" s="57"/>
    </row>
    <row r="7" spans="1:17" x14ac:dyDescent="0.3">
      <c r="F7" s="57"/>
      <c r="G7" s="57"/>
      <c r="H7" s="57"/>
      <c r="I7" s="57"/>
      <c r="J7" s="57"/>
      <c r="K7" s="57"/>
      <c r="L7" s="57"/>
      <c r="M7" s="57"/>
      <c r="N7" s="57"/>
      <c r="O7" s="57"/>
      <c r="P7" s="57"/>
      <c r="Q7" s="57"/>
    </row>
    <row r="8" spans="1:17" x14ac:dyDescent="0.3">
      <c r="F8" s="57"/>
      <c r="G8" s="57"/>
      <c r="H8" s="57"/>
      <c r="K8" s="57"/>
      <c r="L8" s="57"/>
      <c r="N8" s="57"/>
      <c r="P8" s="57"/>
    </row>
    <row r="9" spans="1:17" x14ac:dyDescent="0.3">
      <c r="E9" s="52"/>
      <c r="F9" s="52"/>
      <c r="G9" s="52"/>
      <c r="H9" s="52"/>
      <c r="I9" s="52"/>
      <c r="J9" s="52"/>
      <c r="K9" s="52"/>
      <c r="L9" s="52"/>
      <c r="M9" s="52"/>
      <c r="N9" s="52"/>
      <c r="O9" s="52"/>
      <c r="P9" s="52"/>
    </row>
    <row r="10" spans="1:17" x14ac:dyDescent="0.3">
      <c r="D10" s="191"/>
      <c r="E10" s="52"/>
      <c r="F10" s="52"/>
      <c r="G10" s="52"/>
      <c r="H10" s="52"/>
      <c r="I10" s="52"/>
      <c r="J10" s="52"/>
      <c r="K10" s="52"/>
      <c r="L10" s="52"/>
      <c r="M10" s="52"/>
      <c r="N10" s="52"/>
      <c r="O10" s="52"/>
      <c r="P10" s="52"/>
    </row>
    <row r="11" spans="1:17" ht="19.5" customHeight="1" x14ac:dyDescent="0.3">
      <c r="A11" s="261" t="s">
        <v>27</v>
      </c>
      <c r="B11" s="261"/>
      <c r="C11" s="261"/>
      <c r="D11" s="261"/>
      <c r="E11" s="261"/>
      <c r="F11" s="261"/>
      <c r="G11" s="261"/>
      <c r="H11" s="261"/>
      <c r="I11" s="261"/>
      <c r="J11" s="261"/>
      <c r="K11" s="261"/>
      <c r="L11" s="261"/>
      <c r="M11" s="261"/>
      <c r="N11" s="261"/>
      <c r="O11" s="261"/>
      <c r="P11" s="261"/>
    </row>
    <row r="12" spans="1:17" x14ac:dyDescent="0.3">
      <c r="E12" s="267" t="s">
        <v>2335</v>
      </c>
      <c r="F12" s="267"/>
      <c r="G12" s="267"/>
      <c r="H12" s="267"/>
      <c r="I12" s="267" t="s">
        <v>2336</v>
      </c>
      <c r="J12" s="267"/>
      <c r="K12" s="267"/>
      <c r="L12" s="267"/>
      <c r="M12" s="267" t="s">
        <v>2339</v>
      </c>
      <c r="N12" s="267"/>
      <c r="O12" s="267"/>
      <c r="P12" s="267"/>
    </row>
    <row r="13" spans="1:17" x14ac:dyDescent="0.3">
      <c r="A13" s="48" t="s">
        <v>97</v>
      </c>
      <c r="B13" s="48" t="s">
        <v>48</v>
      </c>
      <c r="C13" s="48" t="s">
        <v>98</v>
      </c>
      <c r="D13" s="48" t="s">
        <v>99</v>
      </c>
      <c r="E13" s="69" t="s">
        <v>8</v>
      </c>
      <c r="F13" s="169" t="s">
        <v>1202</v>
      </c>
      <c r="G13" s="169" t="s">
        <v>1203</v>
      </c>
      <c r="H13" s="170" t="s">
        <v>1204</v>
      </c>
      <c r="I13" s="69" t="s">
        <v>8</v>
      </c>
      <c r="J13" s="169" t="s">
        <v>1202</v>
      </c>
      <c r="K13" s="169" t="s">
        <v>1203</v>
      </c>
      <c r="L13" s="170" t="s">
        <v>1204</v>
      </c>
      <c r="M13" s="69" t="s">
        <v>8</v>
      </c>
      <c r="N13" s="169" t="s">
        <v>1202</v>
      </c>
      <c r="O13" s="169" t="s">
        <v>1203</v>
      </c>
      <c r="P13" s="170" t="s">
        <v>1204</v>
      </c>
    </row>
    <row r="14" spans="1:17" x14ac:dyDescent="0.3">
      <c r="A14" s="171" t="s">
        <v>1193</v>
      </c>
      <c r="B14" s="171" t="s">
        <v>1194</v>
      </c>
      <c r="C14" s="171" t="s">
        <v>1195</v>
      </c>
      <c r="D14" s="171" t="s">
        <v>1194</v>
      </c>
      <c r="E14" s="172">
        <v>13268351</v>
      </c>
      <c r="F14" s="173">
        <v>1705371</v>
      </c>
      <c r="G14" s="173">
        <v>9235159</v>
      </c>
      <c r="H14" s="174">
        <v>2327821</v>
      </c>
      <c r="I14" s="172">
        <v>13487150</v>
      </c>
      <c r="J14" s="173">
        <v>1845165</v>
      </c>
      <c r="K14" s="173">
        <v>9266088</v>
      </c>
      <c r="L14" s="174">
        <v>2375897</v>
      </c>
      <c r="M14" s="172">
        <v>13027554</v>
      </c>
      <c r="N14" s="173">
        <v>1869199</v>
      </c>
      <c r="O14" s="173">
        <v>8912590</v>
      </c>
      <c r="P14" s="174">
        <v>2245765</v>
      </c>
    </row>
    <row r="15" spans="1:17" x14ac:dyDescent="0.3">
      <c r="A15" s="175" t="s">
        <v>258</v>
      </c>
      <c r="B15" s="176" t="s">
        <v>259</v>
      </c>
      <c r="C15" s="176" t="s">
        <v>1207</v>
      </c>
      <c r="D15" s="175" t="s">
        <v>259</v>
      </c>
      <c r="E15" s="172">
        <v>3918975</v>
      </c>
      <c r="F15" s="177">
        <v>422330</v>
      </c>
      <c r="G15" s="177">
        <v>2783317</v>
      </c>
      <c r="H15" s="178">
        <v>713328</v>
      </c>
      <c r="I15" s="172">
        <v>3967962</v>
      </c>
      <c r="J15" s="177">
        <v>464140</v>
      </c>
      <c r="K15" s="177">
        <v>2791593</v>
      </c>
      <c r="L15" s="178">
        <v>712229</v>
      </c>
      <c r="M15" s="172">
        <v>3837488</v>
      </c>
      <c r="N15" s="177">
        <v>468433</v>
      </c>
      <c r="O15" s="177">
        <v>2706163</v>
      </c>
      <c r="P15" s="178">
        <v>662892</v>
      </c>
    </row>
    <row r="16" spans="1:17" x14ac:dyDescent="0.3">
      <c r="A16" s="175" t="s">
        <v>1085</v>
      </c>
      <c r="B16" s="176" t="s">
        <v>108</v>
      </c>
      <c r="C16" s="176" t="s">
        <v>1208</v>
      </c>
      <c r="D16" s="175" t="s">
        <v>109</v>
      </c>
      <c r="E16" s="172">
        <v>1543493</v>
      </c>
      <c r="F16" s="177">
        <v>153771</v>
      </c>
      <c r="G16" s="177">
        <v>1175107</v>
      </c>
      <c r="H16" s="178">
        <v>214615</v>
      </c>
      <c r="I16" s="172">
        <v>1552435</v>
      </c>
      <c r="J16" s="177">
        <v>159885</v>
      </c>
      <c r="K16" s="177">
        <v>1178093</v>
      </c>
      <c r="L16" s="178">
        <v>214457</v>
      </c>
      <c r="M16" s="172">
        <v>1508974</v>
      </c>
      <c r="N16" s="177">
        <v>160075</v>
      </c>
      <c r="O16" s="177">
        <v>1145080</v>
      </c>
      <c r="P16" s="178">
        <v>203819</v>
      </c>
    </row>
    <row r="17" spans="1:16" x14ac:dyDescent="0.3">
      <c r="A17" s="179" t="s">
        <v>107</v>
      </c>
      <c r="B17" s="176" t="s">
        <v>1086</v>
      </c>
      <c r="C17" s="176" t="s">
        <v>1209</v>
      </c>
      <c r="D17" s="176" t="s">
        <v>1087</v>
      </c>
      <c r="E17" s="172">
        <v>911563</v>
      </c>
      <c r="F17" s="177">
        <v>102084</v>
      </c>
      <c r="G17" s="177">
        <v>663393</v>
      </c>
      <c r="H17" s="178">
        <v>146086</v>
      </c>
      <c r="I17" s="172">
        <v>921234</v>
      </c>
      <c r="J17" s="177">
        <v>109840</v>
      </c>
      <c r="K17" s="177">
        <v>663690</v>
      </c>
      <c r="L17" s="178">
        <v>147704</v>
      </c>
      <c r="M17" s="172">
        <v>893218</v>
      </c>
      <c r="N17" s="177">
        <v>110753</v>
      </c>
      <c r="O17" s="177">
        <v>643691</v>
      </c>
      <c r="P17" s="178">
        <v>138774</v>
      </c>
    </row>
    <row r="18" spans="1:16" x14ac:dyDescent="0.3">
      <c r="A18" s="175" t="s">
        <v>539</v>
      </c>
      <c r="B18" s="176" t="s">
        <v>235</v>
      </c>
      <c r="C18" s="176" t="s">
        <v>1210</v>
      </c>
      <c r="D18" s="175" t="s">
        <v>236</v>
      </c>
      <c r="E18" s="172">
        <v>543220</v>
      </c>
      <c r="F18" s="177">
        <v>50475</v>
      </c>
      <c r="G18" s="177">
        <v>425943</v>
      </c>
      <c r="H18" s="178">
        <v>66802</v>
      </c>
      <c r="I18" s="172">
        <v>549458</v>
      </c>
      <c r="J18" s="177">
        <v>55290</v>
      </c>
      <c r="K18" s="177">
        <v>426256</v>
      </c>
      <c r="L18" s="178">
        <v>67912</v>
      </c>
      <c r="M18" s="172">
        <v>529098</v>
      </c>
      <c r="N18" s="177">
        <v>54183</v>
      </c>
      <c r="O18" s="177">
        <v>412202</v>
      </c>
      <c r="P18" s="178">
        <v>62713</v>
      </c>
    </row>
    <row r="19" spans="1:16" x14ac:dyDescent="0.3">
      <c r="A19" s="175" t="s">
        <v>234</v>
      </c>
      <c r="B19" s="176" t="s">
        <v>939</v>
      </c>
      <c r="C19" s="176" t="s">
        <v>1211</v>
      </c>
      <c r="D19" s="175" t="s">
        <v>940</v>
      </c>
      <c r="E19" s="172">
        <v>358436</v>
      </c>
      <c r="F19" s="177">
        <v>42012</v>
      </c>
      <c r="G19" s="177">
        <v>254937</v>
      </c>
      <c r="H19" s="178">
        <v>61487</v>
      </c>
      <c r="I19" s="172">
        <v>363482</v>
      </c>
      <c r="J19" s="177">
        <v>45633</v>
      </c>
      <c r="K19" s="177">
        <v>255476</v>
      </c>
      <c r="L19" s="178">
        <v>62373</v>
      </c>
      <c r="M19" s="172">
        <v>351599</v>
      </c>
      <c r="N19" s="177">
        <v>44946</v>
      </c>
      <c r="O19" s="177">
        <v>247942</v>
      </c>
      <c r="P19" s="178">
        <v>58711</v>
      </c>
    </row>
    <row r="20" spans="1:16" x14ac:dyDescent="0.3">
      <c r="A20" s="175" t="s">
        <v>512</v>
      </c>
      <c r="B20" s="176" t="s">
        <v>261</v>
      </c>
      <c r="C20" s="176" t="s">
        <v>1212</v>
      </c>
      <c r="D20" s="175" t="s">
        <v>262</v>
      </c>
      <c r="E20" s="172">
        <v>332030</v>
      </c>
      <c r="F20" s="177">
        <v>42255</v>
      </c>
      <c r="G20" s="177">
        <v>249226</v>
      </c>
      <c r="H20" s="178">
        <v>40549</v>
      </c>
      <c r="I20" s="172">
        <v>331754</v>
      </c>
      <c r="J20" s="177">
        <v>39855</v>
      </c>
      <c r="K20" s="177">
        <v>249551</v>
      </c>
      <c r="L20" s="178">
        <v>42348</v>
      </c>
      <c r="M20" s="172">
        <v>322486</v>
      </c>
      <c r="N20" s="177">
        <v>42638</v>
      </c>
      <c r="O20" s="177">
        <v>240140</v>
      </c>
      <c r="P20" s="178">
        <v>39708</v>
      </c>
    </row>
    <row r="21" spans="1:16" x14ac:dyDescent="0.3">
      <c r="A21" s="175" t="s">
        <v>938</v>
      </c>
      <c r="B21" s="176" t="s">
        <v>449</v>
      </c>
      <c r="C21" s="176" t="s">
        <v>1213</v>
      </c>
      <c r="D21" s="175" t="s">
        <v>925</v>
      </c>
      <c r="E21" s="172">
        <v>233296</v>
      </c>
      <c r="F21" s="177">
        <v>26111</v>
      </c>
      <c r="G21" s="177">
        <v>164852</v>
      </c>
      <c r="H21" s="178">
        <v>42333</v>
      </c>
      <c r="I21" s="172">
        <v>234545</v>
      </c>
      <c r="J21" s="177">
        <v>26629</v>
      </c>
      <c r="K21" s="177">
        <v>165422</v>
      </c>
      <c r="L21" s="178">
        <v>42494</v>
      </c>
      <c r="M21" s="172">
        <v>228222</v>
      </c>
      <c r="N21" s="177">
        <v>26876</v>
      </c>
      <c r="O21" s="177">
        <v>160799</v>
      </c>
      <c r="P21" s="178">
        <v>40547</v>
      </c>
    </row>
    <row r="22" spans="1:16" x14ac:dyDescent="0.3">
      <c r="A22" s="175" t="s">
        <v>308</v>
      </c>
      <c r="B22" s="176" t="s">
        <v>135</v>
      </c>
      <c r="C22" s="176" t="s">
        <v>1214</v>
      </c>
      <c r="D22" s="175" t="s">
        <v>430</v>
      </c>
      <c r="E22" s="172">
        <v>177079</v>
      </c>
      <c r="F22" s="177">
        <v>24150</v>
      </c>
      <c r="G22" s="177">
        <v>120402</v>
      </c>
      <c r="H22" s="178">
        <v>32527</v>
      </c>
      <c r="I22" s="172">
        <v>187541</v>
      </c>
      <c r="J22" s="177">
        <v>33753</v>
      </c>
      <c r="K22" s="177">
        <v>120495</v>
      </c>
      <c r="L22" s="178">
        <v>33293</v>
      </c>
      <c r="M22" s="172">
        <v>192376</v>
      </c>
      <c r="N22" s="177">
        <v>44517</v>
      </c>
      <c r="O22" s="177">
        <v>116180</v>
      </c>
      <c r="P22" s="178">
        <v>31679</v>
      </c>
    </row>
    <row r="23" spans="1:16" x14ac:dyDescent="0.3">
      <c r="A23" s="175" t="s">
        <v>711</v>
      </c>
      <c r="B23" s="176" t="s">
        <v>874</v>
      </c>
      <c r="C23" s="176" t="s">
        <v>1215</v>
      </c>
      <c r="D23" s="175" t="s">
        <v>875</v>
      </c>
      <c r="E23" s="172">
        <v>183467</v>
      </c>
      <c r="F23" s="177">
        <v>26961</v>
      </c>
      <c r="G23" s="177">
        <v>124987</v>
      </c>
      <c r="H23" s="178">
        <v>31519</v>
      </c>
      <c r="I23" s="172">
        <v>190906</v>
      </c>
      <c r="J23" s="177">
        <v>33635</v>
      </c>
      <c r="K23" s="177">
        <v>124763</v>
      </c>
      <c r="L23" s="178">
        <v>32508</v>
      </c>
      <c r="M23" s="172">
        <v>178979</v>
      </c>
      <c r="N23" s="177">
        <v>30543</v>
      </c>
      <c r="O23" s="177">
        <v>117596</v>
      </c>
      <c r="P23" s="178">
        <v>30840</v>
      </c>
    </row>
    <row r="24" spans="1:16" x14ac:dyDescent="0.3">
      <c r="A24" s="175" t="s">
        <v>568</v>
      </c>
      <c r="B24" s="176" t="s">
        <v>793</v>
      </c>
      <c r="C24" s="176" t="s">
        <v>1216</v>
      </c>
      <c r="D24" s="175" t="s">
        <v>794</v>
      </c>
      <c r="E24" s="172">
        <v>175291</v>
      </c>
      <c r="F24" s="177">
        <v>18379</v>
      </c>
      <c r="G24" s="177">
        <v>126512</v>
      </c>
      <c r="H24" s="178">
        <v>30400</v>
      </c>
      <c r="I24" s="172">
        <v>177244</v>
      </c>
      <c r="J24" s="177">
        <v>19939</v>
      </c>
      <c r="K24" s="177">
        <v>125849</v>
      </c>
      <c r="L24" s="178">
        <v>31456</v>
      </c>
      <c r="M24" s="172">
        <v>173401</v>
      </c>
      <c r="N24" s="177">
        <v>24551</v>
      </c>
      <c r="O24" s="177">
        <v>119357</v>
      </c>
      <c r="P24" s="178">
        <v>29493</v>
      </c>
    </row>
    <row r="25" spans="1:16" x14ac:dyDescent="0.3">
      <c r="A25" s="175" t="s">
        <v>568</v>
      </c>
      <c r="B25" s="176" t="s">
        <v>108</v>
      </c>
      <c r="C25" s="176" t="s">
        <v>1217</v>
      </c>
      <c r="D25" s="175" t="s">
        <v>155</v>
      </c>
      <c r="E25" s="172">
        <v>177376</v>
      </c>
      <c r="F25" s="177">
        <v>24144</v>
      </c>
      <c r="G25" s="177">
        <v>122090</v>
      </c>
      <c r="H25" s="178">
        <v>31142</v>
      </c>
      <c r="I25" s="172">
        <v>178442</v>
      </c>
      <c r="J25" s="177">
        <v>24833</v>
      </c>
      <c r="K25" s="177">
        <v>122552</v>
      </c>
      <c r="L25" s="178">
        <v>31057</v>
      </c>
      <c r="M25" s="172">
        <v>173775</v>
      </c>
      <c r="N25" s="177">
        <v>24856</v>
      </c>
      <c r="O25" s="177">
        <v>119316</v>
      </c>
      <c r="P25" s="178">
        <v>29603</v>
      </c>
    </row>
    <row r="26" spans="1:16" x14ac:dyDescent="0.3">
      <c r="A26" s="175" t="s">
        <v>260</v>
      </c>
      <c r="B26" s="176" t="s">
        <v>1039</v>
      </c>
      <c r="C26" s="176" t="s">
        <v>1218</v>
      </c>
      <c r="D26" s="175" t="s">
        <v>1040</v>
      </c>
      <c r="E26" s="172">
        <v>143169</v>
      </c>
      <c r="F26" s="177">
        <v>20100</v>
      </c>
      <c r="G26" s="177">
        <v>101702</v>
      </c>
      <c r="H26" s="178">
        <v>21367</v>
      </c>
      <c r="I26" s="172">
        <v>147451</v>
      </c>
      <c r="J26" s="177">
        <v>23210</v>
      </c>
      <c r="K26" s="177">
        <v>102198</v>
      </c>
      <c r="L26" s="178">
        <v>22043</v>
      </c>
      <c r="M26" s="172">
        <v>142226</v>
      </c>
      <c r="N26" s="177">
        <v>22802</v>
      </c>
      <c r="O26" s="177">
        <v>99424</v>
      </c>
      <c r="P26" s="178">
        <v>20000</v>
      </c>
    </row>
    <row r="27" spans="1:16" x14ac:dyDescent="0.3">
      <c r="A27" s="175" t="s">
        <v>1038</v>
      </c>
      <c r="B27" s="176" t="s">
        <v>763</v>
      </c>
      <c r="C27" s="176" t="s">
        <v>1219</v>
      </c>
      <c r="D27" s="175" t="s">
        <v>764</v>
      </c>
      <c r="E27" s="172">
        <v>123019</v>
      </c>
      <c r="F27" s="177">
        <v>20283</v>
      </c>
      <c r="G27" s="177">
        <v>80130</v>
      </c>
      <c r="H27" s="178">
        <v>22606</v>
      </c>
      <c r="I27" s="172">
        <v>127766</v>
      </c>
      <c r="J27" s="177">
        <v>23748</v>
      </c>
      <c r="K27" s="177">
        <v>81308</v>
      </c>
      <c r="L27" s="178">
        <v>22710</v>
      </c>
      <c r="M27" s="172">
        <v>124152</v>
      </c>
      <c r="N27" s="177">
        <v>23932</v>
      </c>
      <c r="O27" s="177">
        <v>78595</v>
      </c>
      <c r="P27" s="178">
        <v>21625</v>
      </c>
    </row>
    <row r="28" spans="1:16" x14ac:dyDescent="0.3">
      <c r="A28" s="175" t="s">
        <v>568</v>
      </c>
      <c r="B28" s="176" t="s">
        <v>181</v>
      </c>
      <c r="C28" s="176" t="s">
        <v>1220</v>
      </c>
      <c r="D28" s="175" t="s">
        <v>820</v>
      </c>
      <c r="E28" s="172">
        <v>122931</v>
      </c>
      <c r="F28" s="177">
        <v>18418</v>
      </c>
      <c r="G28" s="177">
        <v>87596</v>
      </c>
      <c r="H28" s="178">
        <v>16917</v>
      </c>
      <c r="I28" s="172">
        <v>128499</v>
      </c>
      <c r="J28" s="177">
        <v>22147</v>
      </c>
      <c r="K28" s="177">
        <v>88916</v>
      </c>
      <c r="L28" s="178">
        <v>17436</v>
      </c>
      <c r="M28" s="172">
        <v>123142</v>
      </c>
      <c r="N28" s="177">
        <v>21242</v>
      </c>
      <c r="O28" s="177">
        <v>85777</v>
      </c>
      <c r="P28" s="178">
        <v>16123</v>
      </c>
    </row>
    <row r="29" spans="1:16" x14ac:dyDescent="0.3">
      <c r="A29" s="175" t="s">
        <v>1014</v>
      </c>
      <c r="B29" s="176" t="s">
        <v>712</v>
      </c>
      <c r="C29" s="176" t="s">
        <v>1221</v>
      </c>
      <c r="D29" s="175" t="s">
        <v>713</v>
      </c>
      <c r="E29" s="172">
        <v>115764</v>
      </c>
      <c r="F29" s="177">
        <v>16540</v>
      </c>
      <c r="G29" s="177">
        <v>73830</v>
      </c>
      <c r="H29" s="178">
        <v>25394</v>
      </c>
      <c r="I29" s="172">
        <v>118703</v>
      </c>
      <c r="J29" s="177">
        <v>18562</v>
      </c>
      <c r="K29" s="177">
        <v>74533</v>
      </c>
      <c r="L29" s="178">
        <v>25608</v>
      </c>
      <c r="M29" s="172">
        <v>117357</v>
      </c>
      <c r="N29" s="177">
        <v>20331</v>
      </c>
      <c r="O29" s="177">
        <v>72678</v>
      </c>
      <c r="P29" s="178">
        <v>24348</v>
      </c>
    </row>
    <row r="30" spans="1:16" x14ac:dyDescent="0.3">
      <c r="A30" s="175" t="s">
        <v>568</v>
      </c>
      <c r="B30" s="176" t="s">
        <v>914</v>
      </c>
      <c r="C30" s="176" t="s">
        <v>1222</v>
      </c>
      <c r="D30" s="175" t="s">
        <v>124</v>
      </c>
      <c r="E30" s="172">
        <v>118108</v>
      </c>
      <c r="F30" s="177">
        <v>21659</v>
      </c>
      <c r="G30" s="177">
        <v>72559</v>
      </c>
      <c r="H30" s="178">
        <v>23890</v>
      </c>
      <c r="I30" s="172">
        <v>119996</v>
      </c>
      <c r="J30" s="177">
        <v>22552</v>
      </c>
      <c r="K30" s="177">
        <v>73173</v>
      </c>
      <c r="L30" s="178">
        <v>24271</v>
      </c>
      <c r="M30" s="172">
        <v>116216</v>
      </c>
      <c r="N30" s="177">
        <v>21343</v>
      </c>
      <c r="O30" s="177">
        <v>70577</v>
      </c>
      <c r="P30" s="178">
        <v>24296</v>
      </c>
    </row>
    <row r="31" spans="1:16" x14ac:dyDescent="0.3">
      <c r="A31" s="175" t="s">
        <v>873</v>
      </c>
      <c r="B31" s="176" t="s">
        <v>108</v>
      </c>
      <c r="C31" s="176" t="s">
        <v>1223</v>
      </c>
      <c r="D31" s="175" t="s">
        <v>167</v>
      </c>
      <c r="E31" s="172">
        <v>113846</v>
      </c>
      <c r="F31" s="177">
        <v>16969</v>
      </c>
      <c r="G31" s="177">
        <v>78937</v>
      </c>
      <c r="H31" s="178">
        <v>17940</v>
      </c>
      <c r="I31" s="172">
        <v>115876</v>
      </c>
      <c r="J31" s="177">
        <v>17988</v>
      </c>
      <c r="K31" s="177">
        <v>79155</v>
      </c>
      <c r="L31" s="178">
        <v>18733</v>
      </c>
      <c r="M31" s="172">
        <v>113714</v>
      </c>
      <c r="N31" s="177">
        <v>18609</v>
      </c>
      <c r="O31" s="177">
        <v>77525</v>
      </c>
      <c r="P31" s="178">
        <v>17580</v>
      </c>
    </row>
    <row r="32" spans="1:16" x14ac:dyDescent="0.3">
      <c r="A32" s="175" t="s">
        <v>873</v>
      </c>
      <c r="B32" s="176" t="s">
        <v>475</v>
      </c>
      <c r="C32" s="176" t="s">
        <v>1224</v>
      </c>
      <c r="D32" s="175" t="s">
        <v>476</v>
      </c>
      <c r="E32" s="172">
        <v>108854</v>
      </c>
      <c r="F32" s="177">
        <v>24630</v>
      </c>
      <c r="G32" s="177">
        <v>63220</v>
      </c>
      <c r="H32" s="178">
        <v>21004</v>
      </c>
      <c r="I32" s="172">
        <v>111689</v>
      </c>
      <c r="J32" s="177">
        <v>26317</v>
      </c>
      <c r="K32" s="177">
        <v>63747</v>
      </c>
      <c r="L32" s="178">
        <v>21625</v>
      </c>
      <c r="M32" s="172">
        <v>108314</v>
      </c>
      <c r="N32" s="177">
        <v>26157</v>
      </c>
      <c r="O32" s="177">
        <v>61477</v>
      </c>
      <c r="P32" s="178">
        <v>20680</v>
      </c>
    </row>
    <row r="33" spans="1:16" x14ac:dyDescent="0.3">
      <c r="A33" s="175" t="s">
        <v>107</v>
      </c>
      <c r="B33" s="176" t="s">
        <v>272</v>
      </c>
      <c r="C33" s="176" t="s">
        <v>1225</v>
      </c>
      <c r="D33" s="175" t="s">
        <v>540</v>
      </c>
      <c r="E33" s="172">
        <v>94545</v>
      </c>
      <c r="F33" s="177">
        <v>17471</v>
      </c>
      <c r="G33" s="177">
        <v>59902</v>
      </c>
      <c r="H33" s="178">
        <v>17172</v>
      </c>
      <c r="I33" s="172">
        <v>95641</v>
      </c>
      <c r="J33" s="177">
        <v>18066</v>
      </c>
      <c r="K33" s="177">
        <v>60007</v>
      </c>
      <c r="L33" s="178">
        <v>17568</v>
      </c>
      <c r="M33" s="172">
        <v>94002</v>
      </c>
      <c r="N33" s="177">
        <v>19463</v>
      </c>
      <c r="O33" s="177">
        <v>57862</v>
      </c>
      <c r="P33" s="178">
        <v>16677</v>
      </c>
    </row>
    <row r="34" spans="1:16" x14ac:dyDescent="0.3">
      <c r="A34" s="175" t="s">
        <v>1038</v>
      </c>
      <c r="B34" s="176" t="s">
        <v>513</v>
      </c>
      <c r="C34" s="176" t="s">
        <v>1226</v>
      </c>
      <c r="D34" s="175" t="s">
        <v>514</v>
      </c>
      <c r="E34" s="172">
        <v>115734</v>
      </c>
      <c r="F34" s="177">
        <v>1475</v>
      </c>
      <c r="G34" s="177">
        <v>112555</v>
      </c>
      <c r="H34" s="178">
        <v>1704</v>
      </c>
      <c r="I34" s="172">
        <v>116353</v>
      </c>
      <c r="J34" s="177">
        <v>1565</v>
      </c>
      <c r="K34" s="177">
        <v>112902</v>
      </c>
      <c r="L34" s="178">
        <v>1886</v>
      </c>
      <c r="M34" s="172">
        <v>88692</v>
      </c>
      <c r="N34" s="177">
        <v>1451</v>
      </c>
      <c r="O34" s="177">
        <v>85471</v>
      </c>
      <c r="P34" s="178">
        <v>1770</v>
      </c>
    </row>
    <row r="35" spans="1:16" x14ac:dyDescent="0.3">
      <c r="A35" s="175" t="s">
        <v>680</v>
      </c>
      <c r="B35" s="176" t="s">
        <v>309</v>
      </c>
      <c r="C35" s="176" t="s">
        <v>1227</v>
      </c>
      <c r="D35" s="175" t="s">
        <v>310</v>
      </c>
      <c r="E35" s="172">
        <v>71575</v>
      </c>
      <c r="F35" s="177">
        <v>2011</v>
      </c>
      <c r="G35" s="177">
        <v>68867</v>
      </c>
      <c r="H35" s="178">
        <v>697</v>
      </c>
      <c r="I35" s="172">
        <v>74653</v>
      </c>
      <c r="J35" s="177">
        <v>2475</v>
      </c>
      <c r="K35" s="177">
        <v>71372</v>
      </c>
      <c r="L35" s="178">
        <v>806</v>
      </c>
      <c r="M35" s="172">
        <v>77954</v>
      </c>
      <c r="N35" s="177">
        <v>2591</v>
      </c>
      <c r="O35" s="177">
        <v>74657</v>
      </c>
      <c r="P35" s="178">
        <v>706</v>
      </c>
    </row>
    <row r="36" spans="1:16" x14ac:dyDescent="0.3">
      <c r="A36" s="175" t="s">
        <v>1038</v>
      </c>
      <c r="B36" s="176" t="s">
        <v>108</v>
      </c>
      <c r="C36" s="176" t="s">
        <v>1228</v>
      </c>
      <c r="D36" s="175" t="s">
        <v>127</v>
      </c>
      <c r="E36" s="172">
        <v>71700</v>
      </c>
      <c r="F36" s="177">
        <v>5809</v>
      </c>
      <c r="G36" s="177">
        <v>53142</v>
      </c>
      <c r="H36" s="178">
        <v>12749</v>
      </c>
      <c r="I36" s="172">
        <v>73925</v>
      </c>
      <c r="J36" s="177">
        <v>6167</v>
      </c>
      <c r="K36" s="177">
        <v>54950</v>
      </c>
      <c r="L36" s="178">
        <v>12808</v>
      </c>
      <c r="M36" s="172">
        <v>72363</v>
      </c>
      <c r="N36" s="177">
        <v>7003</v>
      </c>
      <c r="O36" s="177">
        <v>53138</v>
      </c>
      <c r="P36" s="178">
        <v>12222</v>
      </c>
    </row>
    <row r="37" spans="1:16" x14ac:dyDescent="0.3">
      <c r="A37" s="175" t="s">
        <v>1085</v>
      </c>
      <c r="B37" s="176" t="s">
        <v>569</v>
      </c>
      <c r="C37" s="176" t="s">
        <v>1229</v>
      </c>
      <c r="D37" s="175" t="s">
        <v>585</v>
      </c>
      <c r="E37" s="172">
        <v>71407</v>
      </c>
      <c r="F37" s="177">
        <v>7757</v>
      </c>
      <c r="G37" s="177">
        <v>50622</v>
      </c>
      <c r="H37" s="178">
        <v>13028</v>
      </c>
      <c r="I37" s="172">
        <v>73791</v>
      </c>
      <c r="J37" s="177">
        <v>8113</v>
      </c>
      <c r="K37" s="177">
        <v>51896</v>
      </c>
      <c r="L37" s="178">
        <v>13782</v>
      </c>
      <c r="M37" s="172">
        <v>70252</v>
      </c>
      <c r="N37" s="177">
        <v>8035</v>
      </c>
      <c r="O37" s="177">
        <v>49498</v>
      </c>
      <c r="P37" s="178">
        <v>12719</v>
      </c>
    </row>
    <row r="38" spans="1:16" x14ac:dyDescent="0.3">
      <c r="A38" s="175" t="s">
        <v>107</v>
      </c>
      <c r="B38" s="176" t="s">
        <v>1086</v>
      </c>
      <c r="C38" s="175" t="s">
        <v>1230</v>
      </c>
      <c r="D38" s="175" t="s">
        <v>1120</v>
      </c>
      <c r="E38" s="172">
        <v>70417</v>
      </c>
      <c r="F38" s="177">
        <v>7972</v>
      </c>
      <c r="G38" s="177">
        <v>41267</v>
      </c>
      <c r="H38" s="178">
        <v>21178</v>
      </c>
      <c r="I38" s="172">
        <v>71390</v>
      </c>
      <c r="J38" s="177">
        <v>8559</v>
      </c>
      <c r="K38" s="177">
        <v>41646</v>
      </c>
      <c r="L38" s="178">
        <v>21185</v>
      </c>
      <c r="M38" s="180">
        <v>68858</v>
      </c>
      <c r="N38" s="181">
        <v>8618</v>
      </c>
      <c r="O38" s="181">
        <v>40189</v>
      </c>
      <c r="P38" s="182">
        <v>20051</v>
      </c>
    </row>
    <row r="39" spans="1:16" x14ac:dyDescent="0.3">
      <c r="A39" s="175" t="s">
        <v>1085</v>
      </c>
      <c r="B39" s="176" t="s">
        <v>1086</v>
      </c>
      <c r="C39" s="176" t="s">
        <v>1231</v>
      </c>
      <c r="D39" s="176" t="s">
        <v>1108</v>
      </c>
      <c r="E39" s="172">
        <v>69203</v>
      </c>
      <c r="F39" s="177">
        <v>4826</v>
      </c>
      <c r="G39" s="177">
        <v>52549</v>
      </c>
      <c r="H39" s="178">
        <v>11828</v>
      </c>
      <c r="I39" s="172">
        <v>69535</v>
      </c>
      <c r="J39" s="177">
        <v>4924</v>
      </c>
      <c r="K39" s="177">
        <v>52709</v>
      </c>
      <c r="L39" s="178">
        <v>11902</v>
      </c>
      <c r="M39" s="172">
        <v>67172</v>
      </c>
      <c r="N39" s="177">
        <v>5186</v>
      </c>
      <c r="O39" s="177">
        <v>50673</v>
      </c>
      <c r="P39" s="178">
        <v>11313</v>
      </c>
    </row>
    <row r="40" spans="1:16" x14ac:dyDescent="0.3">
      <c r="A40" s="175" t="s">
        <v>762</v>
      </c>
      <c r="B40" s="176" t="s">
        <v>939</v>
      </c>
      <c r="C40" s="176" t="s">
        <v>1232</v>
      </c>
      <c r="D40" s="175" t="s">
        <v>965</v>
      </c>
      <c r="E40" s="172">
        <v>64166</v>
      </c>
      <c r="F40" s="177">
        <v>7490</v>
      </c>
      <c r="G40" s="177">
        <v>40630</v>
      </c>
      <c r="H40" s="178">
        <v>16046</v>
      </c>
      <c r="I40" s="172">
        <v>68182</v>
      </c>
      <c r="J40" s="177">
        <v>10799</v>
      </c>
      <c r="K40" s="177">
        <v>41008</v>
      </c>
      <c r="L40" s="178">
        <v>16375</v>
      </c>
      <c r="M40" s="172">
        <v>65642</v>
      </c>
      <c r="N40" s="177">
        <v>11780</v>
      </c>
      <c r="O40" s="177">
        <v>38244</v>
      </c>
      <c r="P40" s="178">
        <v>15618</v>
      </c>
    </row>
    <row r="41" spans="1:16" x14ac:dyDescent="0.3">
      <c r="A41" s="175" t="s">
        <v>924</v>
      </c>
      <c r="B41" s="176" t="s">
        <v>108</v>
      </c>
      <c r="C41" s="176" t="s">
        <v>1233</v>
      </c>
      <c r="D41" s="175" t="s">
        <v>193</v>
      </c>
      <c r="E41" s="172">
        <v>66806</v>
      </c>
      <c r="F41" s="177">
        <v>6806</v>
      </c>
      <c r="G41" s="177">
        <v>42944</v>
      </c>
      <c r="H41" s="178">
        <v>17056</v>
      </c>
      <c r="I41" s="172">
        <v>66746</v>
      </c>
      <c r="J41" s="177">
        <v>6887</v>
      </c>
      <c r="K41" s="177">
        <v>42511</v>
      </c>
      <c r="L41" s="178">
        <v>17348</v>
      </c>
      <c r="M41" s="172">
        <v>64726</v>
      </c>
      <c r="N41" s="177">
        <v>6664</v>
      </c>
      <c r="O41" s="177">
        <v>41394</v>
      </c>
      <c r="P41" s="178">
        <v>16668</v>
      </c>
    </row>
    <row r="42" spans="1:16" x14ac:dyDescent="0.3">
      <c r="A42" s="175" t="s">
        <v>234</v>
      </c>
      <c r="B42" s="176" t="s">
        <v>1131</v>
      </c>
      <c r="C42" s="176" t="s">
        <v>1234</v>
      </c>
      <c r="D42" s="175" t="s">
        <v>1132</v>
      </c>
      <c r="E42" s="172">
        <v>64029</v>
      </c>
      <c r="F42" s="177">
        <v>12964</v>
      </c>
      <c r="G42" s="177">
        <v>40972</v>
      </c>
      <c r="H42" s="178">
        <v>10093</v>
      </c>
      <c r="I42" s="172">
        <v>64465</v>
      </c>
      <c r="J42" s="177">
        <v>13352</v>
      </c>
      <c r="K42" s="177">
        <v>40750</v>
      </c>
      <c r="L42" s="178">
        <v>10363</v>
      </c>
      <c r="M42" s="172">
        <v>62621</v>
      </c>
      <c r="N42" s="177">
        <v>13416</v>
      </c>
      <c r="O42" s="177">
        <v>39543</v>
      </c>
      <c r="P42" s="178">
        <v>9662</v>
      </c>
    </row>
    <row r="43" spans="1:16" x14ac:dyDescent="0.3">
      <c r="A43" s="175" t="s">
        <v>711</v>
      </c>
      <c r="B43" s="176" t="s">
        <v>506</v>
      </c>
      <c r="C43" s="176" t="s">
        <v>1235</v>
      </c>
      <c r="D43" s="175" t="s">
        <v>1015</v>
      </c>
      <c r="E43" s="172">
        <v>54567</v>
      </c>
      <c r="F43" s="177">
        <v>8505</v>
      </c>
      <c r="G43" s="177">
        <v>39304</v>
      </c>
      <c r="H43" s="178">
        <v>6758</v>
      </c>
      <c r="I43" s="172">
        <v>54948</v>
      </c>
      <c r="J43" s="177">
        <v>9061</v>
      </c>
      <c r="K43" s="177">
        <v>38966</v>
      </c>
      <c r="L43" s="178">
        <v>6921</v>
      </c>
      <c r="M43" s="172">
        <v>52211</v>
      </c>
      <c r="N43" s="177">
        <v>8959</v>
      </c>
      <c r="O43" s="177">
        <v>36552</v>
      </c>
      <c r="P43" s="178">
        <v>6700</v>
      </c>
    </row>
    <row r="44" spans="1:16" x14ac:dyDescent="0.3">
      <c r="A44" s="175" t="s">
        <v>308</v>
      </c>
      <c r="B44" s="176" t="s">
        <v>108</v>
      </c>
      <c r="C44" s="176" t="s">
        <v>1236</v>
      </c>
      <c r="D44" s="176" t="s">
        <v>195</v>
      </c>
      <c r="E44" s="172">
        <v>50458</v>
      </c>
      <c r="F44" s="177">
        <v>7190</v>
      </c>
      <c r="G44" s="177">
        <v>30439</v>
      </c>
      <c r="H44" s="178">
        <v>12829</v>
      </c>
      <c r="I44" s="172">
        <v>52378</v>
      </c>
      <c r="J44" s="177">
        <v>7682</v>
      </c>
      <c r="K44" s="177">
        <v>31896</v>
      </c>
      <c r="L44" s="178">
        <v>12800</v>
      </c>
      <c r="M44" s="172">
        <v>49955</v>
      </c>
      <c r="N44" s="177">
        <v>7667</v>
      </c>
      <c r="O44" s="177">
        <v>30451</v>
      </c>
      <c r="P44" s="178">
        <v>11837</v>
      </c>
    </row>
    <row r="45" spans="1:16" x14ac:dyDescent="0.3">
      <c r="A45" s="175" t="s">
        <v>1038</v>
      </c>
      <c r="B45" s="176" t="s">
        <v>1086</v>
      </c>
      <c r="C45" s="176" t="s">
        <v>1237</v>
      </c>
      <c r="D45" s="175" t="s">
        <v>1115</v>
      </c>
      <c r="E45" s="172">
        <v>48758</v>
      </c>
      <c r="F45" s="177">
        <v>8009</v>
      </c>
      <c r="G45" s="177">
        <v>31590</v>
      </c>
      <c r="H45" s="178">
        <v>9159</v>
      </c>
      <c r="I45" s="172">
        <v>51028</v>
      </c>
      <c r="J45" s="177">
        <v>8769</v>
      </c>
      <c r="K45" s="177">
        <v>32443</v>
      </c>
      <c r="L45" s="178">
        <v>9816</v>
      </c>
      <c r="M45" s="172">
        <v>48450</v>
      </c>
      <c r="N45" s="177">
        <v>7428</v>
      </c>
      <c r="O45" s="177">
        <v>31477</v>
      </c>
      <c r="P45" s="178">
        <v>9545</v>
      </c>
    </row>
    <row r="46" spans="1:16" x14ac:dyDescent="0.3">
      <c r="A46" s="175" t="s">
        <v>308</v>
      </c>
      <c r="B46" s="176" t="s">
        <v>939</v>
      </c>
      <c r="C46" s="176" t="s">
        <v>1238</v>
      </c>
      <c r="D46" s="175" t="s">
        <v>944</v>
      </c>
      <c r="E46" s="172">
        <v>55047</v>
      </c>
      <c r="F46" s="177">
        <v>9433</v>
      </c>
      <c r="G46" s="177">
        <v>41269</v>
      </c>
      <c r="H46" s="178">
        <v>4345</v>
      </c>
      <c r="I46" s="172">
        <v>56682</v>
      </c>
      <c r="J46" s="177">
        <v>12018</v>
      </c>
      <c r="K46" s="177">
        <v>40130</v>
      </c>
      <c r="L46" s="178">
        <v>4534</v>
      </c>
      <c r="M46" s="172">
        <v>46776</v>
      </c>
      <c r="N46" s="177">
        <v>10329</v>
      </c>
      <c r="O46" s="177">
        <v>32240</v>
      </c>
      <c r="P46" s="178">
        <v>4207</v>
      </c>
    </row>
    <row r="47" spans="1:16" x14ac:dyDescent="0.3">
      <c r="A47" s="175" t="s">
        <v>568</v>
      </c>
      <c r="B47" s="176" t="s">
        <v>449</v>
      </c>
      <c r="C47" s="176" t="s">
        <v>1239</v>
      </c>
      <c r="D47" s="175" t="s">
        <v>928</v>
      </c>
      <c r="E47" s="172">
        <v>45589</v>
      </c>
      <c r="F47" s="177">
        <v>9883</v>
      </c>
      <c r="G47" s="177">
        <v>27399</v>
      </c>
      <c r="H47" s="178">
        <v>8307</v>
      </c>
      <c r="I47" s="172">
        <v>47786</v>
      </c>
      <c r="J47" s="177">
        <v>11731</v>
      </c>
      <c r="K47" s="177">
        <v>27069</v>
      </c>
      <c r="L47" s="178">
        <v>8986</v>
      </c>
      <c r="M47" s="172">
        <v>45003</v>
      </c>
      <c r="N47" s="177">
        <v>11494</v>
      </c>
      <c r="O47" s="177">
        <v>24855</v>
      </c>
      <c r="P47" s="178">
        <v>8654</v>
      </c>
    </row>
    <row r="48" spans="1:16" x14ac:dyDescent="0.3">
      <c r="A48" s="175" t="s">
        <v>747</v>
      </c>
      <c r="B48" s="176" t="s">
        <v>569</v>
      </c>
      <c r="C48" s="176" t="s">
        <v>1240</v>
      </c>
      <c r="D48" s="175" t="s">
        <v>590</v>
      </c>
      <c r="E48" s="172">
        <v>44697</v>
      </c>
      <c r="F48" s="177">
        <v>3165</v>
      </c>
      <c r="G48" s="177">
        <v>35865</v>
      </c>
      <c r="H48" s="178">
        <v>5667</v>
      </c>
      <c r="I48" s="172">
        <v>44008</v>
      </c>
      <c r="J48" s="177">
        <v>3111</v>
      </c>
      <c r="K48" s="177">
        <v>35144</v>
      </c>
      <c r="L48" s="178">
        <v>5753</v>
      </c>
      <c r="M48" s="172">
        <v>44120</v>
      </c>
      <c r="N48" s="177">
        <v>3415</v>
      </c>
      <c r="O48" s="177">
        <v>35257</v>
      </c>
      <c r="P48" s="178">
        <v>5448</v>
      </c>
    </row>
    <row r="49" spans="1:16" x14ac:dyDescent="0.3">
      <c r="A49" s="175" t="s">
        <v>762</v>
      </c>
      <c r="B49" s="176" t="s">
        <v>569</v>
      </c>
      <c r="C49" s="176" t="s">
        <v>1241</v>
      </c>
      <c r="D49" s="175" t="s">
        <v>650</v>
      </c>
      <c r="E49" s="172">
        <v>44836</v>
      </c>
      <c r="F49" s="177">
        <v>4770</v>
      </c>
      <c r="G49" s="177">
        <v>25988</v>
      </c>
      <c r="H49" s="178">
        <v>14078</v>
      </c>
      <c r="I49" s="172">
        <v>45904</v>
      </c>
      <c r="J49" s="177">
        <v>4818</v>
      </c>
      <c r="K49" s="177">
        <v>26772</v>
      </c>
      <c r="L49" s="178">
        <v>14314</v>
      </c>
      <c r="M49" s="172">
        <v>42885</v>
      </c>
      <c r="N49" s="177">
        <v>4760</v>
      </c>
      <c r="O49" s="177">
        <v>24547</v>
      </c>
      <c r="P49" s="178">
        <v>13578</v>
      </c>
    </row>
    <row r="50" spans="1:16" x14ac:dyDescent="0.3">
      <c r="A50" s="175" t="s">
        <v>308</v>
      </c>
      <c r="B50" s="176" t="s">
        <v>569</v>
      </c>
      <c r="C50" s="176" t="s">
        <v>1242</v>
      </c>
      <c r="D50" s="175" t="s">
        <v>624</v>
      </c>
      <c r="E50" s="172">
        <v>55066</v>
      </c>
      <c r="F50" s="177">
        <v>1353</v>
      </c>
      <c r="G50" s="177">
        <v>53099</v>
      </c>
      <c r="H50" s="178">
        <v>614</v>
      </c>
      <c r="I50" s="172">
        <v>55443</v>
      </c>
      <c r="J50" s="177">
        <v>1386</v>
      </c>
      <c r="K50" s="177">
        <v>53375</v>
      </c>
      <c r="L50" s="178">
        <v>682</v>
      </c>
      <c r="M50" s="172">
        <v>42870</v>
      </c>
      <c r="N50" s="177">
        <v>1131</v>
      </c>
      <c r="O50" s="177">
        <v>41116</v>
      </c>
      <c r="P50" s="178">
        <v>623</v>
      </c>
    </row>
    <row r="51" spans="1:16" x14ac:dyDescent="0.3">
      <c r="A51" s="175" t="s">
        <v>308</v>
      </c>
      <c r="B51" s="176" t="s">
        <v>748</v>
      </c>
      <c r="C51" s="176" t="s">
        <v>1243</v>
      </c>
      <c r="D51" s="175" t="s">
        <v>749</v>
      </c>
      <c r="E51" s="172">
        <v>42804</v>
      </c>
      <c r="F51" s="177">
        <v>4715</v>
      </c>
      <c r="G51" s="177">
        <v>34367</v>
      </c>
      <c r="H51" s="178">
        <v>3722</v>
      </c>
      <c r="I51" s="172">
        <v>43849</v>
      </c>
      <c r="J51" s="177">
        <v>5101</v>
      </c>
      <c r="K51" s="177">
        <v>34565</v>
      </c>
      <c r="L51" s="178">
        <v>4183</v>
      </c>
      <c r="M51" s="172">
        <v>41638</v>
      </c>
      <c r="N51" s="177">
        <v>4352</v>
      </c>
      <c r="O51" s="177">
        <v>33325</v>
      </c>
      <c r="P51" s="178">
        <v>3961</v>
      </c>
    </row>
    <row r="52" spans="1:16" x14ac:dyDescent="0.3">
      <c r="A52" s="175" t="s">
        <v>474</v>
      </c>
      <c r="B52" s="176" t="s">
        <v>569</v>
      </c>
      <c r="C52" s="176" t="s">
        <v>1244</v>
      </c>
      <c r="D52" s="175" t="s">
        <v>597</v>
      </c>
      <c r="E52" s="172">
        <v>39215</v>
      </c>
      <c r="F52" s="177">
        <v>3744</v>
      </c>
      <c r="G52" s="177">
        <v>23543</v>
      </c>
      <c r="H52" s="178">
        <v>11928</v>
      </c>
      <c r="I52" s="172">
        <v>40723</v>
      </c>
      <c r="J52" s="177">
        <v>4665</v>
      </c>
      <c r="K52" s="177">
        <v>23799</v>
      </c>
      <c r="L52" s="178">
        <v>12259</v>
      </c>
      <c r="M52" s="172">
        <v>38868</v>
      </c>
      <c r="N52" s="177">
        <v>4644</v>
      </c>
      <c r="O52" s="177">
        <v>22636</v>
      </c>
      <c r="P52" s="178">
        <v>11588</v>
      </c>
    </row>
    <row r="53" spans="1:16" x14ac:dyDescent="0.3">
      <c r="A53" s="175" t="s">
        <v>819</v>
      </c>
      <c r="B53" s="176" t="s">
        <v>569</v>
      </c>
      <c r="C53" s="176" t="s">
        <v>1245</v>
      </c>
      <c r="D53" s="175" t="s">
        <v>594</v>
      </c>
      <c r="E53" s="172">
        <v>36939</v>
      </c>
      <c r="F53" s="177">
        <v>5464</v>
      </c>
      <c r="G53" s="177">
        <v>22197</v>
      </c>
      <c r="H53" s="178">
        <v>9278</v>
      </c>
      <c r="I53" s="172">
        <v>38285</v>
      </c>
      <c r="J53" s="177">
        <v>6400</v>
      </c>
      <c r="K53" s="177">
        <v>22206</v>
      </c>
      <c r="L53" s="178">
        <v>9679</v>
      </c>
      <c r="M53" s="172">
        <v>38299</v>
      </c>
      <c r="N53" s="177">
        <v>7411</v>
      </c>
      <c r="O53" s="177">
        <v>21574</v>
      </c>
      <c r="P53" s="178">
        <v>9314</v>
      </c>
    </row>
    <row r="54" spans="1:16" x14ac:dyDescent="0.3">
      <c r="A54" s="175" t="s">
        <v>938</v>
      </c>
      <c r="B54" s="176" t="s">
        <v>458</v>
      </c>
      <c r="C54" s="176" t="s">
        <v>1246</v>
      </c>
      <c r="D54" s="175" t="s">
        <v>459</v>
      </c>
      <c r="E54" s="172">
        <v>38304</v>
      </c>
      <c r="F54" s="177">
        <v>3482</v>
      </c>
      <c r="G54" s="177">
        <v>25671</v>
      </c>
      <c r="H54" s="178">
        <v>9151</v>
      </c>
      <c r="I54" s="172">
        <v>38745</v>
      </c>
      <c r="J54" s="177">
        <v>3659</v>
      </c>
      <c r="K54" s="177">
        <v>25933</v>
      </c>
      <c r="L54" s="178">
        <v>9153</v>
      </c>
      <c r="M54" s="172">
        <v>37091</v>
      </c>
      <c r="N54" s="177">
        <v>3629</v>
      </c>
      <c r="O54" s="177">
        <v>24852</v>
      </c>
      <c r="P54" s="178">
        <v>8610</v>
      </c>
    </row>
    <row r="55" spans="1:16" x14ac:dyDescent="0.3">
      <c r="A55" s="175" t="s">
        <v>1085</v>
      </c>
      <c r="B55" s="176" t="s">
        <v>108</v>
      </c>
      <c r="C55" s="176" t="s">
        <v>1247</v>
      </c>
      <c r="D55" s="175" t="s">
        <v>172</v>
      </c>
      <c r="E55" s="172">
        <v>37477</v>
      </c>
      <c r="F55" s="177">
        <v>2968</v>
      </c>
      <c r="G55" s="177">
        <v>30212</v>
      </c>
      <c r="H55" s="178">
        <v>4297</v>
      </c>
      <c r="I55" s="172">
        <v>38239</v>
      </c>
      <c r="J55" s="177">
        <v>3051</v>
      </c>
      <c r="K55" s="177">
        <v>30318</v>
      </c>
      <c r="L55" s="178">
        <v>4870</v>
      </c>
      <c r="M55" s="172">
        <v>37528</v>
      </c>
      <c r="N55" s="177">
        <v>3026</v>
      </c>
      <c r="O55" s="177">
        <v>29395</v>
      </c>
      <c r="P55" s="178">
        <v>5107</v>
      </c>
    </row>
    <row r="56" spans="1:16" x14ac:dyDescent="0.3">
      <c r="A56" s="175" t="s">
        <v>938</v>
      </c>
      <c r="B56" s="176" t="s">
        <v>569</v>
      </c>
      <c r="C56" s="176" t="s">
        <v>1248</v>
      </c>
      <c r="D56" s="175" t="s">
        <v>580</v>
      </c>
      <c r="E56" s="172">
        <v>31271</v>
      </c>
      <c r="F56" s="177">
        <v>206</v>
      </c>
      <c r="G56" s="177">
        <v>30089</v>
      </c>
      <c r="H56" s="178">
        <v>976</v>
      </c>
      <c r="I56" s="172">
        <v>36620</v>
      </c>
      <c r="J56" s="177">
        <v>4169</v>
      </c>
      <c r="K56" s="177">
        <v>31142</v>
      </c>
      <c r="L56" s="178">
        <v>1309</v>
      </c>
      <c r="M56" s="172">
        <v>35820</v>
      </c>
      <c r="N56" s="177">
        <v>3838</v>
      </c>
      <c r="O56" s="177">
        <v>30743</v>
      </c>
      <c r="P56" s="178">
        <v>1239</v>
      </c>
    </row>
    <row r="57" spans="1:16" x14ac:dyDescent="0.3">
      <c r="A57" s="175" t="s">
        <v>938</v>
      </c>
      <c r="B57" s="176" t="s">
        <v>309</v>
      </c>
      <c r="C57" s="176" t="s">
        <v>1249</v>
      </c>
      <c r="D57" s="175" t="s">
        <v>338</v>
      </c>
      <c r="E57" s="172">
        <v>36375</v>
      </c>
      <c r="F57" s="177">
        <v>2691</v>
      </c>
      <c r="G57" s="177">
        <v>26936</v>
      </c>
      <c r="H57" s="178">
        <v>6748</v>
      </c>
      <c r="I57" s="172">
        <v>36313</v>
      </c>
      <c r="J57" s="177">
        <v>2712</v>
      </c>
      <c r="K57" s="177">
        <v>26661</v>
      </c>
      <c r="L57" s="178">
        <v>6940</v>
      </c>
      <c r="M57" s="172">
        <v>35163</v>
      </c>
      <c r="N57" s="177">
        <v>2582</v>
      </c>
      <c r="O57" s="177">
        <v>26049</v>
      </c>
      <c r="P57" s="178">
        <v>6532</v>
      </c>
    </row>
    <row r="58" spans="1:16" x14ac:dyDescent="0.3">
      <c r="A58" s="175" t="s">
        <v>474</v>
      </c>
      <c r="B58" s="176" t="s">
        <v>1086</v>
      </c>
      <c r="C58" s="176" t="s">
        <v>1250</v>
      </c>
      <c r="D58" s="175" t="s">
        <v>1091</v>
      </c>
      <c r="E58" s="172">
        <v>32322</v>
      </c>
      <c r="F58" s="177">
        <v>1792</v>
      </c>
      <c r="G58" s="177">
        <v>25459</v>
      </c>
      <c r="H58" s="178">
        <v>5071</v>
      </c>
      <c r="I58" s="172">
        <v>32673</v>
      </c>
      <c r="J58" s="177">
        <v>1881</v>
      </c>
      <c r="K58" s="177">
        <v>25632</v>
      </c>
      <c r="L58" s="178">
        <v>5160</v>
      </c>
      <c r="M58" s="172">
        <v>33986</v>
      </c>
      <c r="N58" s="177">
        <v>1959</v>
      </c>
      <c r="O58" s="177">
        <v>26851</v>
      </c>
      <c r="P58" s="178">
        <v>5176</v>
      </c>
    </row>
    <row r="59" spans="1:16" x14ac:dyDescent="0.3">
      <c r="A59" s="175" t="s">
        <v>792</v>
      </c>
      <c r="B59" s="176" t="s">
        <v>108</v>
      </c>
      <c r="C59" s="176" t="s">
        <v>1251</v>
      </c>
      <c r="D59" s="175" t="s">
        <v>121</v>
      </c>
      <c r="E59" s="172">
        <v>34891</v>
      </c>
      <c r="F59" s="177">
        <v>7055</v>
      </c>
      <c r="G59" s="177">
        <v>20539</v>
      </c>
      <c r="H59" s="178">
        <v>7297</v>
      </c>
      <c r="I59" s="172">
        <v>36483</v>
      </c>
      <c r="J59" s="177">
        <v>7456</v>
      </c>
      <c r="K59" s="177">
        <v>20932</v>
      </c>
      <c r="L59" s="178">
        <v>8095</v>
      </c>
      <c r="M59" s="172">
        <v>33539</v>
      </c>
      <c r="N59" s="177">
        <v>7480</v>
      </c>
      <c r="O59" s="177">
        <v>18237</v>
      </c>
      <c r="P59" s="178">
        <v>7822</v>
      </c>
    </row>
    <row r="60" spans="1:16" x14ac:dyDescent="0.3">
      <c r="A60" s="175" t="s">
        <v>680</v>
      </c>
      <c r="B60" s="176" t="s">
        <v>681</v>
      </c>
      <c r="C60" s="176" t="s">
        <v>1252</v>
      </c>
      <c r="D60" s="175" t="s">
        <v>682</v>
      </c>
      <c r="E60" s="172">
        <v>34152</v>
      </c>
      <c r="F60" s="177">
        <v>6977</v>
      </c>
      <c r="G60" s="177">
        <v>22532</v>
      </c>
      <c r="H60" s="178">
        <v>4643</v>
      </c>
      <c r="I60" s="172">
        <v>34273</v>
      </c>
      <c r="J60" s="177">
        <v>6967</v>
      </c>
      <c r="K60" s="177">
        <v>22349</v>
      </c>
      <c r="L60" s="178">
        <v>4957</v>
      </c>
      <c r="M60" s="172">
        <v>33789</v>
      </c>
      <c r="N60" s="177">
        <v>7129</v>
      </c>
      <c r="O60" s="177">
        <v>21573</v>
      </c>
      <c r="P60" s="178">
        <v>5087</v>
      </c>
    </row>
    <row r="61" spans="1:16" x14ac:dyDescent="0.3">
      <c r="A61" s="175" t="s">
        <v>711</v>
      </c>
      <c r="B61" s="176" t="s">
        <v>309</v>
      </c>
      <c r="C61" s="176" t="s">
        <v>1253</v>
      </c>
      <c r="D61" s="175" t="s">
        <v>403</v>
      </c>
      <c r="E61" s="172">
        <v>33370</v>
      </c>
      <c r="F61" s="177">
        <v>3278</v>
      </c>
      <c r="G61" s="177">
        <v>21998</v>
      </c>
      <c r="H61" s="178">
        <v>8094</v>
      </c>
      <c r="I61" s="172">
        <v>33742</v>
      </c>
      <c r="J61" s="177">
        <v>3348</v>
      </c>
      <c r="K61" s="177">
        <v>22105</v>
      </c>
      <c r="L61" s="178">
        <v>8289</v>
      </c>
      <c r="M61" s="172">
        <v>32789</v>
      </c>
      <c r="N61" s="177">
        <v>3331</v>
      </c>
      <c r="O61" s="177">
        <v>21545</v>
      </c>
      <c r="P61" s="178">
        <v>7913</v>
      </c>
    </row>
    <row r="62" spans="1:16" x14ac:dyDescent="0.3">
      <c r="A62" s="175" t="s">
        <v>747</v>
      </c>
      <c r="B62" s="176" t="s">
        <v>569</v>
      </c>
      <c r="C62" s="176" t="s">
        <v>1254</v>
      </c>
      <c r="D62" s="175" t="s">
        <v>679</v>
      </c>
      <c r="E62" s="172">
        <v>33297</v>
      </c>
      <c r="F62" s="177">
        <v>2664</v>
      </c>
      <c r="G62" s="177">
        <v>22057</v>
      </c>
      <c r="H62" s="178">
        <v>8576</v>
      </c>
      <c r="I62" s="172">
        <v>33473</v>
      </c>
      <c r="J62" s="177">
        <v>2747</v>
      </c>
      <c r="K62" s="177">
        <v>22075</v>
      </c>
      <c r="L62" s="178">
        <v>8651</v>
      </c>
      <c r="M62" s="172">
        <v>31750</v>
      </c>
      <c r="N62" s="177">
        <v>2787</v>
      </c>
      <c r="O62" s="177">
        <v>20797</v>
      </c>
      <c r="P62" s="178">
        <v>8166</v>
      </c>
    </row>
    <row r="63" spans="1:16" x14ac:dyDescent="0.3">
      <c r="A63" s="175" t="s">
        <v>568</v>
      </c>
      <c r="B63" s="176" t="s">
        <v>1086</v>
      </c>
      <c r="C63" s="176" t="s">
        <v>1255</v>
      </c>
      <c r="D63" s="175" t="s">
        <v>1096</v>
      </c>
      <c r="E63" s="172">
        <v>29793</v>
      </c>
      <c r="F63" s="177">
        <v>3590</v>
      </c>
      <c r="G63" s="177">
        <v>18368</v>
      </c>
      <c r="H63" s="178">
        <v>7835</v>
      </c>
      <c r="I63" s="172">
        <v>32160</v>
      </c>
      <c r="J63" s="177">
        <v>6071</v>
      </c>
      <c r="K63" s="177">
        <v>18177</v>
      </c>
      <c r="L63" s="178">
        <v>7912</v>
      </c>
      <c r="M63" s="172">
        <v>31156</v>
      </c>
      <c r="N63" s="177">
        <v>6322</v>
      </c>
      <c r="O63" s="177">
        <v>17319</v>
      </c>
      <c r="P63" s="178">
        <v>7515</v>
      </c>
    </row>
    <row r="64" spans="1:16" x14ac:dyDescent="0.3">
      <c r="A64" s="175" t="s">
        <v>873</v>
      </c>
      <c r="B64" s="176" t="s">
        <v>569</v>
      </c>
      <c r="C64" s="176" t="s">
        <v>1256</v>
      </c>
      <c r="D64" s="175" t="s">
        <v>599</v>
      </c>
      <c r="E64" s="172">
        <v>30320</v>
      </c>
      <c r="F64" s="177">
        <v>3225</v>
      </c>
      <c r="G64" s="177">
        <v>19208</v>
      </c>
      <c r="H64" s="178">
        <v>7887</v>
      </c>
      <c r="I64" s="172">
        <v>32044</v>
      </c>
      <c r="J64" s="177">
        <v>4952</v>
      </c>
      <c r="K64" s="177">
        <v>19125</v>
      </c>
      <c r="L64" s="178">
        <v>7967</v>
      </c>
      <c r="M64" s="172">
        <v>31051</v>
      </c>
      <c r="N64" s="177">
        <v>4922</v>
      </c>
      <c r="O64" s="177">
        <v>18619</v>
      </c>
      <c r="P64" s="178">
        <v>7510</v>
      </c>
    </row>
    <row r="65" spans="1:16" x14ac:dyDescent="0.3">
      <c r="A65" s="175" t="s">
        <v>1130</v>
      </c>
      <c r="B65" s="176" t="s">
        <v>1086</v>
      </c>
      <c r="C65" s="176" t="s">
        <v>1257</v>
      </c>
      <c r="D65" s="175" t="s">
        <v>1092</v>
      </c>
      <c r="E65" s="172">
        <v>30667</v>
      </c>
      <c r="F65" s="177">
        <v>5147</v>
      </c>
      <c r="G65" s="177">
        <v>16195</v>
      </c>
      <c r="H65" s="178">
        <v>9325</v>
      </c>
      <c r="I65" s="172">
        <v>31725</v>
      </c>
      <c r="J65" s="177">
        <v>5325</v>
      </c>
      <c r="K65" s="177">
        <v>16942</v>
      </c>
      <c r="L65" s="178">
        <v>9458</v>
      </c>
      <c r="M65" s="172">
        <v>30573</v>
      </c>
      <c r="N65" s="177">
        <v>5110</v>
      </c>
      <c r="O65" s="177">
        <v>16376</v>
      </c>
      <c r="P65" s="178">
        <v>9087</v>
      </c>
    </row>
    <row r="66" spans="1:16" x14ac:dyDescent="0.3">
      <c r="A66" s="175" t="s">
        <v>680</v>
      </c>
      <c r="B66" s="176" t="s">
        <v>569</v>
      </c>
      <c r="C66" s="176" t="s">
        <v>1258</v>
      </c>
      <c r="D66" s="175" t="s">
        <v>621</v>
      </c>
      <c r="E66" s="172">
        <v>28951</v>
      </c>
      <c r="F66" s="177">
        <v>1618</v>
      </c>
      <c r="G66" s="177">
        <v>19776</v>
      </c>
      <c r="H66" s="178">
        <v>7557</v>
      </c>
      <c r="I66" s="172">
        <v>29319</v>
      </c>
      <c r="J66" s="177">
        <v>1726</v>
      </c>
      <c r="K66" s="177">
        <v>19928</v>
      </c>
      <c r="L66" s="178">
        <v>7665</v>
      </c>
      <c r="M66" s="172">
        <v>28012</v>
      </c>
      <c r="N66" s="177">
        <v>1732</v>
      </c>
      <c r="O66" s="177">
        <v>19250</v>
      </c>
      <c r="P66" s="178">
        <v>7030</v>
      </c>
    </row>
    <row r="67" spans="1:16" x14ac:dyDescent="0.3">
      <c r="A67" s="175" t="s">
        <v>1085</v>
      </c>
      <c r="B67" s="176" t="s">
        <v>939</v>
      </c>
      <c r="C67" s="176" t="s">
        <v>1259</v>
      </c>
      <c r="D67" s="175" t="s">
        <v>968</v>
      </c>
      <c r="E67" s="172">
        <v>27799</v>
      </c>
      <c r="F67" s="177">
        <v>1781</v>
      </c>
      <c r="G67" s="177">
        <v>21031</v>
      </c>
      <c r="H67" s="178">
        <v>4987</v>
      </c>
      <c r="I67" s="172">
        <v>27836</v>
      </c>
      <c r="J67" s="177">
        <v>2169</v>
      </c>
      <c r="K67" s="177">
        <v>20551</v>
      </c>
      <c r="L67" s="178">
        <v>5116</v>
      </c>
      <c r="M67" s="172">
        <v>27362</v>
      </c>
      <c r="N67" s="177">
        <v>2378</v>
      </c>
      <c r="O67" s="177">
        <v>20145</v>
      </c>
      <c r="P67" s="178">
        <v>4839</v>
      </c>
    </row>
    <row r="68" spans="1:16" x14ac:dyDescent="0.3">
      <c r="A68" s="175" t="s">
        <v>762</v>
      </c>
      <c r="B68" s="176" t="s">
        <v>569</v>
      </c>
      <c r="C68" s="176" t="s">
        <v>1260</v>
      </c>
      <c r="D68" s="175" t="s">
        <v>664</v>
      </c>
      <c r="E68" s="172">
        <v>27352</v>
      </c>
      <c r="F68" s="177">
        <v>3460</v>
      </c>
      <c r="G68" s="177">
        <v>17973</v>
      </c>
      <c r="H68" s="178">
        <v>5919</v>
      </c>
      <c r="I68" s="172">
        <v>27609</v>
      </c>
      <c r="J68" s="177">
        <v>3581</v>
      </c>
      <c r="K68" s="177">
        <v>17752</v>
      </c>
      <c r="L68" s="178">
        <v>6276</v>
      </c>
      <c r="M68" s="172">
        <v>26671</v>
      </c>
      <c r="N68" s="177">
        <v>3279</v>
      </c>
      <c r="O68" s="177">
        <v>17178</v>
      </c>
      <c r="P68" s="178">
        <v>6214</v>
      </c>
    </row>
    <row r="69" spans="1:16" x14ac:dyDescent="0.3">
      <c r="A69" s="175" t="s">
        <v>819</v>
      </c>
      <c r="B69" s="176" t="s">
        <v>235</v>
      </c>
      <c r="C69" s="176" t="s">
        <v>1261</v>
      </c>
      <c r="D69" s="175" t="s">
        <v>254</v>
      </c>
      <c r="E69" s="172">
        <v>28391</v>
      </c>
      <c r="F69" s="177">
        <v>2194</v>
      </c>
      <c r="G69" s="177">
        <v>21562</v>
      </c>
      <c r="H69" s="178">
        <v>4635</v>
      </c>
      <c r="I69" s="172">
        <v>28553</v>
      </c>
      <c r="J69" s="177">
        <v>2200</v>
      </c>
      <c r="K69" s="177">
        <v>21321</v>
      </c>
      <c r="L69" s="178">
        <v>5032</v>
      </c>
      <c r="M69" s="172">
        <v>26519</v>
      </c>
      <c r="N69" s="177">
        <v>2137</v>
      </c>
      <c r="O69" s="177">
        <v>19495</v>
      </c>
      <c r="P69" s="178">
        <v>4887</v>
      </c>
    </row>
    <row r="70" spans="1:16" x14ac:dyDescent="0.3">
      <c r="A70" s="175" t="s">
        <v>819</v>
      </c>
      <c r="B70" s="176" t="s">
        <v>569</v>
      </c>
      <c r="C70" s="176" t="s">
        <v>1262</v>
      </c>
      <c r="D70" s="175" t="s">
        <v>604</v>
      </c>
      <c r="E70" s="172">
        <v>25281</v>
      </c>
      <c r="F70" s="177">
        <v>2819</v>
      </c>
      <c r="G70" s="177">
        <v>15555</v>
      </c>
      <c r="H70" s="178">
        <v>6907</v>
      </c>
      <c r="I70" s="172">
        <v>27635</v>
      </c>
      <c r="J70" s="177">
        <v>4939</v>
      </c>
      <c r="K70" s="177">
        <v>15644</v>
      </c>
      <c r="L70" s="178">
        <v>7052</v>
      </c>
      <c r="M70" s="172">
        <v>26446</v>
      </c>
      <c r="N70" s="177">
        <v>4659</v>
      </c>
      <c r="O70" s="177">
        <v>14933</v>
      </c>
      <c r="P70" s="178">
        <v>6854</v>
      </c>
    </row>
    <row r="71" spans="1:16" x14ac:dyDescent="0.3">
      <c r="A71" s="175" t="s">
        <v>308</v>
      </c>
      <c r="B71" s="176" t="s">
        <v>108</v>
      </c>
      <c r="C71" s="176" t="s">
        <v>1263</v>
      </c>
      <c r="D71" s="175" t="s">
        <v>171</v>
      </c>
      <c r="E71" s="172">
        <v>28360</v>
      </c>
      <c r="F71" s="177">
        <v>1209</v>
      </c>
      <c r="G71" s="177">
        <v>23752</v>
      </c>
      <c r="H71" s="178">
        <v>3399</v>
      </c>
      <c r="I71" s="172">
        <v>28015</v>
      </c>
      <c r="J71" s="177">
        <v>1244</v>
      </c>
      <c r="K71" s="177">
        <v>23207</v>
      </c>
      <c r="L71" s="178">
        <v>3564</v>
      </c>
      <c r="M71" s="172">
        <v>25866</v>
      </c>
      <c r="N71" s="177">
        <v>1172</v>
      </c>
      <c r="O71" s="177">
        <v>21380</v>
      </c>
      <c r="P71" s="178">
        <v>3314</v>
      </c>
    </row>
    <row r="72" spans="1:16" x14ac:dyDescent="0.3">
      <c r="A72" s="175" t="s">
        <v>107</v>
      </c>
      <c r="B72" s="176" t="s">
        <v>939</v>
      </c>
      <c r="C72" s="176" t="s">
        <v>1264</v>
      </c>
      <c r="D72" s="175" t="s">
        <v>991</v>
      </c>
      <c r="E72" s="172">
        <v>25682</v>
      </c>
      <c r="F72" s="177">
        <v>5105</v>
      </c>
      <c r="G72" s="177">
        <v>14533</v>
      </c>
      <c r="H72" s="178">
        <v>6044</v>
      </c>
      <c r="I72" s="172">
        <v>26063</v>
      </c>
      <c r="J72" s="177">
        <v>5077</v>
      </c>
      <c r="K72" s="177">
        <v>14515</v>
      </c>
      <c r="L72" s="178">
        <v>6471</v>
      </c>
      <c r="M72" s="172">
        <v>24939</v>
      </c>
      <c r="N72" s="177">
        <v>5190</v>
      </c>
      <c r="O72" s="177">
        <v>13766</v>
      </c>
      <c r="P72" s="178">
        <v>5983</v>
      </c>
    </row>
    <row r="73" spans="1:16" x14ac:dyDescent="0.3">
      <c r="A73" s="175" t="s">
        <v>924</v>
      </c>
      <c r="B73" s="176" t="s">
        <v>1161</v>
      </c>
      <c r="C73" s="176" t="s">
        <v>1265</v>
      </c>
      <c r="D73" s="175" t="s">
        <v>997</v>
      </c>
      <c r="E73" s="172">
        <v>25071</v>
      </c>
      <c r="F73" s="177">
        <v>2570</v>
      </c>
      <c r="G73" s="177">
        <v>17134</v>
      </c>
      <c r="H73" s="178">
        <v>5367</v>
      </c>
      <c r="I73" s="172">
        <v>25131</v>
      </c>
      <c r="J73" s="177">
        <v>2416</v>
      </c>
      <c r="K73" s="177">
        <v>17074</v>
      </c>
      <c r="L73" s="178">
        <v>5641</v>
      </c>
      <c r="M73" s="172">
        <v>23208</v>
      </c>
      <c r="N73" s="177">
        <v>2306</v>
      </c>
      <c r="O73" s="177">
        <v>15492</v>
      </c>
      <c r="P73" s="178">
        <v>5410</v>
      </c>
    </row>
    <row r="74" spans="1:16" x14ac:dyDescent="0.3">
      <c r="A74" s="175" t="s">
        <v>568</v>
      </c>
      <c r="B74" s="176" t="s">
        <v>712</v>
      </c>
      <c r="C74" s="176" t="s">
        <v>1266</v>
      </c>
      <c r="D74" s="175" t="s">
        <v>735</v>
      </c>
      <c r="E74" s="172">
        <v>22474</v>
      </c>
      <c r="F74" s="177">
        <v>1729</v>
      </c>
      <c r="G74" s="177">
        <v>16968</v>
      </c>
      <c r="H74" s="178">
        <v>3777</v>
      </c>
      <c r="I74" s="172">
        <v>22564</v>
      </c>
      <c r="J74" s="177">
        <v>1787</v>
      </c>
      <c r="K74" s="177">
        <v>16989</v>
      </c>
      <c r="L74" s="178">
        <v>3788</v>
      </c>
      <c r="M74" s="172">
        <v>21709</v>
      </c>
      <c r="N74" s="177">
        <v>1803</v>
      </c>
      <c r="O74" s="177">
        <v>16421</v>
      </c>
      <c r="P74" s="178">
        <v>3485</v>
      </c>
    </row>
    <row r="75" spans="1:16" x14ac:dyDescent="0.3">
      <c r="A75" s="175" t="s">
        <v>873</v>
      </c>
      <c r="B75" s="176" t="s">
        <v>1086</v>
      </c>
      <c r="C75" s="176" t="s">
        <v>1267</v>
      </c>
      <c r="D75" s="175" t="s">
        <v>1105</v>
      </c>
      <c r="E75" s="172">
        <v>21209</v>
      </c>
      <c r="F75" s="177">
        <v>2384</v>
      </c>
      <c r="G75" s="177">
        <v>14865</v>
      </c>
      <c r="H75" s="178">
        <v>3960</v>
      </c>
      <c r="I75" s="172">
        <v>21546</v>
      </c>
      <c r="J75" s="177">
        <v>2399</v>
      </c>
      <c r="K75" s="177">
        <v>15111</v>
      </c>
      <c r="L75" s="178">
        <v>4036</v>
      </c>
      <c r="M75" s="172">
        <v>21587</v>
      </c>
      <c r="N75" s="177">
        <v>3011</v>
      </c>
      <c r="O75" s="177">
        <v>14667</v>
      </c>
      <c r="P75" s="178">
        <v>3909</v>
      </c>
    </row>
    <row r="76" spans="1:16" x14ac:dyDescent="0.3">
      <c r="A76" s="175" t="s">
        <v>107</v>
      </c>
      <c r="B76" s="176" t="s">
        <v>261</v>
      </c>
      <c r="C76" s="176" t="s">
        <v>1268</v>
      </c>
      <c r="D76" s="175" t="s">
        <v>304</v>
      </c>
      <c r="E76" s="172">
        <v>21111</v>
      </c>
      <c r="F76" s="177">
        <v>1725</v>
      </c>
      <c r="G76" s="177">
        <v>14612</v>
      </c>
      <c r="H76" s="178">
        <v>4774</v>
      </c>
      <c r="I76" s="172">
        <v>21227</v>
      </c>
      <c r="J76" s="177">
        <v>1772</v>
      </c>
      <c r="K76" s="177">
        <v>14612</v>
      </c>
      <c r="L76" s="178">
        <v>4843</v>
      </c>
      <c r="M76" s="172">
        <v>20424</v>
      </c>
      <c r="N76" s="177">
        <v>1758</v>
      </c>
      <c r="O76" s="177">
        <v>14010</v>
      </c>
      <c r="P76" s="178">
        <v>4656</v>
      </c>
    </row>
    <row r="77" spans="1:16" x14ac:dyDescent="0.3">
      <c r="A77" s="175" t="s">
        <v>429</v>
      </c>
      <c r="B77" s="176" t="s">
        <v>1123</v>
      </c>
      <c r="C77" s="176" t="s">
        <v>1269</v>
      </c>
      <c r="D77" s="175" t="s">
        <v>1123</v>
      </c>
      <c r="E77" s="172">
        <v>20206</v>
      </c>
      <c r="F77" s="177">
        <v>3267</v>
      </c>
      <c r="G77" s="177">
        <v>13453</v>
      </c>
      <c r="H77" s="178">
        <v>3486</v>
      </c>
      <c r="I77" s="172">
        <v>21895</v>
      </c>
      <c r="J77" s="177">
        <v>3394</v>
      </c>
      <c r="K77" s="177">
        <v>14639</v>
      </c>
      <c r="L77" s="178">
        <v>3862</v>
      </c>
      <c r="M77" s="172">
        <v>20204</v>
      </c>
      <c r="N77" s="177">
        <v>3581</v>
      </c>
      <c r="O77" s="177">
        <v>12982</v>
      </c>
      <c r="P77" s="178">
        <v>3641</v>
      </c>
    </row>
    <row r="78" spans="1:16" x14ac:dyDescent="0.3">
      <c r="A78" s="175" t="s">
        <v>568</v>
      </c>
      <c r="B78" s="176" t="s">
        <v>108</v>
      </c>
      <c r="C78" s="176" t="s">
        <v>1270</v>
      </c>
      <c r="D78" s="175" t="s">
        <v>149</v>
      </c>
      <c r="E78" s="172">
        <v>20918</v>
      </c>
      <c r="F78" s="177">
        <v>1379</v>
      </c>
      <c r="G78" s="177">
        <v>17221</v>
      </c>
      <c r="H78" s="178">
        <v>2318</v>
      </c>
      <c r="I78" s="172">
        <v>20614</v>
      </c>
      <c r="J78" s="177">
        <v>1355</v>
      </c>
      <c r="K78" s="177">
        <v>16861</v>
      </c>
      <c r="L78" s="178">
        <v>2398</v>
      </c>
      <c r="M78" s="172">
        <v>20261</v>
      </c>
      <c r="N78" s="177">
        <v>1364</v>
      </c>
      <c r="O78" s="177">
        <v>16634</v>
      </c>
      <c r="P78" s="178">
        <v>2263</v>
      </c>
    </row>
    <row r="79" spans="1:16" x14ac:dyDescent="0.3">
      <c r="A79" s="175" t="s">
        <v>938</v>
      </c>
      <c r="B79" s="176" t="s">
        <v>939</v>
      </c>
      <c r="C79" s="176" t="s">
        <v>1271</v>
      </c>
      <c r="D79" s="175" t="s">
        <v>999</v>
      </c>
      <c r="E79" s="172">
        <v>19635</v>
      </c>
      <c r="F79" s="177">
        <v>1991</v>
      </c>
      <c r="G79" s="177">
        <v>14321</v>
      </c>
      <c r="H79" s="178">
        <v>3323</v>
      </c>
      <c r="I79" s="172">
        <v>20131</v>
      </c>
      <c r="J79" s="177">
        <v>2086</v>
      </c>
      <c r="K79" s="177">
        <v>14620</v>
      </c>
      <c r="L79" s="178">
        <v>3425</v>
      </c>
      <c r="M79" s="172">
        <v>19568</v>
      </c>
      <c r="N79" s="177">
        <v>2165</v>
      </c>
      <c r="O79" s="177">
        <v>14160</v>
      </c>
      <c r="P79" s="178">
        <v>3243</v>
      </c>
    </row>
    <row r="80" spans="1:16" x14ac:dyDescent="0.3">
      <c r="A80" s="175" t="s">
        <v>913</v>
      </c>
      <c r="B80" s="176" t="s">
        <v>108</v>
      </c>
      <c r="C80" s="176" t="s">
        <v>1272</v>
      </c>
      <c r="D80" s="175" t="s">
        <v>135</v>
      </c>
      <c r="E80" s="172">
        <v>18552</v>
      </c>
      <c r="F80" s="177">
        <v>2689</v>
      </c>
      <c r="G80" s="177">
        <v>10427</v>
      </c>
      <c r="H80" s="178">
        <v>5436</v>
      </c>
      <c r="I80" s="172">
        <v>19445</v>
      </c>
      <c r="J80" s="177">
        <v>2914</v>
      </c>
      <c r="K80" s="177">
        <v>10841</v>
      </c>
      <c r="L80" s="178">
        <v>5690</v>
      </c>
      <c r="M80" s="172">
        <v>18527</v>
      </c>
      <c r="N80" s="177">
        <v>2717</v>
      </c>
      <c r="O80" s="177">
        <v>10348</v>
      </c>
      <c r="P80" s="178">
        <v>5462</v>
      </c>
    </row>
    <row r="81" spans="1:16" x14ac:dyDescent="0.3">
      <c r="A81" s="175" t="s">
        <v>792</v>
      </c>
      <c r="B81" s="176" t="s">
        <v>108</v>
      </c>
      <c r="C81" s="176" t="s">
        <v>1273</v>
      </c>
      <c r="D81" s="175" t="s">
        <v>177</v>
      </c>
      <c r="E81" s="172">
        <v>22114</v>
      </c>
      <c r="F81" s="177">
        <v>450</v>
      </c>
      <c r="G81" s="177">
        <v>21177</v>
      </c>
      <c r="H81" s="178">
        <v>487</v>
      </c>
      <c r="I81" s="172">
        <v>21482</v>
      </c>
      <c r="J81" s="177">
        <v>451</v>
      </c>
      <c r="K81" s="177">
        <v>20464</v>
      </c>
      <c r="L81" s="178">
        <v>567</v>
      </c>
      <c r="M81" s="172">
        <v>18149</v>
      </c>
      <c r="N81" s="177">
        <v>425</v>
      </c>
      <c r="O81" s="177">
        <v>17135</v>
      </c>
      <c r="P81" s="178">
        <v>589</v>
      </c>
    </row>
    <row r="82" spans="1:16" x14ac:dyDescent="0.3">
      <c r="A82" s="175" t="s">
        <v>938</v>
      </c>
      <c r="B82" s="176" t="s">
        <v>874</v>
      </c>
      <c r="C82" s="176" t="s">
        <v>1274</v>
      </c>
      <c r="D82" s="175" t="s">
        <v>899</v>
      </c>
      <c r="E82" s="172">
        <v>18574</v>
      </c>
      <c r="F82" s="177">
        <v>3245</v>
      </c>
      <c r="G82" s="177">
        <v>9610</v>
      </c>
      <c r="H82" s="178">
        <v>5719</v>
      </c>
      <c r="I82" s="172">
        <v>18607</v>
      </c>
      <c r="J82" s="177">
        <v>3111</v>
      </c>
      <c r="K82" s="177">
        <v>9536</v>
      </c>
      <c r="L82" s="178">
        <v>5960</v>
      </c>
      <c r="M82" s="172">
        <v>17545</v>
      </c>
      <c r="N82" s="177">
        <v>3141</v>
      </c>
      <c r="O82" s="177">
        <v>8704</v>
      </c>
      <c r="P82" s="178">
        <v>5700</v>
      </c>
    </row>
    <row r="83" spans="1:16" x14ac:dyDescent="0.3">
      <c r="A83" s="175" t="s">
        <v>429</v>
      </c>
      <c r="B83" s="176" t="s">
        <v>181</v>
      </c>
      <c r="C83" s="176" t="s">
        <v>1275</v>
      </c>
      <c r="D83" s="175" t="s">
        <v>843</v>
      </c>
      <c r="E83" s="172">
        <v>17102</v>
      </c>
      <c r="F83" s="177">
        <v>2602</v>
      </c>
      <c r="G83" s="177">
        <v>8983</v>
      </c>
      <c r="H83" s="178">
        <v>5517</v>
      </c>
      <c r="I83" s="172">
        <v>17260</v>
      </c>
      <c r="J83" s="177">
        <v>2608</v>
      </c>
      <c r="K83" s="177">
        <v>8908</v>
      </c>
      <c r="L83" s="178">
        <v>5744</v>
      </c>
      <c r="M83" s="172">
        <v>16415</v>
      </c>
      <c r="N83" s="177">
        <v>2621</v>
      </c>
      <c r="O83" s="177">
        <v>8320</v>
      </c>
      <c r="P83" s="178">
        <v>5474</v>
      </c>
    </row>
    <row r="84" spans="1:16" x14ac:dyDescent="0.3">
      <c r="A84" s="175" t="s">
        <v>107</v>
      </c>
      <c r="B84" s="176" t="s">
        <v>1150</v>
      </c>
      <c r="C84" s="176" t="s">
        <v>1276</v>
      </c>
      <c r="D84" s="175" t="s">
        <v>1151</v>
      </c>
      <c r="E84" s="172">
        <v>16752</v>
      </c>
      <c r="F84" s="177">
        <v>5099</v>
      </c>
      <c r="G84" s="177">
        <v>7014</v>
      </c>
      <c r="H84" s="178">
        <v>4639</v>
      </c>
      <c r="I84" s="172">
        <v>17224</v>
      </c>
      <c r="J84" s="177">
        <v>5425</v>
      </c>
      <c r="K84" s="177">
        <v>7032</v>
      </c>
      <c r="L84" s="178">
        <v>4767</v>
      </c>
      <c r="M84" s="172">
        <v>16426</v>
      </c>
      <c r="N84" s="177">
        <v>5081</v>
      </c>
      <c r="O84" s="177">
        <v>6741</v>
      </c>
      <c r="P84" s="178">
        <v>4604</v>
      </c>
    </row>
    <row r="85" spans="1:16" x14ac:dyDescent="0.3">
      <c r="A85" s="175" t="s">
        <v>457</v>
      </c>
      <c r="B85" s="176" t="s">
        <v>793</v>
      </c>
      <c r="C85" s="176" t="s">
        <v>1277</v>
      </c>
      <c r="D85" s="175" t="s">
        <v>795</v>
      </c>
      <c r="E85" s="172">
        <v>16282</v>
      </c>
      <c r="F85" s="177">
        <v>2417</v>
      </c>
      <c r="G85" s="177">
        <v>10667</v>
      </c>
      <c r="H85" s="178">
        <v>3198</v>
      </c>
      <c r="I85" s="172">
        <v>16635</v>
      </c>
      <c r="J85" s="177">
        <v>2519</v>
      </c>
      <c r="K85" s="177">
        <v>10775</v>
      </c>
      <c r="L85" s="178">
        <v>3341</v>
      </c>
      <c r="M85" s="172">
        <v>16356</v>
      </c>
      <c r="N85" s="177">
        <v>2566</v>
      </c>
      <c r="O85" s="177">
        <v>10561</v>
      </c>
      <c r="P85" s="178">
        <v>3229</v>
      </c>
    </row>
    <row r="86" spans="1:16" x14ac:dyDescent="0.3">
      <c r="A86" s="175" t="s">
        <v>107</v>
      </c>
      <c r="B86" s="176" t="s">
        <v>475</v>
      </c>
      <c r="C86" s="176" t="s">
        <v>1278</v>
      </c>
      <c r="D86" s="175" t="s">
        <v>502</v>
      </c>
      <c r="E86" s="172">
        <v>16330</v>
      </c>
      <c r="F86" s="177">
        <v>3863</v>
      </c>
      <c r="G86" s="177">
        <v>7452</v>
      </c>
      <c r="H86" s="178">
        <v>5015</v>
      </c>
      <c r="I86" s="172">
        <v>16663</v>
      </c>
      <c r="J86" s="177">
        <v>3924</v>
      </c>
      <c r="K86" s="177">
        <v>7525</v>
      </c>
      <c r="L86" s="178">
        <v>5214</v>
      </c>
      <c r="M86" s="172">
        <v>15930</v>
      </c>
      <c r="N86" s="177">
        <v>3914</v>
      </c>
      <c r="O86" s="177">
        <v>7148</v>
      </c>
      <c r="P86" s="178">
        <v>4868</v>
      </c>
    </row>
    <row r="87" spans="1:16" x14ac:dyDescent="0.3">
      <c r="A87" s="175" t="s">
        <v>234</v>
      </c>
      <c r="B87" s="176" t="s">
        <v>181</v>
      </c>
      <c r="C87" s="176" t="s">
        <v>1279</v>
      </c>
      <c r="D87" s="175" t="s">
        <v>870</v>
      </c>
      <c r="E87" s="172">
        <v>16411</v>
      </c>
      <c r="F87" s="177">
        <v>4413</v>
      </c>
      <c r="G87" s="177">
        <v>8298</v>
      </c>
      <c r="H87" s="178">
        <v>3700</v>
      </c>
      <c r="I87" s="172">
        <v>16517</v>
      </c>
      <c r="J87" s="177">
        <v>4543</v>
      </c>
      <c r="K87" s="177">
        <v>8046</v>
      </c>
      <c r="L87" s="178">
        <v>3928</v>
      </c>
      <c r="M87" s="172">
        <v>16115</v>
      </c>
      <c r="N87" s="177">
        <v>4310</v>
      </c>
      <c r="O87" s="177">
        <v>8008</v>
      </c>
      <c r="P87" s="178">
        <v>3797</v>
      </c>
    </row>
    <row r="88" spans="1:16" x14ac:dyDescent="0.3">
      <c r="A88" s="175" t="s">
        <v>107</v>
      </c>
      <c r="B88" s="176" t="s">
        <v>108</v>
      </c>
      <c r="C88" s="176" t="s">
        <v>1280</v>
      </c>
      <c r="D88" s="175" t="s">
        <v>163</v>
      </c>
      <c r="E88" s="172">
        <v>16792</v>
      </c>
      <c r="F88" s="177">
        <v>1111</v>
      </c>
      <c r="G88" s="177">
        <v>14044</v>
      </c>
      <c r="H88" s="178">
        <v>1637</v>
      </c>
      <c r="I88" s="172">
        <v>17117</v>
      </c>
      <c r="J88" s="177">
        <v>1107</v>
      </c>
      <c r="K88" s="177">
        <v>14290</v>
      </c>
      <c r="L88" s="178">
        <v>1720</v>
      </c>
      <c r="M88" s="172">
        <v>15983</v>
      </c>
      <c r="N88" s="177">
        <v>948</v>
      </c>
      <c r="O88" s="177">
        <v>13512</v>
      </c>
      <c r="P88" s="178">
        <v>1523</v>
      </c>
    </row>
    <row r="89" spans="1:16" x14ac:dyDescent="0.3">
      <c r="A89" s="175" t="s">
        <v>747</v>
      </c>
      <c r="B89" s="176" t="s">
        <v>108</v>
      </c>
      <c r="C89" s="176" t="s">
        <v>1281</v>
      </c>
      <c r="D89" s="175" t="s">
        <v>141</v>
      </c>
      <c r="E89" s="172">
        <v>16147</v>
      </c>
      <c r="F89" s="177">
        <v>1881</v>
      </c>
      <c r="G89" s="177">
        <v>11092</v>
      </c>
      <c r="H89" s="178">
        <v>3174</v>
      </c>
      <c r="I89" s="172">
        <v>16264</v>
      </c>
      <c r="J89" s="177">
        <v>1957</v>
      </c>
      <c r="K89" s="177">
        <v>11068</v>
      </c>
      <c r="L89" s="178">
        <v>3239</v>
      </c>
      <c r="M89" s="172">
        <v>15908</v>
      </c>
      <c r="N89" s="177">
        <v>1953</v>
      </c>
      <c r="O89" s="177">
        <v>10910</v>
      </c>
      <c r="P89" s="178">
        <v>3045</v>
      </c>
    </row>
    <row r="90" spans="1:16" x14ac:dyDescent="0.3">
      <c r="A90" s="175" t="s">
        <v>457</v>
      </c>
      <c r="B90" s="176" t="s">
        <v>1179</v>
      </c>
      <c r="C90" s="176" t="s">
        <v>1282</v>
      </c>
      <c r="D90" s="175" t="s">
        <v>1180</v>
      </c>
      <c r="E90" s="172">
        <v>15889</v>
      </c>
      <c r="F90" s="177">
        <v>3045</v>
      </c>
      <c r="G90" s="177">
        <v>9520</v>
      </c>
      <c r="H90" s="178">
        <v>3324</v>
      </c>
      <c r="I90" s="172">
        <v>16237</v>
      </c>
      <c r="J90" s="177">
        <v>3122</v>
      </c>
      <c r="K90" s="177">
        <v>9776</v>
      </c>
      <c r="L90" s="178">
        <v>3339</v>
      </c>
      <c r="M90" s="172">
        <v>15847</v>
      </c>
      <c r="N90" s="177">
        <v>3155</v>
      </c>
      <c r="O90" s="177">
        <v>9466</v>
      </c>
      <c r="P90" s="178">
        <v>3226</v>
      </c>
    </row>
    <row r="91" spans="1:16" x14ac:dyDescent="0.3">
      <c r="A91" s="175" t="s">
        <v>680</v>
      </c>
      <c r="B91" s="176" t="s">
        <v>108</v>
      </c>
      <c r="C91" s="176" t="s">
        <v>1283</v>
      </c>
      <c r="D91" s="175" t="s">
        <v>159</v>
      </c>
      <c r="E91" s="172">
        <v>15191</v>
      </c>
      <c r="F91" s="177">
        <v>3492</v>
      </c>
      <c r="G91" s="177">
        <v>7885</v>
      </c>
      <c r="H91" s="178">
        <v>3814</v>
      </c>
      <c r="I91" s="172">
        <v>15826</v>
      </c>
      <c r="J91" s="177">
        <v>3528</v>
      </c>
      <c r="K91" s="177">
        <v>8125</v>
      </c>
      <c r="L91" s="178">
        <v>4173</v>
      </c>
      <c r="M91" s="172">
        <v>14943</v>
      </c>
      <c r="N91" s="177">
        <v>3529</v>
      </c>
      <c r="O91" s="177">
        <v>7823</v>
      </c>
      <c r="P91" s="178">
        <v>3591</v>
      </c>
    </row>
    <row r="92" spans="1:16" x14ac:dyDescent="0.3">
      <c r="A92" s="175" t="s">
        <v>1038</v>
      </c>
      <c r="B92" s="176" t="s">
        <v>569</v>
      </c>
      <c r="C92" s="176" t="s">
        <v>1284</v>
      </c>
      <c r="D92" s="175" t="s">
        <v>668</v>
      </c>
      <c r="E92" s="172">
        <v>15055</v>
      </c>
      <c r="F92" s="177">
        <v>1234</v>
      </c>
      <c r="G92" s="177">
        <v>12035</v>
      </c>
      <c r="H92" s="178">
        <v>1786</v>
      </c>
      <c r="I92" s="172">
        <v>14894</v>
      </c>
      <c r="J92" s="177">
        <v>1264</v>
      </c>
      <c r="K92" s="177">
        <v>11805</v>
      </c>
      <c r="L92" s="178">
        <v>1825</v>
      </c>
      <c r="M92" s="172">
        <v>14679</v>
      </c>
      <c r="N92" s="177">
        <v>1253</v>
      </c>
      <c r="O92" s="177">
        <v>11677</v>
      </c>
      <c r="P92" s="178">
        <v>1749</v>
      </c>
    </row>
    <row r="93" spans="1:16" x14ac:dyDescent="0.3">
      <c r="A93" s="175" t="s">
        <v>792</v>
      </c>
      <c r="B93" s="176" t="s">
        <v>1086</v>
      </c>
      <c r="C93" s="176" t="s">
        <v>1285</v>
      </c>
      <c r="D93" s="175" t="s">
        <v>239</v>
      </c>
      <c r="E93" s="172">
        <v>14862</v>
      </c>
      <c r="F93" s="177">
        <v>1240</v>
      </c>
      <c r="G93" s="177">
        <v>11251</v>
      </c>
      <c r="H93" s="178">
        <v>2371</v>
      </c>
      <c r="I93" s="172">
        <v>14797</v>
      </c>
      <c r="J93" s="177">
        <v>1284</v>
      </c>
      <c r="K93" s="177">
        <v>11103</v>
      </c>
      <c r="L93" s="178">
        <v>2410</v>
      </c>
      <c r="M93" s="172">
        <v>14504</v>
      </c>
      <c r="N93" s="177">
        <v>1293</v>
      </c>
      <c r="O93" s="177">
        <v>10911</v>
      </c>
      <c r="P93" s="178">
        <v>2300</v>
      </c>
    </row>
    <row r="94" spans="1:16" x14ac:dyDescent="0.3">
      <c r="A94" s="175" t="s">
        <v>107</v>
      </c>
      <c r="B94" s="176" t="s">
        <v>513</v>
      </c>
      <c r="C94" s="176" t="s">
        <v>1286</v>
      </c>
      <c r="D94" s="175" t="s">
        <v>515</v>
      </c>
      <c r="E94" s="172">
        <v>14224</v>
      </c>
      <c r="F94" s="177">
        <v>1592</v>
      </c>
      <c r="G94" s="177">
        <v>9710</v>
      </c>
      <c r="H94" s="178">
        <v>2922</v>
      </c>
      <c r="I94" s="172">
        <v>14641</v>
      </c>
      <c r="J94" s="177">
        <v>1670</v>
      </c>
      <c r="K94" s="177">
        <v>9964</v>
      </c>
      <c r="L94" s="178">
        <v>3007</v>
      </c>
      <c r="M94" s="172">
        <v>14282</v>
      </c>
      <c r="N94" s="177">
        <v>1692</v>
      </c>
      <c r="O94" s="177">
        <v>9713</v>
      </c>
      <c r="P94" s="178">
        <v>2877</v>
      </c>
    </row>
    <row r="95" spans="1:16" x14ac:dyDescent="0.3">
      <c r="A95" s="175" t="s">
        <v>308</v>
      </c>
      <c r="B95" s="176" t="s">
        <v>569</v>
      </c>
      <c r="C95" s="176" t="s">
        <v>1287</v>
      </c>
      <c r="D95" s="175" t="s">
        <v>651</v>
      </c>
      <c r="E95" s="172">
        <v>13939</v>
      </c>
      <c r="F95" s="177">
        <v>1795</v>
      </c>
      <c r="G95" s="177">
        <v>7813</v>
      </c>
      <c r="H95" s="178">
        <v>4331</v>
      </c>
      <c r="I95" s="172">
        <v>14452</v>
      </c>
      <c r="J95" s="177">
        <v>2171</v>
      </c>
      <c r="K95" s="177">
        <v>7821</v>
      </c>
      <c r="L95" s="178">
        <v>4460</v>
      </c>
      <c r="M95" s="172">
        <v>13961</v>
      </c>
      <c r="N95" s="177">
        <v>1898</v>
      </c>
      <c r="O95" s="177">
        <v>7763</v>
      </c>
      <c r="P95" s="178">
        <v>4300</v>
      </c>
    </row>
    <row r="96" spans="1:16" x14ac:dyDescent="0.3">
      <c r="A96" s="175" t="s">
        <v>539</v>
      </c>
      <c r="B96" s="176" t="s">
        <v>939</v>
      </c>
      <c r="C96" s="176" t="s">
        <v>1288</v>
      </c>
      <c r="D96" s="175" t="s">
        <v>1006</v>
      </c>
      <c r="E96" s="172">
        <v>13762</v>
      </c>
      <c r="F96" s="177">
        <v>4085</v>
      </c>
      <c r="G96" s="177">
        <v>6395</v>
      </c>
      <c r="H96" s="178">
        <v>3282</v>
      </c>
      <c r="I96" s="172">
        <v>14636</v>
      </c>
      <c r="J96" s="177">
        <v>4200</v>
      </c>
      <c r="K96" s="177">
        <v>6637</v>
      </c>
      <c r="L96" s="178">
        <v>3799</v>
      </c>
      <c r="M96" s="172">
        <v>14094</v>
      </c>
      <c r="N96" s="177">
        <v>3843</v>
      </c>
      <c r="O96" s="177">
        <v>6392</v>
      </c>
      <c r="P96" s="178">
        <v>3859</v>
      </c>
    </row>
    <row r="97" spans="1:16" x14ac:dyDescent="0.3">
      <c r="A97" s="175" t="s">
        <v>107</v>
      </c>
      <c r="B97" s="176" t="s">
        <v>793</v>
      </c>
      <c r="C97" s="176" t="s">
        <v>1289</v>
      </c>
      <c r="D97" s="175" t="s">
        <v>811</v>
      </c>
      <c r="E97" s="172">
        <v>13873</v>
      </c>
      <c r="F97" s="177">
        <v>1470</v>
      </c>
      <c r="G97" s="177">
        <v>9517</v>
      </c>
      <c r="H97" s="178">
        <v>2886</v>
      </c>
      <c r="I97" s="172">
        <v>13909</v>
      </c>
      <c r="J97" s="177">
        <v>1557</v>
      </c>
      <c r="K97" s="177">
        <v>9419</v>
      </c>
      <c r="L97" s="178">
        <v>2933</v>
      </c>
      <c r="M97" s="172">
        <v>13270</v>
      </c>
      <c r="N97" s="177">
        <v>1543</v>
      </c>
      <c r="O97" s="177">
        <v>8930</v>
      </c>
      <c r="P97" s="178">
        <v>2797</v>
      </c>
    </row>
    <row r="98" spans="1:16" x14ac:dyDescent="0.3">
      <c r="A98" s="175" t="s">
        <v>873</v>
      </c>
      <c r="B98" s="176" t="s">
        <v>748</v>
      </c>
      <c r="C98" s="176" t="s">
        <v>1290</v>
      </c>
      <c r="D98" s="175" t="s">
        <v>757</v>
      </c>
      <c r="E98" s="172">
        <v>13825</v>
      </c>
      <c r="F98" s="177">
        <v>2111</v>
      </c>
      <c r="G98" s="177">
        <v>8530</v>
      </c>
      <c r="H98" s="178">
        <v>3184</v>
      </c>
      <c r="I98" s="172">
        <v>13771</v>
      </c>
      <c r="J98" s="177">
        <v>2167</v>
      </c>
      <c r="K98" s="177">
        <v>8384</v>
      </c>
      <c r="L98" s="178">
        <v>3220</v>
      </c>
      <c r="M98" s="172">
        <v>13054</v>
      </c>
      <c r="N98" s="177">
        <v>2099</v>
      </c>
      <c r="O98" s="177">
        <v>7894</v>
      </c>
      <c r="P98" s="178">
        <v>3061</v>
      </c>
    </row>
    <row r="99" spans="1:16" x14ac:dyDescent="0.3">
      <c r="A99" s="175" t="s">
        <v>938</v>
      </c>
      <c r="B99" s="176" t="s">
        <v>569</v>
      </c>
      <c r="C99" s="176" t="s">
        <v>1291</v>
      </c>
      <c r="D99" s="175" t="s">
        <v>660</v>
      </c>
      <c r="E99" s="172">
        <v>13223</v>
      </c>
      <c r="F99" s="177">
        <v>2429</v>
      </c>
      <c r="G99" s="177">
        <v>7505</v>
      </c>
      <c r="H99" s="178">
        <v>3289</v>
      </c>
      <c r="I99" s="172">
        <v>13295</v>
      </c>
      <c r="J99" s="177">
        <v>2847</v>
      </c>
      <c r="K99" s="177">
        <v>6849</v>
      </c>
      <c r="L99" s="178">
        <v>3599</v>
      </c>
      <c r="M99" s="172">
        <v>12444</v>
      </c>
      <c r="N99" s="177">
        <v>2788</v>
      </c>
      <c r="O99" s="177">
        <v>6392</v>
      </c>
      <c r="P99" s="178">
        <v>3264</v>
      </c>
    </row>
    <row r="100" spans="1:16" x14ac:dyDescent="0.3">
      <c r="A100" s="175" t="s">
        <v>474</v>
      </c>
      <c r="B100" s="176" t="s">
        <v>449</v>
      </c>
      <c r="C100" s="176" t="s">
        <v>1292</v>
      </c>
      <c r="D100" s="175" t="s">
        <v>936</v>
      </c>
      <c r="E100" s="172">
        <v>12568</v>
      </c>
      <c r="F100" s="177">
        <v>3668</v>
      </c>
      <c r="G100" s="177">
        <v>7670</v>
      </c>
      <c r="H100" s="178">
        <v>1230</v>
      </c>
      <c r="I100" s="172">
        <v>12970</v>
      </c>
      <c r="J100" s="177">
        <v>3700</v>
      </c>
      <c r="K100" s="177">
        <v>7647</v>
      </c>
      <c r="L100" s="178">
        <v>1623</v>
      </c>
      <c r="M100" s="172">
        <v>12784</v>
      </c>
      <c r="N100" s="177">
        <v>3639</v>
      </c>
      <c r="O100" s="177">
        <v>7458</v>
      </c>
      <c r="P100" s="178">
        <v>1687</v>
      </c>
    </row>
    <row r="101" spans="1:16" x14ac:dyDescent="0.3">
      <c r="A101" s="175" t="s">
        <v>1162</v>
      </c>
      <c r="B101" s="176" t="s">
        <v>108</v>
      </c>
      <c r="C101" s="176" t="s">
        <v>1293</v>
      </c>
      <c r="D101" s="175" t="s">
        <v>130</v>
      </c>
      <c r="E101" s="172">
        <v>12330</v>
      </c>
      <c r="F101" s="177">
        <v>2101</v>
      </c>
      <c r="G101" s="177">
        <v>8323</v>
      </c>
      <c r="H101" s="178">
        <v>1906</v>
      </c>
      <c r="I101" s="172">
        <v>12446</v>
      </c>
      <c r="J101" s="177">
        <v>2159</v>
      </c>
      <c r="K101" s="177">
        <v>8321</v>
      </c>
      <c r="L101" s="178">
        <v>1966</v>
      </c>
      <c r="M101" s="172">
        <v>11854</v>
      </c>
      <c r="N101" s="177">
        <v>2113</v>
      </c>
      <c r="O101" s="177">
        <v>7931</v>
      </c>
      <c r="P101" s="178">
        <v>1810</v>
      </c>
    </row>
    <row r="102" spans="1:16" x14ac:dyDescent="0.3">
      <c r="A102" s="175" t="s">
        <v>568</v>
      </c>
      <c r="B102" s="176" t="s">
        <v>874</v>
      </c>
      <c r="C102" s="176" t="s">
        <v>1294</v>
      </c>
      <c r="D102" s="175" t="s">
        <v>900</v>
      </c>
      <c r="E102" s="172">
        <v>11768</v>
      </c>
      <c r="F102" s="177">
        <v>1011</v>
      </c>
      <c r="G102" s="177">
        <v>10437</v>
      </c>
      <c r="H102" s="178">
        <v>320</v>
      </c>
      <c r="I102" s="172">
        <v>12152</v>
      </c>
      <c r="J102" s="177">
        <v>980</v>
      </c>
      <c r="K102" s="177">
        <v>10780</v>
      </c>
      <c r="L102" s="178">
        <v>392</v>
      </c>
      <c r="M102" s="172">
        <v>11711</v>
      </c>
      <c r="N102" s="177">
        <v>935</v>
      </c>
      <c r="O102" s="177">
        <v>10400</v>
      </c>
      <c r="P102" s="178">
        <v>376</v>
      </c>
    </row>
    <row r="103" spans="1:16" x14ac:dyDescent="0.3">
      <c r="A103" s="175" t="s">
        <v>819</v>
      </c>
      <c r="B103" s="176" t="s">
        <v>1039</v>
      </c>
      <c r="C103" s="176" t="s">
        <v>1295</v>
      </c>
      <c r="D103" s="175" t="s">
        <v>1055</v>
      </c>
      <c r="E103" s="172">
        <v>10922</v>
      </c>
      <c r="F103" s="177">
        <v>2009</v>
      </c>
      <c r="G103" s="177">
        <v>5964</v>
      </c>
      <c r="H103" s="178">
        <v>2949</v>
      </c>
      <c r="I103" s="172">
        <v>11433</v>
      </c>
      <c r="J103" s="177">
        <v>2375</v>
      </c>
      <c r="K103" s="177">
        <v>5949</v>
      </c>
      <c r="L103" s="178">
        <v>3109</v>
      </c>
      <c r="M103" s="172">
        <v>11498</v>
      </c>
      <c r="N103" s="177">
        <v>2802</v>
      </c>
      <c r="O103" s="177">
        <v>5702</v>
      </c>
      <c r="P103" s="178">
        <v>2994</v>
      </c>
    </row>
    <row r="104" spans="1:16" x14ac:dyDescent="0.3">
      <c r="A104" s="175" t="s">
        <v>1172</v>
      </c>
      <c r="B104" s="176" t="s">
        <v>108</v>
      </c>
      <c r="C104" s="176" t="s">
        <v>1296</v>
      </c>
      <c r="D104" s="175" t="s">
        <v>143</v>
      </c>
      <c r="E104" s="172">
        <v>11345</v>
      </c>
      <c r="F104" s="177">
        <v>1475</v>
      </c>
      <c r="G104" s="177">
        <v>7428</v>
      </c>
      <c r="H104" s="178">
        <v>2442</v>
      </c>
      <c r="I104" s="172">
        <v>11610</v>
      </c>
      <c r="J104" s="177">
        <v>1489</v>
      </c>
      <c r="K104" s="177">
        <v>7461</v>
      </c>
      <c r="L104" s="178">
        <v>2660</v>
      </c>
      <c r="M104" s="172">
        <v>11454</v>
      </c>
      <c r="N104" s="177">
        <v>1507</v>
      </c>
      <c r="O104" s="177">
        <v>7264</v>
      </c>
      <c r="P104" s="178">
        <v>2683</v>
      </c>
    </row>
    <row r="105" spans="1:16" x14ac:dyDescent="0.3">
      <c r="A105" s="175" t="s">
        <v>568</v>
      </c>
      <c r="B105" s="176" t="s">
        <v>1163</v>
      </c>
      <c r="C105" s="176" t="s">
        <v>1297</v>
      </c>
      <c r="D105" s="175" t="s">
        <v>1164</v>
      </c>
      <c r="E105" s="172">
        <v>8592</v>
      </c>
      <c r="F105" s="177">
        <v>2898</v>
      </c>
      <c r="G105" s="177">
        <v>3136</v>
      </c>
      <c r="H105" s="178">
        <v>2558</v>
      </c>
      <c r="I105" s="172">
        <v>9911</v>
      </c>
      <c r="J105" s="177">
        <v>4250</v>
      </c>
      <c r="K105" s="177">
        <v>3130</v>
      </c>
      <c r="L105" s="178">
        <v>2531</v>
      </c>
      <c r="M105" s="172">
        <v>11140</v>
      </c>
      <c r="N105" s="177">
        <v>5890</v>
      </c>
      <c r="O105" s="177">
        <v>2906</v>
      </c>
      <c r="P105" s="178">
        <v>2344</v>
      </c>
    </row>
    <row r="106" spans="1:16" x14ac:dyDescent="0.3">
      <c r="A106" s="175" t="s">
        <v>873</v>
      </c>
      <c r="B106" s="176" t="s">
        <v>108</v>
      </c>
      <c r="C106" s="176" t="s">
        <v>1298</v>
      </c>
      <c r="D106" s="175" t="s">
        <v>221</v>
      </c>
      <c r="E106" s="172">
        <v>11571</v>
      </c>
      <c r="F106" s="177">
        <v>2250</v>
      </c>
      <c r="G106" s="177">
        <v>6320</v>
      </c>
      <c r="H106" s="178">
        <v>3001</v>
      </c>
      <c r="I106" s="172">
        <v>11684</v>
      </c>
      <c r="J106" s="177">
        <v>2233</v>
      </c>
      <c r="K106" s="177">
        <v>6447</v>
      </c>
      <c r="L106" s="178">
        <v>3004</v>
      </c>
      <c r="M106" s="172">
        <v>11210</v>
      </c>
      <c r="N106" s="177">
        <v>2198</v>
      </c>
      <c r="O106" s="177">
        <v>6105</v>
      </c>
      <c r="P106" s="178">
        <v>2907</v>
      </c>
    </row>
    <row r="107" spans="1:16" x14ac:dyDescent="0.3">
      <c r="A107" s="175" t="s">
        <v>938</v>
      </c>
      <c r="B107" s="176" t="s">
        <v>108</v>
      </c>
      <c r="C107" s="176" t="s">
        <v>1299</v>
      </c>
      <c r="D107" s="175" t="s">
        <v>188</v>
      </c>
      <c r="E107" s="172">
        <v>10640</v>
      </c>
      <c r="F107" s="177">
        <v>1576</v>
      </c>
      <c r="G107" s="177">
        <v>6212</v>
      </c>
      <c r="H107" s="178">
        <v>2852</v>
      </c>
      <c r="I107" s="172">
        <v>10692</v>
      </c>
      <c r="J107" s="177">
        <v>1595</v>
      </c>
      <c r="K107" s="177">
        <v>6197</v>
      </c>
      <c r="L107" s="178">
        <v>2900</v>
      </c>
      <c r="M107" s="172">
        <v>11034</v>
      </c>
      <c r="N107" s="177">
        <v>2262</v>
      </c>
      <c r="O107" s="177">
        <v>6032</v>
      </c>
      <c r="P107" s="178">
        <v>2740</v>
      </c>
    </row>
    <row r="108" spans="1:16" x14ac:dyDescent="0.3">
      <c r="A108" s="175" t="s">
        <v>1085</v>
      </c>
      <c r="B108" s="176" t="s">
        <v>1086</v>
      </c>
      <c r="C108" s="176" t="s">
        <v>1300</v>
      </c>
      <c r="D108" s="175" t="s">
        <v>1100</v>
      </c>
      <c r="E108" s="172">
        <v>11953</v>
      </c>
      <c r="F108" s="177">
        <v>1190</v>
      </c>
      <c r="G108" s="177">
        <v>9156</v>
      </c>
      <c r="H108" s="178">
        <v>1607</v>
      </c>
      <c r="I108" s="172">
        <v>12424</v>
      </c>
      <c r="J108" s="177">
        <v>1234</v>
      </c>
      <c r="K108" s="177">
        <v>9296</v>
      </c>
      <c r="L108" s="178">
        <v>1894</v>
      </c>
      <c r="M108" s="172">
        <v>10950</v>
      </c>
      <c r="N108" s="177">
        <v>1255</v>
      </c>
      <c r="O108" s="177">
        <v>7837</v>
      </c>
      <c r="P108" s="178">
        <v>1858</v>
      </c>
    </row>
    <row r="109" spans="1:16" x14ac:dyDescent="0.3">
      <c r="A109" s="175" t="s">
        <v>792</v>
      </c>
      <c r="B109" s="176" t="s">
        <v>135</v>
      </c>
      <c r="C109" s="176" t="s">
        <v>1301</v>
      </c>
      <c r="D109" s="175" t="s">
        <v>437</v>
      </c>
      <c r="E109" s="172">
        <v>10467</v>
      </c>
      <c r="F109" s="177">
        <v>1674</v>
      </c>
      <c r="G109" s="177">
        <v>6505</v>
      </c>
      <c r="H109" s="178">
        <v>2288</v>
      </c>
      <c r="I109" s="172">
        <v>10532</v>
      </c>
      <c r="J109" s="177">
        <v>1658</v>
      </c>
      <c r="K109" s="177">
        <v>6414</v>
      </c>
      <c r="L109" s="178">
        <v>2460</v>
      </c>
      <c r="M109" s="172">
        <v>10054</v>
      </c>
      <c r="N109" s="177">
        <v>1628</v>
      </c>
      <c r="O109" s="177">
        <v>5974</v>
      </c>
      <c r="P109" s="178">
        <v>2452</v>
      </c>
    </row>
    <row r="110" spans="1:16" x14ac:dyDescent="0.3">
      <c r="A110" s="175" t="s">
        <v>680</v>
      </c>
      <c r="B110" s="176" t="s">
        <v>261</v>
      </c>
      <c r="C110" s="176" t="s">
        <v>1302</v>
      </c>
      <c r="D110" s="175" t="s">
        <v>278</v>
      </c>
      <c r="E110" s="172">
        <v>10504</v>
      </c>
      <c r="F110" s="177">
        <v>713</v>
      </c>
      <c r="G110" s="177">
        <v>7334</v>
      </c>
      <c r="H110" s="178">
        <v>2457</v>
      </c>
      <c r="I110" s="172">
        <v>10588</v>
      </c>
      <c r="J110" s="177">
        <v>815</v>
      </c>
      <c r="K110" s="177">
        <v>7283</v>
      </c>
      <c r="L110" s="178">
        <v>2490</v>
      </c>
      <c r="M110" s="172">
        <v>9673</v>
      </c>
      <c r="N110" s="177">
        <v>839</v>
      </c>
      <c r="O110" s="177">
        <v>6521</v>
      </c>
      <c r="P110" s="178">
        <v>2313</v>
      </c>
    </row>
    <row r="111" spans="1:16" x14ac:dyDescent="0.3">
      <c r="A111" s="175" t="s">
        <v>308</v>
      </c>
      <c r="B111" s="176" t="s">
        <v>763</v>
      </c>
      <c r="C111" s="176" t="s">
        <v>1303</v>
      </c>
      <c r="D111" s="175" t="s">
        <v>770</v>
      </c>
      <c r="E111" s="172">
        <v>9667</v>
      </c>
      <c r="F111" s="177">
        <v>1098</v>
      </c>
      <c r="G111" s="177">
        <v>6235</v>
      </c>
      <c r="H111" s="178">
        <v>2334</v>
      </c>
      <c r="I111" s="172">
        <v>9911</v>
      </c>
      <c r="J111" s="177">
        <v>1320</v>
      </c>
      <c r="K111" s="177">
        <v>6270</v>
      </c>
      <c r="L111" s="178">
        <v>2321</v>
      </c>
      <c r="M111" s="172">
        <v>9521</v>
      </c>
      <c r="N111" s="177">
        <v>1268</v>
      </c>
      <c r="O111" s="177">
        <v>6049</v>
      </c>
      <c r="P111" s="178">
        <v>2204</v>
      </c>
    </row>
    <row r="112" spans="1:16" x14ac:dyDescent="0.3">
      <c r="A112" s="175" t="s">
        <v>1014</v>
      </c>
      <c r="B112" s="176" t="s">
        <v>272</v>
      </c>
      <c r="C112" s="176" t="s">
        <v>1304</v>
      </c>
      <c r="D112" s="175" t="s">
        <v>543</v>
      </c>
      <c r="E112" s="172">
        <v>9630</v>
      </c>
      <c r="F112" s="177">
        <v>698</v>
      </c>
      <c r="G112" s="177">
        <v>7787</v>
      </c>
      <c r="H112" s="178">
        <v>1145</v>
      </c>
      <c r="I112" s="172">
        <v>9738</v>
      </c>
      <c r="J112" s="177">
        <v>671</v>
      </c>
      <c r="K112" s="177">
        <v>7884</v>
      </c>
      <c r="L112" s="178">
        <v>1183</v>
      </c>
      <c r="M112" s="172">
        <v>9523</v>
      </c>
      <c r="N112" s="177">
        <v>671</v>
      </c>
      <c r="O112" s="177">
        <v>7673</v>
      </c>
      <c r="P112" s="178">
        <v>1179</v>
      </c>
    </row>
    <row r="113" spans="1:16" x14ac:dyDescent="0.3">
      <c r="A113" s="175" t="s">
        <v>457</v>
      </c>
      <c r="B113" s="176" t="s">
        <v>1150</v>
      </c>
      <c r="C113" s="176" t="s">
        <v>1305</v>
      </c>
      <c r="D113" s="175" t="s">
        <v>1153</v>
      </c>
      <c r="E113" s="172">
        <v>9419</v>
      </c>
      <c r="F113" s="177">
        <v>2575</v>
      </c>
      <c r="G113" s="177">
        <v>5107</v>
      </c>
      <c r="H113" s="178">
        <v>1737</v>
      </c>
      <c r="I113" s="172">
        <v>9742</v>
      </c>
      <c r="J113" s="177">
        <v>2796</v>
      </c>
      <c r="K113" s="177">
        <v>5072</v>
      </c>
      <c r="L113" s="178">
        <v>1874</v>
      </c>
      <c r="M113" s="172">
        <v>9318</v>
      </c>
      <c r="N113" s="177">
        <v>2617</v>
      </c>
      <c r="O113" s="177">
        <v>5035</v>
      </c>
      <c r="P113" s="178">
        <v>1666</v>
      </c>
    </row>
    <row r="114" spans="1:16" x14ac:dyDescent="0.3">
      <c r="A114" s="175" t="s">
        <v>568</v>
      </c>
      <c r="B114" s="176" t="s">
        <v>108</v>
      </c>
      <c r="C114" s="176" t="s">
        <v>1306</v>
      </c>
      <c r="D114" s="175" t="s">
        <v>210</v>
      </c>
      <c r="E114" s="172">
        <v>9635</v>
      </c>
      <c r="F114" s="177">
        <v>561</v>
      </c>
      <c r="G114" s="177">
        <v>7455</v>
      </c>
      <c r="H114" s="178">
        <v>1619</v>
      </c>
      <c r="I114" s="172">
        <v>9270</v>
      </c>
      <c r="J114" s="177">
        <v>569</v>
      </c>
      <c r="K114" s="177">
        <v>7041</v>
      </c>
      <c r="L114" s="178">
        <v>1660</v>
      </c>
      <c r="M114" s="172">
        <v>9239</v>
      </c>
      <c r="N114" s="177">
        <v>582</v>
      </c>
      <c r="O114" s="177">
        <v>7106</v>
      </c>
      <c r="P114" s="178">
        <v>1551</v>
      </c>
    </row>
    <row r="115" spans="1:16" x14ac:dyDescent="0.3">
      <c r="A115" s="175" t="s">
        <v>474</v>
      </c>
      <c r="B115" s="176" t="s">
        <v>272</v>
      </c>
      <c r="C115" s="176" t="s">
        <v>1307</v>
      </c>
      <c r="D115" s="175" t="s">
        <v>552</v>
      </c>
      <c r="E115" s="172">
        <v>8856</v>
      </c>
      <c r="F115" s="177">
        <v>2094</v>
      </c>
      <c r="G115" s="177">
        <v>4916</v>
      </c>
      <c r="H115" s="178">
        <v>1846</v>
      </c>
      <c r="I115" s="172">
        <v>9347</v>
      </c>
      <c r="J115" s="177">
        <v>2130</v>
      </c>
      <c r="K115" s="177">
        <v>5085</v>
      </c>
      <c r="L115" s="178">
        <v>2132</v>
      </c>
      <c r="M115" s="172">
        <v>9170</v>
      </c>
      <c r="N115" s="177">
        <v>1988</v>
      </c>
      <c r="O115" s="177">
        <v>5083</v>
      </c>
      <c r="P115" s="178">
        <v>2099</v>
      </c>
    </row>
    <row r="116" spans="1:16" x14ac:dyDescent="0.3">
      <c r="A116" s="175" t="s">
        <v>938</v>
      </c>
      <c r="B116" s="176" t="s">
        <v>1131</v>
      </c>
      <c r="C116" s="176" t="s">
        <v>1308</v>
      </c>
      <c r="D116" s="175" t="s">
        <v>306</v>
      </c>
      <c r="E116" s="172">
        <v>8864</v>
      </c>
      <c r="F116" s="177">
        <v>1235</v>
      </c>
      <c r="G116" s="177">
        <v>5135</v>
      </c>
      <c r="H116" s="178">
        <v>2494</v>
      </c>
      <c r="I116" s="172">
        <v>9138</v>
      </c>
      <c r="J116" s="177">
        <v>1252</v>
      </c>
      <c r="K116" s="177">
        <v>5297</v>
      </c>
      <c r="L116" s="178">
        <v>2589</v>
      </c>
      <c r="M116" s="172">
        <v>8756</v>
      </c>
      <c r="N116" s="177">
        <v>1268</v>
      </c>
      <c r="O116" s="177">
        <v>5090</v>
      </c>
      <c r="P116" s="178">
        <v>2398</v>
      </c>
    </row>
    <row r="117" spans="1:16" x14ac:dyDescent="0.3">
      <c r="A117" s="175" t="s">
        <v>568</v>
      </c>
      <c r="B117" s="176" t="s">
        <v>108</v>
      </c>
      <c r="C117" s="176" t="s">
        <v>1309</v>
      </c>
      <c r="D117" s="175" t="s">
        <v>192</v>
      </c>
      <c r="E117" s="172">
        <v>9026</v>
      </c>
      <c r="F117" s="177">
        <v>1551</v>
      </c>
      <c r="G117" s="177">
        <v>5960</v>
      </c>
      <c r="H117" s="178">
        <v>1515</v>
      </c>
      <c r="I117" s="172">
        <v>9582</v>
      </c>
      <c r="J117" s="177">
        <v>1555</v>
      </c>
      <c r="K117" s="177">
        <v>6395</v>
      </c>
      <c r="L117" s="178">
        <v>1632</v>
      </c>
      <c r="M117" s="172">
        <v>8727</v>
      </c>
      <c r="N117" s="177">
        <v>1516</v>
      </c>
      <c r="O117" s="177">
        <v>5736</v>
      </c>
      <c r="P117" s="178">
        <v>1475</v>
      </c>
    </row>
    <row r="118" spans="1:16" x14ac:dyDescent="0.3">
      <c r="A118" s="175" t="s">
        <v>711</v>
      </c>
      <c r="B118" s="176" t="s">
        <v>235</v>
      </c>
      <c r="C118" s="176" t="s">
        <v>1310</v>
      </c>
      <c r="D118" s="175" t="s">
        <v>240</v>
      </c>
      <c r="E118" s="172">
        <v>8661</v>
      </c>
      <c r="F118" s="177">
        <v>1219</v>
      </c>
      <c r="G118" s="177">
        <v>6436</v>
      </c>
      <c r="H118" s="178">
        <v>1006</v>
      </c>
      <c r="I118" s="172">
        <v>8999</v>
      </c>
      <c r="J118" s="177">
        <v>1614</v>
      </c>
      <c r="K118" s="177">
        <v>6206</v>
      </c>
      <c r="L118" s="178">
        <v>1179</v>
      </c>
      <c r="M118" s="172">
        <v>8761</v>
      </c>
      <c r="N118" s="177">
        <v>1608</v>
      </c>
      <c r="O118" s="177">
        <v>6052</v>
      </c>
      <c r="P118" s="178">
        <v>1101</v>
      </c>
    </row>
    <row r="119" spans="1:16" x14ac:dyDescent="0.3">
      <c r="A119" s="175" t="s">
        <v>1038</v>
      </c>
      <c r="B119" s="176" t="s">
        <v>793</v>
      </c>
      <c r="C119" s="176" t="s">
        <v>1311</v>
      </c>
      <c r="D119" s="175" t="s">
        <v>161</v>
      </c>
      <c r="E119" s="172">
        <v>8692</v>
      </c>
      <c r="F119" s="177">
        <v>1163</v>
      </c>
      <c r="G119" s="177">
        <v>6662</v>
      </c>
      <c r="H119" s="178">
        <v>867</v>
      </c>
      <c r="I119" s="172">
        <v>8873</v>
      </c>
      <c r="J119" s="177">
        <v>1188</v>
      </c>
      <c r="K119" s="177">
        <v>6656</v>
      </c>
      <c r="L119" s="178">
        <v>1029</v>
      </c>
      <c r="M119" s="172">
        <v>8869</v>
      </c>
      <c r="N119" s="177">
        <v>1203</v>
      </c>
      <c r="O119" s="177">
        <v>6583</v>
      </c>
      <c r="P119" s="178">
        <v>1083</v>
      </c>
    </row>
    <row r="120" spans="1:16" x14ac:dyDescent="0.3">
      <c r="A120" s="175" t="s">
        <v>819</v>
      </c>
      <c r="B120" s="176" t="s">
        <v>309</v>
      </c>
      <c r="C120" s="176" t="s">
        <v>1312</v>
      </c>
      <c r="D120" s="175" t="s">
        <v>386</v>
      </c>
      <c r="E120" s="172">
        <v>9440</v>
      </c>
      <c r="F120" s="177">
        <v>2446</v>
      </c>
      <c r="G120" s="177">
        <v>5619</v>
      </c>
      <c r="H120" s="178">
        <v>1375</v>
      </c>
      <c r="I120" s="172">
        <v>9166</v>
      </c>
      <c r="J120" s="177">
        <v>2221</v>
      </c>
      <c r="K120" s="177">
        <v>5343</v>
      </c>
      <c r="L120" s="178">
        <v>1602</v>
      </c>
      <c r="M120" s="172">
        <v>8720</v>
      </c>
      <c r="N120" s="177">
        <v>2178</v>
      </c>
      <c r="O120" s="177">
        <v>5025</v>
      </c>
      <c r="P120" s="178">
        <v>1517</v>
      </c>
    </row>
    <row r="121" spans="1:16" x14ac:dyDescent="0.3">
      <c r="A121" s="175" t="s">
        <v>474</v>
      </c>
      <c r="B121" s="176" t="s">
        <v>914</v>
      </c>
      <c r="C121" s="176" t="s">
        <v>1313</v>
      </c>
      <c r="D121" s="176" t="s">
        <v>915</v>
      </c>
      <c r="E121" s="172">
        <v>8550</v>
      </c>
      <c r="F121" s="177">
        <v>607</v>
      </c>
      <c r="G121" s="177">
        <v>6621</v>
      </c>
      <c r="H121" s="178">
        <v>1322</v>
      </c>
      <c r="I121" s="172">
        <v>8535</v>
      </c>
      <c r="J121" s="177">
        <v>618</v>
      </c>
      <c r="K121" s="177">
        <v>6466</v>
      </c>
      <c r="L121" s="178">
        <v>1451</v>
      </c>
      <c r="M121" s="172">
        <v>8460</v>
      </c>
      <c r="N121" s="177">
        <v>630</v>
      </c>
      <c r="O121" s="177">
        <v>6478</v>
      </c>
      <c r="P121" s="178">
        <v>1352</v>
      </c>
    </row>
    <row r="122" spans="1:16" x14ac:dyDescent="0.3">
      <c r="A122" s="175" t="s">
        <v>308</v>
      </c>
      <c r="B122" s="176" t="s">
        <v>712</v>
      </c>
      <c r="C122" s="176" t="s">
        <v>1314</v>
      </c>
      <c r="D122" s="175" t="s">
        <v>723</v>
      </c>
      <c r="E122" s="172">
        <v>8406</v>
      </c>
      <c r="F122" s="177">
        <v>1295</v>
      </c>
      <c r="G122" s="177">
        <v>5710</v>
      </c>
      <c r="H122" s="178">
        <v>1401</v>
      </c>
      <c r="I122" s="172">
        <v>8725</v>
      </c>
      <c r="J122" s="177">
        <v>1323</v>
      </c>
      <c r="K122" s="177">
        <v>5822</v>
      </c>
      <c r="L122" s="178">
        <v>1580</v>
      </c>
      <c r="M122" s="172">
        <v>8381</v>
      </c>
      <c r="N122" s="177">
        <v>1278</v>
      </c>
      <c r="O122" s="177">
        <v>5553</v>
      </c>
      <c r="P122" s="178">
        <v>1550</v>
      </c>
    </row>
    <row r="123" spans="1:16" x14ac:dyDescent="0.3">
      <c r="A123" s="175" t="s">
        <v>819</v>
      </c>
      <c r="B123" s="176" t="s">
        <v>1131</v>
      </c>
      <c r="C123" s="176" t="s">
        <v>1315</v>
      </c>
      <c r="D123" s="175" t="s">
        <v>1133</v>
      </c>
      <c r="E123" s="172">
        <v>7918</v>
      </c>
      <c r="F123" s="177">
        <v>1472</v>
      </c>
      <c r="G123" s="177">
        <v>3704</v>
      </c>
      <c r="H123" s="178">
        <v>2742</v>
      </c>
      <c r="I123" s="172">
        <v>8276</v>
      </c>
      <c r="J123" s="177">
        <v>1741</v>
      </c>
      <c r="K123" s="177">
        <v>3781</v>
      </c>
      <c r="L123" s="178">
        <v>2754</v>
      </c>
      <c r="M123" s="172">
        <v>7975</v>
      </c>
      <c r="N123" s="177">
        <v>1785</v>
      </c>
      <c r="O123" s="177">
        <v>3555</v>
      </c>
      <c r="P123" s="178">
        <v>2635</v>
      </c>
    </row>
    <row r="124" spans="1:16" x14ac:dyDescent="0.3">
      <c r="A124" s="175" t="s">
        <v>680</v>
      </c>
      <c r="B124" s="176" t="s">
        <v>569</v>
      </c>
      <c r="C124" s="176" t="s">
        <v>1316</v>
      </c>
      <c r="D124" s="175" t="s">
        <v>615</v>
      </c>
      <c r="E124" s="172">
        <v>7648</v>
      </c>
      <c r="F124" s="177">
        <v>1945</v>
      </c>
      <c r="G124" s="177">
        <v>3332</v>
      </c>
      <c r="H124" s="178">
        <v>2371</v>
      </c>
      <c r="I124" s="172">
        <v>7736</v>
      </c>
      <c r="J124" s="177">
        <v>2042</v>
      </c>
      <c r="K124" s="177">
        <v>3318</v>
      </c>
      <c r="L124" s="178">
        <v>2376</v>
      </c>
      <c r="M124" s="172">
        <v>7407</v>
      </c>
      <c r="N124" s="177">
        <v>1964</v>
      </c>
      <c r="O124" s="177">
        <v>3194</v>
      </c>
      <c r="P124" s="178">
        <v>2249</v>
      </c>
    </row>
    <row r="125" spans="1:16" x14ac:dyDescent="0.3">
      <c r="A125" s="175" t="s">
        <v>680</v>
      </c>
      <c r="B125" s="176" t="s">
        <v>309</v>
      </c>
      <c r="C125" s="176" t="s">
        <v>1317</v>
      </c>
      <c r="D125" s="175" t="s">
        <v>323</v>
      </c>
      <c r="E125" s="172">
        <v>7825</v>
      </c>
      <c r="F125" s="177">
        <v>1342</v>
      </c>
      <c r="G125" s="177">
        <v>5562</v>
      </c>
      <c r="H125" s="178">
        <v>921</v>
      </c>
      <c r="I125" s="172">
        <v>7839</v>
      </c>
      <c r="J125" s="177">
        <v>1356</v>
      </c>
      <c r="K125" s="177">
        <v>5537</v>
      </c>
      <c r="L125" s="178">
        <v>946</v>
      </c>
      <c r="M125" s="172">
        <v>7428</v>
      </c>
      <c r="N125" s="177">
        <v>1320</v>
      </c>
      <c r="O125" s="177">
        <v>5223</v>
      </c>
      <c r="P125" s="178">
        <v>885</v>
      </c>
    </row>
    <row r="126" spans="1:16" x14ac:dyDescent="0.3">
      <c r="A126" s="175" t="s">
        <v>873</v>
      </c>
      <c r="B126" s="176" t="s">
        <v>135</v>
      </c>
      <c r="C126" s="176" t="s">
        <v>1318</v>
      </c>
      <c r="D126" s="175" t="s">
        <v>435</v>
      </c>
      <c r="E126" s="172">
        <v>7507</v>
      </c>
      <c r="F126" s="177">
        <v>870</v>
      </c>
      <c r="G126" s="177">
        <v>5754</v>
      </c>
      <c r="H126" s="178">
        <v>883</v>
      </c>
      <c r="I126" s="172">
        <v>7530</v>
      </c>
      <c r="J126" s="177">
        <v>921</v>
      </c>
      <c r="K126" s="177">
        <v>5720</v>
      </c>
      <c r="L126" s="178">
        <v>889</v>
      </c>
      <c r="M126" s="172">
        <v>7475</v>
      </c>
      <c r="N126" s="177">
        <v>964</v>
      </c>
      <c r="O126" s="177">
        <v>5635</v>
      </c>
      <c r="P126" s="178">
        <v>876</v>
      </c>
    </row>
    <row r="127" spans="1:16" x14ac:dyDescent="0.3">
      <c r="A127" s="175" t="s">
        <v>474</v>
      </c>
      <c r="B127" s="176" t="s">
        <v>108</v>
      </c>
      <c r="C127" s="176" t="s">
        <v>1319</v>
      </c>
      <c r="D127" s="175" t="s">
        <v>212</v>
      </c>
      <c r="E127" s="172">
        <v>7567</v>
      </c>
      <c r="F127" s="177">
        <v>1505</v>
      </c>
      <c r="G127" s="177">
        <v>4534</v>
      </c>
      <c r="H127" s="178">
        <v>1528</v>
      </c>
      <c r="I127" s="172">
        <v>7564</v>
      </c>
      <c r="J127" s="177">
        <v>1521</v>
      </c>
      <c r="K127" s="177">
        <v>4435</v>
      </c>
      <c r="L127" s="178">
        <v>1608</v>
      </c>
      <c r="M127" s="172">
        <v>7394</v>
      </c>
      <c r="N127" s="177">
        <v>1535</v>
      </c>
      <c r="O127" s="177">
        <v>4338</v>
      </c>
      <c r="P127" s="178">
        <v>1521</v>
      </c>
    </row>
    <row r="128" spans="1:16" x14ac:dyDescent="0.3">
      <c r="A128" s="175" t="s">
        <v>568</v>
      </c>
      <c r="B128" s="176" t="s">
        <v>475</v>
      </c>
      <c r="C128" s="176" t="s">
        <v>1320</v>
      </c>
      <c r="D128" s="175" t="s">
        <v>482</v>
      </c>
      <c r="E128" s="172">
        <v>7481</v>
      </c>
      <c r="F128" s="177">
        <v>857</v>
      </c>
      <c r="G128" s="177">
        <v>4368</v>
      </c>
      <c r="H128" s="178">
        <v>2256</v>
      </c>
      <c r="I128" s="172">
        <v>7475</v>
      </c>
      <c r="J128" s="177">
        <v>870</v>
      </c>
      <c r="K128" s="177">
        <v>4379</v>
      </c>
      <c r="L128" s="178">
        <v>2226</v>
      </c>
      <c r="M128" s="172">
        <v>7362</v>
      </c>
      <c r="N128" s="177">
        <v>864</v>
      </c>
      <c r="O128" s="177">
        <v>4376</v>
      </c>
      <c r="P128" s="178">
        <v>2122</v>
      </c>
    </row>
    <row r="129" spans="1:16" x14ac:dyDescent="0.3">
      <c r="A129" s="175" t="s">
        <v>1014</v>
      </c>
      <c r="B129" s="176" t="s">
        <v>235</v>
      </c>
      <c r="C129" s="176" t="s">
        <v>1321</v>
      </c>
      <c r="D129" s="175" t="s">
        <v>243</v>
      </c>
      <c r="E129" s="172">
        <v>7314</v>
      </c>
      <c r="F129" s="177">
        <v>680</v>
      </c>
      <c r="G129" s="177">
        <v>4547</v>
      </c>
      <c r="H129" s="178">
        <v>2087</v>
      </c>
      <c r="I129" s="172">
        <v>7394</v>
      </c>
      <c r="J129" s="177">
        <v>677</v>
      </c>
      <c r="K129" s="177">
        <v>4596</v>
      </c>
      <c r="L129" s="178">
        <v>2121</v>
      </c>
      <c r="M129" s="172">
        <v>7150</v>
      </c>
      <c r="N129" s="177">
        <v>673</v>
      </c>
      <c r="O129" s="177">
        <v>4520</v>
      </c>
      <c r="P129" s="178">
        <v>1957</v>
      </c>
    </row>
    <row r="130" spans="1:16" x14ac:dyDescent="0.3">
      <c r="A130" s="175" t="s">
        <v>1038</v>
      </c>
      <c r="B130" s="176" t="s">
        <v>309</v>
      </c>
      <c r="C130" s="176" t="s">
        <v>1322</v>
      </c>
      <c r="D130" s="175" t="s">
        <v>371</v>
      </c>
      <c r="E130" s="172">
        <v>7385</v>
      </c>
      <c r="F130" s="177">
        <v>1711</v>
      </c>
      <c r="G130" s="177">
        <v>4842</v>
      </c>
      <c r="H130" s="178">
        <v>832</v>
      </c>
      <c r="I130" s="172">
        <v>7599</v>
      </c>
      <c r="J130" s="177">
        <v>1753</v>
      </c>
      <c r="K130" s="177">
        <v>4922</v>
      </c>
      <c r="L130" s="178">
        <v>924</v>
      </c>
      <c r="M130" s="172">
        <v>7252</v>
      </c>
      <c r="N130" s="177">
        <v>1752</v>
      </c>
      <c r="O130" s="177">
        <v>4614</v>
      </c>
      <c r="P130" s="178">
        <v>886</v>
      </c>
    </row>
    <row r="131" spans="1:16" x14ac:dyDescent="0.3">
      <c r="A131" s="175" t="s">
        <v>308</v>
      </c>
      <c r="B131" s="176" t="s">
        <v>272</v>
      </c>
      <c r="C131" s="176" t="s">
        <v>1323</v>
      </c>
      <c r="D131" s="175" t="s">
        <v>559</v>
      </c>
      <c r="E131" s="172">
        <v>6900</v>
      </c>
      <c r="F131" s="177">
        <v>1723</v>
      </c>
      <c r="G131" s="177">
        <v>3684</v>
      </c>
      <c r="H131" s="178">
        <v>1493</v>
      </c>
      <c r="I131" s="172">
        <v>7531</v>
      </c>
      <c r="J131" s="177">
        <v>1835</v>
      </c>
      <c r="K131" s="177">
        <v>4094</v>
      </c>
      <c r="L131" s="178">
        <v>1602</v>
      </c>
      <c r="M131" s="172">
        <v>7174</v>
      </c>
      <c r="N131" s="177">
        <v>1405</v>
      </c>
      <c r="O131" s="177">
        <v>4224</v>
      </c>
      <c r="P131" s="178">
        <v>1545</v>
      </c>
    </row>
    <row r="132" spans="1:16" x14ac:dyDescent="0.3">
      <c r="A132" s="175" t="s">
        <v>234</v>
      </c>
      <c r="B132" s="176" t="s">
        <v>108</v>
      </c>
      <c r="C132" s="176" t="s">
        <v>1324</v>
      </c>
      <c r="D132" s="175" t="s">
        <v>151</v>
      </c>
      <c r="E132" s="172">
        <v>7025</v>
      </c>
      <c r="F132" s="177">
        <v>1453</v>
      </c>
      <c r="G132" s="177">
        <v>3431</v>
      </c>
      <c r="H132" s="178">
        <v>2141</v>
      </c>
      <c r="I132" s="172">
        <v>7130</v>
      </c>
      <c r="J132" s="177">
        <v>1472</v>
      </c>
      <c r="K132" s="177">
        <v>3448</v>
      </c>
      <c r="L132" s="178">
        <v>2210</v>
      </c>
      <c r="M132" s="172">
        <v>7073</v>
      </c>
      <c r="N132" s="177">
        <v>1554</v>
      </c>
      <c r="O132" s="177">
        <v>3413</v>
      </c>
      <c r="P132" s="178">
        <v>2106</v>
      </c>
    </row>
    <row r="133" spans="1:16" x14ac:dyDescent="0.3">
      <c r="A133" s="175" t="s">
        <v>1038</v>
      </c>
      <c r="B133" s="176" t="s">
        <v>748</v>
      </c>
      <c r="C133" s="176" t="s">
        <v>1325</v>
      </c>
      <c r="D133" s="175" t="s">
        <v>760</v>
      </c>
      <c r="E133" s="172">
        <v>7497</v>
      </c>
      <c r="F133" s="177">
        <v>841</v>
      </c>
      <c r="G133" s="177">
        <v>4657</v>
      </c>
      <c r="H133" s="178">
        <v>1999</v>
      </c>
      <c r="I133" s="172">
        <v>7446</v>
      </c>
      <c r="J133" s="177">
        <v>847</v>
      </c>
      <c r="K133" s="177">
        <v>4547</v>
      </c>
      <c r="L133" s="178">
        <v>2052</v>
      </c>
      <c r="M133" s="172">
        <v>7049</v>
      </c>
      <c r="N133" s="177">
        <v>850</v>
      </c>
      <c r="O133" s="177">
        <v>4246</v>
      </c>
      <c r="P133" s="178">
        <v>1953</v>
      </c>
    </row>
    <row r="134" spans="1:16" x14ac:dyDescent="0.3">
      <c r="A134" s="175" t="s">
        <v>819</v>
      </c>
      <c r="B134" s="176" t="s">
        <v>309</v>
      </c>
      <c r="C134" s="176" t="s">
        <v>1326</v>
      </c>
      <c r="D134" s="175" t="s">
        <v>379</v>
      </c>
      <c r="E134" s="172">
        <v>7368</v>
      </c>
      <c r="F134" s="177">
        <v>1105</v>
      </c>
      <c r="G134" s="177">
        <v>5275</v>
      </c>
      <c r="H134" s="178">
        <v>988</v>
      </c>
      <c r="I134" s="172">
        <v>7484</v>
      </c>
      <c r="J134" s="177">
        <v>1118</v>
      </c>
      <c r="K134" s="177">
        <v>5361</v>
      </c>
      <c r="L134" s="178">
        <v>1005</v>
      </c>
      <c r="M134" s="172">
        <v>7044</v>
      </c>
      <c r="N134" s="177">
        <v>1073</v>
      </c>
      <c r="O134" s="177">
        <v>5037</v>
      </c>
      <c r="P134" s="178">
        <v>934</v>
      </c>
    </row>
    <row r="135" spans="1:16" x14ac:dyDescent="0.3">
      <c r="A135" s="175" t="s">
        <v>938</v>
      </c>
      <c r="B135" s="176" t="s">
        <v>108</v>
      </c>
      <c r="C135" s="176" t="s">
        <v>1327</v>
      </c>
      <c r="D135" s="175" t="s">
        <v>144</v>
      </c>
      <c r="E135" s="172">
        <v>7246</v>
      </c>
      <c r="F135" s="177">
        <v>538</v>
      </c>
      <c r="G135" s="177">
        <v>4391</v>
      </c>
      <c r="H135" s="178">
        <v>2317</v>
      </c>
      <c r="I135" s="172">
        <v>7193</v>
      </c>
      <c r="J135" s="177">
        <v>620</v>
      </c>
      <c r="K135" s="177">
        <v>4270</v>
      </c>
      <c r="L135" s="178">
        <v>2303</v>
      </c>
      <c r="M135" s="172">
        <v>6946</v>
      </c>
      <c r="N135" s="177">
        <v>629</v>
      </c>
      <c r="O135" s="177">
        <v>4162</v>
      </c>
      <c r="P135" s="178">
        <v>2155</v>
      </c>
    </row>
    <row r="136" spans="1:16" x14ac:dyDescent="0.3">
      <c r="A136" s="175" t="s">
        <v>512</v>
      </c>
      <c r="B136" s="176" t="s">
        <v>1123</v>
      </c>
      <c r="C136" s="176" t="s">
        <v>1328</v>
      </c>
      <c r="D136" s="176" t="s">
        <v>1128</v>
      </c>
      <c r="E136" s="172">
        <v>7218</v>
      </c>
      <c r="F136" s="177">
        <v>821</v>
      </c>
      <c r="G136" s="177">
        <v>5561</v>
      </c>
      <c r="H136" s="178">
        <v>836</v>
      </c>
      <c r="I136" s="172">
        <v>7200</v>
      </c>
      <c r="J136" s="177">
        <v>804</v>
      </c>
      <c r="K136" s="177">
        <v>5532</v>
      </c>
      <c r="L136" s="178">
        <v>864</v>
      </c>
      <c r="M136" s="172">
        <v>6982</v>
      </c>
      <c r="N136" s="177">
        <v>793</v>
      </c>
      <c r="O136" s="177">
        <v>5265</v>
      </c>
      <c r="P136" s="178">
        <v>924</v>
      </c>
    </row>
    <row r="137" spans="1:16" x14ac:dyDescent="0.3">
      <c r="A137" s="175" t="s">
        <v>1014</v>
      </c>
      <c r="B137" s="176" t="s">
        <v>135</v>
      </c>
      <c r="C137" s="176" t="s">
        <v>1329</v>
      </c>
      <c r="D137" s="175" t="s">
        <v>455</v>
      </c>
      <c r="E137" s="172">
        <v>4350</v>
      </c>
      <c r="F137" s="177">
        <v>1368</v>
      </c>
      <c r="G137" s="177">
        <v>2141</v>
      </c>
      <c r="H137" s="178">
        <v>841</v>
      </c>
      <c r="I137" s="172">
        <v>6221</v>
      </c>
      <c r="J137" s="177">
        <v>3209</v>
      </c>
      <c r="K137" s="177">
        <v>2128</v>
      </c>
      <c r="L137" s="178">
        <v>884</v>
      </c>
      <c r="M137" s="172">
        <v>6706</v>
      </c>
      <c r="N137" s="177">
        <v>3765</v>
      </c>
      <c r="O137" s="177">
        <v>2088</v>
      </c>
      <c r="P137" s="178">
        <v>853</v>
      </c>
    </row>
    <row r="138" spans="1:16" x14ac:dyDescent="0.3">
      <c r="A138" s="175" t="s">
        <v>308</v>
      </c>
      <c r="B138" s="176" t="s">
        <v>108</v>
      </c>
      <c r="C138" s="176" t="s">
        <v>1330</v>
      </c>
      <c r="D138" s="175" t="s">
        <v>113</v>
      </c>
      <c r="E138" s="172">
        <v>6514</v>
      </c>
      <c r="F138" s="177">
        <v>1859</v>
      </c>
      <c r="G138" s="177">
        <v>2823</v>
      </c>
      <c r="H138" s="178">
        <v>1832</v>
      </c>
      <c r="I138" s="172">
        <v>6786</v>
      </c>
      <c r="J138" s="177">
        <v>1868</v>
      </c>
      <c r="K138" s="177">
        <v>2929</v>
      </c>
      <c r="L138" s="178">
        <v>1989</v>
      </c>
      <c r="M138" s="172">
        <v>6472</v>
      </c>
      <c r="N138" s="177">
        <v>1775</v>
      </c>
      <c r="O138" s="177">
        <v>2864</v>
      </c>
      <c r="P138" s="178">
        <v>1833</v>
      </c>
    </row>
    <row r="139" spans="1:16" x14ac:dyDescent="0.3">
      <c r="A139" s="175" t="s">
        <v>938</v>
      </c>
      <c r="B139" s="176" t="s">
        <v>449</v>
      </c>
      <c r="C139" s="176" t="s">
        <v>1331</v>
      </c>
      <c r="D139" s="175" t="s">
        <v>931</v>
      </c>
      <c r="E139" s="172">
        <v>6501</v>
      </c>
      <c r="F139" s="177">
        <v>2098</v>
      </c>
      <c r="G139" s="177">
        <v>2857</v>
      </c>
      <c r="H139" s="178">
        <v>1546</v>
      </c>
      <c r="I139" s="172">
        <v>6672</v>
      </c>
      <c r="J139" s="177">
        <v>2117</v>
      </c>
      <c r="K139" s="177">
        <v>2894</v>
      </c>
      <c r="L139" s="178">
        <v>1661</v>
      </c>
      <c r="M139" s="172">
        <v>6426</v>
      </c>
      <c r="N139" s="177">
        <v>2148</v>
      </c>
      <c r="O139" s="177">
        <v>2818</v>
      </c>
      <c r="P139" s="178">
        <v>1460</v>
      </c>
    </row>
    <row r="140" spans="1:16" x14ac:dyDescent="0.3">
      <c r="A140" s="175" t="s">
        <v>680</v>
      </c>
      <c r="B140" s="176" t="s">
        <v>874</v>
      </c>
      <c r="C140" s="176" t="s">
        <v>1332</v>
      </c>
      <c r="D140" s="175" t="s">
        <v>896</v>
      </c>
      <c r="E140" s="172">
        <v>6568</v>
      </c>
      <c r="F140" s="177">
        <v>1121</v>
      </c>
      <c r="G140" s="177">
        <v>3950</v>
      </c>
      <c r="H140" s="178">
        <v>1497</v>
      </c>
      <c r="I140" s="172">
        <v>6758</v>
      </c>
      <c r="J140" s="177">
        <v>1280</v>
      </c>
      <c r="K140" s="177">
        <v>3929</v>
      </c>
      <c r="L140" s="178">
        <v>1549</v>
      </c>
      <c r="M140" s="172">
        <v>6553</v>
      </c>
      <c r="N140" s="177">
        <v>1298</v>
      </c>
      <c r="O140" s="177">
        <v>3748</v>
      </c>
      <c r="P140" s="178">
        <v>1507</v>
      </c>
    </row>
    <row r="141" spans="1:16" x14ac:dyDescent="0.3">
      <c r="A141" s="175" t="s">
        <v>873</v>
      </c>
      <c r="B141" s="176" t="s">
        <v>272</v>
      </c>
      <c r="C141" s="176" t="s">
        <v>1333</v>
      </c>
      <c r="D141" s="175" t="s">
        <v>549</v>
      </c>
      <c r="E141" s="172">
        <v>6676</v>
      </c>
      <c r="F141" s="177">
        <v>984</v>
      </c>
      <c r="G141" s="177">
        <v>3932</v>
      </c>
      <c r="H141" s="178">
        <v>1760</v>
      </c>
      <c r="I141" s="172">
        <v>6749</v>
      </c>
      <c r="J141" s="177">
        <v>1003</v>
      </c>
      <c r="K141" s="177">
        <v>3974</v>
      </c>
      <c r="L141" s="178">
        <v>1772</v>
      </c>
      <c r="M141" s="172">
        <v>6499</v>
      </c>
      <c r="N141" s="177">
        <v>1032</v>
      </c>
      <c r="O141" s="177">
        <v>3741</v>
      </c>
      <c r="P141" s="178">
        <v>1726</v>
      </c>
    </row>
    <row r="142" spans="1:16" x14ac:dyDescent="0.3">
      <c r="A142" s="175" t="s">
        <v>568</v>
      </c>
      <c r="B142" s="176" t="s">
        <v>1086</v>
      </c>
      <c r="C142" s="176" t="s">
        <v>1334</v>
      </c>
      <c r="D142" s="175" t="s">
        <v>1102</v>
      </c>
      <c r="E142" s="172">
        <v>6667</v>
      </c>
      <c r="F142" s="177">
        <v>2009</v>
      </c>
      <c r="G142" s="177">
        <v>3353</v>
      </c>
      <c r="H142" s="178">
        <v>1305</v>
      </c>
      <c r="I142" s="172">
        <v>6715</v>
      </c>
      <c r="J142" s="177">
        <v>2023</v>
      </c>
      <c r="K142" s="177">
        <v>3324</v>
      </c>
      <c r="L142" s="178">
        <v>1368</v>
      </c>
      <c r="M142" s="172">
        <v>6463</v>
      </c>
      <c r="N142" s="177">
        <v>1999</v>
      </c>
      <c r="O142" s="177">
        <v>3138</v>
      </c>
      <c r="P142" s="178">
        <v>1326</v>
      </c>
    </row>
    <row r="143" spans="1:16" x14ac:dyDescent="0.3">
      <c r="A143" s="175" t="s">
        <v>1038</v>
      </c>
      <c r="B143" s="176" t="s">
        <v>1188</v>
      </c>
      <c r="C143" s="176" t="s">
        <v>1335</v>
      </c>
      <c r="D143" s="175" t="s">
        <v>1189</v>
      </c>
      <c r="E143" s="172">
        <v>6655</v>
      </c>
      <c r="F143" s="177">
        <v>747</v>
      </c>
      <c r="G143" s="177">
        <v>4458</v>
      </c>
      <c r="H143" s="178">
        <v>1450</v>
      </c>
      <c r="I143" s="172">
        <v>6685</v>
      </c>
      <c r="J143" s="177">
        <v>767</v>
      </c>
      <c r="K143" s="177">
        <v>4487</v>
      </c>
      <c r="L143" s="178">
        <v>1431</v>
      </c>
      <c r="M143" s="172">
        <v>6415</v>
      </c>
      <c r="N143" s="177">
        <v>711</v>
      </c>
      <c r="O143" s="177">
        <v>4327</v>
      </c>
      <c r="P143" s="178">
        <v>1377</v>
      </c>
    </row>
    <row r="144" spans="1:16" x14ac:dyDescent="0.3">
      <c r="A144" s="175" t="s">
        <v>107</v>
      </c>
      <c r="B144" s="176" t="s">
        <v>1123</v>
      </c>
      <c r="C144" s="176" t="s">
        <v>1336</v>
      </c>
      <c r="D144" s="175" t="s">
        <v>1129</v>
      </c>
      <c r="E144" s="172">
        <v>6466</v>
      </c>
      <c r="F144" s="177">
        <v>1002</v>
      </c>
      <c r="G144" s="177">
        <v>4160</v>
      </c>
      <c r="H144" s="178">
        <v>1304</v>
      </c>
      <c r="I144" s="172">
        <v>7039</v>
      </c>
      <c r="J144" s="177">
        <v>1024</v>
      </c>
      <c r="K144" s="177">
        <v>4490</v>
      </c>
      <c r="L144" s="178">
        <v>1525</v>
      </c>
      <c r="M144" s="172">
        <v>6441</v>
      </c>
      <c r="N144" s="177">
        <v>1029</v>
      </c>
      <c r="O144" s="177">
        <v>3845</v>
      </c>
      <c r="P144" s="178">
        <v>1567</v>
      </c>
    </row>
    <row r="145" spans="1:16" x14ac:dyDescent="0.3">
      <c r="A145" s="175" t="s">
        <v>711</v>
      </c>
      <c r="B145" s="176" t="s">
        <v>874</v>
      </c>
      <c r="C145" s="176" t="s">
        <v>1337</v>
      </c>
      <c r="D145" s="175" t="s">
        <v>912</v>
      </c>
      <c r="E145" s="172">
        <v>6661</v>
      </c>
      <c r="F145" s="177">
        <v>748</v>
      </c>
      <c r="G145" s="177">
        <v>4288</v>
      </c>
      <c r="H145" s="178">
        <v>1625</v>
      </c>
      <c r="I145" s="172">
        <v>6828</v>
      </c>
      <c r="J145" s="177">
        <v>750</v>
      </c>
      <c r="K145" s="177">
        <v>4380</v>
      </c>
      <c r="L145" s="178">
        <v>1698</v>
      </c>
      <c r="M145" s="172">
        <v>6292</v>
      </c>
      <c r="N145" s="177">
        <v>772</v>
      </c>
      <c r="O145" s="177">
        <v>3927</v>
      </c>
      <c r="P145" s="178">
        <v>1593</v>
      </c>
    </row>
    <row r="146" spans="1:16" x14ac:dyDescent="0.3">
      <c r="A146" s="175" t="s">
        <v>429</v>
      </c>
      <c r="B146" s="176" t="s">
        <v>1086</v>
      </c>
      <c r="C146" s="176" t="s">
        <v>1338</v>
      </c>
      <c r="D146" s="176" t="s">
        <v>1121</v>
      </c>
      <c r="E146" s="172">
        <v>6393</v>
      </c>
      <c r="F146" s="177">
        <v>381</v>
      </c>
      <c r="G146" s="177">
        <v>4013</v>
      </c>
      <c r="H146" s="178">
        <v>1999</v>
      </c>
      <c r="I146" s="172">
        <v>6434</v>
      </c>
      <c r="J146" s="177">
        <v>384</v>
      </c>
      <c r="K146" s="177">
        <v>4024</v>
      </c>
      <c r="L146" s="178">
        <v>2026</v>
      </c>
      <c r="M146" s="172">
        <v>6214</v>
      </c>
      <c r="N146" s="177">
        <v>391</v>
      </c>
      <c r="O146" s="177">
        <v>3894</v>
      </c>
      <c r="P146" s="178">
        <v>1929</v>
      </c>
    </row>
    <row r="147" spans="1:16" x14ac:dyDescent="0.3">
      <c r="A147" s="175" t="s">
        <v>539</v>
      </c>
      <c r="B147" s="176" t="s">
        <v>235</v>
      </c>
      <c r="C147" s="176" t="s">
        <v>1339</v>
      </c>
      <c r="D147" s="175" t="s">
        <v>249</v>
      </c>
      <c r="E147" s="172">
        <v>6004</v>
      </c>
      <c r="F147" s="177">
        <v>1114</v>
      </c>
      <c r="G147" s="177">
        <v>3908</v>
      </c>
      <c r="H147" s="178">
        <v>982</v>
      </c>
      <c r="I147" s="172">
        <v>6306</v>
      </c>
      <c r="J147" s="177">
        <v>1305</v>
      </c>
      <c r="K147" s="177">
        <v>3875</v>
      </c>
      <c r="L147" s="178">
        <v>1126</v>
      </c>
      <c r="M147" s="172">
        <v>6270</v>
      </c>
      <c r="N147" s="177">
        <v>1308</v>
      </c>
      <c r="O147" s="177">
        <v>3839</v>
      </c>
      <c r="P147" s="178">
        <v>1123</v>
      </c>
    </row>
    <row r="148" spans="1:16" x14ac:dyDescent="0.3">
      <c r="A148" s="175" t="s">
        <v>819</v>
      </c>
      <c r="B148" s="176" t="s">
        <v>569</v>
      </c>
      <c r="C148" s="176" t="s">
        <v>1340</v>
      </c>
      <c r="D148" s="175" t="s">
        <v>647</v>
      </c>
      <c r="E148" s="172">
        <v>6224</v>
      </c>
      <c r="F148" s="177">
        <v>853</v>
      </c>
      <c r="G148" s="177">
        <v>4158</v>
      </c>
      <c r="H148" s="178">
        <v>1213</v>
      </c>
      <c r="I148" s="172">
        <v>6287</v>
      </c>
      <c r="J148" s="177">
        <v>873</v>
      </c>
      <c r="K148" s="177">
        <v>4169</v>
      </c>
      <c r="L148" s="178">
        <v>1245</v>
      </c>
      <c r="M148" s="172">
        <v>6137</v>
      </c>
      <c r="N148" s="177">
        <v>863</v>
      </c>
      <c r="O148" s="177">
        <v>4092</v>
      </c>
      <c r="P148" s="178">
        <v>1182</v>
      </c>
    </row>
    <row r="149" spans="1:16" x14ac:dyDescent="0.3">
      <c r="A149" s="175" t="s">
        <v>308</v>
      </c>
      <c r="B149" s="176" t="s">
        <v>108</v>
      </c>
      <c r="C149" s="176" t="s">
        <v>1341</v>
      </c>
      <c r="D149" s="175" t="s">
        <v>125</v>
      </c>
      <c r="E149" s="172">
        <v>6254</v>
      </c>
      <c r="F149" s="177">
        <v>576</v>
      </c>
      <c r="G149" s="177">
        <v>5089</v>
      </c>
      <c r="H149" s="178">
        <v>589</v>
      </c>
      <c r="I149" s="172">
        <v>6333</v>
      </c>
      <c r="J149" s="177">
        <v>636</v>
      </c>
      <c r="K149" s="177">
        <v>5109</v>
      </c>
      <c r="L149" s="178">
        <v>588</v>
      </c>
      <c r="M149" s="172">
        <v>6159</v>
      </c>
      <c r="N149" s="177">
        <v>598</v>
      </c>
      <c r="O149" s="177">
        <v>5008</v>
      </c>
      <c r="P149" s="178">
        <v>553</v>
      </c>
    </row>
    <row r="150" spans="1:16" x14ac:dyDescent="0.3">
      <c r="A150" s="175" t="s">
        <v>873</v>
      </c>
      <c r="B150" s="176" t="s">
        <v>793</v>
      </c>
      <c r="C150" s="176" t="s">
        <v>1342</v>
      </c>
      <c r="D150" s="175" t="s">
        <v>812</v>
      </c>
      <c r="E150" s="172">
        <v>6551</v>
      </c>
      <c r="F150" s="177">
        <v>500</v>
      </c>
      <c r="G150" s="177">
        <v>5349</v>
      </c>
      <c r="H150" s="178">
        <v>702</v>
      </c>
      <c r="I150" s="172">
        <v>6440</v>
      </c>
      <c r="J150" s="177">
        <v>684</v>
      </c>
      <c r="K150" s="177">
        <v>5034</v>
      </c>
      <c r="L150" s="178">
        <v>722</v>
      </c>
      <c r="M150" s="172">
        <v>6149</v>
      </c>
      <c r="N150" s="177">
        <v>675</v>
      </c>
      <c r="O150" s="177">
        <v>4786</v>
      </c>
      <c r="P150" s="178">
        <v>688</v>
      </c>
    </row>
    <row r="151" spans="1:16" x14ac:dyDescent="0.3">
      <c r="A151" s="175" t="s">
        <v>1085</v>
      </c>
      <c r="B151" s="176" t="s">
        <v>108</v>
      </c>
      <c r="C151" s="176" t="s">
        <v>1343</v>
      </c>
      <c r="D151" s="175" t="s">
        <v>213</v>
      </c>
      <c r="E151" s="172">
        <v>6030</v>
      </c>
      <c r="F151" s="177">
        <v>909</v>
      </c>
      <c r="G151" s="177">
        <v>4613</v>
      </c>
      <c r="H151" s="178">
        <v>508</v>
      </c>
      <c r="I151" s="172">
        <v>6269</v>
      </c>
      <c r="J151" s="177">
        <v>937</v>
      </c>
      <c r="K151" s="177">
        <v>4664</v>
      </c>
      <c r="L151" s="178">
        <v>668</v>
      </c>
      <c r="M151" s="172">
        <v>6063</v>
      </c>
      <c r="N151" s="177">
        <v>927</v>
      </c>
      <c r="O151" s="177">
        <v>4583</v>
      </c>
      <c r="P151" s="178">
        <v>553</v>
      </c>
    </row>
    <row r="152" spans="1:16" x14ac:dyDescent="0.3">
      <c r="A152" s="175" t="s">
        <v>308</v>
      </c>
      <c r="B152" s="176" t="s">
        <v>108</v>
      </c>
      <c r="C152" s="176" t="s">
        <v>1344</v>
      </c>
      <c r="D152" s="175" t="s">
        <v>204</v>
      </c>
      <c r="E152" s="172">
        <v>6316</v>
      </c>
      <c r="F152" s="177">
        <v>1410</v>
      </c>
      <c r="G152" s="177">
        <v>3198</v>
      </c>
      <c r="H152" s="178">
        <v>1708</v>
      </c>
      <c r="I152" s="172">
        <v>6462</v>
      </c>
      <c r="J152" s="177">
        <v>1421</v>
      </c>
      <c r="K152" s="177">
        <v>3327</v>
      </c>
      <c r="L152" s="178">
        <v>1714</v>
      </c>
      <c r="M152" s="172">
        <v>6118</v>
      </c>
      <c r="N152" s="177">
        <v>1403</v>
      </c>
      <c r="O152" s="177">
        <v>3048</v>
      </c>
      <c r="P152" s="178">
        <v>1667</v>
      </c>
    </row>
    <row r="153" spans="1:16" x14ac:dyDescent="0.3">
      <c r="A153" s="175" t="s">
        <v>568</v>
      </c>
      <c r="B153" s="176" t="s">
        <v>108</v>
      </c>
      <c r="C153" s="176" t="s">
        <v>1345</v>
      </c>
      <c r="D153" s="175" t="s">
        <v>230</v>
      </c>
      <c r="E153" s="172">
        <v>6355</v>
      </c>
      <c r="F153" s="177">
        <v>460</v>
      </c>
      <c r="G153" s="177">
        <v>5391</v>
      </c>
      <c r="H153" s="178">
        <v>504</v>
      </c>
      <c r="I153" s="172">
        <v>6393</v>
      </c>
      <c r="J153" s="177">
        <v>460</v>
      </c>
      <c r="K153" s="177">
        <v>5411</v>
      </c>
      <c r="L153" s="178">
        <v>522</v>
      </c>
      <c r="M153" s="172">
        <v>6148</v>
      </c>
      <c r="N153" s="177">
        <v>479</v>
      </c>
      <c r="O153" s="177">
        <v>5158</v>
      </c>
      <c r="P153" s="178">
        <v>511</v>
      </c>
    </row>
    <row r="154" spans="1:16" x14ac:dyDescent="0.3">
      <c r="A154" s="175" t="s">
        <v>512</v>
      </c>
      <c r="B154" s="176" t="s">
        <v>569</v>
      </c>
      <c r="C154" s="176" t="s">
        <v>1346</v>
      </c>
      <c r="D154" s="176" t="s">
        <v>675</v>
      </c>
      <c r="E154" s="172">
        <v>6085</v>
      </c>
      <c r="F154" s="177">
        <v>1488</v>
      </c>
      <c r="G154" s="177">
        <v>3546</v>
      </c>
      <c r="H154" s="178">
        <v>1051</v>
      </c>
      <c r="I154" s="172">
        <v>6651</v>
      </c>
      <c r="J154" s="177">
        <v>1957</v>
      </c>
      <c r="K154" s="177">
        <v>3528</v>
      </c>
      <c r="L154" s="178">
        <v>1166</v>
      </c>
      <c r="M154" s="172">
        <v>6112</v>
      </c>
      <c r="N154" s="177">
        <v>1695</v>
      </c>
      <c r="O154" s="177">
        <v>3294</v>
      </c>
      <c r="P154" s="178">
        <v>1123</v>
      </c>
    </row>
    <row r="155" spans="1:16" x14ac:dyDescent="0.3">
      <c r="A155" s="175" t="s">
        <v>1122</v>
      </c>
      <c r="B155" s="176" t="s">
        <v>914</v>
      </c>
      <c r="C155" s="176" t="s">
        <v>1347</v>
      </c>
      <c r="D155" s="175" t="s">
        <v>919</v>
      </c>
      <c r="E155" s="172">
        <v>6045</v>
      </c>
      <c r="F155" s="177">
        <v>1446</v>
      </c>
      <c r="G155" s="177">
        <v>3196</v>
      </c>
      <c r="H155" s="178">
        <v>1403</v>
      </c>
      <c r="I155" s="172">
        <v>6218</v>
      </c>
      <c r="J155" s="177">
        <v>1453</v>
      </c>
      <c r="K155" s="177">
        <v>3336</v>
      </c>
      <c r="L155" s="178">
        <v>1429</v>
      </c>
      <c r="M155" s="172">
        <v>6006</v>
      </c>
      <c r="N155" s="177">
        <v>1421</v>
      </c>
      <c r="O155" s="177">
        <v>3148</v>
      </c>
      <c r="P155" s="178">
        <v>1437</v>
      </c>
    </row>
    <row r="156" spans="1:16" x14ac:dyDescent="0.3">
      <c r="A156" s="175" t="s">
        <v>1038</v>
      </c>
      <c r="B156" s="176" t="s">
        <v>1131</v>
      </c>
      <c r="C156" s="176" t="s">
        <v>1348</v>
      </c>
      <c r="D156" s="175" t="s">
        <v>1147</v>
      </c>
      <c r="E156" s="172">
        <v>6420</v>
      </c>
      <c r="F156" s="177">
        <v>677</v>
      </c>
      <c r="G156" s="177">
        <v>4930</v>
      </c>
      <c r="H156" s="178">
        <v>813</v>
      </c>
      <c r="I156" s="172">
        <v>6418</v>
      </c>
      <c r="J156" s="177">
        <v>692</v>
      </c>
      <c r="K156" s="177">
        <v>4916</v>
      </c>
      <c r="L156" s="178">
        <v>810</v>
      </c>
      <c r="M156" s="172">
        <v>5899</v>
      </c>
      <c r="N156" s="177">
        <v>673</v>
      </c>
      <c r="O156" s="177">
        <v>4486</v>
      </c>
      <c r="P156" s="178">
        <v>740</v>
      </c>
    </row>
    <row r="157" spans="1:16" x14ac:dyDescent="0.3">
      <c r="A157" s="175" t="s">
        <v>924</v>
      </c>
      <c r="B157" s="176" t="s">
        <v>1173</v>
      </c>
      <c r="C157" s="176" t="s">
        <v>1349</v>
      </c>
      <c r="D157" s="175" t="s">
        <v>1174</v>
      </c>
      <c r="E157" s="172">
        <v>5666</v>
      </c>
      <c r="F157" s="177">
        <v>791</v>
      </c>
      <c r="G157" s="177">
        <v>2960</v>
      </c>
      <c r="H157" s="178">
        <v>1915</v>
      </c>
      <c r="I157" s="172">
        <v>5963</v>
      </c>
      <c r="J157" s="177">
        <v>943</v>
      </c>
      <c r="K157" s="177">
        <v>3040</v>
      </c>
      <c r="L157" s="178">
        <v>1980</v>
      </c>
      <c r="M157" s="172">
        <v>5876</v>
      </c>
      <c r="N157" s="177">
        <v>956</v>
      </c>
      <c r="O157" s="177">
        <v>2993</v>
      </c>
      <c r="P157" s="178">
        <v>1927</v>
      </c>
    </row>
    <row r="158" spans="1:16" x14ac:dyDescent="0.3">
      <c r="A158" s="175" t="s">
        <v>762</v>
      </c>
      <c r="B158" s="176" t="s">
        <v>939</v>
      </c>
      <c r="C158" s="176" t="s">
        <v>1350</v>
      </c>
      <c r="D158" s="175" t="s">
        <v>996</v>
      </c>
      <c r="E158" s="172">
        <v>5809</v>
      </c>
      <c r="F158" s="177">
        <v>526</v>
      </c>
      <c r="G158" s="177">
        <v>4145</v>
      </c>
      <c r="H158" s="178">
        <v>1138</v>
      </c>
      <c r="I158" s="172">
        <v>5956</v>
      </c>
      <c r="J158" s="177">
        <v>524</v>
      </c>
      <c r="K158" s="177">
        <v>4296</v>
      </c>
      <c r="L158" s="178">
        <v>1136</v>
      </c>
      <c r="M158" s="172">
        <v>5834</v>
      </c>
      <c r="N158" s="177">
        <v>517</v>
      </c>
      <c r="O158" s="177">
        <v>4214</v>
      </c>
      <c r="P158" s="178">
        <v>1103</v>
      </c>
    </row>
    <row r="159" spans="1:16" x14ac:dyDescent="0.3">
      <c r="A159" s="175" t="s">
        <v>308</v>
      </c>
      <c r="B159" s="176" t="s">
        <v>108</v>
      </c>
      <c r="C159" s="176" t="s">
        <v>1351</v>
      </c>
      <c r="D159" s="175" t="s">
        <v>140</v>
      </c>
      <c r="E159" s="172">
        <v>5786</v>
      </c>
      <c r="F159" s="177">
        <v>1164</v>
      </c>
      <c r="G159" s="177">
        <v>3288</v>
      </c>
      <c r="H159" s="178">
        <v>1334</v>
      </c>
      <c r="I159" s="172">
        <v>5902</v>
      </c>
      <c r="J159" s="177">
        <v>1156</v>
      </c>
      <c r="K159" s="177">
        <v>3356</v>
      </c>
      <c r="L159" s="178">
        <v>1390</v>
      </c>
      <c r="M159" s="172">
        <v>5591</v>
      </c>
      <c r="N159" s="177">
        <v>1072</v>
      </c>
      <c r="O159" s="177">
        <v>3208</v>
      </c>
      <c r="P159" s="178">
        <v>1311</v>
      </c>
    </row>
    <row r="160" spans="1:16" x14ac:dyDescent="0.3">
      <c r="A160" s="175" t="s">
        <v>711</v>
      </c>
      <c r="B160" s="176" t="s">
        <v>458</v>
      </c>
      <c r="C160" s="176" t="s">
        <v>1352</v>
      </c>
      <c r="D160" s="175" t="s">
        <v>471</v>
      </c>
      <c r="E160" s="172">
        <v>5680</v>
      </c>
      <c r="F160" s="177">
        <v>753</v>
      </c>
      <c r="G160" s="177">
        <v>2820</v>
      </c>
      <c r="H160" s="178">
        <v>2107</v>
      </c>
      <c r="I160" s="172">
        <v>5773</v>
      </c>
      <c r="J160" s="177">
        <v>802</v>
      </c>
      <c r="K160" s="177">
        <v>2847</v>
      </c>
      <c r="L160" s="178">
        <v>2124</v>
      </c>
      <c r="M160" s="172">
        <v>5448</v>
      </c>
      <c r="N160" s="177">
        <v>969</v>
      </c>
      <c r="O160" s="177">
        <v>2552</v>
      </c>
      <c r="P160" s="178">
        <v>1927</v>
      </c>
    </row>
    <row r="161" spans="1:16" x14ac:dyDescent="0.3">
      <c r="A161" s="175" t="s">
        <v>1038</v>
      </c>
      <c r="B161" s="176" t="s">
        <v>108</v>
      </c>
      <c r="C161" s="176" t="s">
        <v>1353</v>
      </c>
      <c r="D161" s="175" t="s">
        <v>119</v>
      </c>
      <c r="E161" s="172">
        <v>5744</v>
      </c>
      <c r="F161" s="177">
        <v>810</v>
      </c>
      <c r="G161" s="177">
        <v>3251</v>
      </c>
      <c r="H161" s="178">
        <v>1683</v>
      </c>
      <c r="I161" s="172">
        <v>5843</v>
      </c>
      <c r="J161" s="177">
        <v>807</v>
      </c>
      <c r="K161" s="177">
        <v>3331</v>
      </c>
      <c r="L161" s="178">
        <v>1705</v>
      </c>
      <c r="M161" s="172">
        <v>5316</v>
      </c>
      <c r="N161" s="177">
        <v>789</v>
      </c>
      <c r="O161" s="177">
        <v>2883</v>
      </c>
      <c r="P161" s="178">
        <v>1644</v>
      </c>
    </row>
    <row r="162" spans="1:16" x14ac:dyDescent="0.3">
      <c r="A162" s="175" t="s">
        <v>1014</v>
      </c>
      <c r="B162" s="176" t="s">
        <v>569</v>
      </c>
      <c r="C162" s="176" t="s">
        <v>1354</v>
      </c>
      <c r="D162" s="175" t="s">
        <v>593</v>
      </c>
      <c r="E162" s="172">
        <v>5507</v>
      </c>
      <c r="F162" s="177">
        <v>1099</v>
      </c>
      <c r="G162" s="177">
        <v>3484</v>
      </c>
      <c r="H162" s="178">
        <v>924</v>
      </c>
      <c r="I162" s="172">
        <v>5508</v>
      </c>
      <c r="J162" s="177">
        <v>1085</v>
      </c>
      <c r="K162" s="177">
        <v>3494</v>
      </c>
      <c r="L162" s="178">
        <v>929</v>
      </c>
      <c r="M162" s="172">
        <v>5295</v>
      </c>
      <c r="N162" s="177">
        <v>1048</v>
      </c>
      <c r="O162" s="177">
        <v>3355</v>
      </c>
      <c r="P162" s="178">
        <v>892</v>
      </c>
    </row>
    <row r="163" spans="1:16" x14ac:dyDescent="0.3">
      <c r="A163" s="175" t="s">
        <v>308</v>
      </c>
      <c r="B163" s="176" t="s">
        <v>135</v>
      </c>
      <c r="C163" s="176" t="s">
        <v>1355</v>
      </c>
      <c r="D163" s="175" t="s">
        <v>432</v>
      </c>
      <c r="E163" s="172">
        <v>5102</v>
      </c>
      <c r="F163" s="177">
        <v>838</v>
      </c>
      <c r="G163" s="177">
        <v>4011</v>
      </c>
      <c r="H163" s="178">
        <v>253</v>
      </c>
      <c r="I163" s="172">
        <v>5091</v>
      </c>
      <c r="J163" s="177">
        <v>834</v>
      </c>
      <c r="K163" s="177">
        <v>3981</v>
      </c>
      <c r="L163" s="178">
        <v>276</v>
      </c>
      <c r="M163" s="172">
        <v>5278</v>
      </c>
      <c r="N163" s="177">
        <v>1060</v>
      </c>
      <c r="O163" s="177">
        <v>3922</v>
      </c>
      <c r="P163" s="178">
        <v>296</v>
      </c>
    </row>
    <row r="164" spans="1:16" x14ac:dyDescent="0.3">
      <c r="A164" s="175" t="s">
        <v>1038</v>
      </c>
      <c r="B164" s="176" t="s">
        <v>1086</v>
      </c>
      <c r="C164" s="176" t="s">
        <v>1356</v>
      </c>
      <c r="D164" s="175" t="s">
        <v>1111</v>
      </c>
      <c r="E164" s="172">
        <v>5571</v>
      </c>
      <c r="F164" s="177">
        <v>1247</v>
      </c>
      <c r="G164" s="177">
        <v>3566</v>
      </c>
      <c r="H164" s="178">
        <v>758</v>
      </c>
      <c r="I164" s="172">
        <v>5538</v>
      </c>
      <c r="J164" s="177">
        <v>1251</v>
      </c>
      <c r="K164" s="177">
        <v>3513</v>
      </c>
      <c r="L164" s="178">
        <v>774</v>
      </c>
      <c r="M164" s="172">
        <v>5206</v>
      </c>
      <c r="N164" s="177">
        <v>1248</v>
      </c>
      <c r="O164" s="177">
        <v>3220</v>
      </c>
      <c r="P164" s="178">
        <v>738</v>
      </c>
    </row>
    <row r="165" spans="1:16" x14ac:dyDescent="0.3">
      <c r="A165" s="175" t="s">
        <v>308</v>
      </c>
      <c r="B165" s="176" t="s">
        <v>763</v>
      </c>
      <c r="C165" s="176" t="s">
        <v>1357</v>
      </c>
      <c r="D165" s="175" t="s">
        <v>774</v>
      </c>
      <c r="E165" s="172">
        <v>5441</v>
      </c>
      <c r="F165" s="177">
        <v>1520</v>
      </c>
      <c r="G165" s="177">
        <v>3010</v>
      </c>
      <c r="H165" s="178">
        <v>911</v>
      </c>
      <c r="I165" s="172">
        <v>5455</v>
      </c>
      <c r="J165" s="177">
        <v>1518</v>
      </c>
      <c r="K165" s="177">
        <v>3017</v>
      </c>
      <c r="L165" s="178">
        <v>920</v>
      </c>
      <c r="M165" s="172">
        <v>5176</v>
      </c>
      <c r="N165" s="177">
        <v>1344</v>
      </c>
      <c r="O165" s="177">
        <v>2947</v>
      </c>
      <c r="P165" s="178">
        <v>885</v>
      </c>
    </row>
    <row r="166" spans="1:16" x14ac:dyDescent="0.3">
      <c r="A166" s="175" t="s">
        <v>107</v>
      </c>
      <c r="B166" s="176" t="s">
        <v>235</v>
      </c>
      <c r="C166" s="176" t="s">
        <v>1358</v>
      </c>
      <c r="D166" s="175" t="s">
        <v>194</v>
      </c>
      <c r="E166" s="172">
        <v>4993</v>
      </c>
      <c r="F166" s="177">
        <v>636</v>
      </c>
      <c r="G166" s="177">
        <v>3928</v>
      </c>
      <c r="H166" s="178">
        <v>429</v>
      </c>
      <c r="I166" s="172">
        <v>5241</v>
      </c>
      <c r="J166" s="177">
        <v>634</v>
      </c>
      <c r="K166" s="177">
        <v>4148</v>
      </c>
      <c r="L166" s="178">
        <v>459</v>
      </c>
      <c r="M166" s="172">
        <v>5148</v>
      </c>
      <c r="N166" s="177">
        <v>627</v>
      </c>
      <c r="O166" s="177">
        <v>4066</v>
      </c>
      <c r="P166" s="178">
        <v>455</v>
      </c>
    </row>
    <row r="167" spans="1:16" x14ac:dyDescent="0.3">
      <c r="A167" s="175" t="s">
        <v>429</v>
      </c>
      <c r="B167" s="176" t="s">
        <v>939</v>
      </c>
      <c r="C167" s="176" t="s">
        <v>1359</v>
      </c>
      <c r="D167" s="175" t="s">
        <v>125</v>
      </c>
      <c r="E167" s="172">
        <v>5099</v>
      </c>
      <c r="F167" s="177">
        <v>798</v>
      </c>
      <c r="G167" s="177">
        <v>3917</v>
      </c>
      <c r="H167" s="178">
        <v>384</v>
      </c>
      <c r="I167" s="172">
        <v>5206</v>
      </c>
      <c r="J167" s="177">
        <v>803</v>
      </c>
      <c r="K167" s="177">
        <v>4003</v>
      </c>
      <c r="L167" s="178">
        <v>400</v>
      </c>
      <c r="M167" s="172">
        <v>5115</v>
      </c>
      <c r="N167" s="177">
        <v>828</v>
      </c>
      <c r="O167" s="177">
        <v>3905</v>
      </c>
      <c r="P167" s="178">
        <v>382</v>
      </c>
    </row>
    <row r="168" spans="1:16" x14ac:dyDescent="0.3">
      <c r="A168" s="175" t="s">
        <v>1085</v>
      </c>
      <c r="B168" s="176" t="s">
        <v>874</v>
      </c>
      <c r="C168" s="176" t="s">
        <v>1360</v>
      </c>
      <c r="D168" s="175" t="s">
        <v>910</v>
      </c>
      <c r="E168" s="172">
        <v>5144</v>
      </c>
      <c r="F168" s="177">
        <v>1071</v>
      </c>
      <c r="G168" s="177">
        <v>2621</v>
      </c>
      <c r="H168" s="178">
        <v>1452</v>
      </c>
      <c r="I168" s="172">
        <v>5263</v>
      </c>
      <c r="J168" s="177">
        <v>1110</v>
      </c>
      <c r="K168" s="177">
        <v>2538</v>
      </c>
      <c r="L168" s="178">
        <v>1615</v>
      </c>
      <c r="M168" s="172">
        <v>4995</v>
      </c>
      <c r="N168" s="177">
        <v>1082</v>
      </c>
      <c r="O168" s="177">
        <v>2414</v>
      </c>
      <c r="P168" s="178">
        <v>1499</v>
      </c>
    </row>
    <row r="169" spans="1:16" x14ac:dyDescent="0.3">
      <c r="A169" s="175" t="s">
        <v>792</v>
      </c>
      <c r="B169" s="176" t="s">
        <v>569</v>
      </c>
      <c r="C169" s="176" t="s">
        <v>1361</v>
      </c>
      <c r="D169" s="175" t="s">
        <v>616</v>
      </c>
      <c r="E169" s="172">
        <v>5097</v>
      </c>
      <c r="F169" s="177">
        <v>1173</v>
      </c>
      <c r="G169" s="177">
        <v>2180</v>
      </c>
      <c r="H169" s="178">
        <v>1744</v>
      </c>
      <c r="I169" s="172">
        <v>5255</v>
      </c>
      <c r="J169" s="177">
        <v>1191</v>
      </c>
      <c r="K169" s="177">
        <v>2162</v>
      </c>
      <c r="L169" s="178">
        <v>1902</v>
      </c>
      <c r="M169" s="172">
        <v>4961</v>
      </c>
      <c r="N169" s="177">
        <v>1134</v>
      </c>
      <c r="O169" s="177">
        <v>2020</v>
      </c>
      <c r="P169" s="178">
        <v>1807</v>
      </c>
    </row>
    <row r="170" spans="1:16" x14ac:dyDescent="0.3">
      <c r="A170" s="175" t="s">
        <v>819</v>
      </c>
      <c r="B170" s="176" t="s">
        <v>261</v>
      </c>
      <c r="C170" s="176" t="s">
        <v>1362</v>
      </c>
      <c r="D170" s="175" t="s">
        <v>299</v>
      </c>
      <c r="E170" s="172">
        <v>5017</v>
      </c>
      <c r="F170" s="177">
        <v>696</v>
      </c>
      <c r="G170" s="177">
        <v>2372</v>
      </c>
      <c r="H170" s="178">
        <v>1949</v>
      </c>
      <c r="I170" s="172">
        <v>5071</v>
      </c>
      <c r="J170" s="177">
        <v>728</v>
      </c>
      <c r="K170" s="177">
        <v>2416</v>
      </c>
      <c r="L170" s="178">
        <v>1927</v>
      </c>
      <c r="M170" s="172">
        <v>4959</v>
      </c>
      <c r="N170" s="177">
        <v>859</v>
      </c>
      <c r="O170" s="177">
        <v>2251</v>
      </c>
      <c r="P170" s="178">
        <v>1849</v>
      </c>
    </row>
    <row r="171" spans="1:16" x14ac:dyDescent="0.3">
      <c r="A171" s="175" t="s">
        <v>308</v>
      </c>
      <c r="B171" s="176" t="s">
        <v>108</v>
      </c>
      <c r="C171" s="176" t="s">
        <v>1363</v>
      </c>
      <c r="D171" s="175" t="s">
        <v>154</v>
      </c>
      <c r="E171" s="172">
        <v>4703</v>
      </c>
      <c r="F171" s="177">
        <v>681</v>
      </c>
      <c r="G171" s="177">
        <v>3284</v>
      </c>
      <c r="H171" s="178">
        <v>738</v>
      </c>
      <c r="I171" s="172">
        <v>4981</v>
      </c>
      <c r="J171" s="177">
        <v>770</v>
      </c>
      <c r="K171" s="177">
        <v>3317</v>
      </c>
      <c r="L171" s="178">
        <v>894</v>
      </c>
      <c r="M171" s="172">
        <v>4954</v>
      </c>
      <c r="N171" s="177">
        <v>773</v>
      </c>
      <c r="O171" s="177">
        <v>3308</v>
      </c>
      <c r="P171" s="178">
        <v>873</v>
      </c>
    </row>
    <row r="172" spans="1:16" x14ac:dyDescent="0.3">
      <c r="A172" s="175" t="s">
        <v>938</v>
      </c>
      <c r="B172" s="176" t="s">
        <v>272</v>
      </c>
      <c r="C172" s="176" t="s">
        <v>1364</v>
      </c>
      <c r="D172" s="175" t="s">
        <v>554</v>
      </c>
      <c r="E172" s="172">
        <v>4591</v>
      </c>
      <c r="F172" s="177">
        <v>1459</v>
      </c>
      <c r="G172" s="177">
        <v>1853</v>
      </c>
      <c r="H172" s="178">
        <v>1279</v>
      </c>
      <c r="I172" s="172">
        <v>4723</v>
      </c>
      <c r="J172" s="177">
        <v>1502</v>
      </c>
      <c r="K172" s="177">
        <v>1863</v>
      </c>
      <c r="L172" s="178">
        <v>1358</v>
      </c>
      <c r="M172" s="172">
        <v>4775</v>
      </c>
      <c r="N172" s="177">
        <v>1575</v>
      </c>
      <c r="O172" s="177">
        <v>1914</v>
      </c>
      <c r="P172" s="178">
        <v>1286</v>
      </c>
    </row>
    <row r="173" spans="1:16" x14ac:dyDescent="0.3">
      <c r="A173" s="175" t="s">
        <v>873</v>
      </c>
      <c r="B173" s="176" t="s">
        <v>914</v>
      </c>
      <c r="C173" s="176" t="s">
        <v>1365</v>
      </c>
      <c r="D173" s="175" t="s">
        <v>922</v>
      </c>
      <c r="E173" s="172">
        <v>4838</v>
      </c>
      <c r="F173" s="177">
        <v>516</v>
      </c>
      <c r="G173" s="177">
        <v>2879</v>
      </c>
      <c r="H173" s="178">
        <v>1443</v>
      </c>
      <c r="I173" s="172">
        <v>4887</v>
      </c>
      <c r="J173" s="177">
        <v>545</v>
      </c>
      <c r="K173" s="177">
        <v>2894</v>
      </c>
      <c r="L173" s="178">
        <v>1448</v>
      </c>
      <c r="M173" s="172">
        <v>4787</v>
      </c>
      <c r="N173" s="177">
        <v>543</v>
      </c>
      <c r="O173" s="177">
        <v>2855</v>
      </c>
      <c r="P173" s="178">
        <v>1389</v>
      </c>
    </row>
    <row r="174" spans="1:16" x14ac:dyDescent="0.3">
      <c r="A174" s="175" t="s">
        <v>711</v>
      </c>
      <c r="B174" s="176" t="s">
        <v>1086</v>
      </c>
      <c r="C174" s="176" t="s">
        <v>1366</v>
      </c>
      <c r="D174" s="175" t="s">
        <v>1104</v>
      </c>
      <c r="E174" s="172">
        <v>4688</v>
      </c>
      <c r="F174" s="177">
        <v>759</v>
      </c>
      <c r="G174" s="177">
        <v>3064</v>
      </c>
      <c r="H174" s="178">
        <v>865</v>
      </c>
      <c r="I174" s="172">
        <v>4753</v>
      </c>
      <c r="J174" s="177">
        <v>782</v>
      </c>
      <c r="K174" s="177">
        <v>3053</v>
      </c>
      <c r="L174" s="178">
        <v>918</v>
      </c>
      <c r="M174" s="172">
        <v>4804</v>
      </c>
      <c r="N174" s="177">
        <v>911</v>
      </c>
      <c r="O174" s="177">
        <v>2981</v>
      </c>
      <c r="P174" s="178">
        <v>912</v>
      </c>
    </row>
    <row r="175" spans="1:16" x14ac:dyDescent="0.3">
      <c r="A175" s="175" t="s">
        <v>568</v>
      </c>
      <c r="B175" s="176" t="s">
        <v>475</v>
      </c>
      <c r="C175" s="176" t="s">
        <v>1367</v>
      </c>
      <c r="D175" s="175" t="s">
        <v>511</v>
      </c>
      <c r="E175" s="172">
        <v>4771</v>
      </c>
      <c r="F175" s="177">
        <v>714</v>
      </c>
      <c r="G175" s="177">
        <v>2599</v>
      </c>
      <c r="H175" s="178">
        <v>1458</v>
      </c>
      <c r="I175" s="172">
        <v>4926</v>
      </c>
      <c r="J175" s="177">
        <v>720</v>
      </c>
      <c r="K175" s="177">
        <v>2579</v>
      </c>
      <c r="L175" s="178">
        <v>1627</v>
      </c>
      <c r="M175" s="172">
        <v>4738</v>
      </c>
      <c r="N175" s="177">
        <v>720</v>
      </c>
      <c r="O175" s="177">
        <v>2461</v>
      </c>
      <c r="P175" s="178">
        <v>1557</v>
      </c>
    </row>
    <row r="176" spans="1:16" x14ac:dyDescent="0.3">
      <c r="A176" s="175" t="s">
        <v>107</v>
      </c>
      <c r="B176" s="176" t="s">
        <v>108</v>
      </c>
      <c r="C176" s="176" t="s">
        <v>1368</v>
      </c>
      <c r="D176" s="175" t="s">
        <v>115</v>
      </c>
      <c r="E176" s="172">
        <v>4888</v>
      </c>
      <c r="F176" s="177">
        <v>1129</v>
      </c>
      <c r="G176" s="177">
        <v>1894</v>
      </c>
      <c r="H176" s="178">
        <v>1865</v>
      </c>
      <c r="I176" s="172">
        <v>4842</v>
      </c>
      <c r="J176" s="177">
        <v>1129</v>
      </c>
      <c r="K176" s="177">
        <v>1835</v>
      </c>
      <c r="L176" s="178">
        <v>1878</v>
      </c>
      <c r="M176" s="172">
        <v>4764</v>
      </c>
      <c r="N176" s="177">
        <v>1123</v>
      </c>
      <c r="O176" s="177">
        <v>1792</v>
      </c>
      <c r="P176" s="178">
        <v>1849</v>
      </c>
    </row>
    <row r="177" spans="1:16" x14ac:dyDescent="0.3">
      <c r="A177" s="175" t="s">
        <v>1014</v>
      </c>
      <c r="B177" s="176" t="s">
        <v>108</v>
      </c>
      <c r="C177" s="176" t="s">
        <v>1369</v>
      </c>
      <c r="D177" s="175" t="s">
        <v>174</v>
      </c>
      <c r="E177" s="172">
        <v>4948</v>
      </c>
      <c r="F177" s="177">
        <v>517</v>
      </c>
      <c r="G177" s="177">
        <v>2739</v>
      </c>
      <c r="H177" s="178">
        <v>1692</v>
      </c>
      <c r="I177" s="172">
        <v>4983</v>
      </c>
      <c r="J177" s="177">
        <v>525</v>
      </c>
      <c r="K177" s="177">
        <v>2724</v>
      </c>
      <c r="L177" s="178">
        <v>1734</v>
      </c>
      <c r="M177" s="172">
        <v>4692</v>
      </c>
      <c r="N177" s="177">
        <v>519</v>
      </c>
      <c r="O177" s="177">
        <v>2535</v>
      </c>
      <c r="P177" s="178">
        <v>1638</v>
      </c>
    </row>
    <row r="178" spans="1:16" x14ac:dyDescent="0.3">
      <c r="A178" s="175" t="s">
        <v>429</v>
      </c>
      <c r="B178" s="176" t="s">
        <v>475</v>
      </c>
      <c r="C178" s="176" t="s">
        <v>1370</v>
      </c>
      <c r="D178" s="176" t="s">
        <v>498</v>
      </c>
      <c r="E178" s="172">
        <v>4753</v>
      </c>
      <c r="F178" s="177">
        <v>1170</v>
      </c>
      <c r="G178" s="177">
        <v>2289</v>
      </c>
      <c r="H178" s="178">
        <v>1294</v>
      </c>
      <c r="I178" s="172">
        <v>4825</v>
      </c>
      <c r="J178" s="177">
        <v>1181</v>
      </c>
      <c r="K178" s="177">
        <v>2301</v>
      </c>
      <c r="L178" s="178">
        <v>1343</v>
      </c>
      <c r="M178" s="172">
        <v>4707</v>
      </c>
      <c r="N178" s="177">
        <v>1191</v>
      </c>
      <c r="O178" s="177">
        <v>2237</v>
      </c>
      <c r="P178" s="178">
        <v>1279</v>
      </c>
    </row>
    <row r="179" spans="1:16" x14ac:dyDescent="0.3">
      <c r="A179" s="175" t="s">
        <v>474</v>
      </c>
      <c r="B179" s="176" t="s">
        <v>135</v>
      </c>
      <c r="C179" s="176" t="s">
        <v>1371</v>
      </c>
      <c r="D179" s="175" t="s">
        <v>448</v>
      </c>
      <c r="E179" s="172">
        <v>4672</v>
      </c>
      <c r="F179" s="177">
        <v>705</v>
      </c>
      <c r="G179" s="177">
        <v>3092</v>
      </c>
      <c r="H179" s="178">
        <v>875</v>
      </c>
      <c r="I179" s="172">
        <v>4833</v>
      </c>
      <c r="J179" s="177">
        <v>701</v>
      </c>
      <c r="K179" s="177">
        <v>3188</v>
      </c>
      <c r="L179" s="178">
        <v>944</v>
      </c>
      <c r="M179" s="172">
        <v>4756</v>
      </c>
      <c r="N179" s="177">
        <v>698</v>
      </c>
      <c r="O179" s="177">
        <v>3106</v>
      </c>
      <c r="P179" s="178">
        <v>952</v>
      </c>
    </row>
    <row r="180" spans="1:16" x14ac:dyDescent="0.3">
      <c r="A180" s="175" t="s">
        <v>680</v>
      </c>
      <c r="B180" s="176" t="s">
        <v>1086</v>
      </c>
      <c r="C180" s="176" t="s">
        <v>1372</v>
      </c>
      <c r="D180" s="175" t="s">
        <v>174</v>
      </c>
      <c r="E180" s="172">
        <v>4577</v>
      </c>
      <c r="F180" s="177">
        <v>1081</v>
      </c>
      <c r="G180" s="177">
        <v>2222</v>
      </c>
      <c r="H180" s="178">
        <v>1274</v>
      </c>
      <c r="I180" s="172">
        <v>4711</v>
      </c>
      <c r="J180" s="177">
        <v>1080</v>
      </c>
      <c r="K180" s="177">
        <v>2179</v>
      </c>
      <c r="L180" s="178">
        <v>1452</v>
      </c>
      <c r="M180" s="172">
        <v>4705</v>
      </c>
      <c r="N180" s="177">
        <v>1212</v>
      </c>
      <c r="O180" s="177">
        <v>2068</v>
      </c>
      <c r="P180" s="178">
        <v>1425</v>
      </c>
    </row>
    <row r="181" spans="1:16" x14ac:dyDescent="0.3">
      <c r="A181" s="175" t="s">
        <v>1149</v>
      </c>
      <c r="B181" s="176" t="s">
        <v>1039</v>
      </c>
      <c r="C181" s="176" t="s">
        <v>1373</v>
      </c>
      <c r="D181" s="175" t="s">
        <v>1066</v>
      </c>
      <c r="E181" s="172">
        <v>4504</v>
      </c>
      <c r="F181" s="177">
        <v>836</v>
      </c>
      <c r="G181" s="177">
        <v>2438</v>
      </c>
      <c r="H181" s="178">
        <v>1230</v>
      </c>
      <c r="I181" s="172">
        <v>4728</v>
      </c>
      <c r="J181" s="177">
        <v>851</v>
      </c>
      <c r="K181" s="177">
        <v>2557</v>
      </c>
      <c r="L181" s="178">
        <v>1320</v>
      </c>
      <c r="M181" s="172">
        <v>4676</v>
      </c>
      <c r="N181" s="177">
        <v>855</v>
      </c>
      <c r="O181" s="177">
        <v>2534</v>
      </c>
      <c r="P181" s="178">
        <v>1287</v>
      </c>
    </row>
    <row r="182" spans="1:16" x14ac:dyDescent="0.3">
      <c r="A182" s="175" t="s">
        <v>1038</v>
      </c>
      <c r="B182" s="176" t="s">
        <v>569</v>
      </c>
      <c r="C182" s="176" t="s">
        <v>1374</v>
      </c>
      <c r="D182" s="175" t="s">
        <v>605</v>
      </c>
      <c r="E182" s="172">
        <v>4661</v>
      </c>
      <c r="F182" s="177">
        <v>952</v>
      </c>
      <c r="G182" s="177">
        <v>2316</v>
      </c>
      <c r="H182" s="178">
        <v>1393</v>
      </c>
      <c r="I182" s="172">
        <v>4685</v>
      </c>
      <c r="J182" s="177">
        <v>948</v>
      </c>
      <c r="K182" s="177">
        <v>2318</v>
      </c>
      <c r="L182" s="178">
        <v>1419</v>
      </c>
      <c r="M182" s="172">
        <v>4536</v>
      </c>
      <c r="N182" s="177">
        <v>929</v>
      </c>
      <c r="O182" s="177">
        <v>2245</v>
      </c>
      <c r="P182" s="178">
        <v>1362</v>
      </c>
    </row>
    <row r="183" spans="1:16" x14ac:dyDescent="0.3">
      <c r="A183" s="175" t="s">
        <v>1085</v>
      </c>
      <c r="B183" s="176" t="s">
        <v>793</v>
      </c>
      <c r="C183" s="176" t="s">
        <v>1375</v>
      </c>
      <c r="D183" s="175" t="s">
        <v>800</v>
      </c>
      <c r="E183" s="172">
        <v>4741</v>
      </c>
      <c r="F183" s="177">
        <v>398</v>
      </c>
      <c r="G183" s="177">
        <v>3554</v>
      </c>
      <c r="H183" s="178">
        <v>789</v>
      </c>
      <c r="I183" s="172">
        <v>4640</v>
      </c>
      <c r="J183" s="177">
        <v>411</v>
      </c>
      <c r="K183" s="177">
        <v>3457</v>
      </c>
      <c r="L183" s="178">
        <v>772</v>
      </c>
      <c r="M183" s="172">
        <v>4522</v>
      </c>
      <c r="N183" s="177">
        <v>435</v>
      </c>
      <c r="O183" s="177">
        <v>3362</v>
      </c>
      <c r="P183" s="178">
        <v>725</v>
      </c>
    </row>
    <row r="184" spans="1:16" x14ac:dyDescent="0.3">
      <c r="A184" s="175" t="s">
        <v>711</v>
      </c>
      <c r="B184" s="176" t="s">
        <v>569</v>
      </c>
      <c r="C184" s="176" t="s">
        <v>1376</v>
      </c>
      <c r="D184" s="175" t="s">
        <v>625</v>
      </c>
      <c r="E184" s="172">
        <v>4393</v>
      </c>
      <c r="F184" s="177">
        <v>651</v>
      </c>
      <c r="G184" s="177">
        <v>2688</v>
      </c>
      <c r="H184" s="178">
        <v>1054</v>
      </c>
      <c r="I184" s="172">
        <v>4613</v>
      </c>
      <c r="J184" s="177">
        <v>674</v>
      </c>
      <c r="K184" s="177">
        <v>2707</v>
      </c>
      <c r="L184" s="178">
        <v>1232</v>
      </c>
      <c r="M184" s="172">
        <v>4476</v>
      </c>
      <c r="N184" s="177">
        <v>618</v>
      </c>
      <c r="O184" s="177">
        <v>2652</v>
      </c>
      <c r="P184" s="178">
        <v>1206</v>
      </c>
    </row>
    <row r="185" spans="1:16" x14ac:dyDescent="0.3">
      <c r="A185" s="175" t="s">
        <v>107</v>
      </c>
      <c r="B185" s="176" t="s">
        <v>569</v>
      </c>
      <c r="C185" s="176" t="s">
        <v>1377</v>
      </c>
      <c r="D185" s="175" t="s">
        <v>589</v>
      </c>
      <c r="E185" s="172">
        <v>4389</v>
      </c>
      <c r="F185" s="177">
        <v>1224</v>
      </c>
      <c r="G185" s="177">
        <v>2219</v>
      </c>
      <c r="H185" s="178">
        <v>946</v>
      </c>
      <c r="I185" s="172">
        <v>4521</v>
      </c>
      <c r="J185" s="177">
        <v>1257</v>
      </c>
      <c r="K185" s="177">
        <v>2235</v>
      </c>
      <c r="L185" s="178">
        <v>1029</v>
      </c>
      <c r="M185" s="172">
        <v>4457</v>
      </c>
      <c r="N185" s="177">
        <v>1308</v>
      </c>
      <c r="O185" s="177">
        <v>2132</v>
      </c>
      <c r="P185" s="178">
        <v>1017</v>
      </c>
    </row>
    <row r="186" spans="1:16" x14ac:dyDescent="0.3">
      <c r="A186" s="175" t="s">
        <v>792</v>
      </c>
      <c r="B186" s="176" t="s">
        <v>1150</v>
      </c>
      <c r="C186" s="176" t="s">
        <v>1378</v>
      </c>
      <c r="D186" s="175" t="s">
        <v>1152</v>
      </c>
      <c r="E186" s="172">
        <v>4274</v>
      </c>
      <c r="F186" s="177">
        <v>711</v>
      </c>
      <c r="G186" s="177">
        <v>2755</v>
      </c>
      <c r="H186" s="178">
        <v>808</v>
      </c>
      <c r="I186" s="172">
        <v>4545</v>
      </c>
      <c r="J186" s="177">
        <v>836</v>
      </c>
      <c r="K186" s="177">
        <v>2879</v>
      </c>
      <c r="L186" s="178">
        <v>830</v>
      </c>
      <c r="M186" s="172">
        <v>4463</v>
      </c>
      <c r="N186" s="177">
        <v>841</v>
      </c>
      <c r="O186" s="177">
        <v>2797</v>
      </c>
      <c r="P186" s="178">
        <v>825</v>
      </c>
    </row>
    <row r="187" spans="1:16" x14ac:dyDescent="0.3">
      <c r="A187" s="175" t="s">
        <v>938</v>
      </c>
      <c r="B187" s="176" t="s">
        <v>1039</v>
      </c>
      <c r="C187" s="176" t="s">
        <v>1379</v>
      </c>
      <c r="D187" s="175" t="s">
        <v>1050</v>
      </c>
      <c r="E187" s="172">
        <v>4275</v>
      </c>
      <c r="F187" s="177">
        <v>603</v>
      </c>
      <c r="G187" s="177">
        <v>2869</v>
      </c>
      <c r="H187" s="178">
        <v>803</v>
      </c>
      <c r="I187" s="172">
        <v>4529</v>
      </c>
      <c r="J187" s="177">
        <v>665</v>
      </c>
      <c r="K187" s="177">
        <v>2963</v>
      </c>
      <c r="L187" s="178">
        <v>901</v>
      </c>
      <c r="M187" s="172">
        <v>4394</v>
      </c>
      <c r="N187" s="177">
        <v>677</v>
      </c>
      <c r="O187" s="177">
        <v>2861</v>
      </c>
      <c r="P187" s="178">
        <v>856</v>
      </c>
    </row>
    <row r="188" spans="1:16" x14ac:dyDescent="0.3">
      <c r="A188" s="175" t="s">
        <v>107</v>
      </c>
      <c r="B188" s="176" t="s">
        <v>475</v>
      </c>
      <c r="C188" s="176" t="s">
        <v>1380</v>
      </c>
      <c r="D188" s="175" t="s">
        <v>493</v>
      </c>
      <c r="E188" s="172">
        <v>4260</v>
      </c>
      <c r="F188" s="177">
        <v>556</v>
      </c>
      <c r="G188" s="177">
        <v>2597</v>
      </c>
      <c r="H188" s="178">
        <v>1107</v>
      </c>
      <c r="I188" s="172">
        <v>4287</v>
      </c>
      <c r="J188" s="177">
        <v>553</v>
      </c>
      <c r="K188" s="177">
        <v>2626</v>
      </c>
      <c r="L188" s="178">
        <v>1108</v>
      </c>
      <c r="M188" s="172">
        <v>4387</v>
      </c>
      <c r="N188" s="177">
        <v>707</v>
      </c>
      <c r="O188" s="177">
        <v>2611</v>
      </c>
      <c r="P188" s="178">
        <v>1069</v>
      </c>
    </row>
    <row r="189" spans="1:16" x14ac:dyDescent="0.3">
      <c r="A189" s="175" t="s">
        <v>107</v>
      </c>
      <c r="B189" s="176" t="s">
        <v>1039</v>
      </c>
      <c r="C189" s="176" t="s">
        <v>1381</v>
      </c>
      <c r="D189" s="175" t="s">
        <v>1065</v>
      </c>
      <c r="E189" s="172">
        <v>4533</v>
      </c>
      <c r="F189" s="177">
        <v>324</v>
      </c>
      <c r="G189" s="177">
        <v>3699</v>
      </c>
      <c r="H189" s="178">
        <v>510</v>
      </c>
      <c r="I189" s="172">
        <v>4635</v>
      </c>
      <c r="J189" s="177">
        <v>328</v>
      </c>
      <c r="K189" s="177">
        <v>3789</v>
      </c>
      <c r="L189" s="178">
        <v>518</v>
      </c>
      <c r="M189" s="172">
        <v>4344</v>
      </c>
      <c r="N189" s="177">
        <v>327</v>
      </c>
      <c r="O189" s="177">
        <v>3536</v>
      </c>
      <c r="P189" s="178">
        <v>481</v>
      </c>
    </row>
    <row r="190" spans="1:16" x14ac:dyDescent="0.3">
      <c r="A190" s="175" t="s">
        <v>107</v>
      </c>
      <c r="B190" s="176" t="s">
        <v>309</v>
      </c>
      <c r="C190" s="176" t="s">
        <v>1382</v>
      </c>
      <c r="D190" s="175" t="s">
        <v>356</v>
      </c>
      <c r="E190" s="172">
        <v>4566</v>
      </c>
      <c r="F190" s="177">
        <v>1457</v>
      </c>
      <c r="G190" s="177">
        <v>1901</v>
      </c>
      <c r="H190" s="178">
        <v>1208</v>
      </c>
      <c r="I190" s="172">
        <v>4592</v>
      </c>
      <c r="J190" s="177">
        <v>1490</v>
      </c>
      <c r="K190" s="177">
        <v>1897</v>
      </c>
      <c r="L190" s="178">
        <v>1205</v>
      </c>
      <c r="M190" s="172">
        <v>4192</v>
      </c>
      <c r="N190" s="177">
        <v>1244</v>
      </c>
      <c r="O190" s="177">
        <v>1779</v>
      </c>
      <c r="P190" s="178">
        <v>1169</v>
      </c>
    </row>
    <row r="191" spans="1:16" x14ac:dyDescent="0.3">
      <c r="A191" s="175" t="s">
        <v>568</v>
      </c>
      <c r="B191" s="176" t="s">
        <v>309</v>
      </c>
      <c r="C191" s="176" t="s">
        <v>1383</v>
      </c>
      <c r="D191" s="175" t="s">
        <v>309</v>
      </c>
      <c r="E191" s="172">
        <v>4275</v>
      </c>
      <c r="F191" s="177">
        <v>276</v>
      </c>
      <c r="G191" s="177">
        <v>2729</v>
      </c>
      <c r="H191" s="178">
        <v>1270</v>
      </c>
      <c r="I191" s="172">
        <v>4290</v>
      </c>
      <c r="J191" s="177">
        <v>264</v>
      </c>
      <c r="K191" s="177">
        <v>2757</v>
      </c>
      <c r="L191" s="178">
        <v>1269</v>
      </c>
      <c r="M191" s="172">
        <v>4200</v>
      </c>
      <c r="N191" s="177">
        <v>266</v>
      </c>
      <c r="O191" s="177">
        <v>2688</v>
      </c>
      <c r="P191" s="178">
        <v>1246</v>
      </c>
    </row>
    <row r="192" spans="1:16" x14ac:dyDescent="0.3">
      <c r="A192" s="175" t="s">
        <v>568</v>
      </c>
      <c r="B192" s="176" t="s">
        <v>513</v>
      </c>
      <c r="C192" s="176" t="s">
        <v>1384</v>
      </c>
      <c r="D192" s="175" t="s">
        <v>537</v>
      </c>
      <c r="E192" s="172">
        <v>4155</v>
      </c>
      <c r="F192" s="177">
        <v>365</v>
      </c>
      <c r="G192" s="177">
        <v>3052</v>
      </c>
      <c r="H192" s="178">
        <v>738</v>
      </c>
      <c r="I192" s="172">
        <v>4220</v>
      </c>
      <c r="J192" s="177">
        <v>356</v>
      </c>
      <c r="K192" s="177">
        <v>3116</v>
      </c>
      <c r="L192" s="178">
        <v>748</v>
      </c>
      <c r="M192" s="172">
        <v>4156</v>
      </c>
      <c r="N192" s="177">
        <v>466</v>
      </c>
      <c r="O192" s="177">
        <v>2983</v>
      </c>
      <c r="P192" s="178">
        <v>707</v>
      </c>
    </row>
    <row r="193" spans="1:16" x14ac:dyDescent="0.3">
      <c r="A193" s="175" t="s">
        <v>260</v>
      </c>
      <c r="B193" s="176" t="s">
        <v>108</v>
      </c>
      <c r="C193" s="176" t="s">
        <v>1385</v>
      </c>
      <c r="D193" s="175" t="s">
        <v>169</v>
      </c>
      <c r="E193" s="172">
        <v>4305</v>
      </c>
      <c r="F193" s="177">
        <v>1417</v>
      </c>
      <c r="G193" s="177">
        <v>1850</v>
      </c>
      <c r="H193" s="178">
        <v>1038</v>
      </c>
      <c r="I193" s="172">
        <v>4316</v>
      </c>
      <c r="J193" s="177">
        <v>1439</v>
      </c>
      <c r="K193" s="177">
        <v>1865</v>
      </c>
      <c r="L193" s="178">
        <v>1012</v>
      </c>
      <c r="M193" s="172">
        <v>4282</v>
      </c>
      <c r="N193" s="177">
        <v>1290</v>
      </c>
      <c r="O193" s="177">
        <v>1890</v>
      </c>
      <c r="P193" s="178">
        <v>1102</v>
      </c>
    </row>
    <row r="194" spans="1:16" x14ac:dyDescent="0.3">
      <c r="A194" s="175" t="s">
        <v>938</v>
      </c>
      <c r="B194" s="176" t="s">
        <v>914</v>
      </c>
      <c r="C194" s="176" t="s">
        <v>1386</v>
      </c>
      <c r="D194" s="175" t="s">
        <v>916</v>
      </c>
      <c r="E194" s="172">
        <v>4157</v>
      </c>
      <c r="F194" s="177">
        <v>711</v>
      </c>
      <c r="G194" s="177">
        <v>2287</v>
      </c>
      <c r="H194" s="178">
        <v>1159</v>
      </c>
      <c r="I194" s="172">
        <v>4255</v>
      </c>
      <c r="J194" s="177">
        <v>735</v>
      </c>
      <c r="K194" s="177">
        <v>2272</v>
      </c>
      <c r="L194" s="178">
        <v>1248</v>
      </c>
      <c r="M194" s="172">
        <v>4128</v>
      </c>
      <c r="N194" s="177">
        <v>740</v>
      </c>
      <c r="O194" s="177">
        <v>2191</v>
      </c>
      <c r="P194" s="178">
        <v>1197</v>
      </c>
    </row>
    <row r="195" spans="1:16" x14ac:dyDescent="0.3">
      <c r="A195" s="175" t="s">
        <v>1162</v>
      </c>
      <c r="B195" s="176" t="s">
        <v>712</v>
      </c>
      <c r="C195" s="176" t="s">
        <v>1387</v>
      </c>
      <c r="D195" s="175" t="s">
        <v>729</v>
      </c>
      <c r="E195" s="172">
        <v>3916</v>
      </c>
      <c r="F195" s="177">
        <v>1340</v>
      </c>
      <c r="G195" s="177">
        <v>1514</v>
      </c>
      <c r="H195" s="178">
        <v>1062</v>
      </c>
      <c r="I195" s="172">
        <v>3930</v>
      </c>
      <c r="J195" s="177">
        <v>1343</v>
      </c>
      <c r="K195" s="177">
        <v>1512</v>
      </c>
      <c r="L195" s="178">
        <v>1075</v>
      </c>
      <c r="M195" s="172">
        <v>4148</v>
      </c>
      <c r="N195" s="177">
        <v>1633</v>
      </c>
      <c r="O195" s="177">
        <v>1467</v>
      </c>
      <c r="P195" s="178">
        <v>1048</v>
      </c>
    </row>
    <row r="196" spans="1:16" x14ac:dyDescent="0.3">
      <c r="A196" s="175" t="s">
        <v>819</v>
      </c>
      <c r="B196" s="176" t="s">
        <v>1131</v>
      </c>
      <c r="C196" s="176" t="s">
        <v>1388</v>
      </c>
      <c r="D196" s="175" t="s">
        <v>1137</v>
      </c>
      <c r="E196" s="172">
        <v>3851</v>
      </c>
      <c r="F196" s="177">
        <v>878</v>
      </c>
      <c r="G196" s="177">
        <v>1735</v>
      </c>
      <c r="H196" s="178">
        <v>1238</v>
      </c>
      <c r="I196" s="172">
        <v>3902</v>
      </c>
      <c r="J196" s="177">
        <v>868</v>
      </c>
      <c r="K196" s="177">
        <v>1744</v>
      </c>
      <c r="L196" s="178">
        <v>1290</v>
      </c>
      <c r="M196" s="172">
        <v>4087</v>
      </c>
      <c r="N196" s="177">
        <v>1159</v>
      </c>
      <c r="O196" s="177">
        <v>1713</v>
      </c>
      <c r="P196" s="178">
        <v>1215</v>
      </c>
    </row>
    <row r="197" spans="1:16" x14ac:dyDescent="0.3">
      <c r="A197" s="175" t="s">
        <v>792</v>
      </c>
      <c r="B197" s="176" t="s">
        <v>569</v>
      </c>
      <c r="C197" s="176" t="s">
        <v>1389</v>
      </c>
      <c r="D197" s="175" t="s">
        <v>657</v>
      </c>
      <c r="E197" s="172">
        <v>4111</v>
      </c>
      <c r="F197" s="177">
        <v>1023</v>
      </c>
      <c r="G197" s="177">
        <v>2105</v>
      </c>
      <c r="H197" s="178">
        <v>983</v>
      </c>
      <c r="I197" s="172">
        <v>4158</v>
      </c>
      <c r="J197" s="177">
        <v>1039</v>
      </c>
      <c r="K197" s="177">
        <v>2104</v>
      </c>
      <c r="L197" s="178">
        <v>1015</v>
      </c>
      <c r="M197" s="172">
        <v>4075</v>
      </c>
      <c r="N197" s="177">
        <v>1006</v>
      </c>
      <c r="O197" s="177">
        <v>2086</v>
      </c>
      <c r="P197" s="178">
        <v>983</v>
      </c>
    </row>
    <row r="198" spans="1:16" x14ac:dyDescent="0.3">
      <c r="A198" s="175" t="s">
        <v>792</v>
      </c>
      <c r="B198" s="176" t="s">
        <v>712</v>
      </c>
      <c r="C198" s="176" t="s">
        <v>1390</v>
      </c>
      <c r="D198" s="175" t="s">
        <v>733</v>
      </c>
      <c r="E198" s="172">
        <v>4125</v>
      </c>
      <c r="F198" s="177">
        <v>1496</v>
      </c>
      <c r="G198" s="177">
        <v>2314</v>
      </c>
      <c r="H198" s="178">
        <v>315</v>
      </c>
      <c r="I198" s="172">
        <v>4163</v>
      </c>
      <c r="J198" s="177">
        <v>1459</v>
      </c>
      <c r="K198" s="177">
        <v>2261</v>
      </c>
      <c r="L198" s="178">
        <v>443</v>
      </c>
      <c r="M198" s="172">
        <v>4048</v>
      </c>
      <c r="N198" s="177">
        <v>1382</v>
      </c>
      <c r="O198" s="177">
        <v>2277</v>
      </c>
      <c r="P198" s="178">
        <v>389</v>
      </c>
    </row>
    <row r="199" spans="1:16" x14ac:dyDescent="0.3">
      <c r="A199" s="175" t="s">
        <v>234</v>
      </c>
      <c r="B199" s="176" t="s">
        <v>135</v>
      </c>
      <c r="C199" s="176" t="s">
        <v>1391</v>
      </c>
      <c r="D199" s="175" t="s">
        <v>440</v>
      </c>
      <c r="E199" s="172">
        <v>4590</v>
      </c>
      <c r="F199" s="177">
        <v>1010</v>
      </c>
      <c r="G199" s="177">
        <v>2406</v>
      </c>
      <c r="H199" s="178">
        <v>1174</v>
      </c>
      <c r="I199" s="172">
        <v>4240</v>
      </c>
      <c r="J199" s="177">
        <v>788</v>
      </c>
      <c r="K199" s="177">
        <v>2241</v>
      </c>
      <c r="L199" s="178">
        <v>1211</v>
      </c>
      <c r="M199" s="172">
        <v>3940</v>
      </c>
      <c r="N199" s="177">
        <v>578</v>
      </c>
      <c r="O199" s="177">
        <v>2204</v>
      </c>
      <c r="P199" s="178">
        <v>1158</v>
      </c>
    </row>
    <row r="200" spans="1:16" x14ac:dyDescent="0.3">
      <c r="A200" s="175" t="s">
        <v>260</v>
      </c>
      <c r="B200" s="176" t="s">
        <v>513</v>
      </c>
      <c r="C200" s="176" t="s">
        <v>1392</v>
      </c>
      <c r="D200" s="175" t="s">
        <v>535</v>
      </c>
      <c r="E200" s="172">
        <v>3796</v>
      </c>
      <c r="F200" s="177">
        <v>310</v>
      </c>
      <c r="G200" s="177">
        <v>2714</v>
      </c>
      <c r="H200" s="178">
        <v>772</v>
      </c>
      <c r="I200" s="172">
        <v>4039</v>
      </c>
      <c r="J200" s="177">
        <v>445</v>
      </c>
      <c r="K200" s="177">
        <v>2827</v>
      </c>
      <c r="L200" s="178">
        <v>767</v>
      </c>
      <c r="M200" s="172">
        <v>3875</v>
      </c>
      <c r="N200" s="177">
        <v>451</v>
      </c>
      <c r="O200" s="177">
        <v>2713</v>
      </c>
      <c r="P200" s="178">
        <v>711</v>
      </c>
    </row>
    <row r="201" spans="1:16" x14ac:dyDescent="0.3">
      <c r="A201" s="175" t="s">
        <v>680</v>
      </c>
      <c r="B201" s="176" t="s">
        <v>1086</v>
      </c>
      <c r="C201" s="176" t="s">
        <v>1393</v>
      </c>
      <c r="D201" s="175" t="s">
        <v>1109</v>
      </c>
      <c r="E201" s="172">
        <v>4376</v>
      </c>
      <c r="F201" s="177">
        <v>773</v>
      </c>
      <c r="G201" s="177">
        <v>2591</v>
      </c>
      <c r="H201" s="178">
        <v>1012</v>
      </c>
      <c r="I201" s="172">
        <v>4207</v>
      </c>
      <c r="J201" s="177">
        <v>787</v>
      </c>
      <c r="K201" s="177">
        <v>2420</v>
      </c>
      <c r="L201" s="178">
        <v>1000</v>
      </c>
      <c r="M201" s="172">
        <v>3830</v>
      </c>
      <c r="N201" s="177">
        <v>780</v>
      </c>
      <c r="O201" s="177">
        <v>2122</v>
      </c>
      <c r="P201" s="178">
        <v>928</v>
      </c>
    </row>
    <row r="202" spans="1:16" x14ac:dyDescent="0.3">
      <c r="A202" s="175" t="s">
        <v>938</v>
      </c>
      <c r="B202" s="176" t="s">
        <v>272</v>
      </c>
      <c r="C202" s="176" t="s">
        <v>1394</v>
      </c>
      <c r="D202" s="175" t="s">
        <v>546</v>
      </c>
      <c r="E202" s="172">
        <v>3960</v>
      </c>
      <c r="F202" s="177">
        <v>1431</v>
      </c>
      <c r="G202" s="177">
        <v>1442</v>
      </c>
      <c r="H202" s="178">
        <v>1087</v>
      </c>
      <c r="I202" s="172">
        <v>4037</v>
      </c>
      <c r="J202" s="177">
        <v>1494</v>
      </c>
      <c r="K202" s="177">
        <v>1486</v>
      </c>
      <c r="L202" s="178">
        <v>1057</v>
      </c>
      <c r="M202" s="172">
        <v>3870</v>
      </c>
      <c r="N202" s="177">
        <v>1497</v>
      </c>
      <c r="O202" s="177">
        <v>1324</v>
      </c>
      <c r="P202" s="178">
        <v>1049</v>
      </c>
    </row>
    <row r="203" spans="1:16" x14ac:dyDescent="0.3">
      <c r="A203" s="175" t="s">
        <v>747</v>
      </c>
      <c r="B203" s="176" t="s">
        <v>513</v>
      </c>
      <c r="C203" s="176" t="s">
        <v>1395</v>
      </c>
      <c r="D203" s="175" t="s">
        <v>519</v>
      </c>
      <c r="E203" s="172">
        <v>3825</v>
      </c>
      <c r="F203" s="177">
        <v>636</v>
      </c>
      <c r="G203" s="177">
        <v>2300</v>
      </c>
      <c r="H203" s="178">
        <v>889</v>
      </c>
      <c r="I203" s="172">
        <v>3993</v>
      </c>
      <c r="J203" s="177">
        <v>762</v>
      </c>
      <c r="K203" s="177">
        <v>2348</v>
      </c>
      <c r="L203" s="178">
        <v>883</v>
      </c>
      <c r="M203" s="172">
        <v>3778</v>
      </c>
      <c r="N203" s="177">
        <v>777</v>
      </c>
      <c r="O203" s="177">
        <v>2194</v>
      </c>
      <c r="P203" s="178">
        <v>807</v>
      </c>
    </row>
    <row r="204" spans="1:16" x14ac:dyDescent="0.3">
      <c r="A204" s="175" t="s">
        <v>568</v>
      </c>
      <c r="B204" s="176" t="s">
        <v>939</v>
      </c>
      <c r="C204" s="176" t="s">
        <v>1396</v>
      </c>
      <c r="D204" s="175" t="s">
        <v>954</v>
      </c>
      <c r="E204" s="172">
        <v>3613</v>
      </c>
      <c r="F204" s="177">
        <v>230</v>
      </c>
      <c r="G204" s="177">
        <v>2836</v>
      </c>
      <c r="H204" s="178">
        <v>547</v>
      </c>
      <c r="I204" s="172">
        <v>3536</v>
      </c>
      <c r="J204" s="177">
        <v>222</v>
      </c>
      <c r="K204" s="177">
        <v>2770</v>
      </c>
      <c r="L204" s="178">
        <v>544</v>
      </c>
      <c r="M204" s="172">
        <v>3845</v>
      </c>
      <c r="N204" s="177">
        <v>279</v>
      </c>
      <c r="O204" s="177">
        <v>3025</v>
      </c>
      <c r="P204" s="178">
        <v>541</v>
      </c>
    </row>
    <row r="205" spans="1:16" x14ac:dyDescent="0.3">
      <c r="A205" s="175" t="s">
        <v>792</v>
      </c>
      <c r="B205" s="176" t="s">
        <v>513</v>
      </c>
      <c r="C205" s="176" t="s">
        <v>1397</v>
      </c>
      <c r="D205" s="175" t="s">
        <v>516</v>
      </c>
      <c r="E205" s="172">
        <v>3875</v>
      </c>
      <c r="F205" s="177">
        <v>787</v>
      </c>
      <c r="G205" s="177">
        <v>2696</v>
      </c>
      <c r="H205" s="178">
        <v>392</v>
      </c>
      <c r="I205" s="172">
        <v>3977</v>
      </c>
      <c r="J205" s="177">
        <v>751</v>
      </c>
      <c r="K205" s="177">
        <v>2757</v>
      </c>
      <c r="L205" s="178">
        <v>469</v>
      </c>
      <c r="M205" s="172">
        <v>3766</v>
      </c>
      <c r="N205" s="177">
        <v>686</v>
      </c>
      <c r="O205" s="177">
        <v>2688</v>
      </c>
      <c r="P205" s="178">
        <v>392</v>
      </c>
    </row>
    <row r="206" spans="1:16" x14ac:dyDescent="0.3">
      <c r="A206" s="175" t="s">
        <v>924</v>
      </c>
      <c r="B206" s="176" t="s">
        <v>939</v>
      </c>
      <c r="C206" s="176" t="s">
        <v>1398</v>
      </c>
      <c r="D206" s="175" t="s">
        <v>978</v>
      </c>
      <c r="E206" s="172">
        <v>3607</v>
      </c>
      <c r="F206" s="177">
        <v>719</v>
      </c>
      <c r="G206" s="177">
        <v>1957</v>
      </c>
      <c r="H206" s="178">
        <v>931</v>
      </c>
      <c r="I206" s="172">
        <v>3859</v>
      </c>
      <c r="J206" s="177">
        <v>762</v>
      </c>
      <c r="K206" s="177">
        <v>2150</v>
      </c>
      <c r="L206" s="178">
        <v>947</v>
      </c>
      <c r="M206" s="172">
        <v>3796</v>
      </c>
      <c r="N206" s="177">
        <v>739</v>
      </c>
      <c r="O206" s="177">
        <v>2148</v>
      </c>
      <c r="P206" s="178">
        <v>909</v>
      </c>
    </row>
    <row r="207" spans="1:16" x14ac:dyDescent="0.3">
      <c r="A207" s="175" t="s">
        <v>308</v>
      </c>
      <c r="B207" s="176" t="s">
        <v>748</v>
      </c>
      <c r="C207" s="176" t="s">
        <v>1399</v>
      </c>
      <c r="D207" s="175" t="s">
        <v>759</v>
      </c>
      <c r="E207" s="172">
        <v>4011</v>
      </c>
      <c r="F207" s="177">
        <v>986</v>
      </c>
      <c r="G207" s="177">
        <v>2198</v>
      </c>
      <c r="H207" s="178">
        <v>827</v>
      </c>
      <c r="I207" s="172">
        <v>4042</v>
      </c>
      <c r="J207" s="177">
        <v>1039</v>
      </c>
      <c r="K207" s="177">
        <v>2058</v>
      </c>
      <c r="L207" s="178">
        <v>945</v>
      </c>
      <c r="M207" s="172">
        <v>3844</v>
      </c>
      <c r="N207" s="177">
        <v>1001</v>
      </c>
      <c r="O207" s="177">
        <v>1877</v>
      </c>
      <c r="P207" s="178">
        <v>966</v>
      </c>
    </row>
    <row r="208" spans="1:16" x14ac:dyDescent="0.3">
      <c r="A208" s="175" t="s">
        <v>938</v>
      </c>
      <c r="B208" s="176" t="s">
        <v>506</v>
      </c>
      <c r="C208" s="176" t="s">
        <v>1400</v>
      </c>
      <c r="D208" s="175" t="s">
        <v>1018</v>
      </c>
      <c r="E208" s="172">
        <v>3759</v>
      </c>
      <c r="F208" s="177">
        <v>711</v>
      </c>
      <c r="G208" s="177">
        <v>2084</v>
      </c>
      <c r="H208" s="178">
        <v>964</v>
      </c>
      <c r="I208" s="172">
        <v>3805</v>
      </c>
      <c r="J208" s="177">
        <v>713</v>
      </c>
      <c r="K208" s="177">
        <v>2035</v>
      </c>
      <c r="L208" s="178">
        <v>1057</v>
      </c>
      <c r="M208" s="172">
        <v>3742</v>
      </c>
      <c r="N208" s="177">
        <v>698</v>
      </c>
      <c r="O208" s="177">
        <v>2039</v>
      </c>
      <c r="P208" s="178">
        <v>1005</v>
      </c>
    </row>
    <row r="209" spans="1:16" x14ac:dyDescent="0.3">
      <c r="A209" s="175" t="s">
        <v>539</v>
      </c>
      <c r="B209" s="176" t="s">
        <v>1086</v>
      </c>
      <c r="C209" s="176" t="s">
        <v>1401</v>
      </c>
      <c r="D209" s="175" t="s">
        <v>1094</v>
      </c>
      <c r="E209" s="172">
        <v>3750</v>
      </c>
      <c r="F209" s="177">
        <v>1318</v>
      </c>
      <c r="G209" s="177">
        <v>1897</v>
      </c>
      <c r="H209" s="178">
        <v>535</v>
      </c>
      <c r="I209" s="172">
        <v>3875</v>
      </c>
      <c r="J209" s="177">
        <v>1296</v>
      </c>
      <c r="K209" s="177">
        <v>1912</v>
      </c>
      <c r="L209" s="178">
        <v>667</v>
      </c>
      <c r="M209" s="172">
        <v>3750</v>
      </c>
      <c r="N209" s="177">
        <v>1296</v>
      </c>
      <c r="O209" s="177">
        <v>1820</v>
      </c>
      <c r="P209" s="178">
        <v>634</v>
      </c>
    </row>
    <row r="210" spans="1:16" x14ac:dyDescent="0.3">
      <c r="A210" s="175" t="s">
        <v>308</v>
      </c>
      <c r="B210" s="176" t="s">
        <v>681</v>
      </c>
      <c r="C210" s="176" t="s">
        <v>1402</v>
      </c>
      <c r="D210" s="175" t="s">
        <v>696</v>
      </c>
      <c r="E210" s="172">
        <v>3789</v>
      </c>
      <c r="F210" s="177">
        <v>515</v>
      </c>
      <c r="G210" s="177">
        <v>2159</v>
      </c>
      <c r="H210" s="178">
        <v>1115</v>
      </c>
      <c r="I210" s="172">
        <v>3856</v>
      </c>
      <c r="J210" s="177">
        <v>513</v>
      </c>
      <c r="K210" s="177">
        <v>2162</v>
      </c>
      <c r="L210" s="178">
        <v>1181</v>
      </c>
      <c r="M210" s="172">
        <v>3680</v>
      </c>
      <c r="N210" s="177">
        <v>512</v>
      </c>
      <c r="O210" s="177">
        <v>2043</v>
      </c>
      <c r="P210" s="178">
        <v>1125</v>
      </c>
    </row>
    <row r="211" spans="1:16" x14ac:dyDescent="0.3">
      <c r="A211" s="175" t="s">
        <v>568</v>
      </c>
      <c r="B211" s="176" t="s">
        <v>569</v>
      </c>
      <c r="C211" s="176" t="s">
        <v>1403</v>
      </c>
      <c r="D211" s="175" t="s">
        <v>607</v>
      </c>
      <c r="E211" s="172">
        <v>4351</v>
      </c>
      <c r="F211" s="177">
        <v>252</v>
      </c>
      <c r="G211" s="177">
        <v>3945</v>
      </c>
      <c r="H211" s="178">
        <v>154</v>
      </c>
      <c r="I211" s="172">
        <v>4457</v>
      </c>
      <c r="J211" s="177">
        <v>254</v>
      </c>
      <c r="K211" s="177">
        <v>4045</v>
      </c>
      <c r="L211" s="178">
        <v>158</v>
      </c>
      <c r="M211" s="172">
        <v>3710</v>
      </c>
      <c r="N211" s="177">
        <v>260</v>
      </c>
      <c r="O211" s="177">
        <v>3305</v>
      </c>
      <c r="P211" s="178">
        <v>145</v>
      </c>
    </row>
    <row r="212" spans="1:16" x14ac:dyDescent="0.3">
      <c r="A212" s="175" t="s">
        <v>873</v>
      </c>
      <c r="B212" s="176" t="s">
        <v>1086</v>
      </c>
      <c r="C212" s="176" t="s">
        <v>1404</v>
      </c>
      <c r="D212" s="175" t="s">
        <v>1112</v>
      </c>
      <c r="E212" s="172">
        <v>3718</v>
      </c>
      <c r="F212" s="177">
        <v>696</v>
      </c>
      <c r="G212" s="177">
        <v>2041</v>
      </c>
      <c r="H212" s="178">
        <v>981</v>
      </c>
      <c r="I212" s="172">
        <v>3811</v>
      </c>
      <c r="J212" s="177">
        <v>730</v>
      </c>
      <c r="K212" s="177">
        <v>2044</v>
      </c>
      <c r="L212" s="178">
        <v>1037</v>
      </c>
      <c r="M212" s="172">
        <v>3652</v>
      </c>
      <c r="N212" s="177">
        <v>669</v>
      </c>
      <c r="O212" s="177">
        <v>1988</v>
      </c>
      <c r="P212" s="178">
        <v>995</v>
      </c>
    </row>
    <row r="213" spans="1:16" x14ac:dyDescent="0.3">
      <c r="A213" s="175" t="s">
        <v>568</v>
      </c>
      <c r="B213" s="176" t="s">
        <v>793</v>
      </c>
      <c r="C213" s="176" t="s">
        <v>1405</v>
      </c>
      <c r="D213" s="175" t="s">
        <v>537</v>
      </c>
      <c r="E213" s="172">
        <v>3558</v>
      </c>
      <c r="F213" s="177">
        <v>888</v>
      </c>
      <c r="G213" s="177">
        <v>2241</v>
      </c>
      <c r="H213" s="178">
        <v>429</v>
      </c>
      <c r="I213" s="172">
        <v>3757</v>
      </c>
      <c r="J213" s="177">
        <v>949</v>
      </c>
      <c r="K213" s="177">
        <v>2363</v>
      </c>
      <c r="L213" s="178">
        <v>445</v>
      </c>
      <c r="M213" s="172">
        <v>3656</v>
      </c>
      <c r="N213" s="177">
        <v>1007</v>
      </c>
      <c r="O213" s="177">
        <v>2239</v>
      </c>
      <c r="P213" s="178">
        <v>410</v>
      </c>
    </row>
    <row r="214" spans="1:16" x14ac:dyDescent="0.3">
      <c r="A214" s="175" t="s">
        <v>762</v>
      </c>
      <c r="B214" s="176" t="s">
        <v>1183</v>
      </c>
      <c r="C214" s="176" t="s">
        <v>1406</v>
      </c>
      <c r="D214" s="175" t="s">
        <v>1184</v>
      </c>
      <c r="E214" s="172">
        <v>3644</v>
      </c>
      <c r="F214" s="177">
        <v>456</v>
      </c>
      <c r="G214" s="177">
        <v>2494</v>
      </c>
      <c r="H214" s="178">
        <v>694</v>
      </c>
      <c r="I214" s="172">
        <v>3696</v>
      </c>
      <c r="J214" s="177">
        <v>478</v>
      </c>
      <c r="K214" s="177">
        <v>2508</v>
      </c>
      <c r="L214" s="178">
        <v>710</v>
      </c>
      <c r="M214" s="172">
        <v>3642</v>
      </c>
      <c r="N214" s="177">
        <v>469</v>
      </c>
      <c r="O214" s="177">
        <v>2484</v>
      </c>
      <c r="P214" s="178">
        <v>689</v>
      </c>
    </row>
    <row r="215" spans="1:16" x14ac:dyDescent="0.3">
      <c r="A215" s="175" t="s">
        <v>512</v>
      </c>
      <c r="B215" s="176" t="s">
        <v>569</v>
      </c>
      <c r="C215" s="176" t="s">
        <v>1407</v>
      </c>
      <c r="D215" s="175" t="s">
        <v>652</v>
      </c>
      <c r="E215" s="172">
        <v>3483</v>
      </c>
      <c r="F215" s="177">
        <v>601</v>
      </c>
      <c r="G215" s="177">
        <v>1906</v>
      </c>
      <c r="H215" s="178">
        <v>976</v>
      </c>
      <c r="I215" s="172">
        <v>3589</v>
      </c>
      <c r="J215" s="177">
        <v>609</v>
      </c>
      <c r="K215" s="177">
        <v>1966</v>
      </c>
      <c r="L215" s="178">
        <v>1014</v>
      </c>
      <c r="M215" s="172">
        <v>3620</v>
      </c>
      <c r="N215" s="177">
        <v>748</v>
      </c>
      <c r="O215" s="177">
        <v>1883</v>
      </c>
      <c r="P215" s="178">
        <v>989</v>
      </c>
    </row>
    <row r="216" spans="1:16" x14ac:dyDescent="0.3">
      <c r="A216" s="175" t="s">
        <v>568</v>
      </c>
      <c r="B216" s="176" t="s">
        <v>108</v>
      </c>
      <c r="C216" s="176" t="s">
        <v>1408</v>
      </c>
      <c r="D216" s="175" t="s">
        <v>214</v>
      </c>
      <c r="E216" s="172">
        <v>3406</v>
      </c>
      <c r="F216" s="177">
        <v>559</v>
      </c>
      <c r="G216" s="177">
        <v>1534</v>
      </c>
      <c r="H216" s="178">
        <v>1313</v>
      </c>
      <c r="I216" s="172">
        <v>3712</v>
      </c>
      <c r="J216" s="177">
        <v>644</v>
      </c>
      <c r="K216" s="177">
        <v>1641</v>
      </c>
      <c r="L216" s="178">
        <v>1427</v>
      </c>
      <c r="M216" s="172">
        <v>3508</v>
      </c>
      <c r="N216" s="177">
        <v>644</v>
      </c>
      <c r="O216" s="177">
        <v>1561</v>
      </c>
      <c r="P216" s="178">
        <v>1303</v>
      </c>
    </row>
    <row r="217" spans="1:16" x14ac:dyDescent="0.3">
      <c r="A217" s="175" t="s">
        <v>260</v>
      </c>
      <c r="B217" s="176" t="s">
        <v>914</v>
      </c>
      <c r="C217" s="176" t="s">
        <v>1409</v>
      </c>
      <c r="D217" s="175" t="s">
        <v>920</v>
      </c>
      <c r="E217" s="172">
        <v>3751</v>
      </c>
      <c r="F217" s="177">
        <v>1042</v>
      </c>
      <c r="G217" s="177">
        <v>1703</v>
      </c>
      <c r="H217" s="178">
        <v>1006</v>
      </c>
      <c r="I217" s="172">
        <v>3695</v>
      </c>
      <c r="J217" s="177">
        <v>1028</v>
      </c>
      <c r="K217" s="177">
        <v>1598</v>
      </c>
      <c r="L217" s="178">
        <v>1069</v>
      </c>
      <c r="M217" s="172">
        <v>3553</v>
      </c>
      <c r="N217" s="177">
        <v>985</v>
      </c>
      <c r="O217" s="177">
        <v>1564</v>
      </c>
      <c r="P217" s="178">
        <v>1004</v>
      </c>
    </row>
    <row r="218" spans="1:16" x14ac:dyDescent="0.3">
      <c r="A218" s="175" t="s">
        <v>308</v>
      </c>
      <c r="B218" s="176" t="s">
        <v>939</v>
      </c>
      <c r="C218" s="176" t="s">
        <v>1410</v>
      </c>
      <c r="D218" s="176" t="s">
        <v>981</v>
      </c>
      <c r="E218" s="172">
        <v>3532</v>
      </c>
      <c r="F218" s="177">
        <v>721</v>
      </c>
      <c r="G218" s="177">
        <v>1941</v>
      </c>
      <c r="H218" s="178">
        <v>870</v>
      </c>
      <c r="I218" s="172">
        <v>3708</v>
      </c>
      <c r="J218" s="177">
        <v>730</v>
      </c>
      <c r="K218" s="177">
        <v>2018</v>
      </c>
      <c r="L218" s="178">
        <v>960</v>
      </c>
      <c r="M218" s="172">
        <v>3542</v>
      </c>
      <c r="N218" s="177">
        <v>736</v>
      </c>
      <c r="O218" s="177">
        <v>1887</v>
      </c>
      <c r="P218" s="178">
        <v>919</v>
      </c>
    </row>
    <row r="219" spans="1:16" x14ac:dyDescent="0.3">
      <c r="A219" s="175" t="s">
        <v>1085</v>
      </c>
      <c r="B219" s="176" t="s">
        <v>763</v>
      </c>
      <c r="C219" s="176" t="s">
        <v>1411</v>
      </c>
      <c r="D219" s="175" t="s">
        <v>780</v>
      </c>
      <c r="E219" s="172">
        <v>4224</v>
      </c>
      <c r="F219" s="177">
        <v>673</v>
      </c>
      <c r="G219" s="177">
        <v>2716</v>
      </c>
      <c r="H219" s="178">
        <v>835</v>
      </c>
      <c r="I219" s="172">
        <v>4292</v>
      </c>
      <c r="J219" s="177">
        <v>675</v>
      </c>
      <c r="K219" s="177">
        <v>2768</v>
      </c>
      <c r="L219" s="178">
        <v>849</v>
      </c>
      <c r="M219" s="172">
        <v>3542</v>
      </c>
      <c r="N219" s="177">
        <v>649</v>
      </c>
      <c r="O219" s="177">
        <v>2061</v>
      </c>
      <c r="P219" s="178">
        <v>832</v>
      </c>
    </row>
    <row r="220" spans="1:16" x14ac:dyDescent="0.3">
      <c r="A220" s="175" t="s">
        <v>1130</v>
      </c>
      <c r="B220" s="176" t="s">
        <v>939</v>
      </c>
      <c r="C220" s="176" t="s">
        <v>1412</v>
      </c>
      <c r="D220" s="175" t="s">
        <v>995</v>
      </c>
      <c r="E220" s="172">
        <v>3373</v>
      </c>
      <c r="F220" s="177">
        <v>816</v>
      </c>
      <c r="G220" s="177">
        <v>2230</v>
      </c>
      <c r="H220" s="178">
        <v>327</v>
      </c>
      <c r="I220" s="172">
        <v>3480</v>
      </c>
      <c r="J220" s="177">
        <v>823</v>
      </c>
      <c r="K220" s="177">
        <v>2296</v>
      </c>
      <c r="L220" s="178">
        <v>361</v>
      </c>
      <c r="M220" s="172">
        <v>3504</v>
      </c>
      <c r="N220" s="177">
        <v>851</v>
      </c>
      <c r="O220" s="177">
        <v>2316</v>
      </c>
      <c r="P220" s="178">
        <v>337</v>
      </c>
    </row>
    <row r="221" spans="1:16" x14ac:dyDescent="0.3">
      <c r="A221" s="175" t="s">
        <v>568</v>
      </c>
      <c r="B221" s="176" t="s">
        <v>108</v>
      </c>
      <c r="C221" s="176" t="s">
        <v>1413</v>
      </c>
      <c r="D221" s="175" t="s">
        <v>185</v>
      </c>
      <c r="E221" s="172">
        <v>3469</v>
      </c>
      <c r="F221" s="177">
        <v>950</v>
      </c>
      <c r="G221" s="177">
        <v>1983</v>
      </c>
      <c r="H221" s="178">
        <v>536</v>
      </c>
      <c r="I221" s="172">
        <v>3569</v>
      </c>
      <c r="J221" s="177">
        <v>992</v>
      </c>
      <c r="K221" s="177">
        <v>2002</v>
      </c>
      <c r="L221" s="178">
        <v>575</v>
      </c>
      <c r="M221" s="172">
        <v>3526</v>
      </c>
      <c r="N221" s="177">
        <v>974</v>
      </c>
      <c r="O221" s="177">
        <v>1974</v>
      </c>
      <c r="P221" s="178">
        <v>578</v>
      </c>
    </row>
    <row r="222" spans="1:16" x14ac:dyDescent="0.3">
      <c r="A222" s="175" t="s">
        <v>474</v>
      </c>
      <c r="B222" s="176" t="s">
        <v>1039</v>
      </c>
      <c r="C222" s="176" t="s">
        <v>1414</v>
      </c>
      <c r="D222" s="175" t="s">
        <v>1063</v>
      </c>
      <c r="E222" s="172">
        <v>3170</v>
      </c>
      <c r="F222" s="177">
        <v>627</v>
      </c>
      <c r="G222" s="177">
        <v>1764</v>
      </c>
      <c r="H222" s="178">
        <v>779</v>
      </c>
      <c r="I222" s="172">
        <v>3454</v>
      </c>
      <c r="J222" s="177">
        <v>651</v>
      </c>
      <c r="K222" s="177">
        <v>1735</v>
      </c>
      <c r="L222" s="178">
        <v>1068</v>
      </c>
      <c r="M222" s="172">
        <v>3460</v>
      </c>
      <c r="N222" s="177">
        <v>578</v>
      </c>
      <c r="O222" s="177">
        <v>1767</v>
      </c>
      <c r="P222" s="178">
        <v>1115</v>
      </c>
    </row>
    <row r="223" spans="1:16" x14ac:dyDescent="0.3">
      <c r="A223" s="175" t="s">
        <v>1014</v>
      </c>
      <c r="B223" s="176" t="s">
        <v>235</v>
      </c>
      <c r="C223" s="176" t="s">
        <v>1415</v>
      </c>
      <c r="D223" s="175" t="s">
        <v>237</v>
      </c>
      <c r="E223" s="172">
        <v>3504</v>
      </c>
      <c r="F223" s="177">
        <v>672</v>
      </c>
      <c r="G223" s="177">
        <v>2055</v>
      </c>
      <c r="H223" s="178">
        <v>777</v>
      </c>
      <c r="I223" s="172">
        <v>3496</v>
      </c>
      <c r="J223" s="177">
        <v>665</v>
      </c>
      <c r="K223" s="177">
        <v>2043</v>
      </c>
      <c r="L223" s="178">
        <v>788</v>
      </c>
      <c r="M223" s="172">
        <v>3380</v>
      </c>
      <c r="N223" s="177">
        <v>666</v>
      </c>
      <c r="O223" s="177">
        <v>1937</v>
      </c>
      <c r="P223" s="178">
        <v>777</v>
      </c>
    </row>
    <row r="224" spans="1:16" x14ac:dyDescent="0.3">
      <c r="A224" s="175" t="s">
        <v>938</v>
      </c>
      <c r="B224" s="176" t="s">
        <v>1039</v>
      </c>
      <c r="C224" s="176" t="s">
        <v>1416</v>
      </c>
      <c r="D224" s="175" t="s">
        <v>1064</v>
      </c>
      <c r="E224" s="172">
        <v>3288</v>
      </c>
      <c r="F224" s="177">
        <v>588</v>
      </c>
      <c r="G224" s="177">
        <v>1878</v>
      </c>
      <c r="H224" s="178">
        <v>822</v>
      </c>
      <c r="I224" s="172">
        <v>3445</v>
      </c>
      <c r="J224" s="177">
        <v>591</v>
      </c>
      <c r="K224" s="177">
        <v>1929</v>
      </c>
      <c r="L224" s="178">
        <v>925</v>
      </c>
      <c r="M224" s="172">
        <v>3345</v>
      </c>
      <c r="N224" s="177">
        <v>567</v>
      </c>
      <c r="O224" s="177">
        <v>1897</v>
      </c>
      <c r="P224" s="178">
        <v>881</v>
      </c>
    </row>
    <row r="225" spans="1:16" x14ac:dyDescent="0.3">
      <c r="A225" s="175" t="s">
        <v>308</v>
      </c>
      <c r="B225" s="176" t="s">
        <v>748</v>
      </c>
      <c r="C225" s="176" t="s">
        <v>1417</v>
      </c>
      <c r="D225" s="175" t="s">
        <v>460</v>
      </c>
      <c r="E225" s="172">
        <v>3479</v>
      </c>
      <c r="F225" s="177">
        <v>825</v>
      </c>
      <c r="G225" s="177">
        <v>2029</v>
      </c>
      <c r="H225" s="178">
        <v>625</v>
      </c>
      <c r="I225" s="172">
        <v>3564</v>
      </c>
      <c r="J225" s="177">
        <v>833</v>
      </c>
      <c r="K225" s="177">
        <v>2066</v>
      </c>
      <c r="L225" s="178">
        <v>665</v>
      </c>
      <c r="M225" s="172">
        <v>3336</v>
      </c>
      <c r="N225" s="177">
        <v>703</v>
      </c>
      <c r="O225" s="177">
        <v>1989</v>
      </c>
      <c r="P225" s="178">
        <v>644</v>
      </c>
    </row>
    <row r="226" spans="1:16" x14ac:dyDescent="0.3">
      <c r="A226" s="175" t="s">
        <v>568</v>
      </c>
      <c r="B226" s="176" t="s">
        <v>309</v>
      </c>
      <c r="C226" s="176" t="s">
        <v>1418</v>
      </c>
      <c r="D226" s="175" t="s">
        <v>365</v>
      </c>
      <c r="E226" s="172">
        <v>3116</v>
      </c>
      <c r="F226" s="177">
        <v>229</v>
      </c>
      <c r="G226" s="177">
        <v>2539</v>
      </c>
      <c r="H226" s="178">
        <v>348</v>
      </c>
      <c r="I226" s="172">
        <v>2043</v>
      </c>
      <c r="J226" s="177">
        <v>189</v>
      </c>
      <c r="K226" s="177">
        <v>1494</v>
      </c>
      <c r="L226" s="178">
        <v>360</v>
      </c>
      <c r="M226" s="172">
        <v>3337</v>
      </c>
      <c r="N226" s="177">
        <v>434</v>
      </c>
      <c r="O226" s="177">
        <v>2561</v>
      </c>
      <c r="P226" s="178">
        <v>342</v>
      </c>
    </row>
    <row r="227" spans="1:16" x14ac:dyDescent="0.3">
      <c r="A227" s="175" t="s">
        <v>568</v>
      </c>
      <c r="B227" s="176" t="s">
        <v>569</v>
      </c>
      <c r="C227" s="176" t="s">
        <v>1419</v>
      </c>
      <c r="D227" s="175" t="s">
        <v>629</v>
      </c>
      <c r="E227" s="172">
        <v>3344</v>
      </c>
      <c r="F227" s="177">
        <v>292</v>
      </c>
      <c r="G227" s="177">
        <v>2636</v>
      </c>
      <c r="H227" s="178">
        <v>416</v>
      </c>
      <c r="I227" s="172">
        <v>3239</v>
      </c>
      <c r="J227" s="177">
        <v>301</v>
      </c>
      <c r="K227" s="177">
        <v>2514</v>
      </c>
      <c r="L227" s="178">
        <v>424</v>
      </c>
      <c r="M227" s="172">
        <v>3296</v>
      </c>
      <c r="N227" s="177">
        <v>279</v>
      </c>
      <c r="O227" s="177">
        <v>2623</v>
      </c>
      <c r="P227" s="178">
        <v>394</v>
      </c>
    </row>
    <row r="228" spans="1:16" x14ac:dyDescent="0.3">
      <c r="A228" s="175" t="s">
        <v>680</v>
      </c>
      <c r="B228" s="176" t="s">
        <v>108</v>
      </c>
      <c r="C228" s="176" t="s">
        <v>1420</v>
      </c>
      <c r="D228" s="175" t="s">
        <v>223</v>
      </c>
      <c r="E228" s="172">
        <v>3353</v>
      </c>
      <c r="F228" s="177">
        <v>460</v>
      </c>
      <c r="G228" s="177">
        <v>2258</v>
      </c>
      <c r="H228" s="178">
        <v>635</v>
      </c>
      <c r="I228" s="172">
        <v>3352</v>
      </c>
      <c r="J228" s="177">
        <v>463</v>
      </c>
      <c r="K228" s="177">
        <v>2251</v>
      </c>
      <c r="L228" s="178">
        <v>638</v>
      </c>
      <c r="M228" s="172">
        <v>3345</v>
      </c>
      <c r="N228" s="177">
        <v>463</v>
      </c>
      <c r="O228" s="177">
        <v>2220</v>
      </c>
      <c r="P228" s="178">
        <v>662</v>
      </c>
    </row>
    <row r="229" spans="1:16" x14ac:dyDescent="0.3">
      <c r="A229" s="175" t="s">
        <v>568</v>
      </c>
      <c r="B229" s="176" t="s">
        <v>569</v>
      </c>
      <c r="C229" s="176" t="s">
        <v>1421</v>
      </c>
      <c r="D229" s="175" t="s">
        <v>577</v>
      </c>
      <c r="E229" s="172">
        <v>3481</v>
      </c>
      <c r="F229" s="177">
        <v>725</v>
      </c>
      <c r="G229" s="177">
        <v>1645</v>
      </c>
      <c r="H229" s="178">
        <v>1111</v>
      </c>
      <c r="I229" s="172">
        <v>3481</v>
      </c>
      <c r="J229" s="177">
        <v>675</v>
      </c>
      <c r="K229" s="177">
        <v>1664</v>
      </c>
      <c r="L229" s="178">
        <v>1142</v>
      </c>
      <c r="M229" s="172">
        <v>3285</v>
      </c>
      <c r="N229" s="177">
        <v>640</v>
      </c>
      <c r="O229" s="177">
        <v>1534</v>
      </c>
      <c r="P229" s="178">
        <v>1111</v>
      </c>
    </row>
    <row r="230" spans="1:16" x14ac:dyDescent="0.3">
      <c r="A230" s="175" t="s">
        <v>539</v>
      </c>
      <c r="B230" s="176" t="s">
        <v>135</v>
      </c>
      <c r="C230" s="176" t="s">
        <v>1422</v>
      </c>
      <c r="D230" s="175" t="s">
        <v>431</v>
      </c>
      <c r="E230" s="172">
        <v>3268</v>
      </c>
      <c r="F230" s="177">
        <v>662</v>
      </c>
      <c r="G230" s="177">
        <v>1744</v>
      </c>
      <c r="H230" s="178">
        <v>862</v>
      </c>
      <c r="I230" s="172">
        <v>3390</v>
      </c>
      <c r="J230" s="177">
        <v>663</v>
      </c>
      <c r="K230" s="177">
        <v>1728</v>
      </c>
      <c r="L230" s="178">
        <v>999</v>
      </c>
      <c r="M230" s="172">
        <v>3312</v>
      </c>
      <c r="N230" s="177">
        <v>671</v>
      </c>
      <c r="O230" s="177">
        <v>1642</v>
      </c>
      <c r="P230" s="178">
        <v>999</v>
      </c>
    </row>
    <row r="231" spans="1:16" x14ac:dyDescent="0.3">
      <c r="A231" s="175" t="s">
        <v>711</v>
      </c>
      <c r="B231" s="176" t="s">
        <v>1039</v>
      </c>
      <c r="C231" s="176" t="s">
        <v>1423</v>
      </c>
      <c r="D231" s="175" t="s">
        <v>1061</v>
      </c>
      <c r="E231" s="172">
        <v>3473</v>
      </c>
      <c r="F231" s="177">
        <v>607</v>
      </c>
      <c r="G231" s="177">
        <v>1891</v>
      </c>
      <c r="H231" s="178">
        <v>975</v>
      </c>
      <c r="I231" s="172">
        <v>3552</v>
      </c>
      <c r="J231" s="177">
        <v>616</v>
      </c>
      <c r="K231" s="177">
        <v>1926</v>
      </c>
      <c r="L231" s="178">
        <v>1010</v>
      </c>
      <c r="M231" s="172">
        <v>3339</v>
      </c>
      <c r="N231" s="177">
        <v>616</v>
      </c>
      <c r="O231" s="177">
        <v>1680</v>
      </c>
      <c r="P231" s="178">
        <v>1043</v>
      </c>
    </row>
    <row r="232" spans="1:16" x14ac:dyDescent="0.3">
      <c r="A232" s="175" t="s">
        <v>711</v>
      </c>
      <c r="B232" s="176" t="s">
        <v>309</v>
      </c>
      <c r="C232" s="176" t="s">
        <v>1424</v>
      </c>
      <c r="D232" s="175" t="s">
        <v>402</v>
      </c>
      <c r="E232" s="172">
        <v>3284</v>
      </c>
      <c r="F232" s="177">
        <v>481</v>
      </c>
      <c r="G232" s="177">
        <v>2140</v>
      </c>
      <c r="H232" s="178">
        <v>663</v>
      </c>
      <c r="I232" s="172">
        <v>3305</v>
      </c>
      <c r="J232" s="177">
        <v>504</v>
      </c>
      <c r="K232" s="177">
        <v>2137</v>
      </c>
      <c r="L232" s="178">
        <v>664</v>
      </c>
      <c r="M232" s="172">
        <v>3186</v>
      </c>
      <c r="N232" s="177">
        <v>476</v>
      </c>
      <c r="O232" s="177">
        <v>2097</v>
      </c>
      <c r="P232" s="178">
        <v>613</v>
      </c>
    </row>
    <row r="233" spans="1:16" x14ac:dyDescent="0.3">
      <c r="A233" s="175" t="s">
        <v>107</v>
      </c>
      <c r="B233" s="176" t="s">
        <v>793</v>
      </c>
      <c r="C233" s="176" t="s">
        <v>1425</v>
      </c>
      <c r="D233" s="175" t="s">
        <v>814</v>
      </c>
      <c r="E233" s="172">
        <v>3194</v>
      </c>
      <c r="F233" s="177">
        <v>400</v>
      </c>
      <c r="G233" s="177">
        <v>1799</v>
      </c>
      <c r="H233" s="178">
        <v>995</v>
      </c>
      <c r="I233" s="172">
        <v>3264</v>
      </c>
      <c r="J233" s="177">
        <v>426</v>
      </c>
      <c r="K233" s="177">
        <v>1832</v>
      </c>
      <c r="L233" s="178">
        <v>1006</v>
      </c>
      <c r="M233" s="172">
        <v>3179</v>
      </c>
      <c r="N233" s="177">
        <v>415</v>
      </c>
      <c r="O233" s="177">
        <v>1772</v>
      </c>
      <c r="P233" s="178">
        <v>992</v>
      </c>
    </row>
    <row r="234" spans="1:16" x14ac:dyDescent="0.3">
      <c r="A234" s="175" t="s">
        <v>107</v>
      </c>
      <c r="B234" s="176" t="s">
        <v>939</v>
      </c>
      <c r="C234" s="176" t="s">
        <v>1426</v>
      </c>
      <c r="D234" s="175" t="s">
        <v>1011</v>
      </c>
      <c r="E234" s="172">
        <v>3336</v>
      </c>
      <c r="F234" s="177">
        <v>1967</v>
      </c>
      <c r="G234" s="177">
        <v>676</v>
      </c>
      <c r="H234" s="178">
        <v>693</v>
      </c>
      <c r="I234" s="172">
        <v>3360</v>
      </c>
      <c r="J234" s="177">
        <v>1851</v>
      </c>
      <c r="K234" s="177">
        <v>737</v>
      </c>
      <c r="L234" s="178">
        <v>772</v>
      </c>
      <c r="M234" s="172">
        <v>3112</v>
      </c>
      <c r="N234" s="177">
        <v>1754</v>
      </c>
      <c r="O234" s="177">
        <v>663</v>
      </c>
      <c r="P234" s="178">
        <v>695</v>
      </c>
    </row>
    <row r="235" spans="1:16" x14ac:dyDescent="0.3">
      <c r="A235" s="175" t="s">
        <v>1014</v>
      </c>
      <c r="B235" s="176" t="s">
        <v>1086</v>
      </c>
      <c r="C235" s="176" t="s">
        <v>1427</v>
      </c>
      <c r="D235" s="175" t="s">
        <v>1093</v>
      </c>
      <c r="E235" s="172">
        <v>3073</v>
      </c>
      <c r="F235" s="177">
        <v>657</v>
      </c>
      <c r="G235" s="177">
        <v>1356</v>
      </c>
      <c r="H235" s="178">
        <v>1060</v>
      </c>
      <c r="I235" s="172">
        <v>3115</v>
      </c>
      <c r="J235" s="177">
        <v>663</v>
      </c>
      <c r="K235" s="177">
        <v>1346</v>
      </c>
      <c r="L235" s="178">
        <v>1106</v>
      </c>
      <c r="M235" s="172">
        <v>3122</v>
      </c>
      <c r="N235" s="177">
        <v>749</v>
      </c>
      <c r="O235" s="177">
        <v>1311</v>
      </c>
      <c r="P235" s="178">
        <v>1062</v>
      </c>
    </row>
    <row r="236" spans="1:16" x14ac:dyDescent="0.3">
      <c r="A236" s="175" t="s">
        <v>107</v>
      </c>
      <c r="B236" s="176" t="s">
        <v>475</v>
      </c>
      <c r="C236" s="176" t="s">
        <v>1428</v>
      </c>
      <c r="D236" s="175" t="s">
        <v>370</v>
      </c>
      <c r="E236" s="172">
        <v>3330</v>
      </c>
      <c r="F236" s="177">
        <v>1150</v>
      </c>
      <c r="G236" s="177">
        <v>1718</v>
      </c>
      <c r="H236" s="178">
        <v>462</v>
      </c>
      <c r="I236" s="172">
        <v>3384</v>
      </c>
      <c r="J236" s="177">
        <v>1159</v>
      </c>
      <c r="K236" s="177">
        <v>1708</v>
      </c>
      <c r="L236" s="178">
        <v>517</v>
      </c>
      <c r="M236" s="172">
        <v>3175</v>
      </c>
      <c r="N236" s="177">
        <v>1150</v>
      </c>
      <c r="O236" s="177">
        <v>1482</v>
      </c>
      <c r="P236" s="178">
        <v>543</v>
      </c>
    </row>
    <row r="237" spans="1:16" x14ac:dyDescent="0.3">
      <c r="A237" s="175" t="s">
        <v>1172</v>
      </c>
      <c r="B237" s="176" t="s">
        <v>569</v>
      </c>
      <c r="C237" s="176" t="s">
        <v>1429</v>
      </c>
      <c r="D237" s="175" t="s">
        <v>619</v>
      </c>
      <c r="E237" s="172">
        <v>3202</v>
      </c>
      <c r="F237" s="177">
        <v>308</v>
      </c>
      <c r="G237" s="177">
        <v>2113</v>
      </c>
      <c r="H237" s="178">
        <v>781</v>
      </c>
      <c r="I237" s="172">
        <v>3223</v>
      </c>
      <c r="J237" s="177">
        <v>307</v>
      </c>
      <c r="K237" s="177">
        <v>2137</v>
      </c>
      <c r="L237" s="178">
        <v>779</v>
      </c>
      <c r="M237" s="172">
        <v>3090</v>
      </c>
      <c r="N237" s="177">
        <v>311</v>
      </c>
      <c r="O237" s="177">
        <v>2049</v>
      </c>
      <c r="P237" s="178">
        <v>730</v>
      </c>
    </row>
    <row r="238" spans="1:16" x14ac:dyDescent="0.3">
      <c r="A238" s="175" t="s">
        <v>512</v>
      </c>
      <c r="B238" s="176" t="s">
        <v>793</v>
      </c>
      <c r="C238" s="176" t="s">
        <v>1430</v>
      </c>
      <c r="D238" s="175" t="s">
        <v>775</v>
      </c>
      <c r="E238" s="172">
        <v>3286</v>
      </c>
      <c r="F238" s="177">
        <v>296</v>
      </c>
      <c r="G238" s="177">
        <v>1678</v>
      </c>
      <c r="H238" s="178">
        <v>1312</v>
      </c>
      <c r="I238" s="172">
        <v>3338</v>
      </c>
      <c r="J238" s="177">
        <v>299</v>
      </c>
      <c r="K238" s="177">
        <v>1704</v>
      </c>
      <c r="L238" s="178">
        <v>1335</v>
      </c>
      <c r="M238" s="172">
        <v>3060</v>
      </c>
      <c r="N238" s="177">
        <v>290</v>
      </c>
      <c r="O238" s="177">
        <v>1506</v>
      </c>
      <c r="P238" s="178">
        <v>1264</v>
      </c>
    </row>
    <row r="239" spans="1:16" x14ac:dyDescent="0.3">
      <c r="A239" s="175" t="s">
        <v>1085</v>
      </c>
      <c r="B239" s="176" t="s">
        <v>1150</v>
      </c>
      <c r="C239" s="176" t="s">
        <v>1431</v>
      </c>
      <c r="D239" s="175" t="s">
        <v>1159</v>
      </c>
      <c r="E239" s="172">
        <v>3138</v>
      </c>
      <c r="F239" s="177">
        <v>423</v>
      </c>
      <c r="G239" s="177">
        <v>2032</v>
      </c>
      <c r="H239" s="178">
        <v>683</v>
      </c>
      <c r="I239" s="172">
        <v>3227</v>
      </c>
      <c r="J239" s="177">
        <v>408</v>
      </c>
      <c r="K239" s="177">
        <v>2036</v>
      </c>
      <c r="L239" s="178">
        <v>783</v>
      </c>
      <c r="M239" s="172">
        <v>3102</v>
      </c>
      <c r="N239" s="177">
        <v>403</v>
      </c>
      <c r="O239" s="177">
        <v>1937</v>
      </c>
      <c r="P239" s="178">
        <v>762</v>
      </c>
    </row>
    <row r="240" spans="1:16" x14ac:dyDescent="0.3">
      <c r="A240" s="175" t="s">
        <v>308</v>
      </c>
      <c r="B240" s="176" t="s">
        <v>569</v>
      </c>
      <c r="C240" s="176" t="s">
        <v>1432</v>
      </c>
      <c r="D240" s="175" t="s">
        <v>572</v>
      </c>
      <c r="E240" s="172">
        <v>3088</v>
      </c>
      <c r="F240" s="177">
        <v>951</v>
      </c>
      <c r="G240" s="177">
        <v>1522</v>
      </c>
      <c r="H240" s="178">
        <v>615</v>
      </c>
      <c r="I240" s="172">
        <v>3242</v>
      </c>
      <c r="J240" s="177">
        <v>966</v>
      </c>
      <c r="K240" s="177">
        <v>1623</v>
      </c>
      <c r="L240" s="178">
        <v>653</v>
      </c>
      <c r="M240" s="172">
        <v>3080</v>
      </c>
      <c r="N240" s="177">
        <v>962</v>
      </c>
      <c r="O240" s="177">
        <v>1496</v>
      </c>
      <c r="P240" s="178">
        <v>622</v>
      </c>
    </row>
    <row r="241" spans="1:16" x14ac:dyDescent="0.3">
      <c r="A241" s="175" t="s">
        <v>107</v>
      </c>
      <c r="B241" s="176" t="s">
        <v>763</v>
      </c>
      <c r="C241" s="176" t="s">
        <v>1433</v>
      </c>
      <c r="D241" s="175" t="s">
        <v>766</v>
      </c>
      <c r="E241" s="172">
        <v>3460</v>
      </c>
      <c r="F241" s="177">
        <v>209</v>
      </c>
      <c r="G241" s="177">
        <v>2763</v>
      </c>
      <c r="H241" s="178">
        <v>488</v>
      </c>
      <c r="I241" s="172">
        <v>3401</v>
      </c>
      <c r="J241" s="177">
        <v>208</v>
      </c>
      <c r="K241" s="177">
        <v>2709</v>
      </c>
      <c r="L241" s="178">
        <v>484</v>
      </c>
      <c r="M241" s="172">
        <v>3040</v>
      </c>
      <c r="N241" s="177">
        <v>211</v>
      </c>
      <c r="O241" s="177">
        <v>2400</v>
      </c>
      <c r="P241" s="178">
        <v>429</v>
      </c>
    </row>
    <row r="242" spans="1:16" x14ac:dyDescent="0.3">
      <c r="A242" s="175" t="s">
        <v>1130</v>
      </c>
      <c r="B242" s="176" t="s">
        <v>1131</v>
      </c>
      <c r="C242" s="176" t="s">
        <v>1434</v>
      </c>
      <c r="D242" s="175" t="s">
        <v>1141</v>
      </c>
      <c r="E242" s="172">
        <v>2895</v>
      </c>
      <c r="F242" s="177">
        <v>568</v>
      </c>
      <c r="G242" s="177">
        <v>1784</v>
      </c>
      <c r="H242" s="178">
        <v>543</v>
      </c>
      <c r="I242" s="172">
        <v>2995</v>
      </c>
      <c r="J242" s="177">
        <v>565</v>
      </c>
      <c r="K242" s="177">
        <v>1870</v>
      </c>
      <c r="L242" s="178">
        <v>560</v>
      </c>
      <c r="M242" s="172">
        <v>3052</v>
      </c>
      <c r="N242" s="177">
        <v>566</v>
      </c>
      <c r="O242" s="177">
        <v>1947</v>
      </c>
      <c r="P242" s="178">
        <v>539</v>
      </c>
    </row>
    <row r="243" spans="1:16" x14ac:dyDescent="0.3">
      <c r="A243" s="175" t="s">
        <v>107</v>
      </c>
      <c r="B243" s="176" t="s">
        <v>1131</v>
      </c>
      <c r="C243" s="176" t="s">
        <v>1435</v>
      </c>
      <c r="D243" s="175" t="s">
        <v>1138</v>
      </c>
      <c r="E243" s="172">
        <v>3124</v>
      </c>
      <c r="F243" s="177">
        <v>671</v>
      </c>
      <c r="G243" s="177">
        <v>1741</v>
      </c>
      <c r="H243" s="178">
        <v>712</v>
      </c>
      <c r="I243" s="172">
        <v>3244</v>
      </c>
      <c r="J243" s="177">
        <v>650</v>
      </c>
      <c r="K243" s="177">
        <v>1738</v>
      </c>
      <c r="L243" s="178">
        <v>856</v>
      </c>
      <c r="M243" s="172">
        <v>3032</v>
      </c>
      <c r="N243" s="177">
        <v>611</v>
      </c>
      <c r="O243" s="177">
        <v>1599</v>
      </c>
      <c r="P243" s="178">
        <v>822</v>
      </c>
    </row>
    <row r="244" spans="1:16" x14ac:dyDescent="0.3">
      <c r="A244" s="175" t="s">
        <v>1187</v>
      </c>
      <c r="B244" s="176" t="s">
        <v>513</v>
      </c>
      <c r="C244" s="176" t="s">
        <v>1436</v>
      </c>
      <c r="D244" s="175" t="s">
        <v>528</v>
      </c>
      <c r="E244" s="172">
        <v>2894</v>
      </c>
      <c r="F244" s="177">
        <v>903</v>
      </c>
      <c r="G244" s="177">
        <v>1181</v>
      </c>
      <c r="H244" s="178">
        <v>810</v>
      </c>
      <c r="I244" s="172">
        <v>3055</v>
      </c>
      <c r="J244" s="177">
        <v>895</v>
      </c>
      <c r="K244" s="177">
        <v>1219</v>
      </c>
      <c r="L244" s="178">
        <v>941</v>
      </c>
      <c r="M244" s="172">
        <v>2913</v>
      </c>
      <c r="N244" s="177">
        <v>893</v>
      </c>
      <c r="O244" s="177">
        <v>1222</v>
      </c>
      <c r="P244" s="178">
        <v>798</v>
      </c>
    </row>
    <row r="245" spans="1:16" x14ac:dyDescent="0.3">
      <c r="A245" s="175" t="s">
        <v>924</v>
      </c>
      <c r="B245" s="176" t="s">
        <v>108</v>
      </c>
      <c r="C245" s="176" t="s">
        <v>1437</v>
      </c>
      <c r="D245" s="175" t="s">
        <v>114</v>
      </c>
      <c r="E245" s="172">
        <v>3038</v>
      </c>
      <c r="F245" s="177">
        <v>230</v>
      </c>
      <c r="G245" s="177">
        <v>2564</v>
      </c>
      <c r="H245" s="178">
        <v>244</v>
      </c>
      <c r="I245" s="172">
        <v>2982</v>
      </c>
      <c r="J245" s="177">
        <v>226</v>
      </c>
      <c r="K245" s="177">
        <v>2502</v>
      </c>
      <c r="L245" s="178">
        <v>254</v>
      </c>
      <c r="M245" s="172">
        <v>3030</v>
      </c>
      <c r="N245" s="177">
        <v>224</v>
      </c>
      <c r="O245" s="177">
        <v>2563</v>
      </c>
      <c r="P245" s="178">
        <v>243</v>
      </c>
    </row>
    <row r="246" spans="1:16" x14ac:dyDescent="0.3">
      <c r="A246" s="175" t="s">
        <v>1130</v>
      </c>
      <c r="B246" s="176" t="s">
        <v>108</v>
      </c>
      <c r="C246" s="176" t="s">
        <v>1438</v>
      </c>
      <c r="D246" s="175" t="s">
        <v>164</v>
      </c>
      <c r="E246" s="172">
        <v>3011</v>
      </c>
      <c r="F246" s="177">
        <v>669</v>
      </c>
      <c r="G246" s="177">
        <v>1228</v>
      </c>
      <c r="H246" s="178">
        <v>1114</v>
      </c>
      <c r="I246" s="172">
        <v>3178</v>
      </c>
      <c r="J246" s="177">
        <v>680</v>
      </c>
      <c r="K246" s="177">
        <v>1352</v>
      </c>
      <c r="L246" s="178">
        <v>1146</v>
      </c>
      <c r="M246" s="172">
        <v>2976</v>
      </c>
      <c r="N246" s="177">
        <v>717</v>
      </c>
      <c r="O246" s="177">
        <v>1143</v>
      </c>
      <c r="P246" s="178">
        <v>1116</v>
      </c>
    </row>
    <row r="247" spans="1:16" x14ac:dyDescent="0.3">
      <c r="A247" s="175" t="s">
        <v>234</v>
      </c>
      <c r="B247" s="176" t="s">
        <v>506</v>
      </c>
      <c r="C247" s="176" t="s">
        <v>1439</v>
      </c>
      <c r="D247" s="175" t="s">
        <v>506</v>
      </c>
      <c r="E247" s="172">
        <v>2869</v>
      </c>
      <c r="F247" s="177">
        <v>433</v>
      </c>
      <c r="G247" s="177">
        <v>1415</v>
      </c>
      <c r="H247" s="178">
        <v>1021</v>
      </c>
      <c r="I247" s="172">
        <v>3037</v>
      </c>
      <c r="J247" s="177">
        <v>576</v>
      </c>
      <c r="K247" s="177">
        <v>1409</v>
      </c>
      <c r="L247" s="178">
        <v>1052</v>
      </c>
      <c r="M247" s="172">
        <v>2923</v>
      </c>
      <c r="N247" s="177">
        <v>591</v>
      </c>
      <c r="O247" s="177">
        <v>1334</v>
      </c>
      <c r="P247" s="178">
        <v>998</v>
      </c>
    </row>
    <row r="248" spans="1:16" x14ac:dyDescent="0.3">
      <c r="A248" s="175" t="s">
        <v>680</v>
      </c>
      <c r="B248" s="176" t="s">
        <v>181</v>
      </c>
      <c r="C248" s="176" t="s">
        <v>1440</v>
      </c>
      <c r="D248" s="175" t="s">
        <v>174</v>
      </c>
      <c r="E248" s="172">
        <v>2881</v>
      </c>
      <c r="F248" s="177">
        <v>855</v>
      </c>
      <c r="G248" s="177">
        <v>1172</v>
      </c>
      <c r="H248" s="178">
        <v>854</v>
      </c>
      <c r="I248" s="172">
        <v>3136</v>
      </c>
      <c r="J248" s="177">
        <v>896</v>
      </c>
      <c r="K248" s="177">
        <v>1288</v>
      </c>
      <c r="L248" s="178">
        <v>952</v>
      </c>
      <c r="M248" s="172">
        <v>3012</v>
      </c>
      <c r="N248" s="177">
        <v>790</v>
      </c>
      <c r="O248" s="177">
        <v>1190</v>
      </c>
      <c r="P248" s="178">
        <v>1032</v>
      </c>
    </row>
    <row r="249" spans="1:16" x14ac:dyDescent="0.3">
      <c r="A249" s="175" t="s">
        <v>260</v>
      </c>
      <c r="B249" s="176" t="s">
        <v>1161</v>
      </c>
      <c r="C249" s="176" t="s">
        <v>1441</v>
      </c>
      <c r="D249" s="175" t="s">
        <v>858</v>
      </c>
      <c r="E249" s="172">
        <v>2821</v>
      </c>
      <c r="F249" s="177">
        <v>599</v>
      </c>
      <c r="G249" s="177">
        <v>1809</v>
      </c>
      <c r="H249" s="178">
        <v>413</v>
      </c>
      <c r="I249" s="172">
        <v>2902</v>
      </c>
      <c r="J249" s="177">
        <v>674</v>
      </c>
      <c r="K249" s="177">
        <v>1787</v>
      </c>
      <c r="L249" s="178">
        <v>441</v>
      </c>
      <c r="M249" s="172">
        <v>2873</v>
      </c>
      <c r="N249" s="177">
        <v>680</v>
      </c>
      <c r="O249" s="177">
        <v>1750</v>
      </c>
      <c r="P249" s="178">
        <v>443</v>
      </c>
    </row>
    <row r="250" spans="1:16" x14ac:dyDescent="0.3">
      <c r="A250" s="175" t="s">
        <v>568</v>
      </c>
      <c r="B250" s="176" t="s">
        <v>763</v>
      </c>
      <c r="C250" s="176" t="s">
        <v>1442</v>
      </c>
      <c r="D250" s="175" t="s">
        <v>771</v>
      </c>
      <c r="E250" s="172">
        <v>2866</v>
      </c>
      <c r="F250" s="177">
        <v>531</v>
      </c>
      <c r="G250" s="177">
        <v>1444</v>
      </c>
      <c r="H250" s="178">
        <v>891</v>
      </c>
      <c r="I250" s="172">
        <v>2939</v>
      </c>
      <c r="J250" s="177">
        <v>532</v>
      </c>
      <c r="K250" s="177">
        <v>1461</v>
      </c>
      <c r="L250" s="178">
        <v>946</v>
      </c>
      <c r="M250" s="172">
        <v>2797</v>
      </c>
      <c r="N250" s="177">
        <v>504</v>
      </c>
      <c r="O250" s="177">
        <v>1377</v>
      </c>
      <c r="P250" s="178">
        <v>916</v>
      </c>
    </row>
    <row r="251" spans="1:16" x14ac:dyDescent="0.3">
      <c r="A251" s="175" t="s">
        <v>260</v>
      </c>
      <c r="B251" s="176" t="s">
        <v>272</v>
      </c>
      <c r="C251" s="176" t="s">
        <v>1443</v>
      </c>
      <c r="D251" s="175" t="s">
        <v>565</v>
      </c>
      <c r="E251" s="172">
        <v>2973</v>
      </c>
      <c r="F251" s="177">
        <v>762</v>
      </c>
      <c r="G251" s="177">
        <v>1609</v>
      </c>
      <c r="H251" s="178">
        <v>602</v>
      </c>
      <c r="I251" s="172">
        <v>2959</v>
      </c>
      <c r="J251" s="177">
        <v>746</v>
      </c>
      <c r="K251" s="177">
        <v>1575</v>
      </c>
      <c r="L251" s="178">
        <v>638</v>
      </c>
      <c r="M251" s="172">
        <v>2807</v>
      </c>
      <c r="N251" s="177">
        <v>666</v>
      </c>
      <c r="O251" s="177">
        <v>1517</v>
      </c>
      <c r="P251" s="178">
        <v>624</v>
      </c>
    </row>
    <row r="252" spans="1:16" x14ac:dyDescent="0.3">
      <c r="A252" s="175" t="s">
        <v>308</v>
      </c>
      <c r="B252" s="176" t="s">
        <v>748</v>
      </c>
      <c r="C252" s="176" t="s">
        <v>1444</v>
      </c>
      <c r="D252" s="175" t="s">
        <v>754</v>
      </c>
      <c r="E252" s="172">
        <v>2856</v>
      </c>
      <c r="F252" s="177">
        <v>523</v>
      </c>
      <c r="G252" s="177">
        <v>1953</v>
      </c>
      <c r="H252" s="178">
        <v>380</v>
      </c>
      <c r="I252" s="172">
        <v>2834</v>
      </c>
      <c r="J252" s="177">
        <v>517</v>
      </c>
      <c r="K252" s="177">
        <v>1900</v>
      </c>
      <c r="L252" s="178">
        <v>417</v>
      </c>
      <c r="M252" s="172">
        <v>2749</v>
      </c>
      <c r="N252" s="177">
        <v>516</v>
      </c>
      <c r="O252" s="177">
        <v>1824</v>
      </c>
      <c r="P252" s="178">
        <v>409</v>
      </c>
    </row>
    <row r="253" spans="1:16" x14ac:dyDescent="0.3">
      <c r="A253" s="175" t="s">
        <v>260</v>
      </c>
      <c r="B253" s="176" t="s">
        <v>1086</v>
      </c>
      <c r="C253" s="176" t="s">
        <v>1445</v>
      </c>
      <c r="D253" s="175" t="s">
        <v>1103</v>
      </c>
      <c r="E253" s="172">
        <v>2816</v>
      </c>
      <c r="F253" s="177">
        <v>513</v>
      </c>
      <c r="G253" s="177">
        <v>1481</v>
      </c>
      <c r="H253" s="178">
        <v>822</v>
      </c>
      <c r="I253" s="172">
        <v>2826</v>
      </c>
      <c r="J253" s="177">
        <v>503</v>
      </c>
      <c r="K253" s="177">
        <v>1515</v>
      </c>
      <c r="L253" s="178">
        <v>808</v>
      </c>
      <c r="M253" s="172">
        <v>2719</v>
      </c>
      <c r="N253" s="177">
        <v>505</v>
      </c>
      <c r="O253" s="177">
        <v>1419</v>
      </c>
      <c r="P253" s="178">
        <v>795</v>
      </c>
    </row>
    <row r="254" spans="1:16" x14ac:dyDescent="0.3">
      <c r="A254" s="175" t="s">
        <v>308</v>
      </c>
      <c r="B254" s="176" t="s">
        <v>108</v>
      </c>
      <c r="C254" s="176" t="s">
        <v>1446</v>
      </c>
      <c r="D254" s="175" t="s">
        <v>153</v>
      </c>
      <c r="E254" s="172">
        <v>2770</v>
      </c>
      <c r="F254" s="177">
        <v>455</v>
      </c>
      <c r="G254" s="177">
        <v>1916</v>
      </c>
      <c r="H254" s="178">
        <v>399</v>
      </c>
      <c r="I254" s="172">
        <v>2862</v>
      </c>
      <c r="J254" s="177">
        <v>474</v>
      </c>
      <c r="K254" s="177">
        <v>1964</v>
      </c>
      <c r="L254" s="178">
        <v>424</v>
      </c>
      <c r="M254" s="172">
        <v>2699</v>
      </c>
      <c r="N254" s="177">
        <v>415</v>
      </c>
      <c r="O254" s="177">
        <v>1871</v>
      </c>
      <c r="P254" s="178">
        <v>413</v>
      </c>
    </row>
    <row r="255" spans="1:16" x14ac:dyDescent="0.3">
      <c r="A255" s="175" t="s">
        <v>1038</v>
      </c>
      <c r="B255" s="176" t="s">
        <v>569</v>
      </c>
      <c r="C255" s="176" t="s">
        <v>1447</v>
      </c>
      <c r="D255" s="175" t="s">
        <v>601</v>
      </c>
      <c r="E255" s="172">
        <v>2472</v>
      </c>
      <c r="F255" s="177">
        <v>672</v>
      </c>
      <c r="G255" s="177">
        <v>918</v>
      </c>
      <c r="H255" s="178">
        <v>882</v>
      </c>
      <c r="I255" s="172">
        <v>2702</v>
      </c>
      <c r="J255" s="177">
        <v>849</v>
      </c>
      <c r="K255" s="177">
        <v>958</v>
      </c>
      <c r="L255" s="178">
        <v>895</v>
      </c>
      <c r="M255" s="172">
        <v>2662</v>
      </c>
      <c r="N255" s="177">
        <v>848</v>
      </c>
      <c r="O255" s="177">
        <v>960</v>
      </c>
      <c r="P255" s="178">
        <v>854</v>
      </c>
    </row>
    <row r="256" spans="1:16" x14ac:dyDescent="0.3">
      <c r="A256" s="175" t="s">
        <v>762</v>
      </c>
      <c r="B256" s="176" t="s">
        <v>261</v>
      </c>
      <c r="C256" s="176" t="s">
        <v>1448</v>
      </c>
      <c r="D256" s="175" t="s">
        <v>266</v>
      </c>
      <c r="E256" s="172">
        <v>2779</v>
      </c>
      <c r="F256" s="177">
        <v>501</v>
      </c>
      <c r="G256" s="177">
        <v>1742</v>
      </c>
      <c r="H256" s="178">
        <v>536</v>
      </c>
      <c r="I256" s="172">
        <v>2743</v>
      </c>
      <c r="J256" s="177">
        <v>548</v>
      </c>
      <c r="K256" s="177">
        <v>1645</v>
      </c>
      <c r="L256" s="178">
        <v>550</v>
      </c>
      <c r="M256" s="172">
        <v>2658</v>
      </c>
      <c r="N256" s="177">
        <v>532</v>
      </c>
      <c r="O256" s="177">
        <v>1609</v>
      </c>
      <c r="P256" s="178">
        <v>517</v>
      </c>
    </row>
    <row r="257" spans="1:16" x14ac:dyDescent="0.3">
      <c r="A257" s="175" t="s">
        <v>234</v>
      </c>
      <c r="B257" s="176" t="s">
        <v>793</v>
      </c>
      <c r="C257" s="176" t="s">
        <v>1449</v>
      </c>
      <c r="D257" s="175" t="s">
        <v>796</v>
      </c>
      <c r="E257" s="172">
        <v>2659</v>
      </c>
      <c r="F257" s="177">
        <v>792</v>
      </c>
      <c r="G257" s="177">
        <v>1028</v>
      </c>
      <c r="H257" s="178">
        <v>839</v>
      </c>
      <c r="I257" s="172">
        <v>2739</v>
      </c>
      <c r="J257" s="177">
        <v>816</v>
      </c>
      <c r="K257" s="177">
        <v>1054</v>
      </c>
      <c r="L257" s="178">
        <v>869</v>
      </c>
      <c r="M257" s="172">
        <v>2632</v>
      </c>
      <c r="N257" s="177">
        <v>821</v>
      </c>
      <c r="O257" s="177">
        <v>979</v>
      </c>
      <c r="P257" s="178">
        <v>832</v>
      </c>
    </row>
    <row r="258" spans="1:16" x14ac:dyDescent="0.3">
      <c r="A258" s="175" t="s">
        <v>938</v>
      </c>
      <c r="B258" s="176" t="s">
        <v>1150</v>
      </c>
      <c r="C258" s="176" t="s">
        <v>1450</v>
      </c>
      <c r="D258" s="175" t="s">
        <v>1158</v>
      </c>
      <c r="E258" s="172">
        <v>2579</v>
      </c>
      <c r="F258" s="177">
        <v>295</v>
      </c>
      <c r="G258" s="177">
        <v>1744</v>
      </c>
      <c r="H258" s="178">
        <v>540</v>
      </c>
      <c r="I258" s="172">
        <v>2596</v>
      </c>
      <c r="J258" s="177">
        <v>299</v>
      </c>
      <c r="K258" s="177">
        <v>1726</v>
      </c>
      <c r="L258" s="178">
        <v>571</v>
      </c>
      <c r="M258" s="172">
        <v>2612</v>
      </c>
      <c r="N258" s="177">
        <v>313</v>
      </c>
      <c r="O258" s="177">
        <v>1782</v>
      </c>
      <c r="P258" s="178">
        <v>517</v>
      </c>
    </row>
    <row r="259" spans="1:16" x14ac:dyDescent="0.3">
      <c r="A259" s="175" t="s">
        <v>107</v>
      </c>
      <c r="B259" s="176" t="s">
        <v>1039</v>
      </c>
      <c r="C259" s="176" t="s">
        <v>1451</v>
      </c>
      <c r="D259" s="175" t="s">
        <v>1074</v>
      </c>
      <c r="E259" s="172">
        <v>2535</v>
      </c>
      <c r="F259" s="177">
        <v>566</v>
      </c>
      <c r="G259" s="177">
        <v>1416</v>
      </c>
      <c r="H259" s="178">
        <v>553</v>
      </c>
      <c r="I259" s="172">
        <v>2679</v>
      </c>
      <c r="J259" s="177">
        <v>653</v>
      </c>
      <c r="K259" s="177">
        <v>1461</v>
      </c>
      <c r="L259" s="178">
        <v>565</v>
      </c>
      <c r="M259" s="172">
        <v>2657</v>
      </c>
      <c r="N259" s="177">
        <v>701</v>
      </c>
      <c r="O259" s="177">
        <v>1395</v>
      </c>
      <c r="P259" s="178">
        <v>561</v>
      </c>
    </row>
    <row r="260" spans="1:16" x14ac:dyDescent="0.3">
      <c r="A260" s="175" t="s">
        <v>792</v>
      </c>
      <c r="B260" s="176" t="s">
        <v>506</v>
      </c>
      <c r="C260" s="176" t="s">
        <v>1452</v>
      </c>
      <c r="D260" s="175" t="s">
        <v>1019</v>
      </c>
      <c r="E260" s="172">
        <v>3227</v>
      </c>
      <c r="F260" s="177">
        <v>286</v>
      </c>
      <c r="G260" s="177">
        <v>2677</v>
      </c>
      <c r="H260" s="178">
        <v>264</v>
      </c>
      <c r="I260" s="172">
        <v>3303</v>
      </c>
      <c r="J260" s="177">
        <v>286</v>
      </c>
      <c r="K260" s="177">
        <v>2692</v>
      </c>
      <c r="L260" s="178">
        <v>325</v>
      </c>
      <c r="M260" s="172">
        <v>2624</v>
      </c>
      <c r="N260" s="177">
        <v>283</v>
      </c>
      <c r="O260" s="177">
        <v>2045</v>
      </c>
      <c r="P260" s="178">
        <v>296</v>
      </c>
    </row>
    <row r="261" spans="1:16" x14ac:dyDescent="0.3">
      <c r="A261" s="175" t="s">
        <v>762</v>
      </c>
      <c r="B261" s="176" t="s">
        <v>569</v>
      </c>
      <c r="C261" s="176" t="s">
        <v>1453</v>
      </c>
      <c r="D261" s="175" t="s">
        <v>606</v>
      </c>
      <c r="E261" s="172">
        <v>2615</v>
      </c>
      <c r="F261" s="177">
        <v>246</v>
      </c>
      <c r="G261" s="177">
        <v>1787</v>
      </c>
      <c r="H261" s="178">
        <v>582</v>
      </c>
      <c r="I261" s="172">
        <v>2646</v>
      </c>
      <c r="J261" s="177">
        <v>247</v>
      </c>
      <c r="K261" s="177">
        <v>1816</v>
      </c>
      <c r="L261" s="178">
        <v>583</v>
      </c>
      <c r="M261" s="172">
        <v>2637</v>
      </c>
      <c r="N261" s="177">
        <v>249</v>
      </c>
      <c r="O261" s="177">
        <v>1816</v>
      </c>
      <c r="P261" s="178">
        <v>572</v>
      </c>
    </row>
    <row r="262" spans="1:16" x14ac:dyDescent="0.3">
      <c r="A262" s="175" t="s">
        <v>308</v>
      </c>
      <c r="B262" s="176" t="s">
        <v>108</v>
      </c>
      <c r="C262" s="176" t="s">
        <v>1454</v>
      </c>
      <c r="D262" s="175" t="s">
        <v>190</v>
      </c>
      <c r="E262" s="172">
        <v>2730</v>
      </c>
      <c r="F262" s="177">
        <v>969</v>
      </c>
      <c r="G262" s="177">
        <v>1559</v>
      </c>
      <c r="H262" s="178">
        <v>202</v>
      </c>
      <c r="I262" s="172">
        <v>2790</v>
      </c>
      <c r="J262" s="177">
        <v>973</v>
      </c>
      <c r="K262" s="177">
        <v>1552</v>
      </c>
      <c r="L262" s="178">
        <v>265</v>
      </c>
      <c r="M262" s="172">
        <v>2588</v>
      </c>
      <c r="N262" s="177">
        <v>966</v>
      </c>
      <c r="O262" s="177">
        <v>1400</v>
      </c>
      <c r="P262" s="178">
        <v>222</v>
      </c>
    </row>
    <row r="263" spans="1:16" x14ac:dyDescent="0.3">
      <c r="A263" s="175" t="s">
        <v>308</v>
      </c>
      <c r="B263" s="176" t="s">
        <v>108</v>
      </c>
      <c r="C263" s="176" t="s">
        <v>1455</v>
      </c>
      <c r="D263" s="175" t="s">
        <v>191</v>
      </c>
      <c r="E263" s="172">
        <v>2757</v>
      </c>
      <c r="F263" s="177">
        <v>201</v>
      </c>
      <c r="G263" s="177">
        <v>2406</v>
      </c>
      <c r="H263" s="178">
        <v>150</v>
      </c>
      <c r="I263" s="172">
        <v>2709</v>
      </c>
      <c r="J263" s="177">
        <v>202</v>
      </c>
      <c r="K263" s="177">
        <v>2340</v>
      </c>
      <c r="L263" s="178">
        <v>167</v>
      </c>
      <c r="M263" s="172">
        <v>2605</v>
      </c>
      <c r="N263" s="177">
        <v>205</v>
      </c>
      <c r="O263" s="177">
        <v>2247</v>
      </c>
      <c r="P263" s="178">
        <v>153</v>
      </c>
    </row>
    <row r="264" spans="1:16" x14ac:dyDescent="0.3">
      <c r="A264" s="175" t="s">
        <v>308</v>
      </c>
      <c r="B264" s="176" t="s">
        <v>108</v>
      </c>
      <c r="C264" s="176" t="s">
        <v>1456</v>
      </c>
      <c r="D264" s="175" t="s">
        <v>110</v>
      </c>
      <c r="E264" s="172">
        <v>2724</v>
      </c>
      <c r="F264" s="177">
        <v>917</v>
      </c>
      <c r="G264" s="177">
        <v>1316</v>
      </c>
      <c r="H264" s="178">
        <v>491</v>
      </c>
      <c r="I264" s="172">
        <v>2681</v>
      </c>
      <c r="J264" s="177">
        <v>921</v>
      </c>
      <c r="K264" s="177">
        <v>1244</v>
      </c>
      <c r="L264" s="178">
        <v>516</v>
      </c>
      <c r="M264" s="172">
        <v>2582</v>
      </c>
      <c r="N264" s="177">
        <v>936</v>
      </c>
      <c r="O264" s="177">
        <v>1159</v>
      </c>
      <c r="P264" s="178">
        <v>487</v>
      </c>
    </row>
    <row r="265" spans="1:16" x14ac:dyDescent="0.3">
      <c r="A265" s="175" t="s">
        <v>819</v>
      </c>
      <c r="B265" s="176" t="s">
        <v>569</v>
      </c>
      <c r="C265" s="176" t="s">
        <v>1457</v>
      </c>
      <c r="D265" s="175" t="s">
        <v>588</v>
      </c>
      <c r="E265" s="172">
        <v>2695</v>
      </c>
      <c r="F265" s="177">
        <v>714</v>
      </c>
      <c r="G265" s="177">
        <v>1611</v>
      </c>
      <c r="H265" s="178">
        <v>370</v>
      </c>
      <c r="I265" s="172">
        <v>2793</v>
      </c>
      <c r="J265" s="177">
        <v>727</v>
      </c>
      <c r="K265" s="177">
        <v>1579</v>
      </c>
      <c r="L265" s="178">
        <v>487</v>
      </c>
      <c r="M265" s="172">
        <v>2463</v>
      </c>
      <c r="N265" s="177">
        <v>696</v>
      </c>
      <c r="O265" s="177">
        <v>1423</v>
      </c>
      <c r="P265" s="178">
        <v>344</v>
      </c>
    </row>
    <row r="266" spans="1:16" x14ac:dyDescent="0.3">
      <c r="A266" s="175" t="s">
        <v>711</v>
      </c>
      <c r="B266" s="176" t="s">
        <v>569</v>
      </c>
      <c r="C266" s="176" t="s">
        <v>1458</v>
      </c>
      <c r="D266" s="175" t="s">
        <v>490</v>
      </c>
      <c r="E266" s="172">
        <v>2532</v>
      </c>
      <c r="F266" s="177">
        <v>769</v>
      </c>
      <c r="G266" s="177">
        <v>1053</v>
      </c>
      <c r="H266" s="178">
        <v>710</v>
      </c>
      <c r="I266" s="172">
        <v>2621</v>
      </c>
      <c r="J266" s="177">
        <v>778</v>
      </c>
      <c r="K266" s="177">
        <v>1090</v>
      </c>
      <c r="L266" s="178">
        <v>753</v>
      </c>
      <c r="M266" s="172">
        <v>2602</v>
      </c>
      <c r="N266" s="177">
        <v>774</v>
      </c>
      <c r="O266" s="177">
        <v>1072</v>
      </c>
      <c r="P266" s="178">
        <v>756</v>
      </c>
    </row>
    <row r="267" spans="1:16" x14ac:dyDescent="0.3">
      <c r="A267" s="175" t="s">
        <v>568</v>
      </c>
      <c r="B267" s="176" t="s">
        <v>569</v>
      </c>
      <c r="C267" s="176" t="s">
        <v>1459</v>
      </c>
      <c r="D267" s="175" t="s">
        <v>591</v>
      </c>
      <c r="E267" s="172">
        <v>2381</v>
      </c>
      <c r="F267" s="177">
        <v>514</v>
      </c>
      <c r="G267" s="177">
        <v>1514</v>
      </c>
      <c r="H267" s="178">
        <v>353</v>
      </c>
      <c r="I267" s="172">
        <v>2426</v>
      </c>
      <c r="J267" s="177">
        <v>523</v>
      </c>
      <c r="K267" s="177">
        <v>1550</v>
      </c>
      <c r="L267" s="178">
        <v>353</v>
      </c>
      <c r="M267" s="172">
        <v>2589</v>
      </c>
      <c r="N267" s="177">
        <v>628</v>
      </c>
      <c r="O267" s="177">
        <v>1600</v>
      </c>
      <c r="P267" s="178">
        <v>361</v>
      </c>
    </row>
    <row r="268" spans="1:16" x14ac:dyDescent="0.3">
      <c r="A268" s="175" t="s">
        <v>308</v>
      </c>
      <c r="B268" s="176" t="s">
        <v>569</v>
      </c>
      <c r="C268" s="176" t="s">
        <v>1460</v>
      </c>
      <c r="D268" s="175" t="s">
        <v>646</v>
      </c>
      <c r="E268" s="172">
        <v>2473</v>
      </c>
      <c r="F268" s="177">
        <v>642</v>
      </c>
      <c r="G268" s="177">
        <v>888</v>
      </c>
      <c r="H268" s="178">
        <v>943</v>
      </c>
      <c r="I268" s="172">
        <v>2648</v>
      </c>
      <c r="J268" s="177">
        <v>640</v>
      </c>
      <c r="K268" s="177">
        <v>908</v>
      </c>
      <c r="L268" s="178">
        <v>1100</v>
      </c>
      <c r="M268" s="172">
        <v>2543</v>
      </c>
      <c r="N268" s="177">
        <v>617</v>
      </c>
      <c r="O268" s="177">
        <v>864</v>
      </c>
      <c r="P268" s="178">
        <v>1062</v>
      </c>
    </row>
    <row r="269" spans="1:16" x14ac:dyDescent="0.3">
      <c r="A269" s="175" t="s">
        <v>680</v>
      </c>
      <c r="B269" s="176" t="s">
        <v>748</v>
      </c>
      <c r="C269" s="176" t="s">
        <v>1461</v>
      </c>
      <c r="D269" s="175" t="s">
        <v>750</v>
      </c>
      <c r="E269" s="172">
        <v>1876</v>
      </c>
      <c r="F269" s="177">
        <v>41</v>
      </c>
      <c r="G269" s="177">
        <v>1756</v>
      </c>
      <c r="H269" s="178">
        <v>79</v>
      </c>
      <c r="I269" s="172">
        <v>2586</v>
      </c>
      <c r="J269" s="177">
        <v>49</v>
      </c>
      <c r="K269" s="177">
        <v>2414</v>
      </c>
      <c r="L269" s="178">
        <v>123</v>
      </c>
      <c r="M269" s="172">
        <v>2540</v>
      </c>
      <c r="N269" s="177">
        <v>47</v>
      </c>
      <c r="O269" s="177">
        <v>2409</v>
      </c>
      <c r="P269" s="178">
        <v>84</v>
      </c>
    </row>
    <row r="270" spans="1:16" x14ac:dyDescent="0.3">
      <c r="A270" s="175" t="s">
        <v>792</v>
      </c>
      <c r="B270" s="176" t="s">
        <v>513</v>
      </c>
      <c r="C270" s="176" t="s">
        <v>1462</v>
      </c>
      <c r="D270" s="175" t="s">
        <v>524</v>
      </c>
      <c r="E270" s="172">
        <v>2603</v>
      </c>
      <c r="F270" s="177">
        <v>418</v>
      </c>
      <c r="G270" s="177">
        <v>1334</v>
      </c>
      <c r="H270" s="178">
        <v>851</v>
      </c>
      <c r="I270" s="172">
        <v>2630</v>
      </c>
      <c r="J270" s="177">
        <v>416</v>
      </c>
      <c r="K270" s="177">
        <v>1307</v>
      </c>
      <c r="L270" s="178">
        <v>907</v>
      </c>
      <c r="M270" s="172">
        <v>2522</v>
      </c>
      <c r="N270" s="177">
        <v>398</v>
      </c>
      <c r="O270" s="177">
        <v>1253</v>
      </c>
      <c r="P270" s="178">
        <v>871</v>
      </c>
    </row>
    <row r="271" spans="1:16" x14ac:dyDescent="0.3">
      <c r="A271" s="175" t="s">
        <v>457</v>
      </c>
      <c r="B271" s="176" t="s">
        <v>309</v>
      </c>
      <c r="C271" s="176" t="s">
        <v>1463</v>
      </c>
      <c r="D271" s="175" t="s">
        <v>362</v>
      </c>
      <c r="E271" s="172">
        <v>2686</v>
      </c>
      <c r="F271" s="177">
        <v>294</v>
      </c>
      <c r="G271" s="177">
        <v>2081</v>
      </c>
      <c r="H271" s="178">
        <v>311</v>
      </c>
      <c r="I271" s="172">
        <v>2665</v>
      </c>
      <c r="J271" s="177">
        <v>317</v>
      </c>
      <c r="K271" s="177">
        <v>1997</v>
      </c>
      <c r="L271" s="178">
        <v>351</v>
      </c>
      <c r="M271" s="172">
        <v>2484</v>
      </c>
      <c r="N271" s="177">
        <v>326</v>
      </c>
      <c r="O271" s="177">
        <v>1851</v>
      </c>
      <c r="P271" s="178">
        <v>307</v>
      </c>
    </row>
    <row r="272" spans="1:16" x14ac:dyDescent="0.3">
      <c r="A272" s="175" t="s">
        <v>568</v>
      </c>
      <c r="B272" s="176" t="s">
        <v>506</v>
      </c>
      <c r="C272" s="176" t="s">
        <v>1464</v>
      </c>
      <c r="D272" s="176" t="s">
        <v>1036</v>
      </c>
      <c r="E272" s="172">
        <v>2791</v>
      </c>
      <c r="F272" s="177">
        <v>307</v>
      </c>
      <c r="G272" s="177">
        <v>2078</v>
      </c>
      <c r="H272" s="178">
        <v>406</v>
      </c>
      <c r="I272" s="172">
        <v>2832</v>
      </c>
      <c r="J272" s="177">
        <v>307</v>
      </c>
      <c r="K272" s="177">
        <v>2113</v>
      </c>
      <c r="L272" s="178">
        <v>412</v>
      </c>
      <c r="M272" s="172">
        <v>2512</v>
      </c>
      <c r="N272" s="177">
        <v>425</v>
      </c>
      <c r="O272" s="177">
        <v>1686</v>
      </c>
      <c r="P272" s="178">
        <v>401</v>
      </c>
    </row>
    <row r="273" spans="1:16" x14ac:dyDescent="0.3">
      <c r="A273" s="175" t="s">
        <v>762</v>
      </c>
      <c r="B273" s="176" t="s">
        <v>793</v>
      </c>
      <c r="C273" s="176" t="s">
        <v>1465</v>
      </c>
      <c r="D273" s="175" t="s">
        <v>797</v>
      </c>
      <c r="E273" s="172">
        <v>3062</v>
      </c>
      <c r="F273" s="177">
        <v>141</v>
      </c>
      <c r="G273" s="177">
        <v>2673</v>
      </c>
      <c r="H273" s="178">
        <v>248</v>
      </c>
      <c r="I273" s="172">
        <v>2961</v>
      </c>
      <c r="J273" s="177">
        <v>142</v>
      </c>
      <c r="K273" s="177">
        <v>2570</v>
      </c>
      <c r="L273" s="178">
        <v>249</v>
      </c>
      <c r="M273" s="172">
        <v>2483</v>
      </c>
      <c r="N273" s="177">
        <v>140</v>
      </c>
      <c r="O273" s="177">
        <v>2114</v>
      </c>
      <c r="P273" s="178">
        <v>229</v>
      </c>
    </row>
    <row r="274" spans="1:16" x14ac:dyDescent="0.3">
      <c r="A274" s="175" t="s">
        <v>938</v>
      </c>
      <c r="B274" s="176" t="s">
        <v>135</v>
      </c>
      <c r="C274" s="176" t="s">
        <v>1466</v>
      </c>
      <c r="D274" s="175" t="s">
        <v>453</v>
      </c>
      <c r="E274" s="172">
        <v>2457</v>
      </c>
      <c r="F274" s="177">
        <v>366</v>
      </c>
      <c r="G274" s="177">
        <v>1834</v>
      </c>
      <c r="H274" s="178">
        <v>257</v>
      </c>
      <c r="I274" s="172">
        <v>2372</v>
      </c>
      <c r="J274" s="177">
        <v>375</v>
      </c>
      <c r="K274" s="177">
        <v>1702</v>
      </c>
      <c r="L274" s="178">
        <v>295</v>
      </c>
      <c r="M274" s="172">
        <v>2497</v>
      </c>
      <c r="N274" s="177">
        <v>451</v>
      </c>
      <c r="O274" s="177">
        <v>1751</v>
      </c>
      <c r="P274" s="178">
        <v>295</v>
      </c>
    </row>
    <row r="275" spans="1:16" x14ac:dyDescent="0.3">
      <c r="A275" s="175" t="s">
        <v>938</v>
      </c>
      <c r="B275" s="176" t="s">
        <v>261</v>
      </c>
      <c r="C275" s="176" t="s">
        <v>1467</v>
      </c>
      <c r="D275" s="175" t="s">
        <v>274</v>
      </c>
      <c r="E275" s="172">
        <v>2434</v>
      </c>
      <c r="F275" s="177">
        <v>837</v>
      </c>
      <c r="G275" s="177">
        <v>917</v>
      </c>
      <c r="H275" s="178">
        <v>680</v>
      </c>
      <c r="I275" s="172">
        <v>2594</v>
      </c>
      <c r="J275" s="177">
        <v>857</v>
      </c>
      <c r="K275" s="177">
        <v>929</v>
      </c>
      <c r="L275" s="178">
        <v>808</v>
      </c>
      <c r="M275" s="172">
        <v>2393</v>
      </c>
      <c r="N275" s="177">
        <v>810</v>
      </c>
      <c r="O275" s="177">
        <v>867</v>
      </c>
      <c r="P275" s="178">
        <v>716</v>
      </c>
    </row>
    <row r="276" spans="1:16" x14ac:dyDescent="0.3">
      <c r="A276" s="175" t="s">
        <v>107</v>
      </c>
      <c r="B276" s="176" t="s">
        <v>569</v>
      </c>
      <c r="C276" s="176" t="s">
        <v>1468</v>
      </c>
      <c r="D276" s="175" t="s">
        <v>648</v>
      </c>
      <c r="E276" s="172">
        <v>2466</v>
      </c>
      <c r="F276" s="177">
        <v>559</v>
      </c>
      <c r="G276" s="177">
        <v>1214</v>
      </c>
      <c r="H276" s="178">
        <v>693</v>
      </c>
      <c r="I276" s="172">
        <v>2511</v>
      </c>
      <c r="J276" s="177">
        <v>579</v>
      </c>
      <c r="K276" s="177">
        <v>1200</v>
      </c>
      <c r="L276" s="178">
        <v>732</v>
      </c>
      <c r="M276" s="172">
        <v>2446</v>
      </c>
      <c r="N276" s="177">
        <v>551</v>
      </c>
      <c r="O276" s="177">
        <v>1188</v>
      </c>
      <c r="P276" s="178">
        <v>707</v>
      </c>
    </row>
    <row r="277" spans="1:16" x14ac:dyDescent="0.3">
      <c r="A277" s="175" t="s">
        <v>260</v>
      </c>
      <c r="B277" s="176" t="s">
        <v>506</v>
      </c>
      <c r="C277" s="176" t="s">
        <v>1469</v>
      </c>
      <c r="D277" s="175" t="s">
        <v>1032</v>
      </c>
      <c r="E277" s="172">
        <v>2488</v>
      </c>
      <c r="F277" s="177">
        <v>490</v>
      </c>
      <c r="G277" s="177">
        <v>1252</v>
      </c>
      <c r="H277" s="178">
        <v>746</v>
      </c>
      <c r="I277" s="172">
        <v>2531</v>
      </c>
      <c r="J277" s="177">
        <v>483</v>
      </c>
      <c r="K277" s="177">
        <v>1285</v>
      </c>
      <c r="L277" s="178">
        <v>763</v>
      </c>
      <c r="M277" s="172">
        <v>2429</v>
      </c>
      <c r="N277" s="177">
        <v>497</v>
      </c>
      <c r="O277" s="177">
        <v>1207</v>
      </c>
      <c r="P277" s="178">
        <v>725</v>
      </c>
    </row>
    <row r="278" spans="1:16" x14ac:dyDescent="0.3">
      <c r="A278" s="175" t="s">
        <v>1149</v>
      </c>
      <c r="B278" s="176" t="s">
        <v>793</v>
      </c>
      <c r="C278" s="176" t="s">
        <v>1470</v>
      </c>
      <c r="D278" s="175" t="s">
        <v>798</v>
      </c>
      <c r="E278" s="172">
        <v>2627</v>
      </c>
      <c r="F278" s="177">
        <v>692</v>
      </c>
      <c r="G278" s="177">
        <v>1666</v>
      </c>
      <c r="H278" s="178">
        <v>269</v>
      </c>
      <c r="I278" s="172">
        <v>2691</v>
      </c>
      <c r="J278" s="177">
        <v>690</v>
      </c>
      <c r="K278" s="177">
        <v>1728</v>
      </c>
      <c r="L278" s="178">
        <v>273</v>
      </c>
      <c r="M278" s="172">
        <v>2422</v>
      </c>
      <c r="N278" s="177">
        <v>639</v>
      </c>
      <c r="O278" s="177">
        <v>1537</v>
      </c>
      <c r="P278" s="178">
        <v>246</v>
      </c>
    </row>
    <row r="279" spans="1:16" x14ac:dyDescent="0.3">
      <c r="A279" s="175" t="s">
        <v>711</v>
      </c>
      <c r="B279" s="176" t="s">
        <v>108</v>
      </c>
      <c r="C279" s="176" t="s">
        <v>1471</v>
      </c>
      <c r="D279" s="175" t="s">
        <v>182</v>
      </c>
      <c r="E279" s="172">
        <v>2472</v>
      </c>
      <c r="F279" s="177">
        <v>298</v>
      </c>
      <c r="G279" s="177">
        <v>1568</v>
      </c>
      <c r="H279" s="178">
        <v>606</v>
      </c>
      <c r="I279" s="172">
        <v>2618</v>
      </c>
      <c r="J279" s="177">
        <v>377</v>
      </c>
      <c r="K279" s="177">
        <v>1594</v>
      </c>
      <c r="L279" s="178">
        <v>647</v>
      </c>
      <c r="M279" s="172">
        <v>2410</v>
      </c>
      <c r="N279" s="177">
        <v>389</v>
      </c>
      <c r="O279" s="177">
        <v>1398</v>
      </c>
      <c r="P279" s="178">
        <v>623</v>
      </c>
    </row>
    <row r="280" spans="1:16" x14ac:dyDescent="0.3">
      <c r="A280" s="175" t="s">
        <v>308</v>
      </c>
      <c r="B280" s="176" t="s">
        <v>108</v>
      </c>
      <c r="C280" s="176" t="s">
        <v>1472</v>
      </c>
      <c r="D280" s="175" t="s">
        <v>158</v>
      </c>
      <c r="E280" s="172">
        <v>2433</v>
      </c>
      <c r="F280" s="177">
        <v>248</v>
      </c>
      <c r="G280" s="177">
        <v>1574</v>
      </c>
      <c r="H280" s="178">
        <v>611</v>
      </c>
      <c r="I280" s="172">
        <v>2485</v>
      </c>
      <c r="J280" s="177">
        <v>263</v>
      </c>
      <c r="K280" s="177">
        <v>1603</v>
      </c>
      <c r="L280" s="178">
        <v>619</v>
      </c>
      <c r="M280" s="172">
        <v>2359</v>
      </c>
      <c r="N280" s="177">
        <v>277</v>
      </c>
      <c r="O280" s="177">
        <v>1519</v>
      </c>
      <c r="P280" s="178">
        <v>563</v>
      </c>
    </row>
    <row r="281" spans="1:16" x14ac:dyDescent="0.3">
      <c r="A281" s="175" t="s">
        <v>1014</v>
      </c>
      <c r="B281" s="176" t="s">
        <v>712</v>
      </c>
      <c r="C281" s="176" t="s">
        <v>1473</v>
      </c>
      <c r="D281" s="175" t="s">
        <v>714</v>
      </c>
      <c r="E281" s="172">
        <v>2460</v>
      </c>
      <c r="F281" s="177">
        <v>537</v>
      </c>
      <c r="G281" s="177">
        <v>1591</v>
      </c>
      <c r="H281" s="178">
        <v>332</v>
      </c>
      <c r="I281" s="172">
        <v>2504</v>
      </c>
      <c r="J281" s="177">
        <v>539</v>
      </c>
      <c r="K281" s="177">
        <v>1567</v>
      </c>
      <c r="L281" s="178">
        <v>398</v>
      </c>
      <c r="M281" s="172">
        <v>2392</v>
      </c>
      <c r="N281" s="177">
        <v>503</v>
      </c>
      <c r="O281" s="177">
        <v>1513</v>
      </c>
      <c r="P281" s="178">
        <v>376</v>
      </c>
    </row>
    <row r="282" spans="1:16" x14ac:dyDescent="0.3">
      <c r="A282" s="175" t="s">
        <v>924</v>
      </c>
      <c r="B282" s="176" t="s">
        <v>108</v>
      </c>
      <c r="C282" s="176" t="s">
        <v>1474</v>
      </c>
      <c r="D282" s="175" t="s">
        <v>170</v>
      </c>
      <c r="E282" s="172">
        <v>2545</v>
      </c>
      <c r="F282" s="177">
        <v>380</v>
      </c>
      <c r="G282" s="177">
        <v>1536</v>
      </c>
      <c r="H282" s="178">
        <v>629</v>
      </c>
      <c r="I282" s="172">
        <v>2624</v>
      </c>
      <c r="J282" s="177">
        <v>375</v>
      </c>
      <c r="K282" s="177">
        <v>1559</v>
      </c>
      <c r="L282" s="178">
        <v>690</v>
      </c>
      <c r="M282" s="172">
        <v>2369</v>
      </c>
      <c r="N282" s="177">
        <v>364</v>
      </c>
      <c r="O282" s="177">
        <v>1358</v>
      </c>
      <c r="P282" s="178">
        <v>647</v>
      </c>
    </row>
    <row r="283" spans="1:16" x14ac:dyDescent="0.3">
      <c r="A283" s="175" t="s">
        <v>792</v>
      </c>
      <c r="B283" s="176" t="s">
        <v>569</v>
      </c>
      <c r="C283" s="176" t="s">
        <v>1475</v>
      </c>
      <c r="D283" s="175" t="s">
        <v>595</v>
      </c>
      <c r="E283" s="172">
        <v>2299</v>
      </c>
      <c r="F283" s="177">
        <v>140</v>
      </c>
      <c r="G283" s="177">
        <v>1931</v>
      </c>
      <c r="H283" s="178">
        <v>228</v>
      </c>
      <c r="I283" s="172">
        <v>2332</v>
      </c>
      <c r="J283" s="177">
        <v>137</v>
      </c>
      <c r="K283" s="177">
        <v>1957</v>
      </c>
      <c r="L283" s="178">
        <v>238</v>
      </c>
      <c r="M283" s="172">
        <v>2398</v>
      </c>
      <c r="N283" s="177">
        <v>139</v>
      </c>
      <c r="O283" s="177">
        <v>2026</v>
      </c>
      <c r="P283" s="178">
        <v>233</v>
      </c>
    </row>
    <row r="284" spans="1:16" x14ac:dyDescent="0.3">
      <c r="A284" s="175" t="s">
        <v>938</v>
      </c>
      <c r="B284" s="176" t="s">
        <v>569</v>
      </c>
      <c r="C284" s="176" t="s">
        <v>1476</v>
      </c>
      <c r="D284" s="175" t="s">
        <v>674</v>
      </c>
      <c r="E284" s="172">
        <v>2760</v>
      </c>
      <c r="F284" s="177">
        <v>279</v>
      </c>
      <c r="G284" s="177">
        <v>2262</v>
      </c>
      <c r="H284" s="178">
        <v>219</v>
      </c>
      <c r="I284" s="172">
        <v>2636</v>
      </c>
      <c r="J284" s="177">
        <v>313</v>
      </c>
      <c r="K284" s="177">
        <v>2106</v>
      </c>
      <c r="L284" s="178">
        <v>217</v>
      </c>
      <c r="M284" s="172">
        <v>2380</v>
      </c>
      <c r="N284" s="177">
        <v>296</v>
      </c>
      <c r="O284" s="177">
        <v>1881</v>
      </c>
      <c r="P284" s="178">
        <v>203</v>
      </c>
    </row>
    <row r="285" spans="1:16" x14ac:dyDescent="0.3">
      <c r="A285" s="175" t="s">
        <v>938</v>
      </c>
      <c r="B285" s="176" t="s">
        <v>569</v>
      </c>
      <c r="C285" s="176" t="s">
        <v>1477</v>
      </c>
      <c r="D285" s="175" t="s">
        <v>634</v>
      </c>
      <c r="E285" s="172">
        <v>2444</v>
      </c>
      <c r="F285" s="177">
        <v>396</v>
      </c>
      <c r="G285" s="177">
        <v>1392</v>
      </c>
      <c r="H285" s="178">
        <v>656</v>
      </c>
      <c r="I285" s="172">
        <v>2419</v>
      </c>
      <c r="J285" s="177">
        <v>401</v>
      </c>
      <c r="K285" s="177">
        <v>1349</v>
      </c>
      <c r="L285" s="178">
        <v>669</v>
      </c>
      <c r="M285" s="172">
        <v>2354</v>
      </c>
      <c r="N285" s="177">
        <v>385</v>
      </c>
      <c r="O285" s="177">
        <v>1334</v>
      </c>
      <c r="P285" s="178">
        <v>635</v>
      </c>
    </row>
    <row r="286" spans="1:16" x14ac:dyDescent="0.3">
      <c r="A286" s="175" t="s">
        <v>1038</v>
      </c>
      <c r="B286" s="176" t="s">
        <v>763</v>
      </c>
      <c r="C286" s="176" t="s">
        <v>1478</v>
      </c>
      <c r="D286" s="175" t="s">
        <v>791</v>
      </c>
      <c r="E286" s="172">
        <v>2219</v>
      </c>
      <c r="F286" s="177">
        <v>615</v>
      </c>
      <c r="G286" s="177">
        <v>739</v>
      </c>
      <c r="H286" s="178">
        <v>865</v>
      </c>
      <c r="I286" s="172">
        <v>2248</v>
      </c>
      <c r="J286" s="177">
        <v>619</v>
      </c>
      <c r="K286" s="177">
        <v>746</v>
      </c>
      <c r="L286" s="178">
        <v>883</v>
      </c>
      <c r="M286" s="172">
        <v>2352</v>
      </c>
      <c r="N286" s="177">
        <v>630</v>
      </c>
      <c r="O286" s="177">
        <v>873</v>
      </c>
      <c r="P286" s="178">
        <v>849</v>
      </c>
    </row>
    <row r="287" spans="1:16" x14ac:dyDescent="0.3">
      <c r="A287" s="175" t="s">
        <v>474</v>
      </c>
      <c r="B287" s="176" t="s">
        <v>272</v>
      </c>
      <c r="C287" s="176" t="s">
        <v>1479</v>
      </c>
      <c r="D287" s="175" t="s">
        <v>545</v>
      </c>
      <c r="E287" s="172">
        <v>2354</v>
      </c>
      <c r="F287" s="177">
        <v>423</v>
      </c>
      <c r="G287" s="177">
        <v>1395</v>
      </c>
      <c r="H287" s="178">
        <v>536</v>
      </c>
      <c r="I287" s="172">
        <v>2430</v>
      </c>
      <c r="J287" s="177">
        <v>435</v>
      </c>
      <c r="K287" s="177">
        <v>1446</v>
      </c>
      <c r="L287" s="178">
        <v>549</v>
      </c>
      <c r="M287" s="172">
        <v>2344</v>
      </c>
      <c r="N287" s="177">
        <v>439</v>
      </c>
      <c r="O287" s="177">
        <v>1378</v>
      </c>
      <c r="P287" s="178">
        <v>527</v>
      </c>
    </row>
    <row r="288" spans="1:16" x14ac:dyDescent="0.3">
      <c r="A288" s="175" t="s">
        <v>107</v>
      </c>
      <c r="B288" s="176" t="s">
        <v>569</v>
      </c>
      <c r="C288" s="176" t="s">
        <v>1480</v>
      </c>
      <c r="D288" s="175" t="s">
        <v>592</v>
      </c>
      <c r="E288" s="172">
        <v>2347</v>
      </c>
      <c r="F288" s="177">
        <v>863</v>
      </c>
      <c r="G288" s="177">
        <v>1096</v>
      </c>
      <c r="H288" s="178">
        <v>388</v>
      </c>
      <c r="I288" s="172">
        <v>2401</v>
      </c>
      <c r="J288" s="177">
        <v>850</v>
      </c>
      <c r="K288" s="177">
        <v>1074</v>
      </c>
      <c r="L288" s="178">
        <v>477</v>
      </c>
      <c r="M288" s="172">
        <v>2338</v>
      </c>
      <c r="N288" s="177">
        <v>842</v>
      </c>
      <c r="O288" s="177">
        <v>1038</v>
      </c>
      <c r="P288" s="178">
        <v>458</v>
      </c>
    </row>
    <row r="289" spans="1:16" x14ac:dyDescent="0.3">
      <c r="A289" s="175" t="s">
        <v>107</v>
      </c>
      <c r="B289" s="176" t="s">
        <v>272</v>
      </c>
      <c r="C289" s="176" t="s">
        <v>1481</v>
      </c>
      <c r="D289" s="175" t="s">
        <v>541</v>
      </c>
      <c r="E289" s="172">
        <v>2289</v>
      </c>
      <c r="F289" s="177">
        <v>406</v>
      </c>
      <c r="G289" s="177">
        <v>1029</v>
      </c>
      <c r="H289" s="178">
        <v>854</v>
      </c>
      <c r="I289" s="172">
        <v>2370</v>
      </c>
      <c r="J289" s="177">
        <v>413</v>
      </c>
      <c r="K289" s="177">
        <v>1071</v>
      </c>
      <c r="L289" s="178">
        <v>886</v>
      </c>
      <c r="M289" s="172">
        <v>2245</v>
      </c>
      <c r="N289" s="177">
        <v>422</v>
      </c>
      <c r="O289" s="177">
        <v>1030</v>
      </c>
      <c r="P289" s="178">
        <v>793</v>
      </c>
    </row>
    <row r="290" spans="1:16" x14ac:dyDescent="0.3">
      <c r="A290" s="175" t="s">
        <v>1122</v>
      </c>
      <c r="B290" s="176" t="s">
        <v>135</v>
      </c>
      <c r="C290" s="176" t="s">
        <v>1482</v>
      </c>
      <c r="D290" s="175" t="s">
        <v>450</v>
      </c>
      <c r="E290" s="172">
        <v>2579</v>
      </c>
      <c r="F290" s="177">
        <v>188</v>
      </c>
      <c r="G290" s="177">
        <v>2210</v>
      </c>
      <c r="H290" s="178">
        <v>181</v>
      </c>
      <c r="I290" s="172">
        <v>2764</v>
      </c>
      <c r="J290" s="177">
        <v>192</v>
      </c>
      <c r="K290" s="177">
        <v>2357</v>
      </c>
      <c r="L290" s="178">
        <v>215</v>
      </c>
      <c r="M290" s="172">
        <v>2329</v>
      </c>
      <c r="N290" s="177">
        <v>187</v>
      </c>
      <c r="O290" s="177">
        <v>1932</v>
      </c>
      <c r="P290" s="178">
        <v>210</v>
      </c>
    </row>
    <row r="291" spans="1:16" x14ac:dyDescent="0.3">
      <c r="A291" s="175" t="s">
        <v>568</v>
      </c>
      <c r="B291" s="176" t="s">
        <v>475</v>
      </c>
      <c r="C291" s="176" t="s">
        <v>1483</v>
      </c>
      <c r="D291" s="175" t="s">
        <v>497</v>
      </c>
      <c r="E291" s="172">
        <v>2344</v>
      </c>
      <c r="F291" s="177">
        <v>477</v>
      </c>
      <c r="G291" s="177">
        <v>935</v>
      </c>
      <c r="H291" s="178">
        <v>932</v>
      </c>
      <c r="I291" s="172">
        <v>2348</v>
      </c>
      <c r="J291" s="177">
        <v>483</v>
      </c>
      <c r="K291" s="177">
        <v>929</v>
      </c>
      <c r="L291" s="178">
        <v>936</v>
      </c>
      <c r="M291" s="172">
        <v>2266</v>
      </c>
      <c r="N291" s="177">
        <v>455</v>
      </c>
      <c r="O291" s="177">
        <v>912</v>
      </c>
      <c r="P291" s="178">
        <v>899</v>
      </c>
    </row>
    <row r="292" spans="1:16" x14ac:dyDescent="0.3">
      <c r="A292" s="175" t="s">
        <v>107</v>
      </c>
      <c r="B292" s="176" t="s">
        <v>712</v>
      </c>
      <c r="C292" s="176" t="s">
        <v>1484</v>
      </c>
      <c r="D292" s="175" t="s">
        <v>736</v>
      </c>
      <c r="E292" s="172">
        <v>2422</v>
      </c>
      <c r="F292" s="177">
        <v>640</v>
      </c>
      <c r="G292" s="177">
        <v>1501</v>
      </c>
      <c r="H292" s="178">
        <v>281</v>
      </c>
      <c r="I292" s="172">
        <v>2490</v>
      </c>
      <c r="J292" s="177">
        <v>615</v>
      </c>
      <c r="K292" s="177">
        <v>1520</v>
      </c>
      <c r="L292" s="178">
        <v>355</v>
      </c>
      <c r="M292" s="172">
        <v>2254</v>
      </c>
      <c r="N292" s="177">
        <v>610</v>
      </c>
      <c r="O292" s="177">
        <v>1323</v>
      </c>
      <c r="P292" s="178">
        <v>321</v>
      </c>
    </row>
    <row r="293" spans="1:16" x14ac:dyDescent="0.3">
      <c r="A293" s="175" t="s">
        <v>107</v>
      </c>
      <c r="B293" s="176" t="s">
        <v>506</v>
      </c>
      <c r="C293" s="176" t="s">
        <v>1485</v>
      </c>
      <c r="D293" s="175" t="s">
        <v>1033</v>
      </c>
      <c r="E293" s="172">
        <v>2368</v>
      </c>
      <c r="F293" s="177">
        <v>523</v>
      </c>
      <c r="G293" s="177">
        <v>1170</v>
      </c>
      <c r="H293" s="178">
        <v>675</v>
      </c>
      <c r="I293" s="172">
        <v>2423</v>
      </c>
      <c r="J293" s="177">
        <v>534</v>
      </c>
      <c r="K293" s="177">
        <v>1214</v>
      </c>
      <c r="L293" s="178">
        <v>675</v>
      </c>
      <c r="M293" s="172">
        <v>2289</v>
      </c>
      <c r="N293" s="177">
        <v>518</v>
      </c>
      <c r="O293" s="177">
        <v>1085</v>
      </c>
      <c r="P293" s="178">
        <v>686</v>
      </c>
    </row>
    <row r="294" spans="1:16" x14ac:dyDescent="0.3">
      <c r="A294" s="175" t="s">
        <v>107</v>
      </c>
      <c r="B294" s="176" t="s">
        <v>569</v>
      </c>
      <c r="C294" s="176" t="s">
        <v>1486</v>
      </c>
      <c r="D294" s="175" t="s">
        <v>640</v>
      </c>
      <c r="E294" s="172">
        <v>2074</v>
      </c>
      <c r="F294" s="177">
        <v>529</v>
      </c>
      <c r="G294" s="177">
        <v>997</v>
      </c>
      <c r="H294" s="178">
        <v>548</v>
      </c>
      <c r="I294" s="172">
        <v>2143</v>
      </c>
      <c r="J294" s="177">
        <v>534</v>
      </c>
      <c r="K294" s="177">
        <v>1004</v>
      </c>
      <c r="L294" s="178">
        <v>605</v>
      </c>
      <c r="M294" s="172">
        <v>2226</v>
      </c>
      <c r="N294" s="177">
        <v>646</v>
      </c>
      <c r="O294" s="177">
        <v>977</v>
      </c>
      <c r="P294" s="178">
        <v>603</v>
      </c>
    </row>
    <row r="295" spans="1:16" x14ac:dyDescent="0.3">
      <c r="A295" s="175" t="s">
        <v>474</v>
      </c>
      <c r="B295" s="176" t="s">
        <v>874</v>
      </c>
      <c r="C295" s="176" t="s">
        <v>1487</v>
      </c>
      <c r="D295" s="175" t="s">
        <v>889</v>
      </c>
      <c r="E295" s="172">
        <v>1997</v>
      </c>
      <c r="F295" s="177">
        <v>606</v>
      </c>
      <c r="G295" s="177">
        <v>803</v>
      </c>
      <c r="H295" s="178">
        <v>588</v>
      </c>
      <c r="I295" s="172">
        <v>1984</v>
      </c>
      <c r="J295" s="177">
        <v>603</v>
      </c>
      <c r="K295" s="177">
        <v>785</v>
      </c>
      <c r="L295" s="178">
        <v>596</v>
      </c>
      <c r="M295" s="172">
        <v>2183</v>
      </c>
      <c r="N295" s="177">
        <v>807</v>
      </c>
      <c r="O295" s="177">
        <v>816</v>
      </c>
      <c r="P295" s="178">
        <v>560</v>
      </c>
    </row>
    <row r="296" spans="1:16" x14ac:dyDescent="0.3">
      <c r="A296" s="175" t="s">
        <v>1014</v>
      </c>
      <c r="B296" s="176" t="s">
        <v>569</v>
      </c>
      <c r="C296" s="176" t="s">
        <v>1488</v>
      </c>
      <c r="D296" s="175" t="s">
        <v>582</v>
      </c>
      <c r="E296" s="172">
        <v>2239</v>
      </c>
      <c r="F296" s="177">
        <v>485</v>
      </c>
      <c r="G296" s="177">
        <v>1271</v>
      </c>
      <c r="H296" s="178">
        <v>483</v>
      </c>
      <c r="I296" s="172">
        <v>2183</v>
      </c>
      <c r="J296" s="177">
        <v>512</v>
      </c>
      <c r="K296" s="177">
        <v>1182</v>
      </c>
      <c r="L296" s="178">
        <v>489</v>
      </c>
      <c r="M296" s="172">
        <v>2159</v>
      </c>
      <c r="N296" s="177">
        <v>521</v>
      </c>
      <c r="O296" s="177">
        <v>1184</v>
      </c>
      <c r="P296" s="178">
        <v>454</v>
      </c>
    </row>
    <row r="297" spans="1:16" x14ac:dyDescent="0.3">
      <c r="A297" s="175" t="s">
        <v>1014</v>
      </c>
      <c r="B297" s="176" t="s">
        <v>793</v>
      </c>
      <c r="C297" s="176" t="s">
        <v>1489</v>
      </c>
      <c r="D297" s="175" t="s">
        <v>818</v>
      </c>
      <c r="E297" s="172">
        <v>2141</v>
      </c>
      <c r="F297" s="177">
        <v>368</v>
      </c>
      <c r="G297" s="177">
        <v>1104</v>
      </c>
      <c r="H297" s="178">
        <v>669</v>
      </c>
      <c r="I297" s="172">
        <v>2355</v>
      </c>
      <c r="J297" s="177">
        <v>378</v>
      </c>
      <c r="K297" s="177">
        <v>1268</v>
      </c>
      <c r="L297" s="178">
        <v>709</v>
      </c>
      <c r="M297" s="172">
        <v>2129</v>
      </c>
      <c r="N297" s="177">
        <v>335</v>
      </c>
      <c r="O297" s="177">
        <v>1142</v>
      </c>
      <c r="P297" s="178">
        <v>652</v>
      </c>
    </row>
    <row r="298" spans="1:16" x14ac:dyDescent="0.3">
      <c r="A298" s="175" t="s">
        <v>938</v>
      </c>
      <c r="B298" s="176" t="s">
        <v>108</v>
      </c>
      <c r="C298" s="176" t="s">
        <v>1490</v>
      </c>
      <c r="D298" s="175" t="s">
        <v>156</v>
      </c>
      <c r="E298" s="172">
        <v>2272</v>
      </c>
      <c r="F298" s="177">
        <v>340</v>
      </c>
      <c r="G298" s="177">
        <v>1246</v>
      </c>
      <c r="H298" s="178">
        <v>686</v>
      </c>
      <c r="I298" s="172">
        <v>2248</v>
      </c>
      <c r="J298" s="177">
        <v>344</v>
      </c>
      <c r="K298" s="177">
        <v>1119</v>
      </c>
      <c r="L298" s="178">
        <v>785</v>
      </c>
      <c r="M298" s="172">
        <v>2204</v>
      </c>
      <c r="N298" s="177">
        <v>341</v>
      </c>
      <c r="O298" s="177">
        <v>1055</v>
      </c>
      <c r="P298" s="178">
        <v>808</v>
      </c>
    </row>
    <row r="299" spans="1:16" x14ac:dyDescent="0.3">
      <c r="A299" s="175" t="s">
        <v>107</v>
      </c>
      <c r="B299" s="176" t="s">
        <v>1123</v>
      </c>
      <c r="C299" s="176" t="s">
        <v>1491</v>
      </c>
      <c r="D299" s="175" t="s">
        <v>1124</v>
      </c>
      <c r="E299" s="172">
        <v>2196</v>
      </c>
      <c r="F299" s="177">
        <v>748</v>
      </c>
      <c r="G299" s="177">
        <v>984</v>
      </c>
      <c r="H299" s="178">
        <v>464</v>
      </c>
      <c r="I299" s="172">
        <v>2239</v>
      </c>
      <c r="J299" s="177">
        <v>752</v>
      </c>
      <c r="K299" s="177">
        <v>964</v>
      </c>
      <c r="L299" s="178">
        <v>523</v>
      </c>
      <c r="M299" s="172">
        <v>2194</v>
      </c>
      <c r="N299" s="177">
        <v>682</v>
      </c>
      <c r="O299" s="177">
        <v>974</v>
      </c>
      <c r="P299" s="178">
        <v>538</v>
      </c>
    </row>
    <row r="300" spans="1:16" x14ac:dyDescent="0.3">
      <c r="A300" s="175" t="s">
        <v>1085</v>
      </c>
      <c r="B300" s="176" t="s">
        <v>181</v>
      </c>
      <c r="C300" s="176" t="s">
        <v>1492</v>
      </c>
      <c r="D300" s="175" t="s">
        <v>871</v>
      </c>
      <c r="E300" s="172">
        <v>2153</v>
      </c>
      <c r="F300" s="177">
        <v>800</v>
      </c>
      <c r="G300" s="177">
        <v>1065</v>
      </c>
      <c r="H300" s="178">
        <v>288</v>
      </c>
      <c r="I300" s="172">
        <v>2322</v>
      </c>
      <c r="J300" s="177">
        <v>832</v>
      </c>
      <c r="K300" s="177">
        <v>1170</v>
      </c>
      <c r="L300" s="178">
        <v>320</v>
      </c>
      <c r="M300" s="172">
        <v>2159</v>
      </c>
      <c r="N300" s="177">
        <v>792</v>
      </c>
      <c r="O300" s="177">
        <v>1062</v>
      </c>
      <c r="P300" s="178">
        <v>305</v>
      </c>
    </row>
    <row r="301" spans="1:16" x14ac:dyDescent="0.3">
      <c r="A301" s="175" t="s">
        <v>711</v>
      </c>
      <c r="B301" s="176" t="s">
        <v>513</v>
      </c>
      <c r="C301" s="176" t="s">
        <v>1493</v>
      </c>
      <c r="D301" s="175" t="s">
        <v>522</v>
      </c>
      <c r="E301" s="172">
        <v>2003</v>
      </c>
      <c r="F301" s="177">
        <v>239</v>
      </c>
      <c r="G301" s="177">
        <v>1541</v>
      </c>
      <c r="H301" s="178">
        <v>223</v>
      </c>
      <c r="I301" s="172">
        <v>2165</v>
      </c>
      <c r="J301" s="177">
        <v>241</v>
      </c>
      <c r="K301" s="177">
        <v>1637</v>
      </c>
      <c r="L301" s="178">
        <v>287</v>
      </c>
      <c r="M301" s="172">
        <v>2160</v>
      </c>
      <c r="N301" s="177">
        <v>248</v>
      </c>
      <c r="O301" s="177">
        <v>1616</v>
      </c>
      <c r="P301" s="178">
        <v>296</v>
      </c>
    </row>
    <row r="302" spans="1:16" x14ac:dyDescent="0.3">
      <c r="A302" s="175" t="s">
        <v>1187</v>
      </c>
      <c r="B302" s="176" t="s">
        <v>135</v>
      </c>
      <c r="C302" s="176" t="s">
        <v>1494</v>
      </c>
      <c r="D302" s="175" t="s">
        <v>439</v>
      </c>
      <c r="E302" s="172">
        <v>2116</v>
      </c>
      <c r="F302" s="177">
        <v>776</v>
      </c>
      <c r="G302" s="177">
        <v>888</v>
      </c>
      <c r="H302" s="178">
        <v>452</v>
      </c>
      <c r="I302" s="172">
        <v>2121</v>
      </c>
      <c r="J302" s="177">
        <v>779</v>
      </c>
      <c r="K302" s="177">
        <v>831</v>
      </c>
      <c r="L302" s="178">
        <v>511</v>
      </c>
      <c r="M302" s="172">
        <v>2132</v>
      </c>
      <c r="N302" s="177">
        <v>795</v>
      </c>
      <c r="O302" s="177">
        <v>824</v>
      </c>
      <c r="P302" s="178">
        <v>513</v>
      </c>
    </row>
    <row r="303" spans="1:16" x14ac:dyDescent="0.3">
      <c r="A303" s="175" t="s">
        <v>457</v>
      </c>
      <c r="B303" s="176" t="s">
        <v>939</v>
      </c>
      <c r="C303" s="176" t="s">
        <v>1495</v>
      </c>
      <c r="D303" s="175" t="s">
        <v>1003</v>
      </c>
      <c r="E303" s="172">
        <v>2079</v>
      </c>
      <c r="F303" s="177">
        <v>595</v>
      </c>
      <c r="G303" s="177">
        <v>1216</v>
      </c>
      <c r="H303" s="178">
        <v>268</v>
      </c>
      <c r="I303" s="172">
        <v>2176</v>
      </c>
      <c r="J303" s="177">
        <v>609</v>
      </c>
      <c r="K303" s="177">
        <v>1286</v>
      </c>
      <c r="L303" s="178">
        <v>281</v>
      </c>
      <c r="M303" s="172">
        <v>2122</v>
      </c>
      <c r="N303" s="177">
        <v>580</v>
      </c>
      <c r="O303" s="177">
        <v>1267</v>
      </c>
      <c r="P303" s="178">
        <v>275</v>
      </c>
    </row>
    <row r="304" spans="1:16" x14ac:dyDescent="0.3">
      <c r="A304" s="175" t="s">
        <v>107</v>
      </c>
      <c r="B304" s="176" t="s">
        <v>309</v>
      </c>
      <c r="C304" s="176" t="s">
        <v>1496</v>
      </c>
      <c r="D304" s="175" t="s">
        <v>345</v>
      </c>
      <c r="E304" s="172">
        <v>2161</v>
      </c>
      <c r="F304" s="177">
        <v>370</v>
      </c>
      <c r="G304" s="177">
        <v>1231</v>
      </c>
      <c r="H304" s="178">
        <v>560</v>
      </c>
      <c r="I304" s="172">
        <v>2123</v>
      </c>
      <c r="J304" s="177">
        <v>376</v>
      </c>
      <c r="K304" s="177">
        <v>1152</v>
      </c>
      <c r="L304" s="178">
        <v>595</v>
      </c>
      <c r="M304" s="172">
        <v>2083</v>
      </c>
      <c r="N304" s="177">
        <v>369</v>
      </c>
      <c r="O304" s="177">
        <v>1161</v>
      </c>
      <c r="P304" s="178">
        <v>553</v>
      </c>
    </row>
    <row r="305" spans="1:16" x14ac:dyDescent="0.3">
      <c r="A305" s="175" t="s">
        <v>107</v>
      </c>
      <c r="B305" s="176" t="s">
        <v>135</v>
      </c>
      <c r="C305" s="176" t="s">
        <v>1497</v>
      </c>
      <c r="D305" s="175" t="s">
        <v>451</v>
      </c>
      <c r="E305" s="172">
        <v>1953</v>
      </c>
      <c r="F305" s="177">
        <v>510</v>
      </c>
      <c r="G305" s="177">
        <v>744</v>
      </c>
      <c r="H305" s="178">
        <v>699</v>
      </c>
      <c r="I305" s="172">
        <v>1952</v>
      </c>
      <c r="J305" s="177">
        <v>471</v>
      </c>
      <c r="K305" s="177">
        <v>740</v>
      </c>
      <c r="L305" s="178">
        <v>741</v>
      </c>
      <c r="M305" s="172">
        <v>2097</v>
      </c>
      <c r="N305" s="177">
        <v>646</v>
      </c>
      <c r="O305" s="177">
        <v>734</v>
      </c>
      <c r="P305" s="178">
        <v>717</v>
      </c>
    </row>
    <row r="306" spans="1:16" x14ac:dyDescent="0.3">
      <c r="A306" s="175" t="s">
        <v>260</v>
      </c>
      <c r="B306" s="176" t="s">
        <v>135</v>
      </c>
      <c r="C306" s="176" t="s">
        <v>1498</v>
      </c>
      <c r="D306" s="175" t="s">
        <v>433</v>
      </c>
      <c r="E306" s="172">
        <v>2094</v>
      </c>
      <c r="F306" s="177">
        <v>903</v>
      </c>
      <c r="G306" s="177">
        <v>1049</v>
      </c>
      <c r="H306" s="178">
        <v>142</v>
      </c>
      <c r="I306" s="172">
        <v>2300</v>
      </c>
      <c r="J306" s="177">
        <v>924</v>
      </c>
      <c r="K306" s="177">
        <v>1163</v>
      </c>
      <c r="L306" s="178">
        <v>213</v>
      </c>
      <c r="M306" s="172">
        <v>2103</v>
      </c>
      <c r="N306" s="177">
        <v>837</v>
      </c>
      <c r="O306" s="177">
        <v>1061</v>
      </c>
      <c r="P306" s="178">
        <v>205</v>
      </c>
    </row>
    <row r="307" spans="1:16" x14ac:dyDescent="0.3">
      <c r="A307" s="175" t="s">
        <v>429</v>
      </c>
      <c r="B307" s="176" t="s">
        <v>513</v>
      </c>
      <c r="C307" s="176" t="s">
        <v>1499</v>
      </c>
      <c r="D307" s="175" t="s">
        <v>521</v>
      </c>
      <c r="E307" s="172">
        <v>2072</v>
      </c>
      <c r="F307" s="177">
        <v>415</v>
      </c>
      <c r="G307" s="177">
        <v>799</v>
      </c>
      <c r="H307" s="178">
        <v>858</v>
      </c>
      <c r="I307" s="172">
        <v>2123</v>
      </c>
      <c r="J307" s="177">
        <v>411</v>
      </c>
      <c r="K307" s="177">
        <v>798</v>
      </c>
      <c r="L307" s="178">
        <v>914</v>
      </c>
      <c r="M307" s="172">
        <v>2144</v>
      </c>
      <c r="N307" s="177">
        <v>378</v>
      </c>
      <c r="O307" s="177">
        <v>816</v>
      </c>
      <c r="P307" s="178">
        <v>950</v>
      </c>
    </row>
    <row r="308" spans="1:16" x14ac:dyDescent="0.3">
      <c r="A308" s="175" t="s">
        <v>1014</v>
      </c>
      <c r="B308" s="176" t="s">
        <v>1086</v>
      </c>
      <c r="C308" s="176" t="s">
        <v>1500</v>
      </c>
      <c r="D308" s="175" t="s">
        <v>1110</v>
      </c>
      <c r="E308" s="172">
        <v>2006</v>
      </c>
      <c r="F308" s="177">
        <v>198</v>
      </c>
      <c r="G308" s="177">
        <v>1617</v>
      </c>
      <c r="H308" s="178">
        <v>191</v>
      </c>
      <c r="I308" s="172">
        <v>2076</v>
      </c>
      <c r="J308" s="177">
        <v>211</v>
      </c>
      <c r="K308" s="177">
        <v>1673</v>
      </c>
      <c r="L308" s="178">
        <v>192</v>
      </c>
      <c r="M308" s="172">
        <v>2091</v>
      </c>
      <c r="N308" s="177">
        <v>206</v>
      </c>
      <c r="O308" s="177">
        <v>1705</v>
      </c>
      <c r="P308" s="178">
        <v>180</v>
      </c>
    </row>
    <row r="309" spans="1:16" x14ac:dyDescent="0.3">
      <c r="A309" s="175" t="s">
        <v>873</v>
      </c>
      <c r="B309" s="176" t="s">
        <v>475</v>
      </c>
      <c r="C309" s="176" t="s">
        <v>1501</v>
      </c>
      <c r="D309" s="175" t="s">
        <v>495</v>
      </c>
      <c r="E309" s="172">
        <v>2198</v>
      </c>
      <c r="F309" s="177">
        <v>117</v>
      </c>
      <c r="G309" s="177">
        <v>1502</v>
      </c>
      <c r="H309" s="178">
        <v>579</v>
      </c>
      <c r="I309" s="172">
        <v>2215</v>
      </c>
      <c r="J309" s="177">
        <v>119</v>
      </c>
      <c r="K309" s="177">
        <v>1523</v>
      </c>
      <c r="L309" s="178">
        <v>573</v>
      </c>
      <c r="M309" s="172">
        <v>2079</v>
      </c>
      <c r="N309" s="177">
        <v>117</v>
      </c>
      <c r="O309" s="177">
        <v>1398</v>
      </c>
      <c r="P309" s="178">
        <v>564</v>
      </c>
    </row>
    <row r="310" spans="1:16" x14ac:dyDescent="0.3">
      <c r="A310" s="175" t="s">
        <v>474</v>
      </c>
      <c r="B310" s="176" t="s">
        <v>914</v>
      </c>
      <c r="C310" s="176" t="s">
        <v>1502</v>
      </c>
      <c r="D310" s="175" t="s">
        <v>917</v>
      </c>
      <c r="E310" s="172">
        <v>1806</v>
      </c>
      <c r="F310" s="177">
        <v>416</v>
      </c>
      <c r="G310" s="177">
        <v>868</v>
      </c>
      <c r="H310" s="178">
        <v>522</v>
      </c>
      <c r="I310" s="172">
        <v>1861</v>
      </c>
      <c r="J310" s="177">
        <v>420</v>
      </c>
      <c r="K310" s="177">
        <v>890</v>
      </c>
      <c r="L310" s="178">
        <v>551</v>
      </c>
      <c r="M310" s="172">
        <v>2055</v>
      </c>
      <c r="N310" s="177">
        <v>670</v>
      </c>
      <c r="O310" s="177">
        <v>864</v>
      </c>
      <c r="P310" s="178">
        <v>521</v>
      </c>
    </row>
    <row r="311" spans="1:16" x14ac:dyDescent="0.3">
      <c r="A311" s="175" t="s">
        <v>938</v>
      </c>
      <c r="B311" s="176" t="s">
        <v>569</v>
      </c>
      <c r="C311" s="176" t="s">
        <v>1503</v>
      </c>
      <c r="D311" s="175" t="s">
        <v>653</v>
      </c>
      <c r="E311" s="172">
        <v>2074</v>
      </c>
      <c r="F311" s="177">
        <v>509</v>
      </c>
      <c r="G311" s="177">
        <v>974</v>
      </c>
      <c r="H311" s="178">
        <v>591</v>
      </c>
      <c r="I311" s="172">
        <v>2081</v>
      </c>
      <c r="J311" s="177">
        <v>541</v>
      </c>
      <c r="K311" s="177">
        <v>936</v>
      </c>
      <c r="L311" s="178">
        <v>604</v>
      </c>
      <c r="M311" s="172">
        <v>2048</v>
      </c>
      <c r="N311" s="177">
        <v>591</v>
      </c>
      <c r="O311" s="177">
        <v>872</v>
      </c>
      <c r="P311" s="178">
        <v>585</v>
      </c>
    </row>
    <row r="312" spans="1:16" x14ac:dyDescent="0.3">
      <c r="A312" s="175" t="s">
        <v>429</v>
      </c>
      <c r="B312" s="176" t="s">
        <v>235</v>
      </c>
      <c r="C312" s="176" t="s">
        <v>1504</v>
      </c>
      <c r="D312" s="175" t="s">
        <v>251</v>
      </c>
      <c r="E312" s="172">
        <v>1955</v>
      </c>
      <c r="F312" s="177">
        <v>462</v>
      </c>
      <c r="G312" s="177">
        <v>761</v>
      </c>
      <c r="H312" s="178">
        <v>732</v>
      </c>
      <c r="I312" s="172">
        <v>1973</v>
      </c>
      <c r="J312" s="177">
        <v>471</v>
      </c>
      <c r="K312" s="177">
        <v>754</v>
      </c>
      <c r="L312" s="178">
        <v>748</v>
      </c>
      <c r="M312" s="172">
        <v>1992</v>
      </c>
      <c r="N312" s="177">
        <v>582</v>
      </c>
      <c r="O312" s="177">
        <v>714</v>
      </c>
      <c r="P312" s="178">
        <v>696</v>
      </c>
    </row>
    <row r="313" spans="1:16" x14ac:dyDescent="0.3">
      <c r="A313" s="175" t="s">
        <v>938</v>
      </c>
      <c r="B313" s="176" t="s">
        <v>108</v>
      </c>
      <c r="C313" s="176" t="s">
        <v>1505</v>
      </c>
      <c r="D313" s="175" t="s">
        <v>178</v>
      </c>
      <c r="E313" s="172">
        <v>2121</v>
      </c>
      <c r="F313" s="177">
        <v>598</v>
      </c>
      <c r="G313" s="177">
        <v>1191</v>
      </c>
      <c r="H313" s="178">
        <v>332</v>
      </c>
      <c r="I313" s="172">
        <v>2183</v>
      </c>
      <c r="J313" s="177">
        <v>627</v>
      </c>
      <c r="K313" s="177">
        <v>1218</v>
      </c>
      <c r="L313" s="178">
        <v>338</v>
      </c>
      <c r="M313" s="172">
        <v>2010</v>
      </c>
      <c r="N313" s="177">
        <v>496</v>
      </c>
      <c r="O313" s="177">
        <v>1189</v>
      </c>
      <c r="P313" s="178">
        <v>325</v>
      </c>
    </row>
    <row r="314" spans="1:16" x14ac:dyDescent="0.3">
      <c r="A314" s="175" t="s">
        <v>308</v>
      </c>
      <c r="B314" s="176" t="s">
        <v>874</v>
      </c>
      <c r="C314" s="176" t="s">
        <v>1506</v>
      </c>
      <c r="D314" s="175" t="s">
        <v>876</v>
      </c>
      <c r="E314" s="172">
        <v>2008</v>
      </c>
      <c r="F314" s="177">
        <v>281</v>
      </c>
      <c r="G314" s="177">
        <v>1102</v>
      </c>
      <c r="H314" s="178">
        <v>625</v>
      </c>
      <c r="I314" s="172">
        <v>2062</v>
      </c>
      <c r="J314" s="177">
        <v>291</v>
      </c>
      <c r="K314" s="177">
        <v>1130</v>
      </c>
      <c r="L314" s="178">
        <v>641</v>
      </c>
      <c r="M314" s="172">
        <v>1967</v>
      </c>
      <c r="N314" s="177">
        <v>318</v>
      </c>
      <c r="O314" s="177">
        <v>1062</v>
      </c>
      <c r="P314" s="178">
        <v>587</v>
      </c>
    </row>
    <row r="315" spans="1:16" x14ac:dyDescent="0.3">
      <c r="A315" s="175" t="s">
        <v>1014</v>
      </c>
      <c r="B315" s="176" t="s">
        <v>914</v>
      </c>
      <c r="C315" s="176" t="s">
        <v>1507</v>
      </c>
      <c r="D315" s="175" t="s">
        <v>923</v>
      </c>
      <c r="E315" s="172">
        <v>1945</v>
      </c>
      <c r="F315" s="177">
        <v>801</v>
      </c>
      <c r="G315" s="177">
        <v>686</v>
      </c>
      <c r="H315" s="178">
        <v>458</v>
      </c>
      <c r="I315" s="172">
        <v>1976</v>
      </c>
      <c r="J315" s="177">
        <v>801</v>
      </c>
      <c r="K315" s="177">
        <v>676</v>
      </c>
      <c r="L315" s="178">
        <v>499</v>
      </c>
      <c r="M315" s="172">
        <v>1989</v>
      </c>
      <c r="N315" s="177">
        <v>818</v>
      </c>
      <c r="O315" s="177">
        <v>671</v>
      </c>
      <c r="P315" s="178">
        <v>500</v>
      </c>
    </row>
    <row r="316" spans="1:16" x14ac:dyDescent="0.3">
      <c r="A316" s="175" t="s">
        <v>107</v>
      </c>
      <c r="B316" s="176" t="s">
        <v>712</v>
      </c>
      <c r="C316" s="176" t="s">
        <v>1508</v>
      </c>
      <c r="D316" s="175" t="s">
        <v>720</v>
      </c>
      <c r="E316" s="172">
        <v>1780</v>
      </c>
      <c r="F316" s="177">
        <v>650</v>
      </c>
      <c r="G316" s="177">
        <v>736</v>
      </c>
      <c r="H316" s="178">
        <v>394</v>
      </c>
      <c r="I316" s="172">
        <v>1891</v>
      </c>
      <c r="J316" s="177">
        <v>653</v>
      </c>
      <c r="K316" s="177">
        <v>745</v>
      </c>
      <c r="L316" s="178">
        <v>493</v>
      </c>
      <c r="M316" s="172">
        <v>1967</v>
      </c>
      <c r="N316" s="177">
        <v>655</v>
      </c>
      <c r="O316" s="177">
        <v>821</v>
      </c>
      <c r="P316" s="178">
        <v>491</v>
      </c>
    </row>
    <row r="317" spans="1:16" x14ac:dyDescent="0.3">
      <c r="A317" s="175" t="s">
        <v>308</v>
      </c>
      <c r="B317" s="176" t="s">
        <v>108</v>
      </c>
      <c r="C317" s="176" t="s">
        <v>1509</v>
      </c>
      <c r="D317" s="175" t="s">
        <v>189</v>
      </c>
      <c r="E317" s="172">
        <v>1924</v>
      </c>
      <c r="F317" s="177">
        <v>388</v>
      </c>
      <c r="G317" s="177">
        <v>1136</v>
      </c>
      <c r="H317" s="178">
        <v>400</v>
      </c>
      <c r="I317" s="172">
        <v>1976</v>
      </c>
      <c r="J317" s="177">
        <v>424</v>
      </c>
      <c r="K317" s="177">
        <v>1134</v>
      </c>
      <c r="L317" s="178">
        <v>418</v>
      </c>
      <c r="M317" s="172">
        <v>1937</v>
      </c>
      <c r="N317" s="177">
        <v>416</v>
      </c>
      <c r="O317" s="177">
        <v>1120</v>
      </c>
      <c r="P317" s="178">
        <v>401</v>
      </c>
    </row>
    <row r="318" spans="1:16" x14ac:dyDescent="0.3">
      <c r="A318" s="175" t="s">
        <v>260</v>
      </c>
      <c r="B318" s="176" t="s">
        <v>1039</v>
      </c>
      <c r="C318" s="176" t="s">
        <v>1510</v>
      </c>
      <c r="D318" s="175" t="s">
        <v>1059</v>
      </c>
      <c r="E318" s="172">
        <v>2022</v>
      </c>
      <c r="F318" s="177">
        <v>76</v>
      </c>
      <c r="G318" s="177">
        <v>1839</v>
      </c>
      <c r="H318" s="178">
        <v>107</v>
      </c>
      <c r="I318" s="172">
        <v>2104</v>
      </c>
      <c r="J318" s="177">
        <v>83</v>
      </c>
      <c r="K318" s="177">
        <v>1884</v>
      </c>
      <c r="L318" s="178">
        <v>137</v>
      </c>
      <c r="M318" s="172">
        <v>1945</v>
      </c>
      <c r="N318" s="177">
        <v>83</v>
      </c>
      <c r="O318" s="177">
        <v>1732</v>
      </c>
      <c r="P318" s="178">
        <v>130</v>
      </c>
    </row>
    <row r="319" spans="1:16" x14ac:dyDescent="0.3">
      <c r="A319" s="175" t="s">
        <v>568</v>
      </c>
      <c r="B319" s="176" t="s">
        <v>108</v>
      </c>
      <c r="C319" s="176" t="s">
        <v>1511</v>
      </c>
      <c r="D319" s="175" t="s">
        <v>196</v>
      </c>
      <c r="E319" s="172">
        <v>1857</v>
      </c>
      <c r="F319" s="177">
        <v>555</v>
      </c>
      <c r="G319" s="177">
        <v>908</v>
      </c>
      <c r="H319" s="178">
        <v>394</v>
      </c>
      <c r="I319" s="172">
        <v>1936</v>
      </c>
      <c r="J319" s="177">
        <v>591</v>
      </c>
      <c r="K319" s="177">
        <v>918</v>
      </c>
      <c r="L319" s="178">
        <v>427</v>
      </c>
      <c r="M319" s="172">
        <v>1954</v>
      </c>
      <c r="N319" s="177">
        <v>573</v>
      </c>
      <c r="O319" s="177">
        <v>946</v>
      </c>
      <c r="P319" s="178">
        <v>435</v>
      </c>
    </row>
    <row r="320" spans="1:16" x14ac:dyDescent="0.3">
      <c r="A320" s="175" t="s">
        <v>260</v>
      </c>
      <c r="B320" s="176" t="s">
        <v>272</v>
      </c>
      <c r="C320" s="176" t="s">
        <v>1512</v>
      </c>
      <c r="D320" s="175" t="s">
        <v>557</v>
      </c>
      <c r="E320" s="172">
        <v>1879</v>
      </c>
      <c r="F320" s="177">
        <v>449</v>
      </c>
      <c r="G320" s="177">
        <v>1131</v>
      </c>
      <c r="H320" s="178">
        <v>299</v>
      </c>
      <c r="I320" s="172">
        <v>1963</v>
      </c>
      <c r="J320" s="177">
        <v>453</v>
      </c>
      <c r="K320" s="177">
        <v>1181</v>
      </c>
      <c r="L320" s="178">
        <v>329</v>
      </c>
      <c r="M320" s="172">
        <v>1923</v>
      </c>
      <c r="N320" s="177">
        <v>458</v>
      </c>
      <c r="O320" s="177">
        <v>1146</v>
      </c>
      <c r="P320" s="178">
        <v>319</v>
      </c>
    </row>
    <row r="321" spans="1:16" x14ac:dyDescent="0.3">
      <c r="A321" s="175" t="s">
        <v>568</v>
      </c>
      <c r="B321" s="176" t="s">
        <v>513</v>
      </c>
      <c r="C321" s="176" t="s">
        <v>1513</v>
      </c>
      <c r="D321" s="176" t="s">
        <v>523</v>
      </c>
      <c r="E321" s="172">
        <v>1822</v>
      </c>
      <c r="F321" s="177">
        <v>439</v>
      </c>
      <c r="G321" s="177">
        <v>904</v>
      </c>
      <c r="H321" s="178">
        <v>479</v>
      </c>
      <c r="I321" s="172">
        <v>1949</v>
      </c>
      <c r="J321" s="177">
        <v>438</v>
      </c>
      <c r="K321" s="177">
        <v>1007</v>
      </c>
      <c r="L321" s="178">
        <v>504</v>
      </c>
      <c r="M321" s="172">
        <v>1848</v>
      </c>
      <c r="N321" s="177">
        <v>433</v>
      </c>
      <c r="O321" s="177">
        <v>991</v>
      </c>
      <c r="P321" s="178">
        <v>424</v>
      </c>
    </row>
    <row r="322" spans="1:16" x14ac:dyDescent="0.3">
      <c r="A322" s="175" t="s">
        <v>234</v>
      </c>
      <c r="B322" s="176" t="s">
        <v>939</v>
      </c>
      <c r="C322" s="176" t="s">
        <v>1514</v>
      </c>
      <c r="D322" s="175" t="s">
        <v>943</v>
      </c>
      <c r="E322" s="172">
        <v>1631</v>
      </c>
      <c r="F322" s="177">
        <v>847</v>
      </c>
      <c r="G322" s="177">
        <v>499</v>
      </c>
      <c r="H322" s="178">
        <v>285</v>
      </c>
      <c r="I322" s="172">
        <v>1673</v>
      </c>
      <c r="J322" s="177">
        <v>882</v>
      </c>
      <c r="K322" s="177">
        <v>484</v>
      </c>
      <c r="L322" s="178">
        <v>307</v>
      </c>
      <c r="M322" s="172">
        <v>1911</v>
      </c>
      <c r="N322" s="177">
        <v>1138</v>
      </c>
      <c r="O322" s="177">
        <v>482</v>
      </c>
      <c r="P322" s="178">
        <v>291</v>
      </c>
    </row>
    <row r="323" spans="1:16" x14ac:dyDescent="0.3">
      <c r="A323" s="175" t="s">
        <v>568</v>
      </c>
      <c r="B323" s="176" t="s">
        <v>135</v>
      </c>
      <c r="C323" s="176" t="s">
        <v>1515</v>
      </c>
      <c r="D323" s="175" t="s">
        <v>449</v>
      </c>
      <c r="E323" s="172">
        <v>2011</v>
      </c>
      <c r="F323" s="177">
        <v>579</v>
      </c>
      <c r="G323" s="177">
        <v>925</v>
      </c>
      <c r="H323" s="178">
        <v>507</v>
      </c>
      <c r="I323" s="172">
        <v>2109</v>
      </c>
      <c r="J323" s="177">
        <v>581</v>
      </c>
      <c r="K323" s="177">
        <v>997</v>
      </c>
      <c r="L323" s="178">
        <v>531</v>
      </c>
      <c r="M323" s="172">
        <v>1790</v>
      </c>
      <c r="N323" s="177">
        <v>515</v>
      </c>
      <c r="O323" s="177">
        <v>878</v>
      </c>
      <c r="P323" s="178">
        <v>397</v>
      </c>
    </row>
    <row r="324" spans="1:16" x14ac:dyDescent="0.3">
      <c r="A324" s="175" t="s">
        <v>711</v>
      </c>
      <c r="B324" s="176" t="s">
        <v>135</v>
      </c>
      <c r="C324" s="176" t="s">
        <v>1516</v>
      </c>
      <c r="D324" s="175" t="s">
        <v>456</v>
      </c>
      <c r="E324" s="172">
        <v>1998</v>
      </c>
      <c r="F324" s="177">
        <v>790</v>
      </c>
      <c r="G324" s="177">
        <v>683</v>
      </c>
      <c r="H324" s="178">
        <v>525</v>
      </c>
      <c r="I324" s="172">
        <v>2004</v>
      </c>
      <c r="J324" s="177">
        <v>795</v>
      </c>
      <c r="K324" s="177">
        <v>671</v>
      </c>
      <c r="L324" s="178">
        <v>538</v>
      </c>
      <c r="M324" s="172">
        <v>1896</v>
      </c>
      <c r="N324" s="177">
        <v>741</v>
      </c>
      <c r="O324" s="177">
        <v>633</v>
      </c>
      <c r="P324" s="178">
        <v>522</v>
      </c>
    </row>
    <row r="325" spans="1:16" x14ac:dyDescent="0.3">
      <c r="A325" s="175" t="s">
        <v>429</v>
      </c>
      <c r="B325" s="176" t="s">
        <v>1039</v>
      </c>
      <c r="C325" s="176" t="s">
        <v>1517</v>
      </c>
      <c r="D325" s="175" t="s">
        <v>1058</v>
      </c>
      <c r="E325" s="172">
        <v>1874</v>
      </c>
      <c r="F325" s="177">
        <v>393</v>
      </c>
      <c r="G325" s="177">
        <v>1012</v>
      </c>
      <c r="H325" s="178">
        <v>469</v>
      </c>
      <c r="I325" s="172">
        <v>1883</v>
      </c>
      <c r="J325" s="177">
        <v>388</v>
      </c>
      <c r="K325" s="177">
        <v>1021</v>
      </c>
      <c r="L325" s="178">
        <v>474</v>
      </c>
      <c r="M325" s="172">
        <v>1894</v>
      </c>
      <c r="N325" s="177">
        <v>469</v>
      </c>
      <c r="O325" s="177">
        <v>957</v>
      </c>
      <c r="P325" s="178">
        <v>468</v>
      </c>
    </row>
    <row r="326" spans="1:16" x14ac:dyDescent="0.3">
      <c r="A326" s="175" t="s">
        <v>474</v>
      </c>
      <c r="B326" s="176" t="s">
        <v>108</v>
      </c>
      <c r="C326" s="176" t="s">
        <v>1518</v>
      </c>
      <c r="D326" s="175" t="s">
        <v>200</v>
      </c>
      <c r="E326" s="172">
        <v>1779</v>
      </c>
      <c r="F326" s="177">
        <v>486</v>
      </c>
      <c r="G326" s="177">
        <v>657</v>
      </c>
      <c r="H326" s="178">
        <v>636</v>
      </c>
      <c r="I326" s="172">
        <v>1954</v>
      </c>
      <c r="J326" s="177">
        <v>650</v>
      </c>
      <c r="K326" s="177">
        <v>647</v>
      </c>
      <c r="L326" s="178">
        <v>657</v>
      </c>
      <c r="M326" s="172">
        <v>1840</v>
      </c>
      <c r="N326" s="177">
        <v>647</v>
      </c>
      <c r="O326" s="177">
        <v>585</v>
      </c>
      <c r="P326" s="178">
        <v>608</v>
      </c>
    </row>
    <row r="327" spans="1:16" x14ac:dyDescent="0.3">
      <c r="A327" s="175" t="s">
        <v>873</v>
      </c>
      <c r="B327" s="176" t="s">
        <v>135</v>
      </c>
      <c r="C327" s="176" t="s">
        <v>1519</v>
      </c>
      <c r="D327" s="175" t="s">
        <v>447</v>
      </c>
      <c r="E327" s="172">
        <v>1874</v>
      </c>
      <c r="F327" s="177">
        <v>346</v>
      </c>
      <c r="G327" s="177">
        <v>1028</v>
      </c>
      <c r="H327" s="178">
        <v>500</v>
      </c>
      <c r="I327" s="172">
        <v>1872</v>
      </c>
      <c r="J327" s="177">
        <v>347</v>
      </c>
      <c r="K327" s="177">
        <v>1015</v>
      </c>
      <c r="L327" s="178">
        <v>510</v>
      </c>
      <c r="M327" s="172">
        <v>1850</v>
      </c>
      <c r="N327" s="177">
        <v>392</v>
      </c>
      <c r="O327" s="177">
        <v>978</v>
      </c>
      <c r="P327" s="178">
        <v>480</v>
      </c>
    </row>
    <row r="328" spans="1:16" x14ac:dyDescent="0.3">
      <c r="A328" s="175" t="s">
        <v>938</v>
      </c>
      <c r="B328" s="176" t="s">
        <v>108</v>
      </c>
      <c r="C328" s="176" t="s">
        <v>1520</v>
      </c>
      <c r="D328" s="175" t="s">
        <v>207</v>
      </c>
      <c r="E328" s="172">
        <v>1677</v>
      </c>
      <c r="F328" s="177">
        <v>510</v>
      </c>
      <c r="G328" s="177">
        <v>672</v>
      </c>
      <c r="H328" s="178">
        <v>495</v>
      </c>
      <c r="I328" s="172">
        <v>1756</v>
      </c>
      <c r="J328" s="177">
        <v>514</v>
      </c>
      <c r="K328" s="177">
        <v>734</v>
      </c>
      <c r="L328" s="178">
        <v>508</v>
      </c>
      <c r="M328" s="172">
        <v>1845</v>
      </c>
      <c r="N328" s="177">
        <v>626</v>
      </c>
      <c r="O328" s="177">
        <v>729</v>
      </c>
      <c r="P328" s="178">
        <v>490</v>
      </c>
    </row>
    <row r="329" spans="1:16" x14ac:dyDescent="0.3">
      <c r="A329" s="175" t="s">
        <v>938</v>
      </c>
      <c r="B329" s="176" t="s">
        <v>108</v>
      </c>
      <c r="C329" s="176" t="s">
        <v>1521</v>
      </c>
      <c r="D329" s="175" t="s">
        <v>233</v>
      </c>
      <c r="E329" s="172">
        <v>1774</v>
      </c>
      <c r="F329" s="177">
        <v>594</v>
      </c>
      <c r="G329" s="177">
        <v>906</v>
      </c>
      <c r="H329" s="178">
        <v>274</v>
      </c>
      <c r="I329" s="172">
        <v>1915</v>
      </c>
      <c r="J329" s="177">
        <v>586</v>
      </c>
      <c r="K329" s="177">
        <v>967</v>
      </c>
      <c r="L329" s="178">
        <v>362</v>
      </c>
      <c r="M329" s="172">
        <v>1838</v>
      </c>
      <c r="N329" s="177">
        <v>559</v>
      </c>
      <c r="O329" s="177">
        <v>926</v>
      </c>
      <c r="P329" s="178">
        <v>353</v>
      </c>
    </row>
    <row r="330" spans="1:16" x14ac:dyDescent="0.3">
      <c r="A330" s="175" t="s">
        <v>819</v>
      </c>
      <c r="B330" s="176" t="s">
        <v>1086</v>
      </c>
      <c r="C330" s="176" t="s">
        <v>1522</v>
      </c>
      <c r="D330" s="175" t="s">
        <v>1089</v>
      </c>
      <c r="E330" s="172">
        <v>1917</v>
      </c>
      <c r="F330" s="177">
        <v>432</v>
      </c>
      <c r="G330" s="177">
        <v>1161</v>
      </c>
      <c r="H330" s="178">
        <v>324</v>
      </c>
      <c r="I330" s="172">
        <v>1957</v>
      </c>
      <c r="J330" s="177">
        <v>431</v>
      </c>
      <c r="K330" s="177">
        <v>1181</v>
      </c>
      <c r="L330" s="178">
        <v>345</v>
      </c>
      <c r="M330" s="172">
        <v>1826</v>
      </c>
      <c r="N330" s="177">
        <v>422</v>
      </c>
      <c r="O330" s="177">
        <v>1073</v>
      </c>
      <c r="P330" s="178">
        <v>331</v>
      </c>
    </row>
    <row r="331" spans="1:16" x14ac:dyDescent="0.3">
      <c r="A331" s="175" t="s">
        <v>1182</v>
      </c>
      <c r="B331" s="176" t="s">
        <v>135</v>
      </c>
      <c r="C331" s="176" t="s">
        <v>1523</v>
      </c>
      <c r="D331" s="175" t="s">
        <v>443</v>
      </c>
      <c r="E331" s="172">
        <v>2173</v>
      </c>
      <c r="F331" s="177">
        <v>107</v>
      </c>
      <c r="G331" s="177">
        <v>1870</v>
      </c>
      <c r="H331" s="178">
        <v>196</v>
      </c>
      <c r="I331" s="172">
        <v>2161</v>
      </c>
      <c r="J331" s="177">
        <v>101</v>
      </c>
      <c r="K331" s="177">
        <v>1854</v>
      </c>
      <c r="L331" s="178">
        <v>206</v>
      </c>
      <c r="M331" s="172">
        <v>1839</v>
      </c>
      <c r="N331" s="177">
        <v>96</v>
      </c>
      <c r="O331" s="177">
        <v>1534</v>
      </c>
      <c r="P331" s="178">
        <v>209</v>
      </c>
    </row>
    <row r="332" spans="1:16" x14ac:dyDescent="0.3">
      <c r="A332" s="175" t="s">
        <v>474</v>
      </c>
      <c r="B332" s="176" t="s">
        <v>181</v>
      </c>
      <c r="C332" s="176" t="s">
        <v>1524</v>
      </c>
      <c r="D332" s="175" t="s">
        <v>868</v>
      </c>
      <c r="E332" s="172">
        <v>1880</v>
      </c>
      <c r="F332" s="177">
        <v>371</v>
      </c>
      <c r="G332" s="177">
        <v>1006</v>
      </c>
      <c r="H332" s="178">
        <v>503</v>
      </c>
      <c r="I332" s="172">
        <v>1867</v>
      </c>
      <c r="J332" s="177">
        <v>372</v>
      </c>
      <c r="K332" s="177">
        <v>973</v>
      </c>
      <c r="L332" s="178">
        <v>522</v>
      </c>
      <c r="M332" s="172">
        <v>1815</v>
      </c>
      <c r="N332" s="177">
        <v>383</v>
      </c>
      <c r="O332" s="177">
        <v>924</v>
      </c>
      <c r="P332" s="178">
        <v>508</v>
      </c>
    </row>
    <row r="333" spans="1:16" x14ac:dyDescent="0.3">
      <c r="A333" s="175" t="s">
        <v>308</v>
      </c>
      <c r="B333" s="176" t="s">
        <v>449</v>
      </c>
      <c r="C333" s="176" t="s">
        <v>1525</v>
      </c>
      <c r="D333" s="175" t="s">
        <v>927</v>
      </c>
      <c r="E333" s="172">
        <v>1914</v>
      </c>
      <c r="F333" s="177">
        <v>898</v>
      </c>
      <c r="G333" s="177">
        <v>844</v>
      </c>
      <c r="H333" s="178">
        <v>172</v>
      </c>
      <c r="I333" s="172">
        <v>1904</v>
      </c>
      <c r="J333" s="177">
        <v>892</v>
      </c>
      <c r="K333" s="177">
        <v>833</v>
      </c>
      <c r="L333" s="178">
        <v>179</v>
      </c>
      <c r="M333" s="172">
        <v>1826</v>
      </c>
      <c r="N333" s="177">
        <v>832</v>
      </c>
      <c r="O333" s="177">
        <v>812</v>
      </c>
      <c r="P333" s="178">
        <v>182</v>
      </c>
    </row>
    <row r="334" spans="1:16" x14ac:dyDescent="0.3">
      <c r="A334" s="175" t="s">
        <v>568</v>
      </c>
      <c r="B334" s="176" t="s">
        <v>449</v>
      </c>
      <c r="C334" s="176" t="s">
        <v>1526</v>
      </c>
      <c r="D334" s="175" t="s">
        <v>926</v>
      </c>
      <c r="E334" s="172">
        <v>1696</v>
      </c>
      <c r="F334" s="177">
        <v>787</v>
      </c>
      <c r="G334" s="177">
        <v>432</v>
      </c>
      <c r="H334" s="178">
        <v>477</v>
      </c>
      <c r="I334" s="172">
        <v>1828</v>
      </c>
      <c r="J334" s="177">
        <v>764</v>
      </c>
      <c r="K334" s="177">
        <v>495</v>
      </c>
      <c r="L334" s="178">
        <v>569</v>
      </c>
      <c r="M334" s="172">
        <v>1832</v>
      </c>
      <c r="N334" s="177">
        <v>746</v>
      </c>
      <c r="O334" s="177">
        <v>503</v>
      </c>
      <c r="P334" s="178">
        <v>583</v>
      </c>
    </row>
    <row r="335" spans="1:16" x14ac:dyDescent="0.3">
      <c r="A335" s="175" t="s">
        <v>107</v>
      </c>
      <c r="B335" s="176" t="s">
        <v>748</v>
      </c>
      <c r="C335" s="176" t="s">
        <v>1527</v>
      </c>
      <c r="D335" s="175" t="s">
        <v>751</v>
      </c>
      <c r="E335" s="172">
        <v>1771</v>
      </c>
      <c r="F335" s="177">
        <v>599</v>
      </c>
      <c r="G335" s="177">
        <v>868</v>
      </c>
      <c r="H335" s="178">
        <v>304</v>
      </c>
      <c r="I335" s="172">
        <v>1816</v>
      </c>
      <c r="J335" s="177">
        <v>608</v>
      </c>
      <c r="K335" s="177">
        <v>874</v>
      </c>
      <c r="L335" s="178">
        <v>334</v>
      </c>
      <c r="M335" s="172">
        <v>1768</v>
      </c>
      <c r="N335" s="177">
        <v>620</v>
      </c>
      <c r="O335" s="177">
        <v>850</v>
      </c>
      <c r="P335" s="178">
        <v>298</v>
      </c>
    </row>
    <row r="336" spans="1:16" x14ac:dyDescent="0.3">
      <c r="A336" s="175" t="s">
        <v>107</v>
      </c>
      <c r="B336" s="176" t="s">
        <v>475</v>
      </c>
      <c r="C336" s="176" t="s">
        <v>1528</v>
      </c>
      <c r="D336" s="175" t="s">
        <v>485</v>
      </c>
      <c r="E336" s="172">
        <v>1803</v>
      </c>
      <c r="F336" s="177">
        <v>410</v>
      </c>
      <c r="G336" s="177">
        <v>989</v>
      </c>
      <c r="H336" s="178">
        <v>404</v>
      </c>
      <c r="I336" s="172">
        <v>1742</v>
      </c>
      <c r="J336" s="177">
        <v>425</v>
      </c>
      <c r="K336" s="177">
        <v>872</v>
      </c>
      <c r="L336" s="178">
        <v>445</v>
      </c>
      <c r="M336" s="172">
        <v>1733</v>
      </c>
      <c r="N336" s="177">
        <v>475</v>
      </c>
      <c r="O336" s="177">
        <v>823</v>
      </c>
      <c r="P336" s="178">
        <v>435</v>
      </c>
    </row>
    <row r="337" spans="1:16" x14ac:dyDescent="0.3">
      <c r="A337" s="175" t="s">
        <v>938</v>
      </c>
      <c r="B337" s="176" t="s">
        <v>181</v>
      </c>
      <c r="C337" s="176" t="s">
        <v>1529</v>
      </c>
      <c r="D337" s="175" t="s">
        <v>181</v>
      </c>
      <c r="E337" s="172">
        <v>1744</v>
      </c>
      <c r="F337" s="177">
        <v>348</v>
      </c>
      <c r="G337" s="177">
        <v>1074</v>
      </c>
      <c r="H337" s="178">
        <v>322</v>
      </c>
      <c r="I337" s="172">
        <v>1831</v>
      </c>
      <c r="J337" s="177">
        <v>428</v>
      </c>
      <c r="K337" s="177">
        <v>1060</v>
      </c>
      <c r="L337" s="178">
        <v>343</v>
      </c>
      <c r="M337" s="172">
        <v>1734</v>
      </c>
      <c r="N337" s="177">
        <v>418</v>
      </c>
      <c r="O337" s="177">
        <v>978</v>
      </c>
      <c r="P337" s="178">
        <v>338</v>
      </c>
    </row>
    <row r="338" spans="1:16" x14ac:dyDescent="0.3">
      <c r="A338" s="175" t="s">
        <v>680</v>
      </c>
      <c r="B338" s="176" t="s">
        <v>569</v>
      </c>
      <c r="C338" s="176" t="s">
        <v>1530</v>
      </c>
      <c r="D338" s="175" t="s">
        <v>611</v>
      </c>
      <c r="E338" s="172">
        <v>1526</v>
      </c>
      <c r="F338" s="177">
        <v>666</v>
      </c>
      <c r="G338" s="177">
        <v>676</v>
      </c>
      <c r="H338" s="178">
        <v>184</v>
      </c>
      <c r="I338" s="172">
        <v>1635</v>
      </c>
      <c r="J338" s="177">
        <v>673</v>
      </c>
      <c r="K338" s="177">
        <v>741</v>
      </c>
      <c r="L338" s="178">
        <v>221</v>
      </c>
      <c r="M338" s="172">
        <v>1756</v>
      </c>
      <c r="N338" s="177">
        <v>702</v>
      </c>
      <c r="O338" s="177">
        <v>815</v>
      </c>
      <c r="P338" s="178">
        <v>239</v>
      </c>
    </row>
    <row r="339" spans="1:16" x14ac:dyDescent="0.3">
      <c r="A339" s="175" t="s">
        <v>308</v>
      </c>
      <c r="B339" s="176" t="s">
        <v>1086</v>
      </c>
      <c r="C339" s="176" t="s">
        <v>1531</v>
      </c>
      <c r="D339" s="175" t="s">
        <v>1097</v>
      </c>
      <c r="E339" s="172">
        <v>1910</v>
      </c>
      <c r="F339" s="177">
        <v>671</v>
      </c>
      <c r="G339" s="177">
        <v>889</v>
      </c>
      <c r="H339" s="178">
        <v>350</v>
      </c>
      <c r="I339" s="172">
        <v>1858</v>
      </c>
      <c r="J339" s="177">
        <v>664</v>
      </c>
      <c r="K339" s="177">
        <v>818</v>
      </c>
      <c r="L339" s="178">
        <v>376</v>
      </c>
      <c r="M339" s="172">
        <v>1719</v>
      </c>
      <c r="N339" s="177">
        <v>610</v>
      </c>
      <c r="O339" s="177">
        <v>751</v>
      </c>
      <c r="P339" s="178">
        <v>358</v>
      </c>
    </row>
    <row r="340" spans="1:16" x14ac:dyDescent="0.3">
      <c r="A340" s="175" t="s">
        <v>938</v>
      </c>
      <c r="B340" s="176" t="s">
        <v>569</v>
      </c>
      <c r="C340" s="176" t="s">
        <v>1532</v>
      </c>
      <c r="D340" s="175" t="s">
        <v>570</v>
      </c>
      <c r="E340" s="172">
        <v>1612</v>
      </c>
      <c r="F340" s="177">
        <v>847</v>
      </c>
      <c r="G340" s="177">
        <v>427</v>
      </c>
      <c r="H340" s="178">
        <v>338</v>
      </c>
      <c r="I340" s="172">
        <v>1650</v>
      </c>
      <c r="J340" s="177">
        <v>851</v>
      </c>
      <c r="K340" s="177">
        <v>432</v>
      </c>
      <c r="L340" s="178">
        <v>367</v>
      </c>
      <c r="M340" s="172">
        <v>1716</v>
      </c>
      <c r="N340" s="177">
        <v>970</v>
      </c>
      <c r="O340" s="177">
        <v>389</v>
      </c>
      <c r="P340" s="178">
        <v>357</v>
      </c>
    </row>
    <row r="341" spans="1:16" x14ac:dyDescent="0.3">
      <c r="A341" s="175" t="s">
        <v>308</v>
      </c>
      <c r="B341" s="176" t="s">
        <v>261</v>
      </c>
      <c r="C341" s="176" t="s">
        <v>1533</v>
      </c>
      <c r="D341" s="175" t="s">
        <v>296</v>
      </c>
      <c r="E341" s="172">
        <v>1740</v>
      </c>
      <c r="F341" s="177">
        <v>559</v>
      </c>
      <c r="G341" s="177">
        <v>702</v>
      </c>
      <c r="H341" s="178">
        <v>479</v>
      </c>
      <c r="I341" s="172">
        <v>1760</v>
      </c>
      <c r="J341" s="177">
        <v>567</v>
      </c>
      <c r="K341" s="177">
        <v>712</v>
      </c>
      <c r="L341" s="178">
        <v>481</v>
      </c>
      <c r="M341" s="172">
        <v>1703</v>
      </c>
      <c r="N341" s="177">
        <v>548</v>
      </c>
      <c r="O341" s="177">
        <v>692</v>
      </c>
      <c r="P341" s="178">
        <v>463</v>
      </c>
    </row>
    <row r="342" spans="1:16" x14ac:dyDescent="0.3">
      <c r="A342" s="175" t="s">
        <v>568</v>
      </c>
      <c r="B342" s="176" t="s">
        <v>874</v>
      </c>
      <c r="C342" s="176" t="s">
        <v>1534</v>
      </c>
      <c r="D342" s="175" t="s">
        <v>907</v>
      </c>
      <c r="E342" s="172">
        <v>1569</v>
      </c>
      <c r="F342" s="177">
        <v>632</v>
      </c>
      <c r="G342" s="177">
        <v>506</v>
      </c>
      <c r="H342" s="178">
        <v>431</v>
      </c>
      <c r="I342" s="172">
        <v>1632</v>
      </c>
      <c r="J342" s="177">
        <v>627</v>
      </c>
      <c r="K342" s="177">
        <v>505</v>
      </c>
      <c r="L342" s="178">
        <v>500</v>
      </c>
      <c r="M342" s="172">
        <v>1663</v>
      </c>
      <c r="N342" s="177">
        <v>620</v>
      </c>
      <c r="O342" s="177">
        <v>590</v>
      </c>
      <c r="P342" s="178">
        <v>453</v>
      </c>
    </row>
    <row r="343" spans="1:16" x14ac:dyDescent="0.3">
      <c r="A343" s="175" t="s">
        <v>308</v>
      </c>
      <c r="B343" s="176" t="s">
        <v>712</v>
      </c>
      <c r="C343" s="176" t="s">
        <v>1535</v>
      </c>
      <c r="D343" s="175" t="s">
        <v>738</v>
      </c>
      <c r="E343" s="172">
        <v>1714</v>
      </c>
      <c r="F343" s="177">
        <v>397</v>
      </c>
      <c r="G343" s="177">
        <v>891</v>
      </c>
      <c r="H343" s="178">
        <v>426</v>
      </c>
      <c r="I343" s="172">
        <v>1730</v>
      </c>
      <c r="J343" s="177">
        <v>400</v>
      </c>
      <c r="K343" s="177">
        <v>888</v>
      </c>
      <c r="L343" s="178">
        <v>442</v>
      </c>
      <c r="M343" s="172">
        <v>1679</v>
      </c>
      <c r="N343" s="177">
        <v>412</v>
      </c>
      <c r="O343" s="177">
        <v>854</v>
      </c>
      <c r="P343" s="178">
        <v>413</v>
      </c>
    </row>
    <row r="344" spans="1:16" x14ac:dyDescent="0.3">
      <c r="A344" s="175" t="s">
        <v>568</v>
      </c>
      <c r="B344" s="176" t="s">
        <v>1086</v>
      </c>
      <c r="C344" s="176" t="s">
        <v>1536</v>
      </c>
      <c r="D344" s="175" t="s">
        <v>814</v>
      </c>
      <c r="E344" s="172">
        <v>1479</v>
      </c>
      <c r="F344" s="177">
        <v>745</v>
      </c>
      <c r="G344" s="177">
        <v>447</v>
      </c>
      <c r="H344" s="178">
        <v>287</v>
      </c>
      <c r="I344" s="172">
        <v>1583</v>
      </c>
      <c r="J344" s="177">
        <v>749</v>
      </c>
      <c r="K344" s="177">
        <v>492</v>
      </c>
      <c r="L344" s="178">
        <v>342</v>
      </c>
      <c r="M344" s="172">
        <v>1691</v>
      </c>
      <c r="N344" s="177">
        <v>755</v>
      </c>
      <c r="O344" s="177">
        <v>608</v>
      </c>
      <c r="P344" s="178">
        <v>328</v>
      </c>
    </row>
    <row r="345" spans="1:16" x14ac:dyDescent="0.3">
      <c r="A345" s="175" t="s">
        <v>568</v>
      </c>
      <c r="B345" s="176" t="s">
        <v>108</v>
      </c>
      <c r="C345" s="176" t="s">
        <v>1537</v>
      </c>
      <c r="D345" s="175" t="s">
        <v>208</v>
      </c>
      <c r="E345" s="172">
        <v>2764</v>
      </c>
      <c r="F345" s="177">
        <v>545</v>
      </c>
      <c r="G345" s="177">
        <v>1756</v>
      </c>
      <c r="H345" s="178">
        <v>463</v>
      </c>
      <c r="I345" s="172">
        <v>1678</v>
      </c>
      <c r="J345" s="177">
        <v>581</v>
      </c>
      <c r="K345" s="177">
        <v>605</v>
      </c>
      <c r="L345" s="178">
        <v>492</v>
      </c>
      <c r="M345" s="172">
        <v>1702</v>
      </c>
      <c r="N345" s="177">
        <v>590</v>
      </c>
      <c r="O345" s="177">
        <v>619</v>
      </c>
      <c r="P345" s="178">
        <v>493</v>
      </c>
    </row>
    <row r="346" spans="1:16" x14ac:dyDescent="0.3">
      <c r="A346" s="175" t="s">
        <v>680</v>
      </c>
      <c r="B346" s="176" t="s">
        <v>309</v>
      </c>
      <c r="C346" s="176" t="s">
        <v>1538</v>
      </c>
      <c r="D346" s="175" t="s">
        <v>347</v>
      </c>
      <c r="E346" s="172">
        <v>1803</v>
      </c>
      <c r="F346" s="177">
        <v>323</v>
      </c>
      <c r="G346" s="177">
        <v>1190</v>
      </c>
      <c r="H346" s="178">
        <v>290</v>
      </c>
      <c r="I346" s="172">
        <v>1789</v>
      </c>
      <c r="J346" s="177">
        <v>334</v>
      </c>
      <c r="K346" s="177">
        <v>1160</v>
      </c>
      <c r="L346" s="178">
        <v>295</v>
      </c>
      <c r="M346" s="172">
        <v>1671</v>
      </c>
      <c r="N346" s="177">
        <v>339</v>
      </c>
      <c r="O346" s="177">
        <v>1049</v>
      </c>
      <c r="P346" s="178">
        <v>283</v>
      </c>
    </row>
    <row r="347" spans="1:16" x14ac:dyDescent="0.3">
      <c r="A347" s="175" t="s">
        <v>938</v>
      </c>
      <c r="B347" s="176" t="s">
        <v>513</v>
      </c>
      <c r="C347" s="176" t="s">
        <v>1539</v>
      </c>
      <c r="D347" s="176" t="s">
        <v>518</v>
      </c>
      <c r="E347" s="172">
        <v>1748</v>
      </c>
      <c r="F347" s="177">
        <v>421</v>
      </c>
      <c r="G347" s="177">
        <v>945</v>
      </c>
      <c r="H347" s="178">
        <v>382</v>
      </c>
      <c r="I347" s="172">
        <v>1782</v>
      </c>
      <c r="J347" s="177">
        <v>471</v>
      </c>
      <c r="K347" s="177">
        <v>919</v>
      </c>
      <c r="L347" s="178">
        <v>392</v>
      </c>
      <c r="M347" s="172">
        <v>1636</v>
      </c>
      <c r="N347" s="177">
        <v>464</v>
      </c>
      <c r="O347" s="177">
        <v>818</v>
      </c>
      <c r="P347" s="178">
        <v>354</v>
      </c>
    </row>
    <row r="348" spans="1:16" x14ac:dyDescent="0.3">
      <c r="A348" s="175" t="s">
        <v>762</v>
      </c>
      <c r="B348" s="176" t="s">
        <v>309</v>
      </c>
      <c r="C348" s="176" t="s">
        <v>1540</v>
      </c>
      <c r="D348" s="175" t="s">
        <v>376</v>
      </c>
      <c r="E348" s="172">
        <v>1535</v>
      </c>
      <c r="F348" s="177">
        <v>533</v>
      </c>
      <c r="G348" s="177">
        <v>604</v>
      </c>
      <c r="H348" s="178">
        <v>398</v>
      </c>
      <c r="I348" s="172">
        <v>1747</v>
      </c>
      <c r="J348" s="177">
        <v>533</v>
      </c>
      <c r="K348" s="177">
        <v>624</v>
      </c>
      <c r="L348" s="178">
        <v>590</v>
      </c>
      <c r="M348" s="172">
        <v>1670</v>
      </c>
      <c r="N348" s="177">
        <v>511</v>
      </c>
      <c r="O348" s="177">
        <v>571</v>
      </c>
      <c r="P348" s="178">
        <v>588</v>
      </c>
    </row>
    <row r="349" spans="1:16" x14ac:dyDescent="0.3">
      <c r="A349" s="175" t="s">
        <v>924</v>
      </c>
      <c r="B349" s="176" t="s">
        <v>261</v>
      </c>
      <c r="C349" s="176" t="s">
        <v>1541</v>
      </c>
      <c r="D349" s="175" t="s">
        <v>297</v>
      </c>
      <c r="E349" s="172">
        <v>1587</v>
      </c>
      <c r="F349" s="177">
        <v>238</v>
      </c>
      <c r="G349" s="177">
        <v>963</v>
      </c>
      <c r="H349" s="178">
        <v>386</v>
      </c>
      <c r="I349" s="172">
        <v>1653</v>
      </c>
      <c r="J349" s="177">
        <v>237</v>
      </c>
      <c r="K349" s="177">
        <v>989</v>
      </c>
      <c r="L349" s="178">
        <v>427</v>
      </c>
      <c r="M349" s="172">
        <v>1666</v>
      </c>
      <c r="N349" s="177">
        <v>238</v>
      </c>
      <c r="O349" s="177">
        <v>1000</v>
      </c>
      <c r="P349" s="178">
        <v>428</v>
      </c>
    </row>
    <row r="350" spans="1:16" x14ac:dyDescent="0.3">
      <c r="A350" s="175" t="s">
        <v>938</v>
      </c>
      <c r="B350" s="176" t="s">
        <v>513</v>
      </c>
      <c r="C350" s="176" t="s">
        <v>1542</v>
      </c>
      <c r="D350" s="175" t="s">
        <v>534</v>
      </c>
      <c r="E350" s="172">
        <v>1644</v>
      </c>
      <c r="F350" s="177">
        <v>388</v>
      </c>
      <c r="G350" s="177">
        <v>892</v>
      </c>
      <c r="H350" s="178">
        <v>364</v>
      </c>
      <c r="I350" s="172">
        <v>1651</v>
      </c>
      <c r="J350" s="177">
        <v>427</v>
      </c>
      <c r="K350" s="177">
        <v>856</v>
      </c>
      <c r="L350" s="178">
        <v>368</v>
      </c>
      <c r="M350" s="172">
        <v>1644</v>
      </c>
      <c r="N350" s="177">
        <v>431</v>
      </c>
      <c r="O350" s="177">
        <v>840</v>
      </c>
      <c r="P350" s="178">
        <v>373</v>
      </c>
    </row>
    <row r="351" spans="1:16" x14ac:dyDescent="0.3">
      <c r="A351" s="175" t="s">
        <v>819</v>
      </c>
      <c r="B351" s="176" t="s">
        <v>261</v>
      </c>
      <c r="C351" s="176" t="s">
        <v>1543</v>
      </c>
      <c r="D351" s="175" t="s">
        <v>283</v>
      </c>
      <c r="E351" s="172">
        <v>1628</v>
      </c>
      <c r="F351" s="177">
        <v>302</v>
      </c>
      <c r="G351" s="177">
        <v>798</v>
      </c>
      <c r="H351" s="178">
        <v>528</v>
      </c>
      <c r="I351" s="172">
        <v>1694</v>
      </c>
      <c r="J351" s="177">
        <v>301</v>
      </c>
      <c r="K351" s="177">
        <v>808</v>
      </c>
      <c r="L351" s="178">
        <v>585</v>
      </c>
      <c r="M351" s="172">
        <v>1609</v>
      </c>
      <c r="N351" s="177">
        <v>296</v>
      </c>
      <c r="O351" s="177">
        <v>754</v>
      </c>
      <c r="P351" s="178">
        <v>559</v>
      </c>
    </row>
    <row r="352" spans="1:16" x14ac:dyDescent="0.3">
      <c r="A352" s="175" t="s">
        <v>107</v>
      </c>
      <c r="B352" s="176" t="s">
        <v>458</v>
      </c>
      <c r="C352" s="176" t="s">
        <v>1544</v>
      </c>
      <c r="D352" s="175" t="s">
        <v>464</v>
      </c>
      <c r="E352" s="172">
        <v>1624</v>
      </c>
      <c r="F352" s="177">
        <v>362</v>
      </c>
      <c r="G352" s="177">
        <v>1032</v>
      </c>
      <c r="H352" s="178">
        <v>230</v>
      </c>
      <c r="I352" s="172">
        <v>1657</v>
      </c>
      <c r="J352" s="177">
        <v>387</v>
      </c>
      <c r="K352" s="177">
        <v>1009</v>
      </c>
      <c r="L352" s="178">
        <v>261</v>
      </c>
      <c r="M352" s="172">
        <v>1625</v>
      </c>
      <c r="N352" s="177">
        <v>397</v>
      </c>
      <c r="O352" s="177">
        <v>974</v>
      </c>
      <c r="P352" s="178">
        <v>254</v>
      </c>
    </row>
    <row r="353" spans="1:16" x14ac:dyDescent="0.3">
      <c r="A353" s="175" t="s">
        <v>1085</v>
      </c>
      <c r="B353" s="176" t="s">
        <v>1039</v>
      </c>
      <c r="C353" s="176" t="s">
        <v>1545</v>
      </c>
      <c r="D353" s="175" t="s">
        <v>1078</v>
      </c>
      <c r="E353" s="172">
        <v>1722</v>
      </c>
      <c r="F353" s="177">
        <v>166</v>
      </c>
      <c r="G353" s="177">
        <v>1403</v>
      </c>
      <c r="H353" s="178">
        <v>153</v>
      </c>
      <c r="I353" s="172">
        <v>1698</v>
      </c>
      <c r="J353" s="177">
        <v>170</v>
      </c>
      <c r="K353" s="177">
        <v>1340</v>
      </c>
      <c r="L353" s="178">
        <v>188</v>
      </c>
      <c r="M353" s="172">
        <v>1620</v>
      </c>
      <c r="N353" s="177">
        <v>273</v>
      </c>
      <c r="O353" s="177">
        <v>1166</v>
      </c>
      <c r="P353" s="178">
        <v>181</v>
      </c>
    </row>
    <row r="354" spans="1:16" x14ac:dyDescent="0.3">
      <c r="A354" s="175" t="s">
        <v>913</v>
      </c>
      <c r="B354" s="176" t="s">
        <v>793</v>
      </c>
      <c r="C354" s="176" t="s">
        <v>1546</v>
      </c>
      <c r="D354" s="175" t="s">
        <v>469</v>
      </c>
      <c r="E354" s="172">
        <v>1642</v>
      </c>
      <c r="F354" s="177">
        <v>366</v>
      </c>
      <c r="G354" s="177">
        <v>924</v>
      </c>
      <c r="H354" s="178">
        <v>352</v>
      </c>
      <c r="I354" s="172">
        <v>1634</v>
      </c>
      <c r="J354" s="177">
        <v>359</v>
      </c>
      <c r="K354" s="177">
        <v>916</v>
      </c>
      <c r="L354" s="178">
        <v>359</v>
      </c>
      <c r="M354" s="172">
        <v>1621</v>
      </c>
      <c r="N354" s="177">
        <v>388</v>
      </c>
      <c r="O354" s="177">
        <v>873</v>
      </c>
      <c r="P354" s="178">
        <v>360</v>
      </c>
    </row>
    <row r="355" spans="1:16" x14ac:dyDescent="0.3">
      <c r="A355" s="175" t="s">
        <v>260</v>
      </c>
      <c r="B355" s="176" t="s">
        <v>874</v>
      </c>
      <c r="C355" s="176" t="s">
        <v>1547</v>
      </c>
      <c r="D355" s="175" t="s">
        <v>882</v>
      </c>
      <c r="E355" s="172">
        <v>1453</v>
      </c>
      <c r="F355" s="177">
        <v>640</v>
      </c>
      <c r="G355" s="177">
        <v>82</v>
      </c>
      <c r="H355" s="178">
        <v>731</v>
      </c>
      <c r="I355" s="172">
        <v>1572</v>
      </c>
      <c r="J355" s="177">
        <v>719</v>
      </c>
      <c r="K355" s="177">
        <v>91</v>
      </c>
      <c r="L355" s="178">
        <v>762</v>
      </c>
      <c r="M355" s="172">
        <v>1605</v>
      </c>
      <c r="N355" s="177">
        <v>756</v>
      </c>
      <c r="O355" s="177">
        <v>81</v>
      </c>
      <c r="P355" s="178">
        <v>768</v>
      </c>
    </row>
    <row r="356" spans="1:16" x14ac:dyDescent="0.3">
      <c r="A356" s="175" t="s">
        <v>1014</v>
      </c>
      <c r="B356" s="176" t="s">
        <v>1086</v>
      </c>
      <c r="C356" s="176" t="s">
        <v>1548</v>
      </c>
      <c r="D356" s="175" t="s">
        <v>1034</v>
      </c>
      <c r="E356" s="172">
        <v>1163</v>
      </c>
      <c r="F356" s="177">
        <v>717</v>
      </c>
      <c r="G356" s="177">
        <v>175</v>
      </c>
      <c r="H356" s="178">
        <v>271</v>
      </c>
      <c r="I356" s="172">
        <v>1204</v>
      </c>
      <c r="J356" s="177">
        <v>670</v>
      </c>
      <c r="K356" s="177">
        <v>181</v>
      </c>
      <c r="L356" s="178">
        <v>353</v>
      </c>
      <c r="M356" s="172">
        <v>1643</v>
      </c>
      <c r="N356" s="177">
        <v>1059</v>
      </c>
      <c r="O356" s="177">
        <v>180</v>
      </c>
      <c r="P356" s="178">
        <v>404</v>
      </c>
    </row>
    <row r="357" spans="1:16" x14ac:dyDescent="0.3">
      <c r="A357" s="175" t="s">
        <v>107</v>
      </c>
      <c r="B357" s="176" t="s">
        <v>939</v>
      </c>
      <c r="C357" s="176" t="s">
        <v>1549</v>
      </c>
      <c r="D357" s="175" t="s">
        <v>193</v>
      </c>
      <c r="E357" s="172">
        <v>1726</v>
      </c>
      <c r="F357" s="177">
        <v>294</v>
      </c>
      <c r="G357" s="177">
        <v>1185</v>
      </c>
      <c r="H357" s="178">
        <v>247</v>
      </c>
      <c r="I357" s="172">
        <v>1750</v>
      </c>
      <c r="J357" s="177">
        <v>301</v>
      </c>
      <c r="K357" s="177">
        <v>1184</v>
      </c>
      <c r="L357" s="178">
        <v>265</v>
      </c>
      <c r="M357" s="172">
        <v>1586</v>
      </c>
      <c r="N357" s="177">
        <v>298</v>
      </c>
      <c r="O357" s="177">
        <v>1025</v>
      </c>
      <c r="P357" s="178">
        <v>263</v>
      </c>
    </row>
    <row r="358" spans="1:16" x14ac:dyDescent="0.3">
      <c r="A358" s="175" t="s">
        <v>568</v>
      </c>
      <c r="B358" s="176" t="s">
        <v>569</v>
      </c>
      <c r="C358" s="176" t="s">
        <v>1550</v>
      </c>
      <c r="D358" s="175" t="s">
        <v>598</v>
      </c>
      <c r="E358" s="172">
        <v>1536</v>
      </c>
      <c r="F358" s="177">
        <v>352</v>
      </c>
      <c r="G358" s="177">
        <v>673</v>
      </c>
      <c r="H358" s="178">
        <v>511</v>
      </c>
      <c r="I358" s="172">
        <v>1600</v>
      </c>
      <c r="J358" s="177">
        <v>354</v>
      </c>
      <c r="K358" s="177">
        <v>699</v>
      </c>
      <c r="L358" s="178">
        <v>547</v>
      </c>
      <c r="M358" s="172">
        <v>1541</v>
      </c>
      <c r="N358" s="177">
        <v>375</v>
      </c>
      <c r="O358" s="177">
        <v>658</v>
      </c>
      <c r="P358" s="178">
        <v>508</v>
      </c>
    </row>
    <row r="359" spans="1:16" x14ac:dyDescent="0.3">
      <c r="A359" s="175" t="s">
        <v>308</v>
      </c>
      <c r="B359" s="176" t="s">
        <v>1039</v>
      </c>
      <c r="C359" s="176" t="s">
        <v>1551</v>
      </c>
      <c r="D359" s="175" t="s">
        <v>1057</v>
      </c>
      <c r="E359" s="172">
        <v>1515</v>
      </c>
      <c r="F359" s="177">
        <v>535</v>
      </c>
      <c r="G359" s="177">
        <v>568</v>
      </c>
      <c r="H359" s="178">
        <v>412</v>
      </c>
      <c r="I359" s="172">
        <v>1552</v>
      </c>
      <c r="J359" s="177">
        <v>597</v>
      </c>
      <c r="K359" s="177">
        <v>536</v>
      </c>
      <c r="L359" s="178">
        <v>419</v>
      </c>
      <c r="M359" s="172">
        <v>1555</v>
      </c>
      <c r="N359" s="177">
        <v>602</v>
      </c>
      <c r="O359" s="177">
        <v>552</v>
      </c>
      <c r="P359" s="178">
        <v>401</v>
      </c>
    </row>
    <row r="360" spans="1:16" x14ac:dyDescent="0.3">
      <c r="A360" s="175" t="s">
        <v>107</v>
      </c>
      <c r="B360" s="176" t="s">
        <v>108</v>
      </c>
      <c r="C360" s="176" t="s">
        <v>1552</v>
      </c>
      <c r="D360" s="175" t="s">
        <v>122</v>
      </c>
      <c r="E360" s="172">
        <v>1645</v>
      </c>
      <c r="F360" s="177">
        <v>238</v>
      </c>
      <c r="G360" s="177">
        <v>845</v>
      </c>
      <c r="H360" s="178">
        <v>562</v>
      </c>
      <c r="I360" s="172">
        <v>1689</v>
      </c>
      <c r="J360" s="177">
        <v>245</v>
      </c>
      <c r="K360" s="177">
        <v>860</v>
      </c>
      <c r="L360" s="178">
        <v>584</v>
      </c>
      <c r="M360" s="172">
        <v>1559</v>
      </c>
      <c r="N360" s="177">
        <v>246</v>
      </c>
      <c r="O360" s="177">
        <v>741</v>
      </c>
      <c r="P360" s="178">
        <v>572</v>
      </c>
    </row>
    <row r="361" spans="1:16" x14ac:dyDescent="0.3">
      <c r="A361" s="175" t="s">
        <v>1162</v>
      </c>
      <c r="B361" s="176" t="s">
        <v>108</v>
      </c>
      <c r="C361" s="176" t="s">
        <v>1553</v>
      </c>
      <c r="D361" s="175" t="s">
        <v>206</v>
      </c>
      <c r="E361" s="172">
        <v>1569</v>
      </c>
      <c r="F361" s="177">
        <v>436</v>
      </c>
      <c r="G361" s="177">
        <v>748</v>
      </c>
      <c r="H361" s="178">
        <v>385</v>
      </c>
      <c r="I361" s="172">
        <v>1603</v>
      </c>
      <c r="J361" s="177">
        <v>437</v>
      </c>
      <c r="K361" s="177">
        <v>771</v>
      </c>
      <c r="L361" s="178">
        <v>395</v>
      </c>
      <c r="M361" s="172">
        <v>1553</v>
      </c>
      <c r="N361" s="177">
        <v>427</v>
      </c>
      <c r="O361" s="177">
        <v>739</v>
      </c>
      <c r="P361" s="178">
        <v>387</v>
      </c>
    </row>
    <row r="362" spans="1:16" x14ac:dyDescent="0.3">
      <c r="A362" s="175" t="s">
        <v>568</v>
      </c>
      <c r="B362" s="176" t="s">
        <v>309</v>
      </c>
      <c r="C362" s="176" t="s">
        <v>1554</v>
      </c>
      <c r="D362" s="176" t="s">
        <v>426</v>
      </c>
      <c r="E362" s="172">
        <v>1508</v>
      </c>
      <c r="F362" s="177">
        <v>336</v>
      </c>
      <c r="G362" s="177">
        <v>950</v>
      </c>
      <c r="H362" s="178">
        <v>222</v>
      </c>
      <c r="I362" s="172">
        <v>1567</v>
      </c>
      <c r="J362" s="177">
        <v>332</v>
      </c>
      <c r="K362" s="177">
        <v>954</v>
      </c>
      <c r="L362" s="178">
        <v>281</v>
      </c>
      <c r="M362" s="172">
        <v>1563</v>
      </c>
      <c r="N362" s="177">
        <v>330</v>
      </c>
      <c r="O362" s="177">
        <v>946</v>
      </c>
      <c r="P362" s="178">
        <v>287</v>
      </c>
    </row>
    <row r="363" spans="1:16" x14ac:dyDescent="0.3">
      <c r="A363" s="175" t="s">
        <v>474</v>
      </c>
      <c r="B363" s="176" t="s">
        <v>1131</v>
      </c>
      <c r="C363" s="176" t="s">
        <v>1555</v>
      </c>
      <c r="D363" s="175" t="s">
        <v>1140</v>
      </c>
      <c r="E363" s="172">
        <v>1456</v>
      </c>
      <c r="F363" s="177">
        <v>1038</v>
      </c>
      <c r="G363" s="177">
        <v>154</v>
      </c>
      <c r="H363" s="178">
        <v>264</v>
      </c>
      <c r="I363" s="172">
        <v>1493</v>
      </c>
      <c r="J363" s="177">
        <v>1060</v>
      </c>
      <c r="K363" s="177">
        <v>152</v>
      </c>
      <c r="L363" s="178">
        <v>281</v>
      </c>
      <c r="M363" s="172">
        <v>1480</v>
      </c>
      <c r="N363" s="177">
        <v>1135</v>
      </c>
      <c r="O363" s="177">
        <v>137</v>
      </c>
      <c r="P363" s="178">
        <v>208</v>
      </c>
    </row>
    <row r="364" spans="1:16" x14ac:dyDescent="0.3">
      <c r="A364" s="175" t="s">
        <v>938</v>
      </c>
      <c r="B364" s="176" t="s">
        <v>108</v>
      </c>
      <c r="C364" s="176" t="s">
        <v>1556</v>
      </c>
      <c r="D364" s="175" t="s">
        <v>148</v>
      </c>
      <c r="E364" s="172">
        <v>1629</v>
      </c>
      <c r="F364" s="177">
        <v>293</v>
      </c>
      <c r="G364" s="177">
        <v>1020</v>
      </c>
      <c r="H364" s="178">
        <v>316</v>
      </c>
      <c r="I364" s="172">
        <v>1647</v>
      </c>
      <c r="J364" s="177">
        <v>310</v>
      </c>
      <c r="K364" s="177">
        <v>1031</v>
      </c>
      <c r="L364" s="178">
        <v>306</v>
      </c>
      <c r="M364" s="172">
        <v>1520</v>
      </c>
      <c r="N364" s="177">
        <v>305</v>
      </c>
      <c r="O364" s="177">
        <v>936</v>
      </c>
      <c r="P364" s="178">
        <v>279</v>
      </c>
    </row>
    <row r="365" spans="1:16" x14ac:dyDescent="0.3">
      <c r="A365" s="175" t="s">
        <v>680</v>
      </c>
      <c r="B365" s="176" t="s">
        <v>1086</v>
      </c>
      <c r="C365" s="176" t="s">
        <v>1557</v>
      </c>
      <c r="D365" s="175" t="s">
        <v>1119</v>
      </c>
      <c r="E365" s="172">
        <v>1472</v>
      </c>
      <c r="F365" s="177">
        <v>713</v>
      </c>
      <c r="G365" s="177">
        <v>499</v>
      </c>
      <c r="H365" s="178">
        <v>260</v>
      </c>
      <c r="I365" s="172">
        <v>1510</v>
      </c>
      <c r="J365" s="177">
        <v>703</v>
      </c>
      <c r="K365" s="177">
        <v>490</v>
      </c>
      <c r="L365" s="178">
        <v>317</v>
      </c>
      <c r="M365" s="172">
        <v>1565</v>
      </c>
      <c r="N365" s="177">
        <v>708</v>
      </c>
      <c r="O365" s="177">
        <v>522</v>
      </c>
      <c r="P365" s="178">
        <v>335</v>
      </c>
    </row>
    <row r="366" spans="1:16" x14ac:dyDescent="0.3">
      <c r="A366" s="175" t="s">
        <v>1149</v>
      </c>
      <c r="B366" s="176" t="s">
        <v>475</v>
      </c>
      <c r="C366" s="176" t="s">
        <v>1558</v>
      </c>
      <c r="D366" s="175" t="s">
        <v>483</v>
      </c>
      <c r="E366" s="172">
        <v>1453</v>
      </c>
      <c r="F366" s="177">
        <v>363</v>
      </c>
      <c r="G366" s="177">
        <v>694</v>
      </c>
      <c r="H366" s="178">
        <v>396</v>
      </c>
      <c r="I366" s="172">
        <v>1554</v>
      </c>
      <c r="J366" s="177">
        <v>357</v>
      </c>
      <c r="K366" s="177">
        <v>771</v>
      </c>
      <c r="L366" s="178">
        <v>426</v>
      </c>
      <c r="M366" s="172">
        <v>1521</v>
      </c>
      <c r="N366" s="177">
        <v>360</v>
      </c>
      <c r="O366" s="177">
        <v>754</v>
      </c>
      <c r="P366" s="178">
        <v>407</v>
      </c>
    </row>
    <row r="367" spans="1:16" x14ac:dyDescent="0.3">
      <c r="A367" s="175" t="s">
        <v>1160</v>
      </c>
      <c r="B367" s="176" t="s">
        <v>1123</v>
      </c>
      <c r="C367" s="176" t="s">
        <v>1559</v>
      </c>
      <c r="D367" s="175" t="s">
        <v>1126</v>
      </c>
      <c r="E367" s="172">
        <v>1404</v>
      </c>
      <c r="F367" s="177">
        <v>273</v>
      </c>
      <c r="G367" s="177">
        <v>748</v>
      </c>
      <c r="H367" s="178">
        <v>383</v>
      </c>
      <c r="I367" s="172">
        <v>1543</v>
      </c>
      <c r="J367" s="177">
        <v>404</v>
      </c>
      <c r="K367" s="177">
        <v>746</v>
      </c>
      <c r="L367" s="178">
        <v>393</v>
      </c>
      <c r="M367" s="172">
        <v>1500</v>
      </c>
      <c r="N367" s="177">
        <v>404</v>
      </c>
      <c r="O367" s="177">
        <v>740</v>
      </c>
      <c r="P367" s="178">
        <v>356</v>
      </c>
    </row>
    <row r="368" spans="1:16" x14ac:dyDescent="0.3">
      <c r="A368" s="175" t="s">
        <v>260</v>
      </c>
      <c r="B368" s="176" t="s">
        <v>712</v>
      </c>
      <c r="C368" s="176" t="s">
        <v>1560</v>
      </c>
      <c r="D368" s="175" t="s">
        <v>716</v>
      </c>
      <c r="E368" s="172">
        <v>1425</v>
      </c>
      <c r="F368" s="177">
        <v>556</v>
      </c>
      <c r="G368" s="177">
        <v>316</v>
      </c>
      <c r="H368" s="178">
        <v>553</v>
      </c>
      <c r="I368" s="172">
        <v>1550</v>
      </c>
      <c r="J368" s="177">
        <v>558</v>
      </c>
      <c r="K368" s="177">
        <v>405</v>
      </c>
      <c r="L368" s="178">
        <v>587</v>
      </c>
      <c r="M368" s="172">
        <v>1480</v>
      </c>
      <c r="N368" s="177">
        <v>559</v>
      </c>
      <c r="O368" s="177">
        <v>386</v>
      </c>
      <c r="P368" s="178">
        <v>535</v>
      </c>
    </row>
    <row r="369" spans="1:16" x14ac:dyDescent="0.3">
      <c r="A369" s="175" t="s">
        <v>1038</v>
      </c>
      <c r="B369" s="176" t="s">
        <v>939</v>
      </c>
      <c r="C369" s="176" t="s">
        <v>1561</v>
      </c>
      <c r="D369" s="175" t="s">
        <v>979</v>
      </c>
      <c r="E369" s="172">
        <v>1623</v>
      </c>
      <c r="F369" s="177">
        <v>573</v>
      </c>
      <c r="G369" s="177">
        <v>738</v>
      </c>
      <c r="H369" s="178">
        <v>312</v>
      </c>
      <c r="I369" s="172">
        <v>1699</v>
      </c>
      <c r="J369" s="177">
        <v>568</v>
      </c>
      <c r="K369" s="177">
        <v>755</v>
      </c>
      <c r="L369" s="178">
        <v>376</v>
      </c>
      <c r="M369" s="172">
        <v>1486</v>
      </c>
      <c r="N369" s="177">
        <v>544</v>
      </c>
      <c r="O369" s="177">
        <v>606</v>
      </c>
      <c r="P369" s="178">
        <v>336</v>
      </c>
    </row>
    <row r="370" spans="1:16" x14ac:dyDescent="0.3">
      <c r="A370" s="175" t="s">
        <v>938</v>
      </c>
      <c r="B370" s="176" t="s">
        <v>272</v>
      </c>
      <c r="C370" s="176" t="s">
        <v>1562</v>
      </c>
      <c r="D370" s="175" t="s">
        <v>564</v>
      </c>
      <c r="E370" s="172">
        <v>1665</v>
      </c>
      <c r="F370" s="177">
        <v>452</v>
      </c>
      <c r="G370" s="177">
        <v>806</v>
      </c>
      <c r="H370" s="178">
        <v>407</v>
      </c>
      <c r="I370" s="172">
        <v>1668</v>
      </c>
      <c r="J370" s="177">
        <v>452</v>
      </c>
      <c r="K370" s="177">
        <v>825</v>
      </c>
      <c r="L370" s="178">
        <v>391</v>
      </c>
      <c r="M370" s="172">
        <v>1512</v>
      </c>
      <c r="N370" s="177">
        <v>444</v>
      </c>
      <c r="O370" s="177">
        <v>686</v>
      </c>
      <c r="P370" s="178">
        <v>382</v>
      </c>
    </row>
    <row r="371" spans="1:16" x14ac:dyDescent="0.3">
      <c r="A371" s="175" t="s">
        <v>1130</v>
      </c>
      <c r="B371" s="176" t="s">
        <v>475</v>
      </c>
      <c r="C371" s="176" t="s">
        <v>1563</v>
      </c>
      <c r="D371" s="175" t="s">
        <v>503</v>
      </c>
      <c r="E371" s="172">
        <v>1465</v>
      </c>
      <c r="F371" s="177">
        <v>314</v>
      </c>
      <c r="G371" s="177">
        <v>996</v>
      </c>
      <c r="H371" s="178">
        <v>155</v>
      </c>
      <c r="I371" s="172">
        <v>1544</v>
      </c>
      <c r="J371" s="177">
        <v>396</v>
      </c>
      <c r="K371" s="177">
        <v>983</v>
      </c>
      <c r="L371" s="178">
        <v>165</v>
      </c>
      <c r="M371" s="172">
        <v>1508</v>
      </c>
      <c r="N371" s="177">
        <v>397</v>
      </c>
      <c r="O371" s="177">
        <v>957</v>
      </c>
      <c r="P371" s="178">
        <v>154</v>
      </c>
    </row>
    <row r="372" spans="1:16" x14ac:dyDescent="0.3">
      <c r="A372" s="175" t="s">
        <v>762</v>
      </c>
      <c r="B372" s="176" t="s">
        <v>475</v>
      </c>
      <c r="C372" s="176" t="s">
        <v>1564</v>
      </c>
      <c r="D372" s="175" t="s">
        <v>507</v>
      </c>
      <c r="E372" s="172">
        <v>1420</v>
      </c>
      <c r="F372" s="177">
        <v>287</v>
      </c>
      <c r="G372" s="177">
        <v>1027</v>
      </c>
      <c r="H372" s="178">
        <v>106</v>
      </c>
      <c r="I372" s="172">
        <v>1534</v>
      </c>
      <c r="J372" s="177">
        <v>383</v>
      </c>
      <c r="K372" s="177">
        <v>1049</v>
      </c>
      <c r="L372" s="178">
        <v>102</v>
      </c>
      <c r="M372" s="172">
        <v>1514</v>
      </c>
      <c r="N372" s="177">
        <v>377</v>
      </c>
      <c r="O372" s="177">
        <v>1035</v>
      </c>
      <c r="P372" s="178">
        <v>102</v>
      </c>
    </row>
    <row r="373" spans="1:16" x14ac:dyDescent="0.3">
      <c r="A373" s="175" t="s">
        <v>938</v>
      </c>
      <c r="B373" s="176" t="s">
        <v>108</v>
      </c>
      <c r="C373" s="176" t="s">
        <v>1565</v>
      </c>
      <c r="D373" s="175" t="s">
        <v>232</v>
      </c>
      <c r="E373" s="172">
        <v>1455</v>
      </c>
      <c r="F373" s="177">
        <v>416</v>
      </c>
      <c r="G373" s="177">
        <v>845</v>
      </c>
      <c r="H373" s="178">
        <v>194</v>
      </c>
      <c r="I373" s="172">
        <v>1551</v>
      </c>
      <c r="J373" s="177">
        <v>439</v>
      </c>
      <c r="K373" s="177">
        <v>829</v>
      </c>
      <c r="L373" s="178">
        <v>283</v>
      </c>
      <c r="M373" s="172">
        <v>1526</v>
      </c>
      <c r="N373" s="177">
        <v>439</v>
      </c>
      <c r="O373" s="177">
        <v>789</v>
      </c>
      <c r="P373" s="178">
        <v>298</v>
      </c>
    </row>
    <row r="374" spans="1:16" x14ac:dyDescent="0.3">
      <c r="A374" s="175" t="s">
        <v>308</v>
      </c>
      <c r="B374" s="176" t="s">
        <v>135</v>
      </c>
      <c r="C374" s="176" t="s">
        <v>1566</v>
      </c>
      <c r="D374" s="176" t="s">
        <v>445</v>
      </c>
      <c r="E374" s="172">
        <v>1529</v>
      </c>
      <c r="F374" s="177">
        <v>433</v>
      </c>
      <c r="G374" s="177">
        <v>738</v>
      </c>
      <c r="H374" s="178">
        <v>358</v>
      </c>
      <c r="I374" s="172">
        <v>1606</v>
      </c>
      <c r="J374" s="177">
        <v>430</v>
      </c>
      <c r="K374" s="177">
        <v>794</v>
      </c>
      <c r="L374" s="178">
        <v>382</v>
      </c>
      <c r="M374" s="172">
        <v>1490</v>
      </c>
      <c r="N374" s="177">
        <v>366</v>
      </c>
      <c r="O374" s="177">
        <v>756</v>
      </c>
      <c r="P374" s="178">
        <v>368</v>
      </c>
    </row>
    <row r="375" spans="1:16" x14ac:dyDescent="0.3">
      <c r="A375" s="175" t="s">
        <v>913</v>
      </c>
      <c r="B375" s="176" t="s">
        <v>309</v>
      </c>
      <c r="C375" s="176" t="s">
        <v>1567</v>
      </c>
      <c r="D375" s="175" t="s">
        <v>414</v>
      </c>
      <c r="E375" s="172">
        <v>1456</v>
      </c>
      <c r="F375" s="177">
        <v>294</v>
      </c>
      <c r="G375" s="177">
        <v>918</v>
      </c>
      <c r="H375" s="178">
        <v>244</v>
      </c>
      <c r="I375" s="172">
        <v>1488</v>
      </c>
      <c r="J375" s="177">
        <v>308</v>
      </c>
      <c r="K375" s="177">
        <v>906</v>
      </c>
      <c r="L375" s="178">
        <v>274</v>
      </c>
      <c r="M375" s="172">
        <v>1487</v>
      </c>
      <c r="N375" s="177">
        <v>300</v>
      </c>
      <c r="O375" s="177">
        <v>927</v>
      </c>
      <c r="P375" s="178">
        <v>260</v>
      </c>
    </row>
    <row r="376" spans="1:16" x14ac:dyDescent="0.3">
      <c r="A376" s="175" t="s">
        <v>107</v>
      </c>
      <c r="B376" s="176" t="s">
        <v>793</v>
      </c>
      <c r="C376" s="176" t="s">
        <v>1568</v>
      </c>
      <c r="D376" s="175" t="s">
        <v>815</v>
      </c>
      <c r="E376" s="172">
        <v>1296</v>
      </c>
      <c r="F376" s="177">
        <v>549</v>
      </c>
      <c r="G376" s="177">
        <v>454</v>
      </c>
      <c r="H376" s="178">
        <v>293</v>
      </c>
      <c r="I376" s="172">
        <v>1295</v>
      </c>
      <c r="J376" s="177">
        <v>562</v>
      </c>
      <c r="K376" s="177">
        <v>444</v>
      </c>
      <c r="L376" s="178">
        <v>289</v>
      </c>
      <c r="M376" s="172">
        <v>1507</v>
      </c>
      <c r="N376" s="177">
        <v>746</v>
      </c>
      <c r="O376" s="177">
        <v>464</v>
      </c>
      <c r="P376" s="178">
        <v>297</v>
      </c>
    </row>
    <row r="377" spans="1:16" x14ac:dyDescent="0.3">
      <c r="A377" s="175" t="s">
        <v>107</v>
      </c>
      <c r="B377" s="176" t="s">
        <v>235</v>
      </c>
      <c r="C377" s="176" t="s">
        <v>1569</v>
      </c>
      <c r="D377" s="175" t="s">
        <v>245</v>
      </c>
      <c r="E377" s="172">
        <v>1562</v>
      </c>
      <c r="F377" s="177">
        <v>574</v>
      </c>
      <c r="G377" s="177">
        <v>528</v>
      </c>
      <c r="H377" s="178">
        <v>460</v>
      </c>
      <c r="I377" s="172">
        <v>1514</v>
      </c>
      <c r="J377" s="177">
        <v>576</v>
      </c>
      <c r="K377" s="177">
        <v>497</v>
      </c>
      <c r="L377" s="178">
        <v>441</v>
      </c>
      <c r="M377" s="172">
        <v>1486</v>
      </c>
      <c r="N377" s="177">
        <v>616</v>
      </c>
      <c r="O377" s="177">
        <v>439</v>
      </c>
      <c r="P377" s="178">
        <v>431</v>
      </c>
    </row>
    <row r="378" spans="1:16" x14ac:dyDescent="0.3">
      <c r="A378" s="175" t="s">
        <v>938</v>
      </c>
      <c r="B378" s="176" t="s">
        <v>569</v>
      </c>
      <c r="C378" s="176" t="s">
        <v>1570</v>
      </c>
      <c r="D378" s="175" t="s">
        <v>199</v>
      </c>
      <c r="E378" s="172">
        <v>1520</v>
      </c>
      <c r="F378" s="177">
        <v>329</v>
      </c>
      <c r="G378" s="177">
        <v>726</v>
      </c>
      <c r="H378" s="178">
        <v>465</v>
      </c>
      <c r="I378" s="172">
        <v>1546</v>
      </c>
      <c r="J378" s="177">
        <v>330</v>
      </c>
      <c r="K378" s="177">
        <v>731</v>
      </c>
      <c r="L378" s="178">
        <v>485</v>
      </c>
      <c r="M378" s="172">
        <v>1484</v>
      </c>
      <c r="N378" s="177">
        <v>327</v>
      </c>
      <c r="O378" s="177">
        <v>684</v>
      </c>
      <c r="P378" s="178">
        <v>473</v>
      </c>
    </row>
    <row r="379" spans="1:16" x14ac:dyDescent="0.3">
      <c r="A379" s="175" t="s">
        <v>1014</v>
      </c>
      <c r="B379" s="176" t="s">
        <v>108</v>
      </c>
      <c r="C379" s="176" t="s">
        <v>1571</v>
      </c>
      <c r="D379" s="175" t="s">
        <v>215</v>
      </c>
      <c r="E379" s="172">
        <v>1604</v>
      </c>
      <c r="F379" s="177">
        <v>247</v>
      </c>
      <c r="G379" s="177">
        <v>1087</v>
      </c>
      <c r="H379" s="178">
        <v>270</v>
      </c>
      <c r="I379" s="172">
        <v>1581</v>
      </c>
      <c r="J379" s="177">
        <v>249</v>
      </c>
      <c r="K379" s="177">
        <v>1059</v>
      </c>
      <c r="L379" s="178">
        <v>273</v>
      </c>
      <c r="M379" s="172">
        <v>1487</v>
      </c>
      <c r="N379" s="177">
        <v>225</v>
      </c>
      <c r="O379" s="177">
        <v>996</v>
      </c>
      <c r="P379" s="178">
        <v>266</v>
      </c>
    </row>
    <row r="380" spans="1:16" x14ac:dyDescent="0.3">
      <c r="A380" s="175" t="s">
        <v>308</v>
      </c>
      <c r="B380" s="176" t="s">
        <v>235</v>
      </c>
      <c r="C380" s="176" t="s">
        <v>1572</v>
      </c>
      <c r="D380" s="175" t="s">
        <v>253</v>
      </c>
      <c r="E380" s="172">
        <v>1443</v>
      </c>
      <c r="F380" s="177">
        <v>296</v>
      </c>
      <c r="G380" s="177">
        <v>626</v>
      </c>
      <c r="H380" s="178">
        <v>521</v>
      </c>
      <c r="I380" s="172">
        <v>1453</v>
      </c>
      <c r="J380" s="177">
        <v>300</v>
      </c>
      <c r="K380" s="177">
        <v>617</v>
      </c>
      <c r="L380" s="178">
        <v>536</v>
      </c>
      <c r="M380" s="172">
        <v>1473</v>
      </c>
      <c r="N380" s="177">
        <v>359</v>
      </c>
      <c r="O380" s="177">
        <v>593</v>
      </c>
      <c r="P380" s="178">
        <v>521</v>
      </c>
    </row>
    <row r="381" spans="1:16" x14ac:dyDescent="0.3">
      <c r="A381" s="175" t="s">
        <v>938</v>
      </c>
      <c r="B381" s="176" t="s">
        <v>458</v>
      </c>
      <c r="C381" s="176" t="s">
        <v>1573</v>
      </c>
      <c r="D381" s="175" t="s">
        <v>462</v>
      </c>
      <c r="E381" s="172">
        <v>1613</v>
      </c>
      <c r="F381" s="177">
        <v>633</v>
      </c>
      <c r="G381" s="177">
        <v>821</v>
      </c>
      <c r="H381" s="178">
        <v>159</v>
      </c>
      <c r="I381" s="172">
        <v>1667</v>
      </c>
      <c r="J381" s="177">
        <v>620</v>
      </c>
      <c r="K381" s="177">
        <v>881</v>
      </c>
      <c r="L381" s="178">
        <v>166</v>
      </c>
      <c r="M381" s="172">
        <v>1484</v>
      </c>
      <c r="N381" s="177">
        <v>600</v>
      </c>
      <c r="O381" s="177">
        <v>722</v>
      </c>
      <c r="P381" s="178">
        <v>162</v>
      </c>
    </row>
    <row r="382" spans="1:16" x14ac:dyDescent="0.3">
      <c r="A382" s="175" t="s">
        <v>568</v>
      </c>
      <c r="B382" s="176" t="s">
        <v>108</v>
      </c>
      <c r="C382" s="176" t="s">
        <v>1574</v>
      </c>
      <c r="D382" s="175" t="s">
        <v>227</v>
      </c>
      <c r="E382" s="172">
        <v>1492</v>
      </c>
      <c r="F382" s="177">
        <v>687</v>
      </c>
      <c r="G382" s="177">
        <v>441</v>
      </c>
      <c r="H382" s="178">
        <v>364</v>
      </c>
      <c r="I382" s="172">
        <v>1564</v>
      </c>
      <c r="J382" s="177">
        <v>693</v>
      </c>
      <c r="K382" s="177">
        <v>478</v>
      </c>
      <c r="L382" s="178">
        <v>393</v>
      </c>
      <c r="M382" s="172">
        <v>1498</v>
      </c>
      <c r="N382" s="177">
        <v>638</v>
      </c>
      <c r="O382" s="177">
        <v>456</v>
      </c>
      <c r="P382" s="178">
        <v>404</v>
      </c>
    </row>
    <row r="383" spans="1:16" x14ac:dyDescent="0.3">
      <c r="A383" s="175" t="s">
        <v>1038</v>
      </c>
      <c r="B383" s="176" t="s">
        <v>1086</v>
      </c>
      <c r="C383" s="176" t="s">
        <v>1575</v>
      </c>
      <c r="D383" s="175" t="s">
        <v>1095</v>
      </c>
      <c r="E383" s="172">
        <v>1520</v>
      </c>
      <c r="F383" s="177">
        <v>227</v>
      </c>
      <c r="G383" s="177">
        <v>1098</v>
      </c>
      <c r="H383" s="178">
        <v>195</v>
      </c>
      <c r="I383" s="172">
        <v>1566</v>
      </c>
      <c r="J383" s="177">
        <v>253</v>
      </c>
      <c r="K383" s="177">
        <v>1113</v>
      </c>
      <c r="L383" s="178">
        <v>200</v>
      </c>
      <c r="M383" s="172">
        <v>1483</v>
      </c>
      <c r="N383" s="177">
        <v>253</v>
      </c>
      <c r="O383" s="177">
        <v>1033</v>
      </c>
      <c r="P383" s="178">
        <v>197</v>
      </c>
    </row>
    <row r="384" spans="1:16" x14ac:dyDescent="0.3">
      <c r="A384" s="175" t="s">
        <v>260</v>
      </c>
      <c r="B384" s="176" t="s">
        <v>108</v>
      </c>
      <c r="C384" s="176" t="s">
        <v>1576</v>
      </c>
      <c r="D384" s="175" t="s">
        <v>132</v>
      </c>
      <c r="E384" s="172">
        <v>1432</v>
      </c>
      <c r="F384" s="177">
        <v>382</v>
      </c>
      <c r="G384" s="177">
        <v>896</v>
      </c>
      <c r="H384" s="178">
        <v>154</v>
      </c>
      <c r="I384" s="172">
        <v>1497</v>
      </c>
      <c r="J384" s="177">
        <v>396</v>
      </c>
      <c r="K384" s="177">
        <v>901</v>
      </c>
      <c r="L384" s="178">
        <v>200</v>
      </c>
      <c r="M384" s="172">
        <v>1460</v>
      </c>
      <c r="N384" s="177">
        <v>393</v>
      </c>
      <c r="O384" s="177">
        <v>875</v>
      </c>
      <c r="P384" s="178">
        <v>192</v>
      </c>
    </row>
    <row r="385" spans="1:16" x14ac:dyDescent="0.3">
      <c r="A385" s="175" t="s">
        <v>260</v>
      </c>
      <c r="B385" s="176" t="s">
        <v>108</v>
      </c>
      <c r="C385" s="176" t="s">
        <v>1577</v>
      </c>
      <c r="D385" s="175" t="s">
        <v>198</v>
      </c>
      <c r="E385" s="172">
        <v>1548</v>
      </c>
      <c r="F385" s="177">
        <v>235</v>
      </c>
      <c r="G385" s="177">
        <v>1088</v>
      </c>
      <c r="H385" s="178">
        <v>225</v>
      </c>
      <c r="I385" s="172">
        <v>1523</v>
      </c>
      <c r="J385" s="177">
        <v>237</v>
      </c>
      <c r="K385" s="177">
        <v>1065</v>
      </c>
      <c r="L385" s="178">
        <v>221</v>
      </c>
      <c r="M385" s="172">
        <v>1455</v>
      </c>
      <c r="N385" s="177">
        <v>232</v>
      </c>
      <c r="O385" s="177">
        <v>1009</v>
      </c>
      <c r="P385" s="178">
        <v>214</v>
      </c>
    </row>
    <row r="386" spans="1:16" x14ac:dyDescent="0.3">
      <c r="A386" s="175" t="s">
        <v>308</v>
      </c>
      <c r="B386" s="176" t="s">
        <v>309</v>
      </c>
      <c r="C386" s="176" t="s">
        <v>1578</v>
      </c>
      <c r="D386" s="175" t="s">
        <v>411</v>
      </c>
      <c r="E386" s="172">
        <v>1283</v>
      </c>
      <c r="F386" s="177">
        <v>719</v>
      </c>
      <c r="G386" s="177">
        <v>352</v>
      </c>
      <c r="H386" s="178">
        <v>212</v>
      </c>
      <c r="I386" s="172">
        <v>1350</v>
      </c>
      <c r="J386" s="177">
        <v>713</v>
      </c>
      <c r="K386" s="177">
        <v>394</v>
      </c>
      <c r="L386" s="178">
        <v>243</v>
      </c>
      <c r="M386" s="172">
        <v>1454</v>
      </c>
      <c r="N386" s="177">
        <v>815</v>
      </c>
      <c r="O386" s="177">
        <v>401</v>
      </c>
      <c r="P386" s="178">
        <v>238</v>
      </c>
    </row>
    <row r="387" spans="1:16" x14ac:dyDescent="0.3">
      <c r="A387" s="175" t="s">
        <v>429</v>
      </c>
      <c r="B387" s="176" t="s">
        <v>1086</v>
      </c>
      <c r="C387" s="176" t="s">
        <v>1579</v>
      </c>
      <c r="D387" s="175" t="s">
        <v>1090</v>
      </c>
      <c r="E387" s="172">
        <v>1404</v>
      </c>
      <c r="F387" s="177">
        <v>505</v>
      </c>
      <c r="G387" s="177">
        <v>571</v>
      </c>
      <c r="H387" s="178">
        <v>328</v>
      </c>
      <c r="I387" s="172">
        <v>1447</v>
      </c>
      <c r="J387" s="177">
        <v>506</v>
      </c>
      <c r="K387" s="177">
        <v>600</v>
      </c>
      <c r="L387" s="178">
        <v>341</v>
      </c>
      <c r="M387" s="172">
        <v>1471</v>
      </c>
      <c r="N387" s="177">
        <v>509</v>
      </c>
      <c r="O387" s="177">
        <v>609</v>
      </c>
      <c r="P387" s="178">
        <v>353</v>
      </c>
    </row>
    <row r="388" spans="1:16" x14ac:dyDescent="0.3">
      <c r="A388" s="175" t="s">
        <v>107</v>
      </c>
      <c r="B388" s="176" t="s">
        <v>261</v>
      </c>
      <c r="C388" s="176" t="s">
        <v>1580</v>
      </c>
      <c r="D388" s="175" t="s">
        <v>298</v>
      </c>
      <c r="E388" s="172">
        <v>1539</v>
      </c>
      <c r="F388" s="177">
        <v>324</v>
      </c>
      <c r="G388" s="177">
        <v>922</v>
      </c>
      <c r="H388" s="178">
        <v>293</v>
      </c>
      <c r="I388" s="172">
        <v>1552</v>
      </c>
      <c r="J388" s="177">
        <v>321</v>
      </c>
      <c r="K388" s="177">
        <v>929</v>
      </c>
      <c r="L388" s="178">
        <v>302</v>
      </c>
      <c r="M388" s="172">
        <v>1442</v>
      </c>
      <c r="N388" s="177">
        <v>245</v>
      </c>
      <c r="O388" s="177">
        <v>904</v>
      </c>
      <c r="P388" s="178">
        <v>293</v>
      </c>
    </row>
    <row r="389" spans="1:16" x14ac:dyDescent="0.3">
      <c r="A389" s="175" t="s">
        <v>107</v>
      </c>
      <c r="B389" s="176" t="s">
        <v>1150</v>
      </c>
      <c r="C389" s="176" t="s">
        <v>1581</v>
      </c>
      <c r="D389" s="175" t="s">
        <v>1157</v>
      </c>
      <c r="E389" s="172">
        <v>1385</v>
      </c>
      <c r="F389" s="177">
        <v>343</v>
      </c>
      <c r="G389" s="177">
        <v>887</v>
      </c>
      <c r="H389" s="178">
        <v>155</v>
      </c>
      <c r="I389" s="172">
        <v>1405</v>
      </c>
      <c r="J389" s="177">
        <v>348</v>
      </c>
      <c r="K389" s="177">
        <v>881</v>
      </c>
      <c r="L389" s="178">
        <v>176</v>
      </c>
      <c r="M389" s="172">
        <v>1440</v>
      </c>
      <c r="N389" s="177">
        <v>391</v>
      </c>
      <c r="O389" s="177">
        <v>862</v>
      </c>
      <c r="P389" s="178">
        <v>187</v>
      </c>
    </row>
    <row r="390" spans="1:16" x14ac:dyDescent="0.3">
      <c r="A390" s="175" t="s">
        <v>308</v>
      </c>
      <c r="B390" s="176" t="s">
        <v>108</v>
      </c>
      <c r="C390" s="176" t="s">
        <v>1582</v>
      </c>
      <c r="D390" s="175" t="s">
        <v>209</v>
      </c>
      <c r="E390" s="172">
        <v>1366</v>
      </c>
      <c r="F390" s="177">
        <v>795</v>
      </c>
      <c r="G390" s="177">
        <v>240</v>
      </c>
      <c r="H390" s="178">
        <v>331</v>
      </c>
      <c r="I390" s="172">
        <v>1458</v>
      </c>
      <c r="J390" s="177">
        <v>800</v>
      </c>
      <c r="K390" s="177">
        <v>274</v>
      </c>
      <c r="L390" s="178">
        <v>384</v>
      </c>
      <c r="M390" s="172">
        <v>1424</v>
      </c>
      <c r="N390" s="177">
        <v>799</v>
      </c>
      <c r="O390" s="177">
        <v>244</v>
      </c>
      <c r="P390" s="178">
        <v>381</v>
      </c>
    </row>
    <row r="391" spans="1:16" x14ac:dyDescent="0.3">
      <c r="A391" s="175" t="s">
        <v>762</v>
      </c>
      <c r="B391" s="176" t="s">
        <v>108</v>
      </c>
      <c r="C391" s="176" t="s">
        <v>1583</v>
      </c>
      <c r="D391" s="175" t="s">
        <v>146</v>
      </c>
      <c r="E391" s="172">
        <v>1442</v>
      </c>
      <c r="F391" s="177">
        <v>182</v>
      </c>
      <c r="G391" s="177">
        <v>1179</v>
      </c>
      <c r="H391" s="178">
        <v>81</v>
      </c>
      <c r="I391" s="172">
        <v>1468</v>
      </c>
      <c r="J391" s="177">
        <v>268</v>
      </c>
      <c r="K391" s="177">
        <v>1109</v>
      </c>
      <c r="L391" s="178">
        <v>91</v>
      </c>
      <c r="M391" s="172">
        <v>1417</v>
      </c>
      <c r="N391" s="177">
        <v>273</v>
      </c>
      <c r="O391" s="177">
        <v>1060</v>
      </c>
      <c r="P391" s="178">
        <v>84</v>
      </c>
    </row>
    <row r="392" spans="1:16" x14ac:dyDescent="0.3">
      <c r="A392" s="175" t="s">
        <v>762</v>
      </c>
      <c r="B392" s="176" t="s">
        <v>712</v>
      </c>
      <c r="C392" s="176" t="s">
        <v>1584</v>
      </c>
      <c r="D392" s="175" t="s">
        <v>724</v>
      </c>
      <c r="E392" s="172">
        <v>1409</v>
      </c>
      <c r="F392" s="177">
        <v>625</v>
      </c>
      <c r="G392" s="177">
        <v>454</v>
      </c>
      <c r="H392" s="178">
        <v>330</v>
      </c>
      <c r="I392" s="172">
        <v>1415</v>
      </c>
      <c r="J392" s="177">
        <v>614</v>
      </c>
      <c r="K392" s="177">
        <v>440</v>
      </c>
      <c r="L392" s="178">
        <v>361</v>
      </c>
      <c r="M392" s="172">
        <v>1421</v>
      </c>
      <c r="N392" s="177">
        <v>617</v>
      </c>
      <c r="O392" s="177">
        <v>443</v>
      </c>
      <c r="P392" s="178">
        <v>361</v>
      </c>
    </row>
    <row r="393" spans="1:16" x14ac:dyDescent="0.3">
      <c r="A393" s="175" t="s">
        <v>308</v>
      </c>
      <c r="B393" s="176" t="s">
        <v>1039</v>
      </c>
      <c r="C393" s="176" t="s">
        <v>1585</v>
      </c>
      <c r="D393" s="175" t="s">
        <v>1072</v>
      </c>
      <c r="E393" s="172">
        <v>1385</v>
      </c>
      <c r="F393" s="177">
        <v>726</v>
      </c>
      <c r="G393" s="177">
        <v>570</v>
      </c>
      <c r="H393" s="178">
        <v>89</v>
      </c>
      <c r="I393" s="172">
        <v>1395</v>
      </c>
      <c r="J393" s="177">
        <v>680</v>
      </c>
      <c r="K393" s="177">
        <v>598</v>
      </c>
      <c r="L393" s="178">
        <v>117</v>
      </c>
      <c r="M393" s="172">
        <v>1468</v>
      </c>
      <c r="N393" s="177">
        <v>738</v>
      </c>
      <c r="O393" s="177">
        <v>565</v>
      </c>
      <c r="P393" s="178">
        <v>165</v>
      </c>
    </row>
    <row r="394" spans="1:16" x14ac:dyDescent="0.3">
      <c r="A394" s="175" t="s">
        <v>234</v>
      </c>
      <c r="B394" s="176" t="s">
        <v>181</v>
      </c>
      <c r="C394" s="176" t="s">
        <v>1586</v>
      </c>
      <c r="D394" s="175" t="s">
        <v>833</v>
      </c>
      <c r="E394" s="172">
        <v>1547</v>
      </c>
      <c r="F394" s="177">
        <v>126</v>
      </c>
      <c r="G394" s="177">
        <v>1233</v>
      </c>
      <c r="H394" s="178">
        <v>188</v>
      </c>
      <c r="I394" s="172">
        <v>1595</v>
      </c>
      <c r="J394" s="177">
        <v>124</v>
      </c>
      <c r="K394" s="177">
        <v>1263</v>
      </c>
      <c r="L394" s="178">
        <v>208</v>
      </c>
      <c r="M394" s="172">
        <v>1401</v>
      </c>
      <c r="N394" s="177">
        <v>117</v>
      </c>
      <c r="O394" s="177">
        <v>1088</v>
      </c>
      <c r="P394" s="178">
        <v>196</v>
      </c>
    </row>
    <row r="395" spans="1:16" x14ac:dyDescent="0.3">
      <c r="A395" s="175" t="s">
        <v>938</v>
      </c>
      <c r="B395" s="176" t="s">
        <v>569</v>
      </c>
      <c r="C395" s="176" t="s">
        <v>1587</v>
      </c>
      <c r="D395" s="175" t="s">
        <v>663</v>
      </c>
      <c r="E395" s="172">
        <v>1422</v>
      </c>
      <c r="F395" s="177">
        <v>601</v>
      </c>
      <c r="G395" s="177">
        <v>498</v>
      </c>
      <c r="H395" s="178">
        <v>323</v>
      </c>
      <c r="I395" s="172">
        <v>1458</v>
      </c>
      <c r="J395" s="177">
        <v>591</v>
      </c>
      <c r="K395" s="177">
        <v>533</v>
      </c>
      <c r="L395" s="178">
        <v>334</v>
      </c>
      <c r="M395" s="172">
        <v>1420</v>
      </c>
      <c r="N395" s="177">
        <v>600</v>
      </c>
      <c r="O395" s="177">
        <v>477</v>
      </c>
      <c r="P395" s="178">
        <v>343</v>
      </c>
    </row>
    <row r="396" spans="1:16" x14ac:dyDescent="0.3">
      <c r="A396" s="175" t="s">
        <v>568</v>
      </c>
      <c r="B396" s="176" t="s">
        <v>261</v>
      </c>
      <c r="C396" s="176" t="s">
        <v>1588</v>
      </c>
      <c r="D396" s="176" t="s">
        <v>272</v>
      </c>
      <c r="E396" s="172">
        <v>1332</v>
      </c>
      <c r="F396" s="177">
        <v>583</v>
      </c>
      <c r="G396" s="177">
        <v>579</v>
      </c>
      <c r="H396" s="178">
        <v>170</v>
      </c>
      <c r="I396" s="172">
        <v>1466</v>
      </c>
      <c r="J396" s="177">
        <v>582</v>
      </c>
      <c r="K396" s="177">
        <v>663</v>
      </c>
      <c r="L396" s="178">
        <v>221</v>
      </c>
      <c r="M396" s="172">
        <v>1386</v>
      </c>
      <c r="N396" s="177">
        <v>540</v>
      </c>
      <c r="O396" s="177">
        <v>643</v>
      </c>
      <c r="P396" s="178">
        <v>203</v>
      </c>
    </row>
    <row r="397" spans="1:16" x14ac:dyDescent="0.3">
      <c r="A397" s="175" t="s">
        <v>474</v>
      </c>
      <c r="B397" s="176" t="s">
        <v>309</v>
      </c>
      <c r="C397" s="176" t="s">
        <v>1589</v>
      </c>
      <c r="D397" s="175" t="s">
        <v>407</v>
      </c>
      <c r="E397" s="172">
        <v>1393</v>
      </c>
      <c r="F397" s="177">
        <v>432</v>
      </c>
      <c r="G397" s="177">
        <v>553</v>
      </c>
      <c r="H397" s="178">
        <v>408</v>
      </c>
      <c r="I397" s="172">
        <v>1462</v>
      </c>
      <c r="J397" s="177">
        <v>476</v>
      </c>
      <c r="K397" s="177">
        <v>556</v>
      </c>
      <c r="L397" s="178">
        <v>430</v>
      </c>
      <c r="M397" s="172">
        <v>1342</v>
      </c>
      <c r="N397" s="177">
        <v>415</v>
      </c>
      <c r="O397" s="177">
        <v>550</v>
      </c>
      <c r="P397" s="178">
        <v>377</v>
      </c>
    </row>
    <row r="398" spans="1:16" x14ac:dyDescent="0.3">
      <c r="A398" s="175" t="s">
        <v>234</v>
      </c>
      <c r="B398" s="176" t="s">
        <v>1131</v>
      </c>
      <c r="C398" s="176" t="s">
        <v>1590</v>
      </c>
      <c r="D398" s="175" t="s">
        <v>1148</v>
      </c>
      <c r="E398" s="172">
        <v>1387</v>
      </c>
      <c r="F398" s="177">
        <v>372</v>
      </c>
      <c r="G398" s="177">
        <v>661</v>
      </c>
      <c r="H398" s="178">
        <v>354</v>
      </c>
      <c r="I398" s="172">
        <v>1402</v>
      </c>
      <c r="J398" s="177">
        <v>372</v>
      </c>
      <c r="K398" s="177">
        <v>664</v>
      </c>
      <c r="L398" s="178">
        <v>366</v>
      </c>
      <c r="M398" s="172">
        <v>1376</v>
      </c>
      <c r="N398" s="177">
        <v>372</v>
      </c>
      <c r="O398" s="177">
        <v>656</v>
      </c>
      <c r="P398" s="178">
        <v>348</v>
      </c>
    </row>
    <row r="399" spans="1:16" x14ac:dyDescent="0.3">
      <c r="A399" s="175" t="s">
        <v>711</v>
      </c>
      <c r="B399" s="176" t="s">
        <v>748</v>
      </c>
      <c r="C399" s="176" t="s">
        <v>1591</v>
      </c>
      <c r="D399" s="175" t="s">
        <v>758</v>
      </c>
      <c r="E399" s="172">
        <v>1363</v>
      </c>
      <c r="F399" s="177">
        <v>203</v>
      </c>
      <c r="G399" s="177">
        <v>719</v>
      </c>
      <c r="H399" s="178">
        <v>441</v>
      </c>
      <c r="I399" s="172">
        <v>1411</v>
      </c>
      <c r="J399" s="177">
        <v>208</v>
      </c>
      <c r="K399" s="177">
        <v>717</v>
      </c>
      <c r="L399" s="178">
        <v>486</v>
      </c>
      <c r="M399" s="172">
        <v>1356</v>
      </c>
      <c r="N399" s="177">
        <v>206</v>
      </c>
      <c r="O399" s="177">
        <v>698</v>
      </c>
      <c r="P399" s="178">
        <v>452</v>
      </c>
    </row>
    <row r="400" spans="1:16" x14ac:dyDescent="0.3">
      <c r="A400" s="175" t="s">
        <v>260</v>
      </c>
      <c r="B400" s="176" t="s">
        <v>1150</v>
      </c>
      <c r="C400" s="176" t="s">
        <v>1592</v>
      </c>
      <c r="D400" s="175" t="s">
        <v>1156</v>
      </c>
      <c r="E400" s="172">
        <v>1310</v>
      </c>
      <c r="F400" s="177">
        <v>442</v>
      </c>
      <c r="G400" s="177">
        <v>512</v>
      </c>
      <c r="H400" s="178">
        <v>356</v>
      </c>
      <c r="I400" s="172">
        <v>1299</v>
      </c>
      <c r="J400" s="177">
        <v>426</v>
      </c>
      <c r="K400" s="177">
        <v>511</v>
      </c>
      <c r="L400" s="178">
        <v>362</v>
      </c>
      <c r="M400" s="172">
        <v>1365</v>
      </c>
      <c r="N400" s="177">
        <v>480</v>
      </c>
      <c r="O400" s="177">
        <v>546</v>
      </c>
      <c r="P400" s="178">
        <v>339</v>
      </c>
    </row>
    <row r="401" spans="1:16" x14ac:dyDescent="0.3">
      <c r="A401" s="175" t="s">
        <v>474</v>
      </c>
      <c r="B401" s="176" t="s">
        <v>569</v>
      </c>
      <c r="C401" s="176" t="s">
        <v>1593</v>
      </c>
      <c r="D401" s="175" t="s">
        <v>587</v>
      </c>
      <c r="E401" s="172">
        <v>1415</v>
      </c>
      <c r="F401" s="177">
        <v>273</v>
      </c>
      <c r="G401" s="177">
        <v>707</v>
      </c>
      <c r="H401" s="178">
        <v>435</v>
      </c>
      <c r="I401" s="172">
        <v>1462</v>
      </c>
      <c r="J401" s="177">
        <v>281</v>
      </c>
      <c r="K401" s="177">
        <v>731</v>
      </c>
      <c r="L401" s="178">
        <v>450</v>
      </c>
      <c r="M401" s="172">
        <v>1338</v>
      </c>
      <c r="N401" s="177">
        <v>274</v>
      </c>
      <c r="O401" s="177">
        <v>644</v>
      </c>
      <c r="P401" s="178">
        <v>420</v>
      </c>
    </row>
    <row r="402" spans="1:16" x14ac:dyDescent="0.3">
      <c r="A402" s="175" t="s">
        <v>539</v>
      </c>
      <c r="B402" s="176" t="s">
        <v>763</v>
      </c>
      <c r="C402" s="176" t="s">
        <v>1594</v>
      </c>
      <c r="D402" s="175" t="s">
        <v>779</v>
      </c>
      <c r="E402" s="172">
        <v>1180</v>
      </c>
      <c r="F402" s="177">
        <v>297</v>
      </c>
      <c r="G402" s="177">
        <v>563</v>
      </c>
      <c r="H402" s="178">
        <v>320</v>
      </c>
      <c r="I402" s="172">
        <v>1346</v>
      </c>
      <c r="J402" s="177">
        <v>302</v>
      </c>
      <c r="K402" s="177">
        <v>565</v>
      </c>
      <c r="L402" s="178">
        <v>479</v>
      </c>
      <c r="M402" s="172">
        <v>1365</v>
      </c>
      <c r="N402" s="177">
        <v>312</v>
      </c>
      <c r="O402" s="177">
        <v>561</v>
      </c>
      <c r="P402" s="178">
        <v>492</v>
      </c>
    </row>
    <row r="403" spans="1:16" x14ac:dyDescent="0.3">
      <c r="A403" s="175" t="s">
        <v>938</v>
      </c>
      <c r="B403" s="176" t="s">
        <v>309</v>
      </c>
      <c r="C403" s="176" t="s">
        <v>1595</v>
      </c>
      <c r="D403" s="175" t="s">
        <v>329</v>
      </c>
      <c r="E403" s="172">
        <v>1124</v>
      </c>
      <c r="F403" s="177">
        <v>502</v>
      </c>
      <c r="G403" s="177">
        <v>315</v>
      </c>
      <c r="H403" s="178">
        <v>307</v>
      </c>
      <c r="I403" s="172">
        <v>1096</v>
      </c>
      <c r="J403" s="177">
        <v>497</v>
      </c>
      <c r="K403" s="177">
        <v>283</v>
      </c>
      <c r="L403" s="178">
        <v>316</v>
      </c>
      <c r="M403" s="172">
        <v>1351</v>
      </c>
      <c r="N403" s="177">
        <v>759</v>
      </c>
      <c r="O403" s="177">
        <v>275</v>
      </c>
      <c r="P403" s="178">
        <v>317</v>
      </c>
    </row>
    <row r="404" spans="1:16" x14ac:dyDescent="0.3">
      <c r="A404" s="175" t="s">
        <v>873</v>
      </c>
      <c r="B404" s="176" t="s">
        <v>261</v>
      </c>
      <c r="C404" s="176" t="s">
        <v>1596</v>
      </c>
      <c r="D404" s="175" t="s">
        <v>294</v>
      </c>
      <c r="E404" s="172">
        <v>1311</v>
      </c>
      <c r="F404" s="177">
        <v>312</v>
      </c>
      <c r="G404" s="177">
        <v>448</v>
      </c>
      <c r="H404" s="178">
        <v>551</v>
      </c>
      <c r="I404" s="172">
        <v>1347</v>
      </c>
      <c r="J404" s="177">
        <v>314</v>
      </c>
      <c r="K404" s="177">
        <v>473</v>
      </c>
      <c r="L404" s="178">
        <v>560</v>
      </c>
      <c r="M404" s="172">
        <v>1351</v>
      </c>
      <c r="N404" s="177">
        <v>317</v>
      </c>
      <c r="O404" s="177">
        <v>468</v>
      </c>
      <c r="P404" s="178">
        <v>566</v>
      </c>
    </row>
    <row r="405" spans="1:16" x14ac:dyDescent="0.3">
      <c r="A405" s="175" t="s">
        <v>819</v>
      </c>
      <c r="B405" s="176" t="s">
        <v>506</v>
      </c>
      <c r="C405" s="176" t="s">
        <v>1597</v>
      </c>
      <c r="D405" s="175" t="s">
        <v>1029</v>
      </c>
      <c r="E405" s="172">
        <v>1388</v>
      </c>
      <c r="F405" s="177">
        <v>593</v>
      </c>
      <c r="G405" s="177">
        <v>599</v>
      </c>
      <c r="H405" s="178">
        <v>196</v>
      </c>
      <c r="I405" s="172">
        <v>1429</v>
      </c>
      <c r="J405" s="177">
        <v>589</v>
      </c>
      <c r="K405" s="177">
        <v>590</v>
      </c>
      <c r="L405" s="178">
        <v>250</v>
      </c>
      <c r="M405" s="172">
        <v>1344</v>
      </c>
      <c r="N405" s="177">
        <v>570</v>
      </c>
      <c r="O405" s="177">
        <v>520</v>
      </c>
      <c r="P405" s="178">
        <v>254</v>
      </c>
    </row>
    <row r="406" spans="1:16" x14ac:dyDescent="0.3">
      <c r="A406" s="175" t="s">
        <v>819</v>
      </c>
      <c r="B406" s="176" t="s">
        <v>1039</v>
      </c>
      <c r="C406" s="176" t="s">
        <v>1598</v>
      </c>
      <c r="D406" s="175" t="s">
        <v>1047</v>
      </c>
      <c r="E406" s="172">
        <v>1043</v>
      </c>
      <c r="F406" s="177">
        <v>388</v>
      </c>
      <c r="G406" s="177">
        <v>357</v>
      </c>
      <c r="H406" s="178">
        <v>298</v>
      </c>
      <c r="I406" s="172">
        <v>1071</v>
      </c>
      <c r="J406" s="177">
        <v>391</v>
      </c>
      <c r="K406" s="177">
        <v>360</v>
      </c>
      <c r="L406" s="178">
        <v>320</v>
      </c>
      <c r="M406" s="172">
        <v>1356</v>
      </c>
      <c r="N406" s="177">
        <v>672</v>
      </c>
      <c r="O406" s="177">
        <v>347</v>
      </c>
      <c r="P406" s="178">
        <v>337</v>
      </c>
    </row>
    <row r="407" spans="1:16" x14ac:dyDescent="0.3">
      <c r="A407" s="175" t="s">
        <v>107</v>
      </c>
      <c r="B407" s="176" t="s">
        <v>1086</v>
      </c>
      <c r="C407" s="176" t="s">
        <v>1599</v>
      </c>
      <c r="D407" s="175" t="s">
        <v>354</v>
      </c>
      <c r="E407" s="172">
        <v>1545</v>
      </c>
      <c r="F407" s="177">
        <v>470</v>
      </c>
      <c r="G407" s="177">
        <v>664</v>
      </c>
      <c r="H407" s="178">
        <v>411</v>
      </c>
      <c r="I407" s="172">
        <v>1333</v>
      </c>
      <c r="J407" s="177">
        <v>479</v>
      </c>
      <c r="K407" s="177">
        <v>415</v>
      </c>
      <c r="L407" s="178">
        <v>439</v>
      </c>
      <c r="M407" s="172">
        <v>1305</v>
      </c>
      <c r="N407" s="177">
        <v>476</v>
      </c>
      <c r="O407" s="177">
        <v>421</v>
      </c>
      <c r="P407" s="178">
        <v>408</v>
      </c>
    </row>
    <row r="408" spans="1:16" x14ac:dyDescent="0.3">
      <c r="A408" s="175" t="s">
        <v>938</v>
      </c>
      <c r="B408" s="176" t="s">
        <v>108</v>
      </c>
      <c r="C408" s="176" t="s">
        <v>1600</v>
      </c>
      <c r="D408" s="175" t="s">
        <v>160</v>
      </c>
      <c r="E408" s="172">
        <v>1504</v>
      </c>
      <c r="F408" s="177">
        <v>463</v>
      </c>
      <c r="G408" s="177">
        <v>817</v>
      </c>
      <c r="H408" s="178">
        <v>224</v>
      </c>
      <c r="I408" s="172">
        <v>1382</v>
      </c>
      <c r="J408" s="177">
        <v>470</v>
      </c>
      <c r="K408" s="177">
        <v>688</v>
      </c>
      <c r="L408" s="178">
        <v>224</v>
      </c>
      <c r="M408" s="172">
        <v>1348</v>
      </c>
      <c r="N408" s="177">
        <v>418</v>
      </c>
      <c r="O408" s="177">
        <v>686</v>
      </c>
      <c r="P408" s="178">
        <v>244</v>
      </c>
    </row>
    <row r="409" spans="1:16" x14ac:dyDescent="0.3">
      <c r="A409" s="175" t="s">
        <v>680</v>
      </c>
      <c r="B409" s="176" t="s">
        <v>108</v>
      </c>
      <c r="C409" s="176" t="s">
        <v>1601</v>
      </c>
      <c r="D409" s="175" t="s">
        <v>216</v>
      </c>
      <c r="E409" s="172">
        <v>1127</v>
      </c>
      <c r="F409" s="177">
        <v>313</v>
      </c>
      <c r="G409" s="177">
        <v>622</v>
      </c>
      <c r="H409" s="178">
        <v>192</v>
      </c>
      <c r="I409" s="172">
        <v>1302</v>
      </c>
      <c r="J409" s="177">
        <v>448</v>
      </c>
      <c r="K409" s="177">
        <v>644</v>
      </c>
      <c r="L409" s="178">
        <v>210</v>
      </c>
      <c r="M409" s="172">
        <v>1325</v>
      </c>
      <c r="N409" s="177">
        <v>470</v>
      </c>
      <c r="O409" s="177">
        <v>648</v>
      </c>
      <c r="P409" s="178">
        <v>207</v>
      </c>
    </row>
    <row r="410" spans="1:16" x14ac:dyDescent="0.3">
      <c r="A410" s="175" t="s">
        <v>308</v>
      </c>
      <c r="B410" s="176" t="s">
        <v>569</v>
      </c>
      <c r="C410" s="176" t="s">
        <v>1602</v>
      </c>
      <c r="D410" s="175" t="s">
        <v>573</v>
      </c>
      <c r="E410" s="172">
        <v>1282</v>
      </c>
      <c r="F410" s="177">
        <v>314</v>
      </c>
      <c r="G410" s="177">
        <v>698</v>
      </c>
      <c r="H410" s="178">
        <v>270</v>
      </c>
      <c r="I410" s="172">
        <v>1269</v>
      </c>
      <c r="J410" s="177">
        <v>312</v>
      </c>
      <c r="K410" s="177">
        <v>672</v>
      </c>
      <c r="L410" s="178">
        <v>285</v>
      </c>
      <c r="M410" s="172">
        <v>1352</v>
      </c>
      <c r="N410" s="177">
        <v>308</v>
      </c>
      <c r="O410" s="177">
        <v>734</v>
      </c>
      <c r="P410" s="178">
        <v>310</v>
      </c>
    </row>
    <row r="411" spans="1:16" x14ac:dyDescent="0.3">
      <c r="A411" s="175" t="s">
        <v>308</v>
      </c>
      <c r="B411" s="176" t="s">
        <v>475</v>
      </c>
      <c r="C411" s="176" t="s">
        <v>1603</v>
      </c>
      <c r="D411" s="175" t="s">
        <v>486</v>
      </c>
      <c r="E411" s="172">
        <v>1142</v>
      </c>
      <c r="F411" s="177">
        <v>222</v>
      </c>
      <c r="G411" s="177">
        <v>545</v>
      </c>
      <c r="H411" s="178">
        <v>375</v>
      </c>
      <c r="I411" s="172">
        <v>1134</v>
      </c>
      <c r="J411" s="177">
        <v>218</v>
      </c>
      <c r="K411" s="177">
        <v>546</v>
      </c>
      <c r="L411" s="178">
        <v>370</v>
      </c>
      <c r="M411" s="172">
        <v>1292</v>
      </c>
      <c r="N411" s="177">
        <v>432</v>
      </c>
      <c r="O411" s="177">
        <v>519</v>
      </c>
      <c r="P411" s="178">
        <v>341</v>
      </c>
    </row>
    <row r="412" spans="1:16" x14ac:dyDescent="0.3">
      <c r="A412" s="175" t="s">
        <v>792</v>
      </c>
      <c r="B412" s="176" t="s">
        <v>108</v>
      </c>
      <c r="C412" s="176" t="s">
        <v>1604</v>
      </c>
      <c r="D412" s="175" t="s">
        <v>118</v>
      </c>
      <c r="E412" s="172">
        <v>1288</v>
      </c>
      <c r="F412" s="177">
        <v>353</v>
      </c>
      <c r="G412" s="177">
        <v>670</v>
      </c>
      <c r="H412" s="178">
        <v>265</v>
      </c>
      <c r="I412" s="172">
        <v>1309</v>
      </c>
      <c r="J412" s="177">
        <v>351</v>
      </c>
      <c r="K412" s="177">
        <v>693</v>
      </c>
      <c r="L412" s="178">
        <v>265</v>
      </c>
      <c r="M412" s="172">
        <v>1304</v>
      </c>
      <c r="N412" s="177">
        <v>350</v>
      </c>
      <c r="O412" s="177">
        <v>696</v>
      </c>
      <c r="P412" s="178">
        <v>258</v>
      </c>
    </row>
    <row r="413" spans="1:16" x14ac:dyDescent="0.3">
      <c r="A413" s="175" t="s">
        <v>474</v>
      </c>
      <c r="B413" s="176" t="s">
        <v>1188</v>
      </c>
      <c r="C413" s="176" t="s">
        <v>1605</v>
      </c>
      <c r="D413" s="175" t="s">
        <v>1192</v>
      </c>
      <c r="E413" s="172">
        <v>1307</v>
      </c>
      <c r="F413" s="177">
        <v>250</v>
      </c>
      <c r="G413" s="177">
        <v>647</v>
      </c>
      <c r="H413" s="178">
        <v>410</v>
      </c>
      <c r="I413" s="172">
        <v>1341</v>
      </c>
      <c r="J413" s="177">
        <v>252</v>
      </c>
      <c r="K413" s="177">
        <v>656</v>
      </c>
      <c r="L413" s="178">
        <v>433</v>
      </c>
      <c r="M413" s="172">
        <v>1308</v>
      </c>
      <c r="N413" s="177">
        <v>254</v>
      </c>
      <c r="O413" s="177">
        <v>621</v>
      </c>
      <c r="P413" s="178">
        <v>433</v>
      </c>
    </row>
    <row r="414" spans="1:16" x14ac:dyDescent="0.3">
      <c r="A414" s="175" t="s">
        <v>1085</v>
      </c>
      <c r="B414" s="176" t="s">
        <v>569</v>
      </c>
      <c r="C414" s="176" t="s">
        <v>1606</v>
      </c>
      <c r="D414" s="175" t="s">
        <v>641</v>
      </c>
      <c r="E414" s="172">
        <v>1318</v>
      </c>
      <c r="F414" s="177">
        <v>495</v>
      </c>
      <c r="G414" s="177">
        <v>671</v>
      </c>
      <c r="H414" s="178">
        <v>152</v>
      </c>
      <c r="I414" s="172">
        <v>1310</v>
      </c>
      <c r="J414" s="177">
        <v>523</v>
      </c>
      <c r="K414" s="177">
        <v>620</v>
      </c>
      <c r="L414" s="178">
        <v>167</v>
      </c>
      <c r="M414" s="172">
        <v>1320</v>
      </c>
      <c r="N414" s="177">
        <v>528</v>
      </c>
      <c r="O414" s="177">
        <v>611</v>
      </c>
      <c r="P414" s="178">
        <v>181</v>
      </c>
    </row>
    <row r="415" spans="1:16" x14ac:dyDescent="0.3">
      <c r="A415" s="175" t="s">
        <v>1085</v>
      </c>
      <c r="B415" s="176" t="s">
        <v>1039</v>
      </c>
      <c r="C415" s="176" t="s">
        <v>1607</v>
      </c>
      <c r="D415" s="175" t="s">
        <v>1048</v>
      </c>
      <c r="E415" s="172">
        <v>1325</v>
      </c>
      <c r="F415" s="177">
        <v>524</v>
      </c>
      <c r="G415" s="177">
        <v>571</v>
      </c>
      <c r="H415" s="178">
        <v>230</v>
      </c>
      <c r="I415" s="172">
        <v>1353</v>
      </c>
      <c r="J415" s="177">
        <v>506</v>
      </c>
      <c r="K415" s="177">
        <v>576</v>
      </c>
      <c r="L415" s="178">
        <v>271</v>
      </c>
      <c r="M415" s="172">
        <v>1302</v>
      </c>
      <c r="N415" s="177">
        <v>508</v>
      </c>
      <c r="O415" s="177">
        <v>526</v>
      </c>
      <c r="P415" s="178">
        <v>268</v>
      </c>
    </row>
    <row r="416" spans="1:16" x14ac:dyDescent="0.3">
      <c r="A416" s="175" t="s">
        <v>1038</v>
      </c>
      <c r="B416" s="176" t="s">
        <v>939</v>
      </c>
      <c r="C416" s="176" t="s">
        <v>1608</v>
      </c>
      <c r="D416" s="175" t="s">
        <v>950</v>
      </c>
      <c r="E416" s="172">
        <v>1291</v>
      </c>
      <c r="F416" s="177">
        <v>339</v>
      </c>
      <c r="G416" s="177">
        <v>593</v>
      </c>
      <c r="H416" s="178">
        <v>359</v>
      </c>
      <c r="I416" s="172">
        <v>1329</v>
      </c>
      <c r="J416" s="177">
        <v>341</v>
      </c>
      <c r="K416" s="177">
        <v>591</v>
      </c>
      <c r="L416" s="178">
        <v>397</v>
      </c>
      <c r="M416" s="172">
        <v>1280</v>
      </c>
      <c r="N416" s="177">
        <v>335</v>
      </c>
      <c r="O416" s="177">
        <v>561</v>
      </c>
      <c r="P416" s="178">
        <v>384</v>
      </c>
    </row>
    <row r="417" spans="1:16" x14ac:dyDescent="0.3">
      <c r="A417" s="175" t="s">
        <v>308</v>
      </c>
      <c r="B417" s="176" t="s">
        <v>108</v>
      </c>
      <c r="C417" s="176" t="s">
        <v>1609</v>
      </c>
      <c r="D417" s="175" t="s">
        <v>217</v>
      </c>
      <c r="E417" s="172">
        <v>1329</v>
      </c>
      <c r="F417" s="177">
        <v>331</v>
      </c>
      <c r="G417" s="177">
        <v>475</v>
      </c>
      <c r="H417" s="178">
        <v>523</v>
      </c>
      <c r="I417" s="172">
        <v>1303</v>
      </c>
      <c r="J417" s="177">
        <v>322</v>
      </c>
      <c r="K417" s="177">
        <v>421</v>
      </c>
      <c r="L417" s="178">
        <v>560</v>
      </c>
      <c r="M417" s="172">
        <v>1266</v>
      </c>
      <c r="N417" s="177">
        <v>326</v>
      </c>
      <c r="O417" s="177">
        <v>405</v>
      </c>
      <c r="P417" s="178">
        <v>535</v>
      </c>
    </row>
    <row r="418" spans="1:16" x14ac:dyDescent="0.3">
      <c r="A418" s="175" t="s">
        <v>792</v>
      </c>
      <c r="B418" s="176" t="s">
        <v>1086</v>
      </c>
      <c r="C418" s="176" t="s">
        <v>1610</v>
      </c>
      <c r="D418" s="175" t="s">
        <v>1088</v>
      </c>
      <c r="E418" s="172">
        <v>1374</v>
      </c>
      <c r="F418" s="177">
        <v>452</v>
      </c>
      <c r="G418" s="177">
        <v>627</v>
      </c>
      <c r="H418" s="178">
        <v>295</v>
      </c>
      <c r="I418" s="172">
        <v>1424</v>
      </c>
      <c r="J418" s="177">
        <v>471</v>
      </c>
      <c r="K418" s="177">
        <v>621</v>
      </c>
      <c r="L418" s="178">
        <v>332</v>
      </c>
      <c r="M418" s="172">
        <v>1277</v>
      </c>
      <c r="N418" s="177">
        <v>359</v>
      </c>
      <c r="O418" s="177">
        <v>597</v>
      </c>
      <c r="P418" s="178">
        <v>321</v>
      </c>
    </row>
    <row r="419" spans="1:16" x14ac:dyDescent="0.3">
      <c r="A419" s="175" t="s">
        <v>747</v>
      </c>
      <c r="B419" s="176" t="s">
        <v>569</v>
      </c>
      <c r="C419" s="176" t="s">
        <v>1611</v>
      </c>
      <c r="D419" s="175" t="s">
        <v>649</v>
      </c>
      <c r="E419" s="172">
        <v>1032</v>
      </c>
      <c r="F419" s="177">
        <v>563</v>
      </c>
      <c r="G419" s="177">
        <v>270</v>
      </c>
      <c r="H419" s="178">
        <v>199</v>
      </c>
      <c r="I419" s="172">
        <v>1139</v>
      </c>
      <c r="J419" s="177">
        <v>543</v>
      </c>
      <c r="K419" s="177">
        <v>250</v>
      </c>
      <c r="L419" s="178">
        <v>346</v>
      </c>
      <c r="M419" s="172">
        <v>1285</v>
      </c>
      <c r="N419" s="177">
        <v>689</v>
      </c>
      <c r="O419" s="177">
        <v>251</v>
      </c>
      <c r="P419" s="178">
        <v>345</v>
      </c>
    </row>
    <row r="420" spans="1:16" x14ac:dyDescent="0.3">
      <c r="A420" s="175" t="s">
        <v>792</v>
      </c>
      <c r="B420" s="176" t="s">
        <v>475</v>
      </c>
      <c r="C420" s="176" t="s">
        <v>1612</v>
      </c>
      <c r="D420" s="176" t="s">
        <v>477</v>
      </c>
      <c r="E420" s="172">
        <v>1284</v>
      </c>
      <c r="F420" s="177">
        <v>372</v>
      </c>
      <c r="G420" s="177">
        <v>498</v>
      </c>
      <c r="H420" s="178">
        <v>414</v>
      </c>
      <c r="I420" s="172">
        <v>1315</v>
      </c>
      <c r="J420" s="177">
        <v>367</v>
      </c>
      <c r="K420" s="177">
        <v>518</v>
      </c>
      <c r="L420" s="178">
        <v>430</v>
      </c>
      <c r="M420" s="172">
        <v>1260</v>
      </c>
      <c r="N420" s="177">
        <v>368</v>
      </c>
      <c r="O420" s="177">
        <v>483</v>
      </c>
      <c r="P420" s="178">
        <v>409</v>
      </c>
    </row>
    <row r="421" spans="1:16" x14ac:dyDescent="0.3">
      <c r="A421" s="175" t="s">
        <v>539</v>
      </c>
      <c r="B421" s="176" t="s">
        <v>569</v>
      </c>
      <c r="C421" s="176" t="s">
        <v>1613</v>
      </c>
      <c r="D421" s="175" t="s">
        <v>579</v>
      </c>
      <c r="E421" s="172">
        <v>1243</v>
      </c>
      <c r="F421" s="177">
        <v>407</v>
      </c>
      <c r="G421" s="177">
        <v>300</v>
      </c>
      <c r="H421" s="178">
        <v>536</v>
      </c>
      <c r="I421" s="172">
        <v>1351</v>
      </c>
      <c r="J421" s="177">
        <v>409</v>
      </c>
      <c r="K421" s="177">
        <v>322</v>
      </c>
      <c r="L421" s="178">
        <v>620</v>
      </c>
      <c r="M421" s="172">
        <v>1273</v>
      </c>
      <c r="N421" s="177">
        <v>339</v>
      </c>
      <c r="O421" s="177">
        <v>321</v>
      </c>
      <c r="P421" s="178">
        <v>613</v>
      </c>
    </row>
    <row r="422" spans="1:16" x14ac:dyDescent="0.3">
      <c r="A422" s="175" t="s">
        <v>762</v>
      </c>
      <c r="B422" s="176" t="s">
        <v>108</v>
      </c>
      <c r="C422" s="176" t="s">
        <v>1614</v>
      </c>
      <c r="D422" s="175" t="s">
        <v>173</v>
      </c>
      <c r="E422" s="172">
        <v>1350</v>
      </c>
      <c r="F422" s="177">
        <v>207</v>
      </c>
      <c r="G422" s="177">
        <v>969</v>
      </c>
      <c r="H422" s="178">
        <v>174</v>
      </c>
      <c r="I422" s="172">
        <v>1303</v>
      </c>
      <c r="J422" s="177">
        <v>213</v>
      </c>
      <c r="K422" s="177">
        <v>918</v>
      </c>
      <c r="L422" s="178">
        <v>172</v>
      </c>
      <c r="M422" s="172">
        <v>1269</v>
      </c>
      <c r="N422" s="177">
        <v>210</v>
      </c>
      <c r="O422" s="177">
        <v>889</v>
      </c>
      <c r="P422" s="178">
        <v>170</v>
      </c>
    </row>
    <row r="423" spans="1:16" x14ac:dyDescent="0.3">
      <c r="A423" s="175" t="s">
        <v>873</v>
      </c>
      <c r="B423" s="176" t="s">
        <v>939</v>
      </c>
      <c r="C423" s="176" t="s">
        <v>1615</v>
      </c>
      <c r="D423" s="176" t="s">
        <v>993</v>
      </c>
      <c r="E423" s="172">
        <v>1237</v>
      </c>
      <c r="F423" s="177">
        <v>346</v>
      </c>
      <c r="G423" s="177">
        <v>548</v>
      </c>
      <c r="H423" s="178">
        <v>343</v>
      </c>
      <c r="I423" s="172">
        <v>1274</v>
      </c>
      <c r="J423" s="177">
        <v>353</v>
      </c>
      <c r="K423" s="177">
        <v>552</v>
      </c>
      <c r="L423" s="178">
        <v>369</v>
      </c>
      <c r="M423" s="172">
        <v>1265</v>
      </c>
      <c r="N423" s="177">
        <v>364</v>
      </c>
      <c r="O423" s="177">
        <v>538</v>
      </c>
      <c r="P423" s="178">
        <v>363</v>
      </c>
    </row>
    <row r="424" spans="1:16" x14ac:dyDescent="0.3">
      <c r="A424" s="175" t="s">
        <v>512</v>
      </c>
      <c r="B424" s="176" t="s">
        <v>475</v>
      </c>
      <c r="C424" s="176" t="s">
        <v>1616</v>
      </c>
      <c r="D424" s="175" t="s">
        <v>479</v>
      </c>
      <c r="E424" s="172">
        <v>1263</v>
      </c>
      <c r="F424" s="177">
        <v>92</v>
      </c>
      <c r="G424" s="177">
        <v>1039</v>
      </c>
      <c r="H424" s="178">
        <v>132</v>
      </c>
      <c r="I424" s="172">
        <v>1277</v>
      </c>
      <c r="J424" s="177">
        <v>88</v>
      </c>
      <c r="K424" s="177">
        <v>1042</v>
      </c>
      <c r="L424" s="178">
        <v>147</v>
      </c>
      <c r="M424" s="172">
        <v>1270</v>
      </c>
      <c r="N424" s="177">
        <v>88</v>
      </c>
      <c r="O424" s="177">
        <v>1033</v>
      </c>
      <c r="P424" s="178">
        <v>149</v>
      </c>
    </row>
    <row r="425" spans="1:16" x14ac:dyDescent="0.3">
      <c r="A425" s="175" t="s">
        <v>107</v>
      </c>
      <c r="B425" s="176" t="s">
        <v>1039</v>
      </c>
      <c r="C425" s="176" t="s">
        <v>1617</v>
      </c>
      <c r="D425" s="175" t="s">
        <v>1043</v>
      </c>
      <c r="E425" s="172">
        <v>1215</v>
      </c>
      <c r="F425" s="177">
        <v>229</v>
      </c>
      <c r="G425" s="177">
        <v>906</v>
      </c>
      <c r="H425" s="178">
        <v>80</v>
      </c>
      <c r="I425" s="172">
        <v>1267</v>
      </c>
      <c r="J425" s="177">
        <v>279</v>
      </c>
      <c r="K425" s="177">
        <v>902</v>
      </c>
      <c r="L425" s="178">
        <v>86</v>
      </c>
      <c r="M425" s="172">
        <v>1265</v>
      </c>
      <c r="N425" s="177">
        <v>278</v>
      </c>
      <c r="O425" s="177">
        <v>901</v>
      </c>
      <c r="P425" s="178">
        <v>86</v>
      </c>
    </row>
    <row r="426" spans="1:16" x14ac:dyDescent="0.3">
      <c r="A426" s="175" t="s">
        <v>539</v>
      </c>
      <c r="B426" s="176" t="s">
        <v>1086</v>
      </c>
      <c r="C426" s="176" t="s">
        <v>1618</v>
      </c>
      <c r="D426" s="175" t="s">
        <v>1114</v>
      </c>
      <c r="E426" s="172">
        <v>1253</v>
      </c>
      <c r="F426" s="177">
        <v>508</v>
      </c>
      <c r="G426" s="177">
        <v>446</v>
      </c>
      <c r="H426" s="178">
        <v>299</v>
      </c>
      <c r="I426" s="172">
        <v>1388</v>
      </c>
      <c r="J426" s="177">
        <v>546</v>
      </c>
      <c r="K426" s="177">
        <v>457</v>
      </c>
      <c r="L426" s="178">
        <v>385</v>
      </c>
      <c r="M426" s="172">
        <v>1272</v>
      </c>
      <c r="N426" s="177">
        <v>500</v>
      </c>
      <c r="O426" s="177">
        <v>373</v>
      </c>
      <c r="P426" s="178">
        <v>399</v>
      </c>
    </row>
    <row r="427" spans="1:16" x14ac:dyDescent="0.3">
      <c r="A427" s="175" t="s">
        <v>308</v>
      </c>
      <c r="B427" s="176" t="s">
        <v>309</v>
      </c>
      <c r="C427" s="176" t="s">
        <v>1619</v>
      </c>
      <c r="D427" s="175" t="s">
        <v>359</v>
      </c>
      <c r="E427" s="172">
        <v>1263</v>
      </c>
      <c r="F427" s="177">
        <v>504</v>
      </c>
      <c r="G427" s="177">
        <v>465</v>
      </c>
      <c r="H427" s="178">
        <v>294</v>
      </c>
      <c r="I427" s="172">
        <v>1327</v>
      </c>
      <c r="J427" s="177">
        <v>503</v>
      </c>
      <c r="K427" s="177">
        <v>458</v>
      </c>
      <c r="L427" s="178">
        <v>366</v>
      </c>
      <c r="M427" s="172">
        <v>1240</v>
      </c>
      <c r="N427" s="177">
        <v>500</v>
      </c>
      <c r="O427" s="177">
        <v>386</v>
      </c>
      <c r="P427" s="178">
        <v>354</v>
      </c>
    </row>
    <row r="428" spans="1:16" x14ac:dyDescent="0.3">
      <c r="A428" s="175" t="s">
        <v>1038</v>
      </c>
      <c r="B428" s="176" t="s">
        <v>712</v>
      </c>
      <c r="C428" s="176" t="s">
        <v>1620</v>
      </c>
      <c r="D428" s="175" t="s">
        <v>744</v>
      </c>
      <c r="E428" s="172">
        <v>911</v>
      </c>
      <c r="F428" s="177">
        <v>253</v>
      </c>
      <c r="G428" s="177">
        <v>256</v>
      </c>
      <c r="H428" s="178">
        <v>402</v>
      </c>
      <c r="I428" s="172">
        <v>919</v>
      </c>
      <c r="J428" s="177">
        <v>254</v>
      </c>
      <c r="K428" s="177">
        <v>264</v>
      </c>
      <c r="L428" s="178">
        <v>401</v>
      </c>
      <c r="M428" s="172">
        <v>1239</v>
      </c>
      <c r="N428" s="177">
        <v>602</v>
      </c>
      <c r="O428" s="177">
        <v>248</v>
      </c>
      <c r="P428" s="178">
        <v>389</v>
      </c>
    </row>
    <row r="429" spans="1:16" x14ac:dyDescent="0.3">
      <c r="A429" s="175" t="s">
        <v>260</v>
      </c>
      <c r="B429" s="176" t="s">
        <v>449</v>
      </c>
      <c r="C429" s="176" t="s">
        <v>1621</v>
      </c>
      <c r="D429" s="175" t="s">
        <v>937</v>
      </c>
      <c r="E429" s="172">
        <v>1219</v>
      </c>
      <c r="F429" s="177">
        <v>197</v>
      </c>
      <c r="G429" s="177">
        <v>821</v>
      </c>
      <c r="H429" s="178">
        <v>201</v>
      </c>
      <c r="I429" s="172">
        <v>1292</v>
      </c>
      <c r="J429" s="177">
        <v>196</v>
      </c>
      <c r="K429" s="177">
        <v>854</v>
      </c>
      <c r="L429" s="178">
        <v>242</v>
      </c>
      <c r="M429" s="172">
        <v>1246</v>
      </c>
      <c r="N429" s="177">
        <v>190</v>
      </c>
      <c r="O429" s="177">
        <v>817</v>
      </c>
      <c r="P429" s="178">
        <v>239</v>
      </c>
    </row>
    <row r="430" spans="1:16" x14ac:dyDescent="0.3">
      <c r="A430" s="175" t="s">
        <v>107</v>
      </c>
      <c r="B430" s="176" t="s">
        <v>939</v>
      </c>
      <c r="C430" s="176" t="s">
        <v>1622</v>
      </c>
      <c r="D430" s="175" t="s">
        <v>986</v>
      </c>
      <c r="E430" s="172">
        <v>1310</v>
      </c>
      <c r="F430" s="177">
        <v>513</v>
      </c>
      <c r="G430" s="177">
        <v>509</v>
      </c>
      <c r="H430" s="178">
        <v>288</v>
      </c>
      <c r="I430" s="172">
        <v>1307</v>
      </c>
      <c r="J430" s="177">
        <v>508</v>
      </c>
      <c r="K430" s="177">
        <v>498</v>
      </c>
      <c r="L430" s="178">
        <v>301</v>
      </c>
      <c r="M430" s="172">
        <v>1247</v>
      </c>
      <c r="N430" s="177">
        <v>530</v>
      </c>
      <c r="O430" s="177">
        <v>415</v>
      </c>
      <c r="P430" s="178">
        <v>302</v>
      </c>
    </row>
    <row r="431" spans="1:16" x14ac:dyDescent="0.3">
      <c r="A431" s="175" t="s">
        <v>568</v>
      </c>
      <c r="B431" s="176" t="s">
        <v>108</v>
      </c>
      <c r="C431" s="176" t="s">
        <v>1623</v>
      </c>
      <c r="D431" s="175" t="s">
        <v>137</v>
      </c>
      <c r="E431" s="172">
        <v>1160</v>
      </c>
      <c r="F431" s="177">
        <v>646</v>
      </c>
      <c r="G431" s="177">
        <v>332</v>
      </c>
      <c r="H431" s="178">
        <v>182</v>
      </c>
      <c r="I431" s="172">
        <v>1212</v>
      </c>
      <c r="J431" s="177">
        <v>624</v>
      </c>
      <c r="K431" s="177">
        <v>340</v>
      </c>
      <c r="L431" s="178">
        <v>248</v>
      </c>
      <c r="M431" s="172">
        <v>1232</v>
      </c>
      <c r="N431" s="177">
        <v>648</v>
      </c>
      <c r="O431" s="177">
        <v>346</v>
      </c>
      <c r="P431" s="178">
        <v>238</v>
      </c>
    </row>
    <row r="432" spans="1:16" x14ac:dyDescent="0.3">
      <c r="A432" s="175" t="s">
        <v>873</v>
      </c>
      <c r="B432" s="176" t="s">
        <v>748</v>
      </c>
      <c r="C432" s="176" t="s">
        <v>1624</v>
      </c>
      <c r="D432" s="175" t="s">
        <v>306</v>
      </c>
      <c r="E432" s="172">
        <v>1190</v>
      </c>
      <c r="F432" s="177">
        <v>367</v>
      </c>
      <c r="G432" s="177">
        <v>203</v>
      </c>
      <c r="H432" s="178">
        <v>620</v>
      </c>
      <c r="I432" s="172">
        <v>1228</v>
      </c>
      <c r="J432" s="177">
        <v>372</v>
      </c>
      <c r="K432" s="177">
        <v>248</v>
      </c>
      <c r="L432" s="178">
        <v>608</v>
      </c>
      <c r="M432" s="172">
        <v>1190</v>
      </c>
      <c r="N432" s="177">
        <v>374</v>
      </c>
      <c r="O432" s="177">
        <v>249</v>
      </c>
      <c r="P432" s="178">
        <v>567</v>
      </c>
    </row>
    <row r="433" spans="1:16" x14ac:dyDescent="0.3">
      <c r="A433" s="175" t="s">
        <v>539</v>
      </c>
      <c r="B433" s="176" t="s">
        <v>181</v>
      </c>
      <c r="C433" s="176" t="s">
        <v>1625</v>
      </c>
      <c r="D433" s="175" t="s">
        <v>828</v>
      </c>
      <c r="E433" s="172">
        <v>1290</v>
      </c>
      <c r="F433" s="177">
        <v>275</v>
      </c>
      <c r="G433" s="177">
        <v>781</v>
      </c>
      <c r="H433" s="178">
        <v>234</v>
      </c>
      <c r="I433" s="172">
        <v>1316</v>
      </c>
      <c r="J433" s="177">
        <v>273</v>
      </c>
      <c r="K433" s="177">
        <v>790</v>
      </c>
      <c r="L433" s="178">
        <v>253</v>
      </c>
      <c r="M433" s="172">
        <v>1224</v>
      </c>
      <c r="N433" s="177">
        <v>254</v>
      </c>
      <c r="O433" s="177">
        <v>713</v>
      </c>
      <c r="P433" s="178">
        <v>257</v>
      </c>
    </row>
    <row r="434" spans="1:16" x14ac:dyDescent="0.3">
      <c r="A434" s="175" t="s">
        <v>260</v>
      </c>
      <c r="B434" s="176" t="s">
        <v>181</v>
      </c>
      <c r="C434" s="176" t="s">
        <v>1626</v>
      </c>
      <c r="D434" s="175" t="s">
        <v>830</v>
      </c>
      <c r="E434" s="172">
        <v>1191</v>
      </c>
      <c r="F434" s="177">
        <v>574</v>
      </c>
      <c r="G434" s="177">
        <v>314</v>
      </c>
      <c r="H434" s="178">
        <v>303</v>
      </c>
      <c r="I434" s="172">
        <v>1263</v>
      </c>
      <c r="J434" s="177">
        <v>580</v>
      </c>
      <c r="K434" s="177">
        <v>333</v>
      </c>
      <c r="L434" s="178">
        <v>350</v>
      </c>
      <c r="M434" s="172">
        <v>1261</v>
      </c>
      <c r="N434" s="177">
        <v>545</v>
      </c>
      <c r="O434" s="177">
        <v>324</v>
      </c>
      <c r="P434" s="178">
        <v>392</v>
      </c>
    </row>
    <row r="435" spans="1:16" x14ac:dyDescent="0.3">
      <c r="A435" s="175" t="s">
        <v>512</v>
      </c>
      <c r="B435" s="176" t="s">
        <v>513</v>
      </c>
      <c r="C435" s="176" t="s">
        <v>1627</v>
      </c>
      <c r="D435" s="175" t="s">
        <v>536</v>
      </c>
      <c r="E435" s="172">
        <v>1195</v>
      </c>
      <c r="F435" s="177">
        <v>528</v>
      </c>
      <c r="G435" s="177">
        <v>561</v>
      </c>
      <c r="H435" s="178">
        <v>106</v>
      </c>
      <c r="I435" s="172">
        <v>1221</v>
      </c>
      <c r="J435" s="177">
        <v>557</v>
      </c>
      <c r="K435" s="177">
        <v>569</v>
      </c>
      <c r="L435" s="178">
        <v>95</v>
      </c>
      <c r="M435" s="172">
        <v>1211</v>
      </c>
      <c r="N435" s="177">
        <v>545</v>
      </c>
      <c r="O435" s="177">
        <v>577</v>
      </c>
      <c r="P435" s="178">
        <v>89</v>
      </c>
    </row>
    <row r="436" spans="1:16" x14ac:dyDescent="0.3">
      <c r="A436" s="175" t="s">
        <v>680</v>
      </c>
      <c r="B436" s="176" t="s">
        <v>309</v>
      </c>
      <c r="C436" s="176" t="s">
        <v>1628</v>
      </c>
      <c r="D436" s="175" t="s">
        <v>317</v>
      </c>
      <c r="E436" s="172">
        <v>1040</v>
      </c>
      <c r="F436" s="177">
        <v>322</v>
      </c>
      <c r="G436" s="177">
        <v>498</v>
      </c>
      <c r="H436" s="178">
        <v>220</v>
      </c>
      <c r="I436" s="172">
        <v>1251</v>
      </c>
      <c r="J436" s="177">
        <v>324</v>
      </c>
      <c r="K436" s="177">
        <v>697</v>
      </c>
      <c r="L436" s="178">
        <v>230</v>
      </c>
      <c r="M436" s="172">
        <v>1201</v>
      </c>
      <c r="N436" s="177">
        <v>329</v>
      </c>
      <c r="O436" s="177">
        <v>653</v>
      </c>
      <c r="P436" s="178">
        <v>219</v>
      </c>
    </row>
    <row r="437" spans="1:16" x14ac:dyDescent="0.3">
      <c r="A437" s="175" t="s">
        <v>938</v>
      </c>
      <c r="B437" s="176" t="s">
        <v>108</v>
      </c>
      <c r="C437" s="176" t="s">
        <v>1629</v>
      </c>
      <c r="D437" s="175" t="s">
        <v>226</v>
      </c>
      <c r="E437" s="172">
        <v>1139</v>
      </c>
      <c r="F437" s="177">
        <v>479</v>
      </c>
      <c r="G437" s="177">
        <v>424</v>
      </c>
      <c r="H437" s="178">
        <v>236</v>
      </c>
      <c r="I437" s="172">
        <v>1218</v>
      </c>
      <c r="J437" s="177">
        <v>486</v>
      </c>
      <c r="K437" s="177">
        <v>482</v>
      </c>
      <c r="L437" s="178">
        <v>250</v>
      </c>
      <c r="M437" s="172">
        <v>1189</v>
      </c>
      <c r="N437" s="177">
        <v>451</v>
      </c>
      <c r="O437" s="177">
        <v>509</v>
      </c>
      <c r="P437" s="178">
        <v>229</v>
      </c>
    </row>
    <row r="438" spans="1:16" x14ac:dyDescent="0.3">
      <c r="A438" s="175" t="s">
        <v>762</v>
      </c>
      <c r="B438" s="176" t="s">
        <v>181</v>
      </c>
      <c r="C438" s="176" t="s">
        <v>1630</v>
      </c>
      <c r="D438" s="175" t="s">
        <v>864</v>
      </c>
      <c r="E438" s="172">
        <v>1243</v>
      </c>
      <c r="F438" s="177">
        <v>245</v>
      </c>
      <c r="G438" s="177">
        <v>669</v>
      </c>
      <c r="H438" s="178">
        <v>329</v>
      </c>
      <c r="I438" s="172">
        <v>1400</v>
      </c>
      <c r="J438" s="177">
        <v>242</v>
      </c>
      <c r="K438" s="177">
        <v>850</v>
      </c>
      <c r="L438" s="178">
        <v>308</v>
      </c>
      <c r="M438" s="172">
        <v>1168</v>
      </c>
      <c r="N438" s="177">
        <v>259</v>
      </c>
      <c r="O438" s="177">
        <v>639</v>
      </c>
      <c r="P438" s="178">
        <v>270</v>
      </c>
    </row>
    <row r="439" spans="1:16" x14ac:dyDescent="0.3">
      <c r="A439" s="175" t="s">
        <v>474</v>
      </c>
      <c r="B439" s="176" t="s">
        <v>449</v>
      </c>
      <c r="C439" s="176" t="s">
        <v>1631</v>
      </c>
      <c r="D439" s="175" t="s">
        <v>932</v>
      </c>
      <c r="E439" s="172">
        <v>1186</v>
      </c>
      <c r="F439" s="177">
        <v>353</v>
      </c>
      <c r="G439" s="177">
        <v>530</v>
      </c>
      <c r="H439" s="178">
        <v>303</v>
      </c>
      <c r="I439" s="172">
        <v>1217</v>
      </c>
      <c r="J439" s="177">
        <v>352</v>
      </c>
      <c r="K439" s="177">
        <v>513</v>
      </c>
      <c r="L439" s="178">
        <v>352</v>
      </c>
      <c r="M439" s="172">
        <v>1198</v>
      </c>
      <c r="N439" s="177">
        <v>351</v>
      </c>
      <c r="O439" s="177">
        <v>496</v>
      </c>
      <c r="P439" s="178">
        <v>351</v>
      </c>
    </row>
    <row r="440" spans="1:16" x14ac:dyDescent="0.3">
      <c r="A440" s="175" t="s">
        <v>1149</v>
      </c>
      <c r="B440" s="176" t="s">
        <v>506</v>
      </c>
      <c r="C440" s="176" t="s">
        <v>1632</v>
      </c>
      <c r="D440" s="175" t="s">
        <v>1035</v>
      </c>
      <c r="E440" s="172">
        <v>1103</v>
      </c>
      <c r="F440" s="177">
        <v>370</v>
      </c>
      <c r="G440" s="177">
        <v>543</v>
      </c>
      <c r="H440" s="178">
        <v>190</v>
      </c>
      <c r="I440" s="172">
        <v>1169</v>
      </c>
      <c r="J440" s="177">
        <v>367</v>
      </c>
      <c r="K440" s="177">
        <v>554</v>
      </c>
      <c r="L440" s="178">
        <v>248</v>
      </c>
      <c r="M440" s="172">
        <v>1102</v>
      </c>
      <c r="N440" s="177">
        <v>373</v>
      </c>
      <c r="O440" s="177">
        <v>570</v>
      </c>
      <c r="P440" s="178">
        <v>159</v>
      </c>
    </row>
    <row r="441" spans="1:16" x14ac:dyDescent="0.3">
      <c r="A441" s="175" t="s">
        <v>308</v>
      </c>
      <c r="B441" s="176" t="s">
        <v>309</v>
      </c>
      <c r="C441" s="176" t="s">
        <v>1633</v>
      </c>
      <c r="D441" s="175" t="s">
        <v>392</v>
      </c>
      <c r="E441" s="172">
        <v>1281</v>
      </c>
      <c r="F441" s="177">
        <v>240</v>
      </c>
      <c r="G441" s="177">
        <v>689</v>
      </c>
      <c r="H441" s="178">
        <v>352</v>
      </c>
      <c r="I441" s="172">
        <v>1288</v>
      </c>
      <c r="J441" s="177">
        <v>241</v>
      </c>
      <c r="K441" s="177">
        <v>691</v>
      </c>
      <c r="L441" s="178">
        <v>356</v>
      </c>
      <c r="M441" s="172">
        <v>1168</v>
      </c>
      <c r="N441" s="177">
        <v>361</v>
      </c>
      <c r="O441" s="177">
        <v>472</v>
      </c>
      <c r="P441" s="178">
        <v>335</v>
      </c>
    </row>
    <row r="442" spans="1:16" x14ac:dyDescent="0.3">
      <c r="A442" s="175" t="s">
        <v>474</v>
      </c>
      <c r="B442" s="176" t="s">
        <v>309</v>
      </c>
      <c r="C442" s="176" t="s">
        <v>1634</v>
      </c>
      <c r="D442" s="175" t="s">
        <v>401</v>
      </c>
      <c r="E442" s="172">
        <v>1044</v>
      </c>
      <c r="F442" s="177">
        <v>223</v>
      </c>
      <c r="G442" s="177">
        <v>573</v>
      </c>
      <c r="H442" s="178">
        <v>248</v>
      </c>
      <c r="I442" s="172">
        <v>1050</v>
      </c>
      <c r="J442" s="177">
        <v>225</v>
      </c>
      <c r="K442" s="177">
        <v>576</v>
      </c>
      <c r="L442" s="178">
        <v>249</v>
      </c>
      <c r="M442" s="172">
        <v>1177</v>
      </c>
      <c r="N442" s="177">
        <v>355</v>
      </c>
      <c r="O442" s="177">
        <v>581</v>
      </c>
      <c r="P442" s="178">
        <v>241</v>
      </c>
    </row>
    <row r="443" spans="1:16" x14ac:dyDescent="0.3">
      <c r="A443" s="175" t="s">
        <v>457</v>
      </c>
      <c r="B443" s="176" t="s">
        <v>712</v>
      </c>
      <c r="C443" s="176" t="s">
        <v>1635</v>
      </c>
      <c r="D443" s="175" t="s">
        <v>732</v>
      </c>
      <c r="E443" s="172">
        <v>869</v>
      </c>
      <c r="F443" s="177">
        <v>445</v>
      </c>
      <c r="G443" s="177">
        <v>138</v>
      </c>
      <c r="H443" s="178">
        <v>286</v>
      </c>
      <c r="I443" s="172">
        <v>931</v>
      </c>
      <c r="J443" s="177">
        <v>445</v>
      </c>
      <c r="K443" s="177">
        <v>142</v>
      </c>
      <c r="L443" s="178">
        <v>344</v>
      </c>
      <c r="M443" s="172">
        <v>1172</v>
      </c>
      <c r="N443" s="177">
        <v>568</v>
      </c>
      <c r="O443" s="177">
        <v>268</v>
      </c>
      <c r="P443" s="178">
        <v>336</v>
      </c>
    </row>
    <row r="444" spans="1:16" x14ac:dyDescent="0.3">
      <c r="A444" s="175" t="s">
        <v>792</v>
      </c>
      <c r="B444" s="176" t="s">
        <v>712</v>
      </c>
      <c r="C444" s="176" t="s">
        <v>1636</v>
      </c>
      <c r="D444" s="175" t="s">
        <v>725</v>
      </c>
      <c r="E444" s="172">
        <v>1226</v>
      </c>
      <c r="F444" s="177">
        <v>253</v>
      </c>
      <c r="G444" s="177">
        <v>620</v>
      </c>
      <c r="H444" s="178">
        <v>353</v>
      </c>
      <c r="I444" s="172">
        <v>1226</v>
      </c>
      <c r="J444" s="177">
        <v>250</v>
      </c>
      <c r="K444" s="177">
        <v>611</v>
      </c>
      <c r="L444" s="178">
        <v>365</v>
      </c>
      <c r="M444" s="172">
        <v>1192</v>
      </c>
      <c r="N444" s="177">
        <v>255</v>
      </c>
      <c r="O444" s="177">
        <v>560</v>
      </c>
      <c r="P444" s="178">
        <v>377</v>
      </c>
    </row>
    <row r="445" spans="1:16" x14ac:dyDescent="0.3">
      <c r="A445" s="175" t="s">
        <v>107</v>
      </c>
      <c r="B445" s="176" t="s">
        <v>1150</v>
      </c>
      <c r="C445" s="176" t="s">
        <v>1637</v>
      </c>
      <c r="D445" s="175" t="s">
        <v>1154</v>
      </c>
      <c r="E445" s="172">
        <v>1206</v>
      </c>
      <c r="F445" s="177">
        <v>121</v>
      </c>
      <c r="G445" s="177">
        <v>992</v>
      </c>
      <c r="H445" s="178">
        <v>93</v>
      </c>
      <c r="I445" s="172">
        <v>1293</v>
      </c>
      <c r="J445" s="177">
        <v>174</v>
      </c>
      <c r="K445" s="177">
        <v>1006</v>
      </c>
      <c r="L445" s="178">
        <v>113</v>
      </c>
      <c r="M445" s="172">
        <v>1167</v>
      </c>
      <c r="N445" s="177">
        <v>174</v>
      </c>
      <c r="O445" s="177">
        <v>885</v>
      </c>
      <c r="P445" s="178">
        <v>108</v>
      </c>
    </row>
    <row r="446" spans="1:16" x14ac:dyDescent="0.3">
      <c r="A446" s="175" t="s">
        <v>457</v>
      </c>
      <c r="B446" s="176" t="s">
        <v>272</v>
      </c>
      <c r="C446" s="176" t="s">
        <v>1638</v>
      </c>
      <c r="D446" s="175" t="s">
        <v>555</v>
      </c>
      <c r="E446" s="172">
        <v>957</v>
      </c>
      <c r="F446" s="177">
        <v>522</v>
      </c>
      <c r="G446" s="177">
        <v>181</v>
      </c>
      <c r="H446" s="178">
        <v>254</v>
      </c>
      <c r="I446" s="172">
        <v>1035</v>
      </c>
      <c r="J446" s="177">
        <v>553</v>
      </c>
      <c r="K446" s="177">
        <v>186</v>
      </c>
      <c r="L446" s="178">
        <v>296</v>
      </c>
      <c r="M446" s="172">
        <v>1191</v>
      </c>
      <c r="N446" s="177">
        <v>718</v>
      </c>
      <c r="O446" s="177">
        <v>157</v>
      </c>
      <c r="P446" s="178">
        <v>316</v>
      </c>
    </row>
    <row r="447" spans="1:16" x14ac:dyDescent="0.3">
      <c r="A447" s="175" t="s">
        <v>474</v>
      </c>
      <c r="B447" s="176" t="s">
        <v>1131</v>
      </c>
      <c r="C447" s="176" t="s">
        <v>1639</v>
      </c>
      <c r="D447" s="175" t="s">
        <v>1142</v>
      </c>
      <c r="E447" s="172">
        <v>1041</v>
      </c>
      <c r="F447" s="177">
        <v>424</v>
      </c>
      <c r="G447" s="177">
        <v>345</v>
      </c>
      <c r="H447" s="178">
        <v>272</v>
      </c>
      <c r="I447" s="172">
        <v>1155</v>
      </c>
      <c r="J447" s="177">
        <v>422</v>
      </c>
      <c r="K447" s="177">
        <v>407</v>
      </c>
      <c r="L447" s="178">
        <v>326</v>
      </c>
      <c r="M447" s="172">
        <v>1143</v>
      </c>
      <c r="N447" s="177">
        <v>416</v>
      </c>
      <c r="O447" s="177">
        <v>427</v>
      </c>
      <c r="P447" s="178">
        <v>300</v>
      </c>
    </row>
    <row r="448" spans="1:16" x14ac:dyDescent="0.3">
      <c r="A448" s="175" t="s">
        <v>107</v>
      </c>
      <c r="B448" s="176" t="s">
        <v>1086</v>
      </c>
      <c r="C448" s="176" t="s">
        <v>1640</v>
      </c>
      <c r="D448" s="175" t="s">
        <v>1117</v>
      </c>
      <c r="E448" s="172">
        <v>1168</v>
      </c>
      <c r="F448" s="177">
        <v>622</v>
      </c>
      <c r="G448" s="177">
        <v>226</v>
      </c>
      <c r="H448" s="178">
        <v>320</v>
      </c>
      <c r="I448" s="172">
        <v>1191</v>
      </c>
      <c r="J448" s="177">
        <v>594</v>
      </c>
      <c r="K448" s="177">
        <v>242</v>
      </c>
      <c r="L448" s="178">
        <v>355</v>
      </c>
      <c r="M448" s="172">
        <v>1293</v>
      </c>
      <c r="N448" s="177">
        <v>593</v>
      </c>
      <c r="O448" s="177">
        <v>219</v>
      </c>
      <c r="P448" s="178">
        <v>481</v>
      </c>
    </row>
    <row r="449" spans="1:16" x14ac:dyDescent="0.3">
      <c r="A449" s="175" t="s">
        <v>568</v>
      </c>
      <c r="B449" s="176" t="s">
        <v>108</v>
      </c>
      <c r="C449" s="176" t="s">
        <v>1641</v>
      </c>
      <c r="D449" s="175" t="s">
        <v>231</v>
      </c>
      <c r="E449" s="172">
        <v>975</v>
      </c>
      <c r="F449" s="177">
        <v>435</v>
      </c>
      <c r="G449" s="177">
        <v>223</v>
      </c>
      <c r="H449" s="178">
        <v>317</v>
      </c>
      <c r="I449" s="172">
        <v>1087</v>
      </c>
      <c r="J449" s="177">
        <v>431</v>
      </c>
      <c r="K449" s="177">
        <v>290</v>
      </c>
      <c r="L449" s="178">
        <v>366</v>
      </c>
      <c r="M449" s="172">
        <v>1136</v>
      </c>
      <c r="N449" s="177">
        <v>510</v>
      </c>
      <c r="O449" s="177">
        <v>285</v>
      </c>
      <c r="P449" s="178">
        <v>341</v>
      </c>
    </row>
    <row r="450" spans="1:16" x14ac:dyDescent="0.3">
      <c r="A450" s="175" t="s">
        <v>474</v>
      </c>
      <c r="B450" s="176" t="s">
        <v>108</v>
      </c>
      <c r="C450" s="176" t="s">
        <v>1642</v>
      </c>
      <c r="D450" s="176" t="s">
        <v>203</v>
      </c>
      <c r="E450" s="172">
        <v>1136</v>
      </c>
      <c r="F450" s="177">
        <v>273</v>
      </c>
      <c r="G450" s="177">
        <v>662</v>
      </c>
      <c r="H450" s="178">
        <v>201</v>
      </c>
      <c r="I450" s="172">
        <v>1219</v>
      </c>
      <c r="J450" s="177">
        <v>268</v>
      </c>
      <c r="K450" s="177">
        <v>728</v>
      </c>
      <c r="L450" s="178">
        <v>223</v>
      </c>
      <c r="M450" s="172">
        <v>1145</v>
      </c>
      <c r="N450" s="177">
        <v>220</v>
      </c>
      <c r="O450" s="177">
        <v>713</v>
      </c>
      <c r="P450" s="178">
        <v>212</v>
      </c>
    </row>
    <row r="451" spans="1:16" x14ac:dyDescent="0.3">
      <c r="A451" s="175" t="s">
        <v>107</v>
      </c>
      <c r="B451" s="176" t="s">
        <v>793</v>
      </c>
      <c r="C451" s="176" t="s">
        <v>1643</v>
      </c>
      <c r="D451" s="176" t="s">
        <v>806</v>
      </c>
      <c r="E451" s="172">
        <v>2116</v>
      </c>
      <c r="F451" s="177">
        <v>31</v>
      </c>
      <c r="G451" s="177">
        <v>2070</v>
      </c>
      <c r="H451" s="178">
        <v>15</v>
      </c>
      <c r="I451" s="172">
        <v>1177</v>
      </c>
      <c r="J451" s="177">
        <v>32</v>
      </c>
      <c r="K451" s="177">
        <v>1127</v>
      </c>
      <c r="L451" s="178">
        <v>18</v>
      </c>
      <c r="M451" s="172">
        <v>1150</v>
      </c>
      <c r="N451" s="177">
        <v>44</v>
      </c>
      <c r="O451" s="177">
        <v>1093</v>
      </c>
      <c r="P451" s="178">
        <v>13</v>
      </c>
    </row>
    <row r="452" spans="1:16" x14ac:dyDescent="0.3">
      <c r="A452" s="175" t="s">
        <v>457</v>
      </c>
      <c r="B452" s="176" t="s">
        <v>108</v>
      </c>
      <c r="C452" s="176" t="s">
        <v>1644</v>
      </c>
      <c r="D452" s="175" t="s">
        <v>161</v>
      </c>
      <c r="E452" s="172">
        <v>1033</v>
      </c>
      <c r="F452" s="177">
        <v>244</v>
      </c>
      <c r="G452" s="177">
        <v>598</v>
      </c>
      <c r="H452" s="178">
        <v>191</v>
      </c>
      <c r="I452" s="172">
        <v>1054</v>
      </c>
      <c r="J452" s="177">
        <v>258</v>
      </c>
      <c r="K452" s="177">
        <v>597</v>
      </c>
      <c r="L452" s="178">
        <v>199</v>
      </c>
      <c r="M452" s="172">
        <v>1151</v>
      </c>
      <c r="N452" s="177">
        <v>349</v>
      </c>
      <c r="O452" s="177">
        <v>606</v>
      </c>
      <c r="P452" s="178">
        <v>196</v>
      </c>
    </row>
    <row r="453" spans="1:16" x14ac:dyDescent="0.3">
      <c r="A453" s="175" t="s">
        <v>308</v>
      </c>
      <c r="B453" s="176" t="s">
        <v>108</v>
      </c>
      <c r="C453" s="176" t="s">
        <v>1645</v>
      </c>
      <c r="D453" s="175" t="s">
        <v>176</v>
      </c>
      <c r="E453" s="172">
        <v>1063</v>
      </c>
      <c r="F453" s="177">
        <v>297</v>
      </c>
      <c r="G453" s="177">
        <v>320</v>
      </c>
      <c r="H453" s="178">
        <v>446</v>
      </c>
      <c r="I453" s="172">
        <v>1059</v>
      </c>
      <c r="J453" s="177">
        <v>294</v>
      </c>
      <c r="K453" s="177">
        <v>309</v>
      </c>
      <c r="L453" s="178">
        <v>456</v>
      </c>
      <c r="M453" s="172">
        <v>1127</v>
      </c>
      <c r="N453" s="177">
        <v>386</v>
      </c>
      <c r="O453" s="177">
        <v>307</v>
      </c>
      <c r="P453" s="178">
        <v>434</v>
      </c>
    </row>
    <row r="454" spans="1:16" x14ac:dyDescent="0.3">
      <c r="A454" s="175" t="s">
        <v>1038</v>
      </c>
      <c r="B454" s="176" t="s">
        <v>261</v>
      </c>
      <c r="C454" s="176" t="s">
        <v>1646</v>
      </c>
      <c r="D454" s="175" t="s">
        <v>305</v>
      </c>
      <c r="E454" s="172">
        <v>1175</v>
      </c>
      <c r="F454" s="177">
        <v>249</v>
      </c>
      <c r="G454" s="177">
        <v>767</v>
      </c>
      <c r="H454" s="178">
        <v>159</v>
      </c>
      <c r="I454" s="172">
        <v>1314</v>
      </c>
      <c r="J454" s="177">
        <v>252</v>
      </c>
      <c r="K454" s="177">
        <v>889</v>
      </c>
      <c r="L454" s="178">
        <v>173</v>
      </c>
      <c r="M454" s="172">
        <v>1124</v>
      </c>
      <c r="N454" s="177">
        <v>237</v>
      </c>
      <c r="O454" s="177">
        <v>736</v>
      </c>
      <c r="P454" s="178">
        <v>151</v>
      </c>
    </row>
    <row r="455" spans="1:16" x14ac:dyDescent="0.3">
      <c r="A455" s="175" t="s">
        <v>512</v>
      </c>
      <c r="B455" s="176" t="s">
        <v>181</v>
      </c>
      <c r="C455" s="176" t="s">
        <v>1647</v>
      </c>
      <c r="D455" s="175" t="s">
        <v>863</v>
      </c>
      <c r="E455" s="172">
        <v>1091</v>
      </c>
      <c r="F455" s="177">
        <v>244</v>
      </c>
      <c r="G455" s="177">
        <v>487</v>
      </c>
      <c r="H455" s="178">
        <v>360</v>
      </c>
      <c r="I455" s="172">
        <v>1157</v>
      </c>
      <c r="J455" s="177">
        <v>242</v>
      </c>
      <c r="K455" s="177">
        <v>507</v>
      </c>
      <c r="L455" s="178">
        <v>408</v>
      </c>
      <c r="M455" s="172">
        <v>1130</v>
      </c>
      <c r="N455" s="177">
        <v>237</v>
      </c>
      <c r="O455" s="177">
        <v>490</v>
      </c>
      <c r="P455" s="178">
        <v>403</v>
      </c>
    </row>
    <row r="456" spans="1:16" x14ac:dyDescent="0.3">
      <c r="A456" s="175" t="s">
        <v>308</v>
      </c>
      <c r="B456" s="176" t="s">
        <v>748</v>
      </c>
      <c r="C456" s="176" t="s">
        <v>1648</v>
      </c>
      <c r="D456" s="175" t="s">
        <v>755</v>
      </c>
      <c r="E456" s="172">
        <v>1104</v>
      </c>
      <c r="F456" s="177">
        <v>381</v>
      </c>
      <c r="G456" s="177">
        <v>507</v>
      </c>
      <c r="H456" s="178">
        <v>216</v>
      </c>
      <c r="I456" s="172">
        <v>1113</v>
      </c>
      <c r="J456" s="177">
        <v>390</v>
      </c>
      <c r="K456" s="177">
        <v>504</v>
      </c>
      <c r="L456" s="178">
        <v>219</v>
      </c>
      <c r="M456" s="172">
        <v>1135</v>
      </c>
      <c r="N456" s="177">
        <v>388</v>
      </c>
      <c r="O456" s="177">
        <v>525</v>
      </c>
      <c r="P456" s="178">
        <v>222</v>
      </c>
    </row>
    <row r="457" spans="1:16" x14ac:dyDescent="0.3">
      <c r="A457" s="175" t="s">
        <v>873</v>
      </c>
      <c r="B457" s="176" t="s">
        <v>108</v>
      </c>
      <c r="C457" s="176" t="s">
        <v>1649</v>
      </c>
      <c r="D457" s="175" t="s">
        <v>180</v>
      </c>
      <c r="E457" s="172">
        <v>1090</v>
      </c>
      <c r="F457" s="177">
        <v>293</v>
      </c>
      <c r="G457" s="177">
        <v>486</v>
      </c>
      <c r="H457" s="178">
        <v>311</v>
      </c>
      <c r="I457" s="172">
        <v>1141</v>
      </c>
      <c r="J457" s="177">
        <v>302</v>
      </c>
      <c r="K457" s="177">
        <v>515</v>
      </c>
      <c r="L457" s="178">
        <v>324</v>
      </c>
      <c r="M457" s="172">
        <v>1114</v>
      </c>
      <c r="N457" s="177">
        <v>305</v>
      </c>
      <c r="O457" s="177">
        <v>500</v>
      </c>
      <c r="P457" s="178">
        <v>309</v>
      </c>
    </row>
    <row r="458" spans="1:16" x14ac:dyDescent="0.3">
      <c r="A458" s="175" t="s">
        <v>512</v>
      </c>
      <c r="B458" s="176" t="s">
        <v>681</v>
      </c>
      <c r="C458" s="176" t="s">
        <v>1650</v>
      </c>
      <c r="D458" s="175" t="s">
        <v>693</v>
      </c>
      <c r="E458" s="172">
        <v>1133</v>
      </c>
      <c r="F458" s="177">
        <v>301</v>
      </c>
      <c r="G458" s="177">
        <v>479</v>
      </c>
      <c r="H458" s="178">
        <v>353</v>
      </c>
      <c r="I458" s="172">
        <v>1093</v>
      </c>
      <c r="J458" s="177">
        <v>304</v>
      </c>
      <c r="K458" s="177">
        <v>439</v>
      </c>
      <c r="L458" s="178">
        <v>350</v>
      </c>
      <c r="M458" s="172">
        <v>1110</v>
      </c>
      <c r="N458" s="177">
        <v>301</v>
      </c>
      <c r="O458" s="177">
        <v>474</v>
      </c>
      <c r="P458" s="178">
        <v>335</v>
      </c>
    </row>
    <row r="459" spans="1:16" x14ac:dyDescent="0.3">
      <c r="A459" s="175" t="s">
        <v>308</v>
      </c>
      <c r="B459" s="176" t="s">
        <v>458</v>
      </c>
      <c r="C459" s="176" t="s">
        <v>1651</v>
      </c>
      <c r="D459" s="175" t="s">
        <v>469</v>
      </c>
      <c r="E459" s="172">
        <v>1134</v>
      </c>
      <c r="F459" s="177">
        <v>601</v>
      </c>
      <c r="G459" s="177">
        <v>242</v>
      </c>
      <c r="H459" s="178">
        <v>291</v>
      </c>
      <c r="I459" s="172">
        <v>1170</v>
      </c>
      <c r="J459" s="177">
        <v>603</v>
      </c>
      <c r="K459" s="177">
        <v>212</v>
      </c>
      <c r="L459" s="178">
        <v>355</v>
      </c>
      <c r="M459" s="172">
        <v>1172</v>
      </c>
      <c r="N459" s="177">
        <v>568</v>
      </c>
      <c r="O459" s="177">
        <v>199</v>
      </c>
      <c r="P459" s="178">
        <v>405</v>
      </c>
    </row>
    <row r="460" spans="1:16" x14ac:dyDescent="0.3">
      <c r="A460" s="175" t="s">
        <v>568</v>
      </c>
      <c r="B460" s="176" t="s">
        <v>309</v>
      </c>
      <c r="C460" s="176" t="s">
        <v>1652</v>
      </c>
      <c r="D460" s="175" t="s">
        <v>382</v>
      </c>
      <c r="E460" s="172">
        <v>1127</v>
      </c>
      <c r="F460" s="177">
        <v>449</v>
      </c>
      <c r="G460" s="177">
        <v>169</v>
      </c>
      <c r="H460" s="178">
        <v>509</v>
      </c>
      <c r="I460" s="172">
        <v>1132</v>
      </c>
      <c r="J460" s="177">
        <v>452</v>
      </c>
      <c r="K460" s="177">
        <v>165</v>
      </c>
      <c r="L460" s="178">
        <v>515</v>
      </c>
      <c r="M460" s="172">
        <v>1109</v>
      </c>
      <c r="N460" s="177">
        <v>451</v>
      </c>
      <c r="O460" s="177">
        <v>153</v>
      </c>
      <c r="P460" s="178">
        <v>505</v>
      </c>
    </row>
    <row r="461" spans="1:16" x14ac:dyDescent="0.3">
      <c r="A461" s="175" t="s">
        <v>1085</v>
      </c>
      <c r="B461" s="176" t="s">
        <v>506</v>
      </c>
      <c r="C461" s="176" t="s">
        <v>1653</v>
      </c>
      <c r="D461" s="175" t="s">
        <v>1037</v>
      </c>
      <c r="E461" s="172">
        <v>1039</v>
      </c>
      <c r="F461" s="177">
        <v>452</v>
      </c>
      <c r="G461" s="177">
        <v>389</v>
      </c>
      <c r="H461" s="178">
        <v>198</v>
      </c>
      <c r="I461" s="172">
        <v>1137</v>
      </c>
      <c r="J461" s="177">
        <v>445</v>
      </c>
      <c r="K461" s="177">
        <v>467</v>
      </c>
      <c r="L461" s="178">
        <v>225</v>
      </c>
      <c r="M461" s="172">
        <v>1115</v>
      </c>
      <c r="N461" s="177">
        <v>434</v>
      </c>
      <c r="O461" s="177">
        <v>459</v>
      </c>
      <c r="P461" s="178">
        <v>222</v>
      </c>
    </row>
    <row r="462" spans="1:16" x14ac:dyDescent="0.3">
      <c r="A462" s="175" t="s">
        <v>873</v>
      </c>
      <c r="B462" s="176" t="s">
        <v>135</v>
      </c>
      <c r="C462" s="176" t="s">
        <v>1654</v>
      </c>
      <c r="D462" s="175" t="s">
        <v>446</v>
      </c>
      <c r="E462" s="172">
        <v>1072</v>
      </c>
      <c r="F462" s="177">
        <v>424</v>
      </c>
      <c r="G462" s="177">
        <v>427</v>
      </c>
      <c r="H462" s="178">
        <v>221</v>
      </c>
      <c r="I462" s="172">
        <v>1126</v>
      </c>
      <c r="J462" s="177">
        <v>466</v>
      </c>
      <c r="K462" s="177">
        <v>439</v>
      </c>
      <c r="L462" s="178">
        <v>221</v>
      </c>
      <c r="M462" s="172">
        <v>1108</v>
      </c>
      <c r="N462" s="177">
        <v>470</v>
      </c>
      <c r="O462" s="177">
        <v>427</v>
      </c>
      <c r="P462" s="178">
        <v>211</v>
      </c>
    </row>
    <row r="463" spans="1:16" x14ac:dyDescent="0.3">
      <c r="A463" s="175" t="s">
        <v>107</v>
      </c>
      <c r="B463" s="176" t="s">
        <v>1086</v>
      </c>
      <c r="C463" s="176" t="s">
        <v>1655</v>
      </c>
      <c r="D463" s="175" t="s">
        <v>1118</v>
      </c>
      <c r="E463" s="172">
        <v>1160</v>
      </c>
      <c r="F463" s="177">
        <v>559</v>
      </c>
      <c r="G463" s="177">
        <v>248</v>
      </c>
      <c r="H463" s="178">
        <v>353</v>
      </c>
      <c r="I463" s="172">
        <v>1156</v>
      </c>
      <c r="J463" s="177">
        <v>557</v>
      </c>
      <c r="K463" s="177">
        <v>252</v>
      </c>
      <c r="L463" s="178">
        <v>347</v>
      </c>
      <c r="M463" s="172">
        <v>1017</v>
      </c>
      <c r="N463" s="177">
        <v>547</v>
      </c>
      <c r="O463" s="177">
        <v>218</v>
      </c>
      <c r="P463" s="178">
        <v>252</v>
      </c>
    </row>
    <row r="464" spans="1:16" x14ac:dyDescent="0.3">
      <c r="A464" s="175" t="s">
        <v>308</v>
      </c>
      <c r="B464" s="176" t="s">
        <v>712</v>
      </c>
      <c r="C464" s="176" t="s">
        <v>1656</v>
      </c>
      <c r="D464" s="175" t="s">
        <v>734</v>
      </c>
      <c r="E464" s="172">
        <v>987</v>
      </c>
      <c r="F464" s="177">
        <v>240</v>
      </c>
      <c r="G464" s="177">
        <v>433</v>
      </c>
      <c r="H464" s="178">
        <v>314</v>
      </c>
      <c r="I464" s="172">
        <v>1020</v>
      </c>
      <c r="J464" s="177">
        <v>249</v>
      </c>
      <c r="K464" s="177">
        <v>440</v>
      </c>
      <c r="L464" s="178">
        <v>331</v>
      </c>
      <c r="M464" s="172">
        <v>1115</v>
      </c>
      <c r="N464" s="177">
        <v>347</v>
      </c>
      <c r="O464" s="177">
        <v>432</v>
      </c>
      <c r="P464" s="178">
        <v>336</v>
      </c>
    </row>
    <row r="465" spans="1:16" x14ac:dyDescent="0.3">
      <c r="A465" s="175" t="s">
        <v>260</v>
      </c>
      <c r="B465" s="176" t="s">
        <v>108</v>
      </c>
      <c r="C465" s="176" t="s">
        <v>1657</v>
      </c>
      <c r="D465" s="175" t="s">
        <v>219</v>
      </c>
      <c r="E465" s="172">
        <v>1008</v>
      </c>
      <c r="F465" s="177">
        <v>499</v>
      </c>
      <c r="G465" s="177">
        <v>249</v>
      </c>
      <c r="H465" s="178">
        <v>260</v>
      </c>
      <c r="I465" s="172">
        <v>1121</v>
      </c>
      <c r="J465" s="177">
        <v>501</v>
      </c>
      <c r="K465" s="177">
        <v>293</v>
      </c>
      <c r="L465" s="178">
        <v>327</v>
      </c>
      <c r="M465" s="172">
        <v>1089</v>
      </c>
      <c r="N465" s="177">
        <v>500</v>
      </c>
      <c r="O465" s="177">
        <v>278</v>
      </c>
      <c r="P465" s="178">
        <v>311</v>
      </c>
    </row>
    <row r="466" spans="1:16" x14ac:dyDescent="0.3">
      <c r="A466" s="175" t="s">
        <v>107</v>
      </c>
      <c r="B466" s="176" t="s">
        <v>1086</v>
      </c>
      <c r="C466" s="176" t="s">
        <v>1658</v>
      </c>
      <c r="D466" s="175" t="s">
        <v>261</v>
      </c>
      <c r="E466" s="172">
        <v>998</v>
      </c>
      <c r="F466" s="177">
        <v>253</v>
      </c>
      <c r="G466" s="177">
        <v>337</v>
      </c>
      <c r="H466" s="178">
        <v>408</v>
      </c>
      <c r="I466" s="172">
        <v>1033</v>
      </c>
      <c r="J466" s="177">
        <v>254</v>
      </c>
      <c r="K466" s="177">
        <v>331</v>
      </c>
      <c r="L466" s="178">
        <v>448</v>
      </c>
      <c r="M466" s="172">
        <v>1097</v>
      </c>
      <c r="N466" s="177">
        <v>315</v>
      </c>
      <c r="O466" s="177">
        <v>337</v>
      </c>
      <c r="P466" s="178">
        <v>445</v>
      </c>
    </row>
    <row r="467" spans="1:16" x14ac:dyDescent="0.3">
      <c r="A467" s="175" t="s">
        <v>1085</v>
      </c>
      <c r="B467" s="176" t="s">
        <v>108</v>
      </c>
      <c r="C467" s="176" t="s">
        <v>1659</v>
      </c>
      <c r="D467" s="176" t="s">
        <v>145</v>
      </c>
      <c r="E467" s="172">
        <v>1122</v>
      </c>
      <c r="F467" s="177">
        <v>326</v>
      </c>
      <c r="G467" s="177">
        <v>584</v>
      </c>
      <c r="H467" s="178">
        <v>212</v>
      </c>
      <c r="I467" s="172">
        <v>1219</v>
      </c>
      <c r="J467" s="177">
        <v>359</v>
      </c>
      <c r="K467" s="177">
        <v>610</v>
      </c>
      <c r="L467" s="178">
        <v>250</v>
      </c>
      <c r="M467" s="172">
        <v>1060</v>
      </c>
      <c r="N467" s="177">
        <v>360</v>
      </c>
      <c r="O467" s="177">
        <v>486</v>
      </c>
      <c r="P467" s="178">
        <v>214</v>
      </c>
    </row>
    <row r="468" spans="1:16" x14ac:dyDescent="0.3">
      <c r="A468" s="175" t="s">
        <v>938</v>
      </c>
      <c r="B468" s="176" t="s">
        <v>309</v>
      </c>
      <c r="C468" s="176" t="s">
        <v>1660</v>
      </c>
      <c r="D468" s="175" t="s">
        <v>314</v>
      </c>
      <c r="E468" s="172">
        <v>1050</v>
      </c>
      <c r="F468" s="177">
        <v>365</v>
      </c>
      <c r="G468" s="177">
        <v>508</v>
      </c>
      <c r="H468" s="178">
        <v>177</v>
      </c>
      <c r="I468" s="172">
        <v>1094</v>
      </c>
      <c r="J468" s="177">
        <v>366</v>
      </c>
      <c r="K468" s="177">
        <v>544</v>
      </c>
      <c r="L468" s="178">
        <v>184</v>
      </c>
      <c r="M468" s="172">
        <v>1097</v>
      </c>
      <c r="N468" s="177">
        <v>402</v>
      </c>
      <c r="O468" s="177">
        <v>505</v>
      </c>
      <c r="P468" s="178">
        <v>190</v>
      </c>
    </row>
    <row r="469" spans="1:16" x14ac:dyDescent="0.3">
      <c r="A469" s="175" t="s">
        <v>762</v>
      </c>
      <c r="B469" s="176" t="s">
        <v>569</v>
      </c>
      <c r="C469" s="176" t="s">
        <v>1661</v>
      </c>
      <c r="D469" s="175" t="s">
        <v>609</v>
      </c>
      <c r="E469" s="172">
        <v>893</v>
      </c>
      <c r="F469" s="177">
        <v>498</v>
      </c>
      <c r="G469" s="177">
        <v>185</v>
      </c>
      <c r="H469" s="178">
        <v>210</v>
      </c>
      <c r="I469" s="172">
        <v>922</v>
      </c>
      <c r="J469" s="177">
        <v>499</v>
      </c>
      <c r="K469" s="177">
        <v>178</v>
      </c>
      <c r="L469" s="178">
        <v>245</v>
      </c>
      <c r="M469" s="172">
        <v>1089</v>
      </c>
      <c r="N469" s="177">
        <v>680</v>
      </c>
      <c r="O469" s="177">
        <v>162</v>
      </c>
      <c r="P469" s="178">
        <v>247</v>
      </c>
    </row>
    <row r="470" spans="1:16" x14ac:dyDescent="0.3">
      <c r="A470" s="175" t="s">
        <v>568</v>
      </c>
      <c r="B470" s="176" t="s">
        <v>309</v>
      </c>
      <c r="C470" s="176" t="s">
        <v>1662</v>
      </c>
      <c r="D470" s="175" t="s">
        <v>400</v>
      </c>
      <c r="E470" s="172">
        <v>1103</v>
      </c>
      <c r="F470" s="177">
        <v>301</v>
      </c>
      <c r="G470" s="177">
        <v>470</v>
      </c>
      <c r="H470" s="178">
        <v>332</v>
      </c>
      <c r="I470" s="172">
        <v>1109</v>
      </c>
      <c r="J470" s="177">
        <v>308</v>
      </c>
      <c r="K470" s="177">
        <v>456</v>
      </c>
      <c r="L470" s="178">
        <v>345</v>
      </c>
      <c r="M470" s="172">
        <v>1070</v>
      </c>
      <c r="N470" s="177">
        <v>308</v>
      </c>
      <c r="O470" s="177">
        <v>432</v>
      </c>
      <c r="P470" s="178">
        <v>330</v>
      </c>
    </row>
    <row r="471" spans="1:16" x14ac:dyDescent="0.3">
      <c r="A471" s="175" t="s">
        <v>474</v>
      </c>
      <c r="B471" s="176" t="s">
        <v>108</v>
      </c>
      <c r="C471" s="176" t="s">
        <v>1663</v>
      </c>
      <c r="D471" s="175" t="s">
        <v>116</v>
      </c>
      <c r="E471" s="172">
        <v>1050</v>
      </c>
      <c r="F471" s="177">
        <v>508</v>
      </c>
      <c r="G471" s="177">
        <v>320</v>
      </c>
      <c r="H471" s="178">
        <v>222</v>
      </c>
      <c r="I471" s="172">
        <v>1149</v>
      </c>
      <c r="J471" s="177">
        <v>462</v>
      </c>
      <c r="K471" s="177">
        <v>332</v>
      </c>
      <c r="L471" s="178">
        <v>355</v>
      </c>
      <c r="M471" s="172">
        <v>1066</v>
      </c>
      <c r="N471" s="177">
        <v>452</v>
      </c>
      <c r="O471" s="177">
        <v>277</v>
      </c>
      <c r="P471" s="178">
        <v>337</v>
      </c>
    </row>
    <row r="472" spans="1:16" x14ac:dyDescent="0.3">
      <c r="A472" s="175" t="s">
        <v>308</v>
      </c>
      <c r="B472" s="176" t="s">
        <v>569</v>
      </c>
      <c r="C472" s="176" t="s">
        <v>1664</v>
      </c>
      <c r="D472" s="175" t="s">
        <v>678</v>
      </c>
      <c r="E472" s="172">
        <v>1202</v>
      </c>
      <c r="F472" s="177">
        <v>194</v>
      </c>
      <c r="G472" s="177">
        <v>731</v>
      </c>
      <c r="H472" s="178">
        <v>277</v>
      </c>
      <c r="I472" s="172">
        <v>1136</v>
      </c>
      <c r="J472" s="177">
        <v>198</v>
      </c>
      <c r="K472" s="177">
        <v>668</v>
      </c>
      <c r="L472" s="178">
        <v>270</v>
      </c>
      <c r="M472" s="172">
        <v>1064</v>
      </c>
      <c r="N472" s="177">
        <v>194</v>
      </c>
      <c r="O472" s="177">
        <v>618</v>
      </c>
      <c r="P472" s="178">
        <v>252</v>
      </c>
    </row>
    <row r="473" spans="1:16" x14ac:dyDescent="0.3">
      <c r="A473" s="175" t="s">
        <v>474</v>
      </c>
      <c r="B473" s="176" t="s">
        <v>181</v>
      </c>
      <c r="C473" s="176" t="s">
        <v>1665</v>
      </c>
      <c r="D473" s="175" t="s">
        <v>862</v>
      </c>
      <c r="E473" s="172">
        <v>1014</v>
      </c>
      <c r="F473" s="177">
        <v>290</v>
      </c>
      <c r="G473" s="177">
        <v>460</v>
      </c>
      <c r="H473" s="178">
        <v>264</v>
      </c>
      <c r="I473" s="172">
        <v>1066</v>
      </c>
      <c r="J473" s="177">
        <v>298</v>
      </c>
      <c r="K473" s="177">
        <v>491</v>
      </c>
      <c r="L473" s="178">
        <v>277</v>
      </c>
      <c r="M473" s="172">
        <v>1075</v>
      </c>
      <c r="N473" s="177">
        <v>306</v>
      </c>
      <c r="O473" s="177">
        <v>499</v>
      </c>
      <c r="P473" s="178">
        <v>270</v>
      </c>
    </row>
    <row r="474" spans="1:16" x14ac:dyDescent="0.3">
      <c r="A474" s="175" t="s">
        <v>1038</v>
      </c>
      <c r="B474" s="176" t="s">
        <v>1150</v>
      </c>
      <c r="C474" s="176" t="s">
        <v>1666</v>
      </c>
      <c r="D474" s="175" t="s">
        <v>1002</v>
      </c>
      <c r="E474" s="172">
        <v>1076</v>
      </c>
      <c r="F474" s="177">
        <v>287</v>
      </c>
      <c r="G474" s="177">
        <v>595</v>
      </c>
      <c r="H474" s="178">
        <v>194</v>
      </c>
      <c r="I474" s="172">
        <v>1041</v>
      </c>
      <c r="J474" s="177">
        <v>292</v>
      </c>
      <c r="K474" s="177">
        <v>569</v>
      </c>
      <c r="L474" s="178">
        <v>180</v>
      </c>
      <c r="M474" s="172">
        <v>1079</v>
      </c>
      <c r="N474" s="177">
        <v>291</v>
      </c>
      <c r="O474" s="177">
        <v>610</v>
      </c>
      <c r="P474" s="178">
        <v>178</v>
      </c>
    </row>
    <row r="475" spans="1:16" x14ac:dyDescent="0.3">
      <c r="A475" s="175" t="s">
        <v>568</v>
      </c>
      <c r="B475" s="176" t="s">
        <v>569</v>
      </c>
      <c r="C475" s="176" t="s">
        <v>1667</v>
      </c>
      <c r="D475" s="176" t="s">
        <v>656</v>
      </c>
      <c r="E475" s="172">
        <v>1024</v>
      </c>
      <c r="F475" s="177">
        <v>160</v>
      </c>
      <c r="G475" s="177">
        <v>795</v>
      </c>
      <c r="H475" s="178">
        <v>69</v>
      </c>
      <c r="I475" s="172">
        <v>1120</v>
      </c>
      <c r="J475" s="177">
        <v>159</v>
      </c>
      <c r="K475" s="177">
        <v>877</v>
      </c>
      <c r="L475" s="178">
        <v>84</v>
      </c>
      <c r="M475" s="172">
        <v>1088</v>
      </c>
      <c r="N475" s="177">
        <v>164</v>
      </c>
      <c r="O475" s="177">
        <v>831</v>
      </c>
      <c r="P475" s="178">
        <v>93</v>
      </c>
    </row>
    <row r="476" spans="1:16" x14ac:dyDescent="0.3">
      <c r="A476" s="175" t="s">
        <v>568</v>
      </c>
      <c r="B476" s="176" t="s">
        <v>135</v>
      </c>
      <c r="C476" s="176" t="s">
        <v>1668</v>
      </c>
      <c r="D476" s="175" t="s">
        <v>441</v>
      </c>
      <c r="E476" s="172">
        <v>987</v>
      </c>
      <c r="F476" s="177">
        <v>148</v>
      </c>
      <c r="G476" s="177">
        <v>565</v>
      </c>
      <c r="H476" s="178">
        <v>274</v>
      </c>
      <c r="I476" s="172">
        <v>987</v>
      </c>
      <c r="J476" s="177">
        <v>150</v>
      </c>
      <c r="K476" s="177">
        <v>568</v>
      </c>
      <c r="L476" s="178">
        <v>269</v>
      </c>
      <c r="M476" s="172">
        <v>1081</v>
      </c>
      <c r="N476" s="177">
        <v>151</v>
      </c>
      <c r="O476" s="177">
        <v>658</v>
      </c>
      <c r="P476" s="178">
        <v>272</v>
      </c>
    </row>
    <row r="477" spans="1:16" x14ac:dyDescent="0.3">
      <c r="A477" s="175" t="s">
        <v>512</v>
      </c>
      <c r="B477" s="176" t="s">
        <v>108</v>
      </c>
      <c r="C477" s="176" t="s">
        <v>1669</v>
      </c>
      <c r="D477" s="175" t="s">
        <v>150</v>
      </c>
      <c r="E477" s="172">
        <v>1067</v>
      </c>
      <c r="F477" s="177">
        <v>223</v>
      </c>
      <c r="G477" s="177">
        <v>466</v>
      </c>
      <c r="H477" s="178">
        <v>378</v>
      </c>
      <c r="I477" s="172">
        <v>1070</v>
      </c>
      <c r="J477" s="177">
        <v>225</v>
      </c>
      <c r="K477" s="177">
        <v>456</v>
      </c>
      <c r="L477" s="178">
        <v>389</v>
      </c>
      <c r="M477" s="172">
        <v>1082</v>
      </c>
      <c r="N477" s="177">
        <v>236</v>
      </c>
      <c r="O477" s="177">
        <v>448</v>
      </c>
      <c r="P477" s="178">
        <v>398</v>
      </c>
    </row>
    <row r="478" spans="1:16" x14ac:dyDescent="0.3">
      <c r="A478" s="175" t="s">
        <v>680</v>
      </c>
      <c r="B478" s="176" t="s">
        <v>506</v>
      </c>
      <c r="C478" s="176" t="s">
        <v>1670</v>
      </c>
      <c r="D478" s="175" t="s">
        <v>1024</v>
      </c>
      <c r="E478" s="172">
        <v>1145</v>
      </c>
      <c r="F478" s="177">
        <v>135</v>
      </c>
      <c r="G478" s="177">
        <v>834</v>
      </c>
      <c r="H478" s="178">
        <v>176</v>
      </c>
      <c r="I478" s="172">
        <v>1072</v>
      </c>
      <c r="J478" s="177">
        <v>139</v>
      </c>
      <c r="K478" s="177">
        <v>748</v>
      </c>
      <c r="L478" s="178">
        <v>185</v>
      </c>
      <c r="M478" s="172">
        <v>1059</v>
      </c>
      <c r="N478" s="177">
        <v>140</v>
      </c>
      <c r="O478" s="177">
        <v>748</v>
      </c>
      <c r="P478" s="178">
        <v>171</v>
      </c>
    </row>
    <row r="479" spans="1:16" x14ac:dyDescent="0.3">
      <c r="A479" s="175" t="s">
        <v>873</v>
      </c>
      <c r="B479" s="176" t="s">
        <v>309</v>
      </c>
      <c r="C479" s="176" t="s">
        <v>1671</v>
      </c>
      <c r="D479" s="175" t="s">
        <v>423</v>
      </c>
      <c r="E479" s="172">
        <v>968</v>
      </c>
      <c r="F479" s="177">
        <v>516</v>
      </c>
      <c r="G479" s="177">
        <v>216</v>
      </c>
      <c r="H479" s="178">
        <v>236</v>
      </c>
      <c r="I479" s="172">
        <v>978</v>
      </c>
      <c r="J479" s="177">
        <v>555</v>
      </c>
      <c r="K479" s="177">
        <v>174</v>
      </c>
      <c r="L479" s="178">
        <v>249</v>
      </c>
      <c r="M479" s="172">
        <v>1056</v>
      </c>
      <c r="N479" s="177">
        <v>641</v>
      </c>
      <c r="O479" s="177">
        <v>181</v>
      </c>
      <c r="P479" s="178">
        <v>234</v>
      </c>
    </row>
    <row r="480" spans="1:16" x14ac:dyDescent="0.3">
      <c r="A480" s="175" t="s">
        <v>308</v>
      </c>
      <c r="B480" s="176" t="s">
        <v>939</v>
      </c>
      <c r="C480" s="176" t="s">
        <v>1672</v>
      </c>
      <c r="D480" s="175" t="s">
        <v>977</v>
      </c>
      <c r="E480" s="172">
        <v>1166</v>
      </c>
      <c r="F480" s="177">
        <v>501</v>
      </c>
      <c r="G480" s="177">
        <v>494</v>
      </c>
      <c r="H480" s="178">
        <v>171</v>
      </c>
      <c r="I480" s="172">
        <v>1092</v>
      </c>
      <c r="J480" s="177">
        <v>401</v>
      </c>
      <c r="K480" s="177">
        <v>539</v>
      </c>
      <c r="L480" s="178">
        <v>152</v>
      </c>
      <c r="M480" s="172">
        <v>1062</v>
      </c>
      <c r="N480" s="177">
        <v>379</v>
      </c>
      <c r="O480" s="177">
        <v>537</v>
      </c>
      <c r="P480" s="178">
        <v>146</v>
      </c>
    </row>
    <row r="481" spans="1:16" x14ac:dyDescent="0.3">
      <c r="A481" s="175" t="s">
        <v>819</v>
      </c>
      <c r="B481" s="176" t="s">
        <v>309</v>
      </c>
      <c r="C481" s="176" t="s">
        <v>1673</v>
      </c>
      <c r="D481" s="175" t="s">
        <v>395</v>
      </c>
      <c r="E481" s="172">
        <v>781</v>
      </c>
      <c r="F481" s="177">
        <v>157</v>
      </c>
      <c r="G481" s="177">
        <v>557</v>
      </c>
      <c r="H481" s="178">
        <v>67</v>
      </c>
      <c r="I481" s="172">
        <v>1022</v>
      </c>
      <c r="J481" s="177">
        <v>161</v>
      </c>
      <c r="K481" s="177">
        <v>793</v>
      </c>
      <c r="L481" s="178">
        <v>68</v>
      </c>
      <c r="M481" s="172">
        <v>1061</v>
      </c>
      <c r="N481" s="177">
        <v>162</v>
      </c>
      <c r="O481" s="177">
        <v>832</v>
      </c>
      <c r="P481" s="178">
        <v>67</v>
      </c>
    </row>
    <row r="482" spans="1:16" x14ac:dyDescent="0.3">
      <c r="A482" s="175" t="s">
        <v>1085</v>
      </c>
      <c r="B482" s="176" t="s">
        <v>513</v>
      </c>
      <c r="C482" s="176" t="s">
        <v>1674</v>
      </c>
      <c r="D482" s="175" t="s">
        <v>530</v>
      </c>
      <c r="E482" s="172">
        <v>1010</v>
      </c>
      <c r="F482" s="177">
        <v>355</v>
      </c>
      <c r="G482" s="177">
        <v>317</v>
      </c>
      <c r="H482" s="178">
        <v>338</v>
      </c>
      <c r="I482" s="172">
        <v>1046</v>
      </c>
      <c r="J482" s="177">
        <v>357</v>
      </c>
      <c r="K482" s="177">
        <v>308</v>
      </c>
      <c r="L482" s="178">
        <v>381</v>
      </c>
      <c r="M482" s="172">
        <v>1054</v>
      </c>
      <c r="N482" s="177">
        <v>347</v>
      </c>
      <c r="O482" s="177">
        <v>332</v>
      </c>
      <c r="P482" s="178">
        <v>375</v>
      </c>
    </row>
    <row r="483" spans="1:16" x14ac:dyDescent="0.3">
      <c r="A483" s="175" t="s">
        <v>762</v>
      </c>
      <c r="B483" s="176" t="s">
        <v>261</v>
      </c>
      <c r="C483" s="176" t="s">
        <v>1675</v>
      </c>
      <c r="D483" s="175" t="s">
        <v>281</v>
      </c>
      <c r="E483" s="172">
        <v>994</v>
      </c>
      <c r="F483" s="177">
        <v>377</v>
      </c>
      <c r="G483" s="177">
        <v>299</v>
      </c>
      <c r="H483" s="178">
        <v>318</v>
      </c>
      <c r="I483" s="172">
        <v>1032</v>
      </c>
      <c r="J483" s="177">
        <v>364</v>
      </c>
      <c r="K483" s="177">
        <v>280</v>
      </c>
      <c r="L483" s="178">
        <v>388</v>
      </c>
      <c r="M483" s="172">
        <v>1054</v>
      </c>
      <c r="N483" s="177">
        <v>356</v>
      </c>
      <c r="O483" s="177">
        <v>312</v>
      </c>
      <c r="P483" s="178">
        <v>386</v>
      </c>
    </row>
    <row r="484" spans="1:16" x14ac:dyDescent="0.3">
      <c r="A484" s="175" t="s">
        <v>1172</v>
      </c>
      <c r="B484" s="176" t="s">
        <v>181</v>
      </c>
      <c r="C484" s="176" t="s">
        <v>1676</v>
      </c>
      <c r="D484" s="175" t="s">
        <v>825</v>
      </c>
      <c r="E484" s="172">
        <v>1075</v>
      </c>
      <c r="F484" s="177">
        <v>167</v>
      </c>
      <c r="G484" s="177">
        <v>482</v>
      </c>
      <c r="H484" s="178">
        <v>426</v>
      </c>
      <c r="I484" s="172">
        <v>1090</v>
      </c>
      <c r="J484" s="177">
        <v>169</v>
      </c>
      <c r="K484" s="177">
        <v>480</v>
      </c>
      <c r="L484" s="178">
        <v>441</v>
      </c>
      <c r="M484" s="172">
        <v>1009</v>
      </c>
      <c r="N484" s="177">
        <v>161</v>
      </c>
      <c r="O484" s="177">
        <v>451</v>
      </c>
      <c r="P484" s="178">
        <v>397</v>
      </c>
    </row>
    <row r="485" spans="1:16" x14ac:dyDescent="0.3">
      <c r="A485" s="175" t="s">
        <v>457</v>
      </c>
      <c r="B485" s="176" t="s">
        <v>309</v>
      </c>
      <c r="C485" s="176" t="s">
        <v>1677</v>
      </c>
      <c r="D485" s="175" t="s">
        <v>381</v>
      </c>
      <c r="E485" s="172">
        <v>988</v>
      </c>
      <c r="F485" s="177">
        <v>326</v>
      </c>
      <c r="G485" s="177">
        <v>357</v>
      </c>
      <c r="H485" s="178">
        <v>305</v>
      </c>
      <c r="I485" s="172">
        <v>1050</v>
      </c>
      <c r="J485" s="177">
        <v>325</v>
      </c>
      <c r="K485" s="177">
        <v>377</v>
      </c>
      <c r="L485" s="178">
        <v>348</v>
      </c>
      <c r="M485" s="172">
        <v>1056</v>
      </c>
      <c r="N485" s="177">
        <v>324</v>
      </c>
      <c r="O485" s="177">
        <v>376</v>
      </c>
      <c r="P485" s="178">
        <v>356</v>
      </c>
    </row>
    <row r="486" spans="1:16" x14ac:dyDescent="0.3">
      <c r="A486" s="175" t="s">
        <v>474</v>
      </c>
      <c r="B486" s="176" t="s">
        <v>569</v>
      </c>
      <c r="C486" s="176" t="s">
        <v>1678</v>
      </c>
      <c r="D486" s="175" t="s">
        <v>658</v>
      </c>
      <c r="E486" s="172">
        <v>879</v>
      </c>
      <c r="F486" s="177">
        <v>427</v>
      </c>
      <c r="G486" s="177">
        <v>231</v>
      </c>
      <c r="H486" s="178">
        <v>221</v>
      </c>
      <c r="I486" s="172">
        <v>899</v>
      </c>
      <c r="J486" s="177">
        <v>429</v>
      </c>
      <c r="K486" s="177">
        <v>222</v>
      </c>
      <c r="L486" s="178">
        <v>248</v>
      </c>
      <c r="M486" s="172">
        <v>1047</v>
      </c>
      <c r="N486" s="177">
        <v>597</v>
      </c>
      <c r="O486" s="177">
        <v>203</v>
      </c>
      <c r="P486" s="178">
        <v>247</v>
      </c>
    </row>
    <row r="487" spans="1:16" x14ac:dyDescent="0.3">
      <c r="A487" s="175" t="s">
        <v>260</v>
      </c>
      <c r="B487" s="176" t="s">
        <v>712</v>
      </c>
      <c r="C487" s="176" t="s">
        <v>1679</v>
      </c>
      <c r="D487" s="175" t="s">
        <v>717</v>
      </c>
      <c r="E487" s="172">
        <v>962</v>
      </c>
      <c r="F487" s="177">
        <v>291</v>
      </c>
      <c r="G487" s="177">
        <v>433</v>
      </c>
      <c r="H487" s="178">
        <v>238</v>
      </c>
      <c r="I487" s="172">
        <v>949</v>
      </c>
      <c r="J487" s="177">
        <v>286</v>
      </c>
      <c r="K487" s="177">
        <v>423</v>
      </c>
      <c r="L487" s="178">
        <v>240</v>
      </c>
      <c r="M487" s="172">
        <v>1039</v>
      </c>
      <c r="N487" s="177">
        <v>420</v>
      </c>
      <c r="O487" s="177">
        <v>384</v>
      </c>
      <c r="P487" s="178">
        <v>235</v>
      </c>
    </row>
    <row r="488" spans="1:16" x14ac:dyDescent="0.3">
      <c r="A488" s="175" t="s">
        <v>762</v>
      </c>
      <c r="B488" s="176" t="s">
        <v>261</v>
      </c>
      <c r="C488" s="176" t="s">
        <v>1680</v>
      </c>
      <c r="D488" s="175" t="s">
        <v>264</v>
      </c>
      <c r="E488" s="172">
        <v>961</v>
      </c>
      <c r="F488" s="177">
        <v>334</v>
      </c>
      <c r="G488" s="177">
        <v>146</v>
      </c>
      <c r="H488" s="178">
        <v>481</v>
      </c>
      <c r="I488" s="172">
        <v>996</v>
      </c>
      <c r="J488" s="177">
        <v>342</v>
      </c>
      <c r="K488" s="177">
        <v>165</v>
      </c>
      <c r="L488" s="178">
        <v>489</v>
      </c>
      <c r="M488" s="172">
        <v>1034</v>
      </c>
      <c r="N488" s="177">
        <v>401</v>
      </c>
      <c r="O488" s="177">
        <v>153</v>
      </c>
      <c r="P488" s="178">
        <v>480</v>
      </c>
    </row>
    <row r="489" spans="1:16" x14ac:dyDescent="0.3">
      <c r="A489" s="175" t="s">
        <v>539</v>
      </c>
      <c r="B489" s="176" t="s">
        <v>569</v>
      </c>
      <c r="C489" s="176" t="s">
        <v>1681</v>
      </c>
      <c r="D489" s="175" t="s">
        <v>645</v>
      </c>
      <c r="E489" s="172">
        <v>1032</v>
      </c>
      <c r="F489" s="177">
        <v>541</v>
      </c>
      <c r="G489" s="177">
        <v>312</v>
      </c>
      <c r="H489" s="178">
        <v>179</v>
      </c>
      <c r="I489" s="172">
        <v>1122</v>
      </c>
      <c r="J489" s="177">
        <v>535</v>
      </c>
      <c r="K489" s="177">
        <v>331</v>
      </c>
      <c r="L489" s="178">
        <v>256</v>
      </c>
      <c r="M489" s="172">
        <v>1021</v>
      </c>
      <c r="N489" s="177">
        <v>462</v>
      </c>
      <c r="O489" s="177">
        <v>318</v>
      </c>
      <c r="P489" s="178">
        <v>241</v>
      </c>
    </row>
    <row r="490" spans="1:16" x14ac:dyDescent="0.3">
      <c r="A490" s="175" t="s">
        <v>512</v>
      </c>
      <c r="B490" s="176" t="s">
        <v>475</v>
      </c>
      <c r="C490" s="176" t="s">
        <v>1682</v>
      </c>
      <c r="D490" s="175" t="s">
        <v>484</v>
      </c>
      <c r="E490" s="172">
        <v>961</v>
      </c>
      <c r="F490" s="177">
        <v>410</v>
      </c>
      <c r="G490" s="177">
        <v>425</v>
      </c>
      <c r="H490" s="178">
        <v>126</v>
      </c>
      <c r="I490" s="172">
        <v>1038</v>
      </c>
      <c r="J490" s="177">
        <v>416</v>
      </c>
      <c r="K490" s="177">
        <v>459</v>
      </c>
      <c r="L490" s="178">
        <v>163</v>
      </c>
      <c r="M490" s="172">
        <v>1020</v>
      </c>
      <c r="N490" s="177">
        <v>422</v>
      </c>
      <c r="O490" s="177">
        <v>449</v>
      </c>
      <c r="P490" s="178">
        <v>149</v>
      </c>
    </row>
    <row r="491" spans="1:16" x14ac:dyDescent="0.3">
      <c r="A491" s="175" t="s">
        <v>1038</v>
      </c>
      <c r="B491" s="176" t="s">
        <v>1131</v>
      </c>
      <c r="C491" s="176" t="s">
        <v>1683</v>
      </c>
      <c r="D491" s="175" t="s">
        <v>1145</v>
      </c>
      <c r="E491" s="172">
        <v>951</v>
      </c>
      <c r="F491" s="177">
        <v>415</v>
      </c>
      <c r="G491" s="177">
        <v>395</v>
      </c>
      <c r="H491" s="178">
        <v>141</v>
      </c>
      <c r="I491" s="172">
        <v>960</v>
      </c>
      <c r="J491" s="177">
        <v>411</v>
      </c>
      <c r="K491" s="177">
        <v>399</v>
      </c>
      <c r="L491" s="178">
        <v>150</v>
      </c>
      <c r="M491" s="172">
        <v>1028</v>
      </c>
      <c r="N491" s="177">
        <v>495</v>
      </c>
      <c r="O491" s="177">
        <v>376</v>
      </c>
      <c r="P491" s="178">
        <v>157</v>
      </c>
    </row>
    <row r="492" spans="1:16" x14ac:dyDescent="0.3">
      <c r="A492" s="175" t="s">
        <v>260</v>
      </c>
      <c r="B492" s="176" t="s">
        <v>513</v>
      </c>
      <c r="C492" s="176" t="s">
        <v>1684</v>
      </c>
      <c r="D492" s="175" t="s">
        <v>531</v>
      </c>
      <c r="E492" s="172">
        <v>1130</v>
      </c>
      <c r="F492" s="177">
        <v>211</v>
      </c>
      <c r="G492" s="177">
        <v>694</v>
      </c>
      <c r="H492" s="178">
        <v>225</v>
      </c>
      <c r="I492" s="172">
        <v>1144</v>
      </c>
      <c r="J492" s="177">
        <v>205</v>
      </c>
      <c r="K492" s="177">
        <v>711</v>
      </c>
      <c r="L492" s="178">
        <v>228</v>
      </c>
      <c r="M492" s="172">
        <v>1007</v>
      </c>
      <c r="N492" s="177">
        <v>201</v>
      </c>
      <c r="O492" s="177">
        <v>586</v>
      </c>
      <c r="P492" s="178">
        <v>220</v>
      </c>
    </row>
    <row r="493" spans="1:16" x14ac:dyDescent="0.3">
      <c r="A493" s="175" t="s">
        <v>1149</v>
      </c>
      <c r="B493" s="176" t="s">
        <v>475</v>
      </c>
      <c r="C493" s="176" t="s">
        <v>1685</v>
      </c>
      <c r="D493" s="175" t="s">
        <v>509</v>
      </c>
      <c r="E493" s="172">
        <v>983</v>
      </c>
      <c r="F493" s="177">
        <v>271</v>
      </c>
      <c r="G493" s="177">
        <v>525</v>
      </c>
      <c r="H493" s="178">
        <v>187</v>
      </c>
      <c r="I493" s="172">
        <v>1021</v>
      </c>
      <c r="J493" s="177">
        <v>277</v>
      </c>
      <c r="K493" s="177">
        <v>538</v>
      </c>
      <c r="L493" s="178">
        <v>206</v>
      </c>
      <c r="M493" s="172">
        <v>1034</v>
      </c>
      <c r="N493" s="177">
        <v>280</v>
      </c>
      <c r="O493" s="177">
        <v>525</v>
      </c>
      <c r="P493" s="178">
        <v>229</v>
      </c>
    </row>
    <row r="494" spans="1:16" x14ac:dyDescent="0.3">
      <c r="A494" s="175" t="s">
        <v>711</v>
      </c>
      <c r="B494" s="176" t="s">
        <v>1150</v>
      </c>
      <c r="C494" s="176" t="s">
        <v>1686</v>
      </c>
      <c r="D494" s="175" t="s">
        <v>1155</v>
      </c>
      <c r="E494" s="172">
        <v>976</v>
      </c>
      <c r="F494" s="177">
        <v>377</v>
      </c>
      <c r="G494" s="177">
        <v>378</v>
      </c>
      <c r="H494" s="178">
        <v>221</v>
      </c>
      <c r="I494" s="172">
        <v>1011</v>
      </c>
      <c r="J494" s="177">
        <v>360</v>
      </c>
      <c r="K494" s="177">
        <v>410</v>
      </c>
      <c r="L494" s="178">
        <v>241</v>
      </c>
      <c r="M494" s="172">
        <v>999</v>
      </c>
      <c r="N494" s="177">
        <v>365</v>
      </c>
      <c r="O494" s="177">
        <v>403</v>
      </c>
      <c r="P494" s="178">
        <v>231</v>
      </c>
    </row>
    <row r="495" spans="1:16" x14ac:dyDescent="0.3">
      <c r="A495" s="175" t="s">
        <v>792</v>
      </c>
      <c r="B495" s="176" t="s">
        <v>681</v>
      </c>
      <c r="C495" s="176" t="s">
        <v>1687</v>
      </c>
      <c r="D495" s="175" t="s">
        <v>448</v>
      </c>
      <c r="E495" s="172">
        <v>972</v>
      </c>
      <c r="F495" s="177">
        <v>293</v>
      </c>
      <c r="G495" s="177">
        <v>458</v>
      </c>
      <c r="H495" s="178">
        <v>221</v>
      </c>
      <c r="I495" s="172">
        <v>1012</v>
      </c>
      <c r="J495" s="177">
        <v>295</v>
      </c>
      <c r="K495" s="177">
        <v>468</v>
      </c>
      <c r="L495" s="178">
        <v>249</v>
      </c>
      <c r="M495" s="172">
        <v>1004</v>
      </c>
      <c r="N495" s="177">
        <v>309</v>
      </c>
      <c r="O495" s="177">
        <v>447</v>
      </c>
      <c r="P495" s="178">
        <v>248</v>
      </c>
    </row>
    <row r="496" spans="1:16" x14ac:dyDescent="0.3">
      <c r="A496" s="175" t="s">
        <v>1149</v>
      </c>
      <c r="B496" s="176" t="s">
        <v>272</v>
      </c>
      <c r="C496" s="176" t="s">
        <v>1688</v>
      </c>
      <c r="D496" s="175" t="s">
        <v>562</v>
      </c>
      <c r="E496" s="172">
        <v>878</v>
      </c>
      <c r="F496" s="177">
        <v>215</v>
      </c>
      <c r="G496" s="177">
        <v>464</v>
      </c>
      <c r="H496" s="178">
        <v>199</v>
      </c>
      <c r="I496" s="172">
        <v>1001</v>
      </c>
      <c r="J496" s="177">
        <v>334</v>
      </c>
      <c r="K496" s="177">
        <v>463</v>
      </c>
      <c r="L496" s="178">
        <v>204</v>
      </c>
      <c r="M496" s="172">
        <v>994</v>
      </c>
      <c r="N496" s="177">
        <v>327</v>
      </c>
      <c r="O496" s="177">
        <v>473</v>
      </c>
      <c r="P496" s="178">
        <v>194</v>
      </c>
    </row>
    <row r="497" spans="1:16" x14ac:dyDescent="0.3">
      <c r="A497" s="175" t="s">
        <v>107</v>
      </c>
      <c r="B497" s="176" t="s">
        <v>309</v>
      </c>
      <c r="C497" s="176" t="s">
        <v>1689</v>
      </c>
      <c r="D497" s="175" t="s">
        <v>312</v>
      </c>
      <c r="E497" s="172">
        <v>943</v>
      </c>
      <c r="F497" s="177">
        <v>286</v>
      </c>
      <c r="G497" s="177">
        <v>373</v>
      </c>
      <c r="H497" s="178">
        <v>284</v>
      </c>
      <c r="I497" s="172">
        <v>1001</v>
      </c>
      <c r="J497" s="177">
        <v>291</v>
      </c>
      <c r="K497" s="177">
        <v>372</v>
      </c>
      <c r="L497" s="178">
        <v>338</v>
      </c>
      <c r="M497" s="172">
        <v>1020</v>
      </c>
      <c r="N497" s="177">
        <v>292</v>
      </c>
      <c r="O497" s="177">
        <v>373</v>
      </c>
      <c r="P497" s="178">
        <v>355</v>
      </c>
    </row>
    <row r="498" spans="1:16" x14ac:dyDescent="0.3">
      <c r="A498" s="175" t="s">
        <v>107</v>
      </c>
      <c r="B498" s="176" t="s">
        <v>763</v>
      </c>
      <c r="C498" s="176" t="s">
        <v>1690</v>
      </c>
      <c r="D498" s="175" t="s">
        <v>786</v>
      </c>
      <c r="E498" s="172">
        <v>1033</v>
      </c>
      <c r="F498" s="177">
        <v>288</v>
      </c>
      <c r="G498" s="177">
        <v>446</v>
      </c>
      <c r="H498" s="178">
        <v>299</v>
      </c>
      <c r="I498" s="172">
        <v>1018</v>
      </c>
      <c r="J498" s="177">
        <v>287</v>
      </c>
      <c r="K498" s="177">
        <v>429</v>
      </c>
      <c r="L498" s="178">
        <v>302</v>
      </c>
      <c r="M498" s="172">
        <v>981</v>
      </c>
      <c r="N498" s="177">
        <v>280</v>
      </c>
      <c r="O498" s="177">
        <v>416</v>
      </c>
      <c r="P498" s="178">
        <v>285</v>
      </c>
    </row>
    <row r="499" spans="1:16" x14ac:dyDescent="0.3">
      <c r="A499" s="175" t="s">
        <v>107</v>
      </c>
      <c r="B499" s="176" t="s">
        <v>181</v>
      </c>
      <c r="C499" s="176" t="s">
        <v>1691</v>
      </c>
      <c r="D499" s="175" t="s">
        <v>860</v>
      </c>
      <c r="E499" s="172">
        <v>966</v>
      </c>
      <c r="F499" s="177">
        <v>288</v>
      </c>
      <c r="G499" s="177">
        <v>380</v>
      </c>
      <c r="H499" s="178">
        <v>298</v>
      </c>
      <c r="I499" s="172">
        <v>1034</v>
      </c>
      <c r="J499" s="177">
        <v>347</v>
      </c>
      <c r="K499" s="177">
        <v>357</v>
      </c>
      <c r="L499" s="178">
        <v>330</v>
      </c>
      <c r="M499" s="172">
        <v>983</v>
      </c>
      <c r="N499" s="177">
        <v>338</v>
      </c>
      <c r="O499" s="177">
        <v>330</v>
      </c>
      <c r="P499" s="178">
        <v>315</v>
      </c>
    </row>
    <row r="500" spans="1:16" x14ac:dyDescent="0.3">
      <c r="A500" s="175" t="s">
        <v>1130</v>
      </c>
      <c r="B500" s="176" t="s">
        <v>569</v>
      </c>
      <c r="C500" s="176" t="s">
        <v>1692</v>
      </c>
      <c r="D500" s="175" t="s">
        <v>574</v>
      </c>
      <c r="E500" s="172">
        <v>981</v>
      </c>
      <c r="F500" s="177">
        <v>327</v>
      </c>
      <c r="G500" s="177">
        <v>462</v>
      </c>
      <c r="H500" s="178">
        <v>192</v>
      </c>
      <c r="I500" s="172">
        <v>1109</v>
      </c>
      <c r="J500" s="177">
        <v>332</v>
      </c>
      <c r="K500" s="177">
        <v>571</v>
      </c>
      <c r="L500" s="178">
        <v>206</v>
      </c>
      <c r="M500" s="172">
        <v>1074</v>
      </c>
      <c r="N500" s="177">
        <v>288</v>
      </c>
      <c r="O500" s="177">
        <v>501</v>
      </c>
      <c r="P500" s="178">
        <v>285</v>
      </c>
    </row>
    <row r="501" spans="1:16" x14ac:dyDescent="0.3">
      <c r="A501" s="175" t="s">
        <v>107</v>
      </c>
      <c r="B501" s="176" t="s">
        <v>1086</v>
      </c>
      <c r="C501" s="176" t="s">
        <v>1693</v>
      </c>
      <c r="D501" s="175" t="s">
        <v>1106</v>
      </c>
      <c r="E501" s="172">
        <v>969</v>
      </c>
      <c r="F501" s="177">
        <v>432</v>
      </c>
      <c r="G501" s="177">
        <v>256</v>
      </c>
      <c r="H501" s="178">
        <v>281</v>
      </c>
      <c r="I501" s="172">
        <v>985</v>
      </c>
      <c r="J501" s="177">
        <v>430</v>
      </c>
      <c r="K501" s="177">
        <v>267</v>
      </c>
      <c r="L501" s="178">
        <v>288</v>
      </c>
      <c r="M501" s="172">
        <v>931</v>
      </c>
      <c r="N501" s="177">
        <v>428</v>
      </c>
      <c r="O501" s="177">
        <v>276</v>
      </c>
      <c r="P501" s="178">
        <v>227</v>
      </c>
    </row>
    <row r="502" spans="1:16" x14ac:dyDescent="0.3">
      <c r="A502" s="175" t="s">
        <v>762</v>
      </c>
      <c r="B502" s="176" t="s">
        <v>108</v>
      </c>
      <c r="C502" s="176" t="s">
        <v>1694</v>
      </c>
      <c r="D502" s="175" t="s">
        <v>157</v>
      </c>
      <c r="E502" s="172">
        <v>987</v>
      </c>
      <c r="F502" s="177">
        <v>265</v>
      </c>
      <c r="G502" s="177">
        <v>461</v>
      </c>
      <c r="H502" s="178">
        <v>261</v>
      </c>
      <c r="I502" s="172">
        <v>987</v>
      </c>
      <c r="J502" s="177">
        <v>261</v>
      </c>
      <c r="K502" s="177">
        <v>460</v>
      </c>
      <c r="L502" s="178">
        <v>266</v>
      </c>
      <c r="M502" s="172">
        <v>979</v>
      </c>
      <c r="N502" s="177">
        <v>276</v>
      </c>
      <c r="O502" s="177">
        <v>449</v>
      </c>
      <c r="P502" s="178">
        <v>254</v>
      </c>
    </row>
    <row r="503" spans="1:16" x14ac:dyDescent="0.3">
      <c r="A503" s="175" t="s">
        <v>234</v>
      </c>
      <c r="B503" s="176" t="s">
        <v>272</v>
      </c>
      <c r="C503" s="176" t="s">
        <v>1695</v>
      </c>
      <c r="D503" s="175" t="s">
        <v>560</v>
      </c>
      <c r="E503" s="172">
        <v>978</v>
      </c>
      <c r="F503" s="177">
        <v>367</v>
      </c>
      <c r="G503" s="177">
        <v>289</v>
      </c>
      <c r="H503" s="178">
        <v>322</v>
      </c>
      <c r="I503" s="172">
        <v>996</v>
      </c>
      <c r="J503" s="177">
        <v>360</v>
      </c>
      <c r="K503" s="177">
        <v>277</v>
      </c>
      <c r="L503" s="178">
        <v>359</v>
      </c>
      <c r="M503" s="172">
        <v>983</v>
      </c>
      <c r="N503" s="177">
        <v>358</v>
      </c>
      <c r="O503" s="177">
        <v>273</v>
      </c>
      <c r="P503" s="178">
        <v>352</v>
      </c>
    </row>
    <row r="504" spans="1:16" x14ac:dyDescent="0.3">
      <c r="A504" s="175" t="s">
        <v>819</v>
      </c>
      <c r="B504" s="176" t="s">
        <v>569</v>
      </c>
      <c r="C504" s="176" t="s">
        <v>1696</v>
      </c>
      <c r="D504" s="175" t="s">
        <v>602</v>
      </c>
      <c r="E504" s="172">
        <v>781</v>
      </c>
      <c r="F504" s="177">
        <v>304</v>
      </c>
      <c r="G504" s="177">
        <v>326</v>
      </c>
      <c r="H504" s="178">
        <v>151</v>
      </c>
      <c r="I504" s="172">
        <v>834</v>
      </c>
      <c r="J504" s="177">
        <v>303</v>
      </c>
      <c r="K504" s="177">
        <v>367</v>
      </c>
      <c r="L504" s="178">
        <v>164</v>
      </c>
      <c r="M504" s="172">
        <v>957</v>
      </c>
      <c r="N504" s="177">
        <v>305</v>
      </c>
      <c r="O504" s="177">
        <v>521</v>
      </c>
      <c r="P504" s="178">
        <v>131</v>
      </c>
    </row>
    <row r="505" spans="1:16" x14ac:dyDescent="0.3">
      <c r="A505" s="175" t="s">
        <v>1182</v>
      </c>
      <c r="B505" s="176" t="s">
        <v>108</v>
      </c>
      <c r="C505" s="176" t="s">
        <v>1697</v>
      </c>
      <c r="D505" s="175" t="s">
        <v>211</v>
      </c>
      <c r="E505" s="172">
        <v>1006</v>
      </c>
      <c r="F505" s="177">
        <v>452</v>
      </c>
      <c r="G505" s="177">
        <v>275</v>
      </c>
      <c r="H505" s="178">
        <v>279</v>
      </c>
      <c r="I505" s="172">
        <v>1105</v>
      </c>
      <c r="J505" s="177">
        <v>459</v>
      </c>
      <c r="K505" s="177">
        <v>293</v>
      </c>
      <c r="L505" s="178">
        <v>353</v>
      </c>
      <c r="M505" s="172">
        <v>1009</v>
      </c>
      <c r="N505" s="177">
        <v>395</v>
      </c>
      <c r="O505" s="177">
        <v>240</v>
      </c>
      <c r="P505" s="178">
        <v>374</v>
      </c>
    </row>
    <row r="506" spans="1:16" x14ac:dyDescent="0.3">
      <c r="A506" s="175" t="s">
        <v>308</v>
      </c>
      <c r="B506" s="176" t="s">
        <v>513</v>
      </c>
      <c r="C506" s="176" t="s">
        <v>1698</v>
      </c>
      <c r="D506" s="176" t="s">
        <v>520</v>
      </c>
      <c r="E506" s="172">
        <v>995</v>
      </c>
      <c r="F506" s="177">
        <v>569</v>
      </c>
      <c r="G506" s="177">
        <v>168</v>
      </c>
      <c r="H506" s="178">
        <v>258</v>
      </c>
      <c r="I506" s="172">
        <v>1025</v>
      </c>
      <c r="J506" s="177">
        <v>544</v>
      </c>
      <c r="K506" s="177">
        <v>160</v>
      </c>
      <c r="L506" s="178">
        <v>321</v>
      </c>
      <c r="M506" s="172">
        <v>991</v>
      </c>
      <c r="N506" s="177">
        <v>514</v>
      </c>
      <c r="O506" s="177">
        <v>153</v>
      </c>
      <c r="P506" s="178">
        <v>324</v>
      </c>
    </row>
    <row r="507" spans="1:16" x14ac:dyDescent="0.3">
      <c r="A507" s="175" t="s">
        <v>107</v>
      </c>
      <c r="B507" s="176" t="s">
        <v>939</v>
      </c>
      <c r="C507" s="176" t="s">
        <v>1699</v>
      </c>
      <c r="D507" s="175" t="s">
        <v>1013</v>
      </c>
      <c r="E507" s="172">
        <v>982</v>
      </c>
      <c r="F507" s="177">
        <v>384</v>
      </c>
      <c r="G507" s="177">
        <v>425</v>
      </c>
      <c r="H507" s="178">
        <v>173</v>
      </c>
      <c r="I507" s="172">
        <v>1001</v>
      </c>
      <c r="J507" s="177">
        <v>404</v>
      </c>
      <c r="K507" s="177">
        <v>420</v>
      </c>
      <c r="L507" s="178">
        <v>177</v>
      </c>
      <c r="M507" s="172">
        <v>970</v>
      </c>
      <c r="N507" s="177">
        <v>405</v>
      </c>
      <c r="O507" s="177">
        <v>404</v>
      </c>
      <c r="P507" s="178">
        <v>161</v>
      </c>
    </row>
    <row r="508" spans="1:16" x14ac:dyDescent="0.3">
      <c r="A508" s="175" t="s">
        <v>873</v>
      </c>
      <c r="B508" s="176" t="s">
        <v>458</v>
      </c>
      <c r="C508" s="176" t="s">
        <v>1700</v>
      </c>
      <c r="D508" s="175" t="s">
        <v>465</v>
      </c>
      <c r="E508" s="172">
        <v>1030</v>
      </c>
      <c r="F508" s="177">
        <v>394</v>
      </c>
      <c r="G508" s="177">
        <v>283</v>
      </c>
      <c r="H508" s="178">
        <v>353</v>
      </c>
      <c r="I508" s="172">
        <v>1005</v>
      </c>
      <c r="J508" s="177">
        <v>386</v>
      </c>
      <c r="K508" s="177">
        <v>261</v>
      </c>
      <c r="L508" s="178">
        <v>358</v>
      </c>
      <c r="M508" s="172">
        <v>952</v>
      </c>
      <c r="N508" s="177">
        <v>389</v>
      </c>
      <c r="O508" s="177">
        <v>237</v>
      </c>
      <c r="P508" s="178">
        <v>326</v>
      </c>
    </row>
    <row r="509" spans="1:16" x14ac:dyDescent="0.3">
      <c r="A509" s="175" t="s">
        <v>474</v>
      </c>
      <c r="B509" s="176" t="s">
        <v>181</v>
      </c>
      <c r="C509" s="176" t="s">
        <v>1701</v>
      </c>
      <c r="D509" s="175" t="s">
        <v>640</v>
      </c>
      <c r="E509" s="172">
        <v>968</v>
      </c>
      <c r="F509" s="177">
        <v>317</v>
      </c>
      <c r="G509" s="177">
        <v>402</v>
      </c>
      <c r="H509" s="178">
        <v>249</v>
      </c>
      <c r="I509" s="172">
        <v>958</v>
      </c>
      <c r="J509" s="177">
        <v>318</v>
      </c>
      <c r="K509" s="177">
        <v>391</v>
      </c>
      <c r="L509" s="178">
        <v>249</v>
      </c>
      <c r="M509" s="172">
        <v>967</v>
      </c>
      <c r="N509" s="177">
        <v>333</v>
      </c>
      <c r="O509" s="177">
        <v>401</v>
      </c>
      <c r="P509" s="178">
        <v>233</v>
      </c>
    </row>
    <row r="510" spans="1:16" x14ac:dyDescent="0.3">
      <c r="A510" s="175" t="s">
        <v>568</v>
      </c>
      <c r="B510" s="176" t="s">
        <v>309</v>
      </c>
      <c r="C510" s="176" t="s">
        <v>1702</v>
      </c>
      <c r="D510" s="175" t="s">
        <v>360</v>
      </c>
      <c r="E510" s="172">
        <v>1019</v>
      </c>
      <c r="F510" s="177">
        <v>349</v>
      </c>
      <c r="G510" s="177">
        <v>350</v>
      </c>
      <c r="H510" s="178">
        <v>320</v>
      </c>
      <c r="I510" s="172">
        <v>1026</v>
      </c>
      <c r="J510" s="177">
        <v>332</v>
      </c>
      <c r="K510" s="177">
        <v>346</v>
      </c>
      <c r="L510" s="178">
        <v>348</v>
      </c>
      <c r="M510" s="172">
        <v>963</v>
      </c>
      <c r="N510" s="177">
        <v>328</v>
      </c>
      <c r="O510" s="177">
        <v>306</v>
      </c>
      <c r="P510" s="178">
        <v>329</v>
      </c>
    </row>
    <row r="511" spans="1:16" x14ac:dyDescent="0.3">
      <c r="A511" s="175" t="s">
        <v>873</v>
      </c>
      <c r="B511" s="176" t="s">
        <v>108</v>
      </c>
      <c r="C511" s="176" t="s">
        <v>1703</v>
      </c>
      <c r="D511" s="175" t="s">
        <v>168</v>
      </c>
      <c r="E511" s="172">
        <v>928</v>
      </c>
      <c r="F511" s="177">
        <v>297</v>
      </c>
      <c r="G511" s="177">
        <v>342</v>
      </c>
      <c r="H511" s="178">
        <v>289</v>
      </c>
      <c r="I511" s="172">
        <v>982</v>
      </c>
      <c r="J511" s="177">
        <v>290</v>
      </c>
      <c r="K511" s="177">
        <v>348</v>
      </c>
      <c r="L511" s="178">
        <v>344</v>
      </c>
      <c r="M511" s="172">
        <v>973</v>
      </c>
      <c r="N511" s="177">
        <v>292</v>
      </c>
      <c r="O511" s="177">
        <v>344</v>
      </c>
      <c r="P511" s="178">
        <v>337</v>
      </c>
    </row>
    <row r="512" spans="1:16" x14ac:dyDescent="0.3">
      <c r="A512" s="175" t="s">
        <v>234</v>
      </c>
      <c r="B512" s="176" t="s">
        <v>712</v>
      </c>
      <c r="C512" s="176" t="s">
        <v>1704</v>
      </c>
      <c r="D512" s="175" t="s">
        <v>727</v>
      </c>
      <c r="E512" s="172">
        <v>831</v>
      </c>
      <c r="F512" s="177">
        <v>489</v>
      </c>
      <c r="G512" s="177">
        <v>95</v>
      </c>
      <c r="H512" s="178">
        <v>247</v>
      </c>
      <c r="I512" s="172">
        <v>833</v>
      </c>
      <c r="J512" s="177">
        <v>494</v>
      </c>
      <c r="K512" s="177">
        <v>89</v>
      </c>
      <c r="L512" s="178">
        <v>250</v>
      </c>
      <c r="M512" s="172">
        <v>968</v>
      </c>
      <c r="N512" s="177">
        <v>631</v>
      </c>
      <c r="O512" s="177">
        <v>92</v>
      </c>
      <c r="P512" s="178">
        <v>245</v>
      </c>
    </row>
    <row r="513" spans="1:16" x14ac:dyDescent="0.3">
      <c r="A513" s="175" t="s">
        <v>429</v>
      </c>
      <c r="B513" s="176" t="s">
        <v>475</v>
      </c>
      <c r="C513" s="176" t="s">
        <v>1705</v>
      </c>
      <c r="D513" s="175" t="s">
        <v>480</v>
      </c>
      <c r="E513" s="172">
        <v>914</v>
      </c>
      <c r="F513" s="177">
        <v>274</v>
      </c>
      <c r="G513" s="177">
        <v>344</v>
      </c>
      <c r="H513" s="178">
        <v>296</v>
      </c>
      <c r="I513" s="172">
        <v>925</v>
      </c>
      <c r="J513" s="177">
        <v>279</v>
      </c>
      <c r="K513" s="177">
        <v>349</v>
      </c>
      <c r="L513" s="178">
        <v>297</v>
      </c>
      <c r="M513" s="172">
        <v>964</v>
      </c>
      <c r="N513" s="177">
        <v>329</v>
      </c>
      <c r="O513" s="177">
        <v>345</v>
      </c>
      <c r="P513" s="178">
        <v>290</v>
      </c>
    </row>
    <row r="514" spans="1:16" x14ac:dyDescent="0.3">
      <c r="A514" s="175" t="s">
        <v>1130</v>
      </c>
      <c r="B514" s="176" t="s">
        <v>1039</v>
      </c>
      <c r="C514" s="176" t="s">
        <v>1706</v>
      </c>
      <c r="D514" s="175" t="s">
        <v>1082</v>
      </c>
      <c r="E514" s="172">
        <v>950</v>
      </c>
      <c r="F514" s="177">
        <v>243</v>
      </c>
      <c r="G514" s="177">
        <v>540</v>
      </c>
      <c r="H514" s="178">
        <v>167</v>
      </c>
      <c r="I514" s="172">
        <v>913</v>
      </c>
      <c r="J514" s="177">
        <v>247</v>
      </c>
      <c r="K514" s="177">
        <v>466</v>
      </c>
      <c r="L514" s="178">
        <v>200</v>
      </c>
      <c r="M514" s="172">
        <v>959</v>
      </c>
      <c r="N514" s="177">
        <v>385</v>
      </c>
      <c r="O514" s="177">
        <v>376</v>
      </c>
      <c r="P514" s="178">
        <v>198</v>
      </c>
    </row>
    <row r="515" spans="1:16" x14ac:dyDescent="0.3">
      <c r="A515" s="175" t="s">
        <v>747</v>
      </c>
      <c r="B515" s="176" t="s">
        <v>475</v>
      </c>
      <c r="C515" s="176" t="s">
        <v>1707</v>
      </c>
      <c r="D515" s="175" t="s">
        <v>510</v>
      </c>
      <c r="E515" s="172">
        <v>927</v>
      </c>
      <c r="F515" s="177">
        <v>221</v>
      </c>
      <c r="G515" s="177">
        <v>550</v>
      </c>
      <c r="H515" s="178">
        <v>156</v>
      </c>
      <c r="I515" s="172">
        <v>967</v>
      </c>
      <c r="J515" s="177">
        <v>215</v>
      </c>
      <c r="K515" s="177">
        <v>556</v>
      </c>
      <c r="L515" s="178">
        <v>196</v>
      </c>
      <c r="M515" s="172">
        <v>949</v>
      </c>
      <c r="N515" s="177">
        <v>211</v>
      </c>
      <c r="O515" s="177">
        <v>553</v>
      </c>
      <c r="P515" s="178">
        <v>185</v>
      </c>
    </row>
    <row r="516" spans="1:16" x14ac:dyDescent="0.3">
      <c r="A516" s="175" t="s">
        <v>819</v>
      </c>
      <c r="B516" s="176" t="s">
        <v>569</v>
      </c>
      <c r="C516" s="176" t="s">
        <v>1708</v>
      </c>
      <c r="D516" s="175" t="s">
        <v>586</v>
      </c>
      <c r="E516" s="172">
        <v>881</v>
      </c>
      <c r="F516" s="177">
        <v>437</v>
      </c>
      <c r="G516" s="177">
        <v>50</v>
      </c>
      <c r="H516" s="178">
        <v>394</v>
      </c>
      <c r="I516" s="172">
        <v>945</v>
      </c>
      <c r="J516" s="177">
        <v>436</v>
      </c>
      <c r="K516" s="177">
        <v>81</v>
      </c>
      <c r="L516" s="178">
        <v>428</v>
      </c>
      <c r="M516" s="172">
        <v>916</v>
      </c>
      <c r="N516" s="177">
        <v>447</v>
      </c>
      <c r="O516" s="177">
        <v>76</v>
      </c>
      <c r="P516" s="178">
        <v>393</v>
      </c>
    </row>
    <row r="517" spans="1:16" x14ac:dyDescent="0.3">
      <c r="A517" s="175" t="s">
        <v>107</v>
      </c>
      <c r="B517" s="176" t="s">
        <v>939</v>
      </c>
      <c r="C517" s="176" t="s">
        <v>1709</v>
      </c>
      <c r="D517" s="175" t="s">
        <v>959</v>
      </c>
      <c r="E517" s="172">
        <v>908</v>
      </c>
      <c r="F517" s="177">
        <v>252</v>
      </c>
      <c r="G517" s="177">
        <v>359</v>
      </c>
      <c r="H517" s="178">
        <v>297</v>
      </c>
      <c r="I517" s="172">
        <v>954</v>
      </c>
      <c r="J517" s="177">
        <v>259</v>
      </c>
      <c r="K517" s="177">
        <v>361</v>
      </c>
      <c r="L517" s="178">
        <v>334</v>
      </c>
      <c r="M517" s="172">
        <v>943</v>
      </c>
      <c r="N517" s="177">
        <v>258</v>
      </c>
      <c r="O517" s="177">
        <v>353</v>
      </c>
      <c r="P517" s="178">
        <v>332</v>
      </c>
    </row>
    <row r="518" spans="1:16" x14ac:dyDescent="0.3">
      <c r="A518" s="175" t="s">
        <v>308</v>
      </c>
      <c r="B518" s="176" t="s">
        <v>1039</v>
      </c>
      <c r="C518" s="176" t="s">
        <v>1710</v>
      </c>
      <c r="D518" s="175" t="s">
        <v>1045</v>
      </c>
      <c r="E518" s="172">
        <v>955</v>
      </c>
      <c r="F518" s="177">
        <v>163</v>
      </c>
      <c r="G518" s="177">
        <v>557</v>
      </c>
      <c r="H518" s="178">
        <v>235</v>
      </c>
      <c r="I518" s="172">
        <v>907</v>
      </c>
      <c r="J518" s="177">
        <v>164</v>
      </c>
      <c r="K518" s="177">
        <v>509</v>
      </c>
      <c r="L518" s="178">
        <v>234</v>
      </c>
      <c r="M518" s="172">
        <v>931</v>
      </c>
      <c r="N518" s="177">
        <v>169</v>
      </c>
      <c r="O518" s="177">
        <v>534</v>
      </c>
      <c r="P518" s="178">
        <v>228</v>
      </c>
    </row>
    <row r="519" spans="1:16" x14ac:dyDescent="0.3">
      <c r="A519" s="175" t="s">
        <v>234</v>
      </c>
      <c r="B519" s="176" t="s">
        <v>569</v>
      </c>
      <c r="C519" s="176" t="s">
        <v>1711</v>
      </c>
      <c r="D519" s="175" t="s">
        <v>639</v>
      </c>
      <c r="E519" s="172">
        <v>955</v>
      </c>
      <c r="F519" s="177">
        <v>219</v>
      </c>
      <c r="G519" s="177">
        <v>488</v>
      </c>
      <c r="H519" s="178">
        <v>248</v>
      </c>
      <c r="I519" s="172">
        <v>964</v>
      </c>
      <c r="J519" s="177">
        <v>218</v>
      </c>
      <c r="K519" s="177">
        <v>488</v>
      </c>
      <c r="L519" s="178">
        <v>258</v>
      </c>
      <c r="M519" s="172">
        <v>910</v>
      </c>
      <c r="N519" s="177">
        <v>213</v>
      </c>
      <c r="O519" s="177">
        <v>462</v>
      </c>
      <c r="P519" s="178">
        <v>235</v>
      </c>
    </row>
    <row r="520" spans="1:16" x14ac:dyDescent="0.3">
      <c r="A520" s="175" t="s">
        <v>792</v>
      </c>
      <c r="B520" s="176" t="s">
        <v>513</v>
      </c>
      <c r="C520" s="176" t="s">
        <v>1712</v>
      </c>
      <c r="D520" s="175" t="s">
        <v>533</v>
      </c>
      <c r="E520" s="172">
        <v>1013</v>
      </c>
      <c r="F520" s="177">
        <v>476</v>
      </c>
      <c r="G520" s="177">
        <v>272</v>
      </c>
      <c r="H520" s="178">
        <v>265</v>
      </c>
      <c r="I520" s="172">
        <v>993</v>
      </c>
      <c r="J520" s="177">
        <v>479</v>
      </c>
      <c r="K520" s="177">
        <v>247</v>
      </c>
      <c r="L520" s="178">
        <v>267</v>
      </c>
      <c r="M520" s="172">
        <v>930</v>
      </c>
      <c r="N520" s="177">
        <v>441</v>
      </c>
      <c r="O520" s="177">
        <v>222</v>
      </c>
      <c r="P520" s="178">
        <v>267</v>
      </c>
    </row>
    <row r="521" spans="1:16" x14ac:dyDescent="0.3">
      <c r="A521" s="175" t="s">
        <v>1085</v>
      </c>
      <c r="B521" s="176" t="s">
        <v>569</v>
      </c>
      <c r="C521" s="176" t="s">
        <v>1713</v>
      </c>
      <c r="D521" s="175" t="s">
        <v>626</v>
      </c>
      <c r="E521" s="172">
        <v>969</v>
      </c>
      <c r="F521" s="177">
        <v>378</v>
      </c>
      <c r="G521" s="177">
        <v>387</v>
      </c>
      <c r="H521" s="178">
        <v>204</v>
      </c>
      <c r="I521" s="172">
        <v>946</v>
      </c>
      <c r="J521" s="177">
        <v>378</v>
      </c>
      <c r="K521" s="177">
        <v>341</v>
      </c>
      <c r="L521" s="178">
        <v>227</v>
      </c>
      <c r="M521" s="172">
        <v>947</v>
      </c>
      <c r="N521" s="177">
        <v>365</v>
      </c>
      <c r="O521" s="177">
        <v>336</v>
      </c>
      <c r="P521" s="178">
        <v>246</v>
      </c>
    </row>
    <row r="522" spans="1:16" x14ac:dyDescent="0.3">
      <c r="A522" s="175" t="s">
        <v>107</v>
      </c>
      <c r="B522" s="176" t="s">
        <v>763</v>
      </c>
      <c r="C522" s="176" t="s">
        <v>1714</v>
      </c>
      <c r="D522" s="175" t="s">
        <v>767</v>
      </c>
      <c r="E522" s="172">
        <v>884</v>
      </c>
      <c r="F522" s="177">
        <v>327</v>
      </c>
      <c r="G522" s="177">
        <v>288</v>
      </c>
      <c r="H522" s="178">
        <v>269</v>
      </c>
      <c r="I522" s="172">
        <v>894</v>
      </c>
      <c r="J522" s="177">
        <v>326</v>
      </c>
      <c r="K522" s="177">
        <v>254</v>
      </c>
      <c r="L522" s="178">
        <v>314</v>
      </c>
      <c r="M522" s="172">
        <v>909</v>
      </c>
      <c r="N522" s="177">
        <v>328</v>
      </c>
      <c r="O522" s="177">
        <v>285</v>
      </c>
      <c r="P522" s="178">
        <v>296</v>
      </c>
    </row>
    <row r="523" spans="1:16" x14ac:dyDescent="0.3">
      <c r="A523" s="175" t="s">
        <v>1014</v>
      </c>
      <c r="B523" s="176" t="s">
        <v>272</v>
      </c>
      <c r="C523" s="176" t="s">
        <v>1715</v>
      </c>
      <c r="D523" s="175" t="s">
        <v>567</v>
      </c>
      <c r="E523" s="172">
        <v>911</v>
      </c>
      <c r="F523" s="177">
        <v>294</v>
      </c>
      <c r="G523" s="177">
        <v>258</v>
      </c>
      <c r="H523" s="178">
        <v>359</v>
      </c>
      <c r="I523" s="172">
        <v>929</v>
      </c>
      <c r="J523" s="177">
        <v>296</v>
      </c>
      <c r="K523" s="177">
        <v>274</v>
      </c>
      <c r="L523" s="178">
        <v>359</v>
      </c>
      <c r="M523" s="172">
        <v>918</v>
      </c>
      <c r="N523" s="177">
        <v>296</v>
      </c>
      <c r="O523" s="177">
        <v>270</v>
      </c>
      <c r="P523" s="178">
        <v>352</v>
      </c>
    </row>
    <row r="524" spans="1:16" x14ac:dyDescent="0.3">
      <c r="A524" s="175" t="s">
        <v>938</v>
      </c>
      <c r="B524" s="176" t="s">
        <v>1039</v>
      </c>
      <c r="C524" s="176" t="s">
        <v>1716</v>
      </c>
      <c r="D524" s="175" t="s">
        <v>1069</v>
      </c>
      <c r="E524" s="172">
        <v>894</v>
      </c>
      <c r="F524" s="177">
        <v>331</v>
      </c>
      <c r="G524" s="177">
        <v>189</v>
      </c>
      <c r="H524" s="178">
        <v>374</v>
      </c>
      <c r="I524" s="172">
        <v>925</v>
      </c>
      <c r="J524" s="177">
        <v>338</v>
      </c>
      <c r="K524" s="177">
        <v>183</v>
      </c>
      <c r="L524" s="178">
        <v>404</v>
      </c>
      <c r="M524" s="172">
        <v>915</v>
      </c>
      <c r="N524" s="177">
        <v>341</v>
      </c>
      <c r="O524" s="177">
        <v>179</v>
      </c>
      <c r="P524" s="178">
        <v>395</v>
      </c>
    </row>
    <row r="525" spans="1:16" x14ac:dyDescent="0.3">
      <c r="A525" s="175" t="s">
        <v>512</v>
      </c>
      <c r="B525" s="176" t="s">
        <v>793</v>
      </c>
      <c r="C525" s="176" t="s">
        <v>1717</v>
      </c>
      <c r="D525" s="175" t="s">
        <v>804</v>
      </c>
      <c r="E525" s="172">
        <v>929</v>
      </c>
      <c r="F525" s="177">
        <v>183</v>
      </c>
      <c r="G525" s="177">
        <v>513</v>
      </c>
      <c r="H525" s="178">
        <v>233</v>
      </c>
      <c r="I525" s="172">
        <v>944</v>
      </c>
      <c r="J525" s="177">
        <v>186</v>
      </c>
      <c r="K525" s="177">
        <v>508</v>
      </c>
      <c r="L525" s="178">
        <v>250</v>
      </c>
      <c r="M525" s="172">
        <v>913</v>
      </c>
      <c r="N525" s="177">
        <v>187</v>
      </c>
      <c r="O525" s="177">
        <v>480</v>
      </c>
      <c r="P525" s="178">
        <v>246</v>
      </c>
    </row>
    <row r="526" spans="1:16" x14ac:dyDescent="0.3">
      <c r="A526" s="175" t="s">
        <v>107</v>
      </c>
      <c r="B526" s="176" t="s">
        <v>939</v>
      </c>
      <c r="C526" s="176" t="s">
        <v>1718</v>
      </c>
      <c r="D526" s="175" t="s">
        <v>129</v>
      </c>
      <c r="E526" s="172">
        <v>940</v>
      </c>
      <c r="F526" s="177">
        <v>358</v>
      </c>
      <c r="G526" s="177">
        <v>409</v>
      </c>
      <c r="H526" s="178">
        <v>173</v>
      </c>
      <c r="I526" s="172">
        <v>912</v>
      </c>
      <c r="J526" s="177">
        <v>356</v>
      </c>
      <c r="K526" s="177">
        <v>372</v>
      </c>
      <c r="L526" s="178">
        <v>184</v>
      </c>
      <c r="M526" s="172">
        <v>917</v>
      </c>
      <c r="N526" s="177">
        <v>366</v>
      </c>
      <c r="O526" s="177">
        <v>365</v>
      </c>
      <c r="P526" s="178">
        <v>186</v>
      </c>
    </row>
    <row r="527" spans="1:16" x14ac:dyDescent="0.3">
      <c r="A527" s="175" t="s">
        <v>568</v>
      </c>
      <c r="B527" s="176" t="s">
        <v>475</v>
      </c>
      <c r="C527" s="176" t="s">
        <v>1719</v>
      </c>
      <c r="D527" s="175" t="s">
        <v>284</v>
      </c>
      <c r="E527" s="172">
        <v>917</v>
      </c>
      <c r="F527" s="177">
        <v>210</v>
      </c>
      <c r="G527" s="177">
        <v>368</v>
      </c>
      <c r="H527" s="178">
        <v>339</v>
      </c>
      <c r="I527" s="172">
        <v>929</v>
      </c>
      <c r="J527" s="177">
        <v>211</v>
      </c>
      <c r="K527" s="177">
        <v>374</v>
      </c>
      <c r="L527" s="178">
        <v>344</v>
      </c>
      <c r="M527" s="172">
        <v>886</v>
      </c>
      <c r="N527" s="177">
        <v>200</v>
      </c>
      <c r="O527" s="177">
        <v>371</v>
      </c>
      <c r="P527" s="178">
        <v>315</v>
      </c>
    </row>
    <row r="528" spans="1:16" x14ac:dyDescent="0.3">
      <c r="A528" s="175" t="s">
        <v>711</v>
      </c>
      <c r="B528" s="176" t="s">
        <v>1039</v>
      </c>
      <c r="C528" s="176" t="s">
        <v>1720</v>
      </c>
      <c r="D528" s="175" t="s">
        <v>1042</v>
      </c>
      <c r="E528" s="172">
        <v>891</v>
      </c>
      <c r="F528" s="177">
        <v>340</v>
      </c>
      <c r="G528" s="177">
        <v>251</v>
      </c>
      <c r="H528" s="178">
        <v>300</v>
      </c>
      <c r="I528" s="172">
        <v>936</v>
      </c>
      <c r="J528" s="177">
        <v>344</v>
      </c>
      <c r="K528" s="177">
        <v>259</v>
      </c>
      <c r="L528" s="178">
        <v>333</v>
      </c>
      <c r="M528" s="172">
        <v>925</v>
      </c>
      <c r="N528" s="177">
        <v>343</v>
      </c>
      <c r="O528" s="177">
        <v>237</v>
      </c>
      <c r="P528" s="178">
        <v>345</v>
      </c>
    </row>
    <row r="529" spans="1:16" x14ac:dyDescent="0.3">
      <c r="A529" s="175" t="s">
        <v>873</v>
      </c>
      <c r="B529" s="176" t="s">
        <v>874</v>
      </c>
      <c r="C529" s="176" t="s">
        <v>1721</v>
      </c>
      <c r="D529" s="176" t="s">
        <v>909</v>
      </c>
      <c r="E529" s="172">
        <v>974</v>
      </c>
      <c r="F529" s="177">
        <v>486</v>
      </c>
      <c r="G529" s="177">
        <v>364</v>
      </c>
      <c r="H529" s="178">
        <v>124</v>
      </c>
      <c r="I529" s="172">
        <v>1043</v>
      </c>
      <c r="J529" s="177">
        <v>517</v>
      </c>
      <c r="K529" s="177">
        <v>374</v>
      </c>
      <c r="L529" s="178">
        <v>152</v>
      </c>
      <c r="M529" s="172">
        <v>908</v>
      </c>
      <c r="N529" s="177">
        <v>401</v>
      </c>
      <c r="O529" s="177">
        <v>359</v>
      </c>
      <c r="P529" s="178">
        <v>148</v>
      </c>
    </row>
    <row r="530" spans="1:16" x14ac:dyDescent="0.3">
      <c r="A530" s="175" t="s">
        <v>938</v>
      </c>
      <c r="B530" s="176" t="s">
        <v>449</v>
      </c>
      <c r="C530" s="176" t="s">
        <v>1722</v>
      </c>
      <c r="D530" s="175" t="s">
        <v>935</v>
      </c>
      <c r="E530" s="172">
        <v>793</v>
      </c>
      <c r="F530" s="177">
        <v>276</v>
      </c>
      <c r="G530" s="177">
        <v>315</v>
      </c>
      <c r="H530" s="178">
        <v>202</v>
      </c>
      <c r="I530" s="172">
        <v>912</v>
      </c>
      <c r="J530" s="177">
        <v>378</v>
      </c>
      <c r="K530" s="177">
        <v>321</v>
      </c>
      <c r="L530" s="178">
        <v>213</v>
      </c>
      <c r="M530" s="172">
        <v>920</v>
      </c>
      <c r="N530" s="177">
        <v>378</v>
      </c>
      <c r="O530" s="177">
        <v>319</v>
      </c>
      <c r="P530" s="178">
        <v>223</v>
      </c>
    </row>
    <row r="531" spans="1:16" x14ac:dyDescent="0.3">
      <c r="A531" s="175" t="s">
        <v>873</v>
      </c>
      <c r="B531" s="176" t="s">
        <v>181</v>
      </c>
      <c r="C531" s="176" t="s">
        <v>1723</v>
      </c>
      <c r="D531" s="175" t="s">
        <v>832</v>
      </c>
      <c r="E531" s="172">
        <v>926</v>
      </c>
      <c r="F531" s="177">
        <v>377</v>
      </c>
      <c r="G531" s="177">
        <v>250</v>
      </c>
      <c r="H531" s="178">
        <v>299</v>
      </c>
      <c r="I531" s="172">
        <v>929</v>
      </c>
      <c r="J531" s="177">
        <v>384</v>
      </c>
      <c r="K531" s="177">
        <v>295</v>
      </c>
      <c r="L531" s="178">
        <v>250</v>
      </c>
      <c r="M531" s="172">
        <v>894</v>
      </c>
      <c r="N531" s="177">
        <v>342</v>
      </c>
      <c r="O531" s="177">
        <v>318</v>
      </c>
      <c r="P531" s="178">
        <v>234</v>
      </c>
    </row>
    <row r="532" spans="1:16" x14ac:dyDescent="0.3">
      <c r="A532" s="175" t="s">
        <v>1085</v>
      </c>
      <c r="B532" s="176" t="s">
        <v>1086</v>
      </c>
      <c r="C532" s="176" t="s">
        <v>1724</v>
      </c>
      <c r="D532" s="175" t="s">
        <v>1113</v>
      </c>
      <c r="E532" s="172">
        <v>870</v>
      </c>
      <c r="F532" s="177">
        <v>276</v>
      </c>
      <c r="G532" s="177">
        <v>374</v>
      </c>
      <c r="H532" s="178">
        <v>220</v>
      </c>
      <c r="I532" s="172">
        <v>860</v>
      </c>
      <c r="J532" s="177">
        <v>268</v>
      </c>
      <c r="K532" s="177">
        <v>356</v>
      </c>
      <c r="L532" s="178">
        <v>236</v>
      </c>
      <c r="M532" s="172">
        <v>916</v>
      </c>
      <c r="N532" s="177">
        <v>260</v>
      </c>
      <c r="O532" s="177">
        <v>414</v>
      </c>
      <c r="P532" s="178">
        <v>242</v>
      </c>
    </row>
    <row r="533" spans="1:16" x14ac:dyDescent="0.3">
      <c r="A533" s="175" t="s">
        <v>568</v>
      </c>
      <c r="B533" s="176" t="s">
        <v>108</v>
      </c>
      <c r="C533" s="176" t="s">
        <v>1725</v>
      </c>
      <c r="D533" s="175" t="s">
        <v>129</v>
      </c>
      <c r="E533" s="172">
        <v>819</v>
      </c>
      <c r="F533" s="177">
        <v>337</v>
      </c>
      <c r="G533" s="177">
        <v>169</v>
      </c>
      <c r="H533" s="178">
        <v>313</v>
      </c>
      <c r="I533" s="172">
        <v>884</v>
      </c>
      <c r="J533" s="177">
        <v>351</v>
      </c>
      <c r="K533" s="177">
        <v>206</v>
      </c>
      <c r="L533" s="178">
        <v>327</v>
      </c>
      <c r="M533" s="172">
        <v>911</v>
      </c>
      <c r="N533" s="177">
        <v>368</v>
      </c>
      <c r="O533" s="177">
        <v>211</v>
      </c>
      <c r="P533" s="178">
        <v>332</v>
      </c>
    </row>
    <row r="534" spans="1:16" x14ac:dyDescent="0.3">
      <c r="A534" s="175" t="s">
        <v>1085</v>
      </c>
      <c r="B534" s="176" t="s">
        <v>513</v>
      </c>
      <c r="C534" s="176" t="s">
        <v>1726</v>
      </c>
      <c r="D534" s="176" t="s">
        <v>527</v>
      </c>
      <c r="E534" s="172">
        <v>900</v>
      </c>
      <c r="F534" s="177">
        <v>396</v>
      </c>
      <c r="G534" s="177">
        <v>329</v>
      </c>
      <c r="H534" s="178">
        <v>175</v>
      </c>
      <c r="I534" s="172">
        <v>918</v>
      </c>
      <c r="J534" s="177">
        <v>392</v>
      </c>
      <c r="K534" s="177">
        <v>306</v>
      </c>
      <c r="L534" s="178">
        <v>220</v>
      </c>
      <c r="M534" s="172">
        <v>891</v>
      </c>
      <c r="N534" s="177">
        <v>389</v>
      </c>
      <c r="O534" s="177">
        <v>289</v>
      </c>
      <c r="P534" s="178">
        <v>213</v>
      </c>
    </row>
    <row r="535" spans="1:16" x14ac:dyDescent="0.3">
      <c r="A535" s="175" t="s">
        <v>260</v>
      </c>
      <c r="B535" s="176" t="s">
        <v>681</v>
      </c>
      <c r="C535" s="176" t="s">
        <v>1727</v>
      </c>
      <c r="D535" s="175" t="s">
        <v>708</v>
      </c>
      <c r="E535" s="172">
        <v>899</v>
      </c>
      <c r="F535" s="177">
        <v>226</v>
      </c>
      <c r="G535" s="177">
        <v>498</v>
      </c>
      <c r="H535" s="178">
        <v>175</v>
      </c>
      <c r="I535" s="172">
        <v>919</v>
      </c>
      <c r="J535" s="177">
        <v>222</v>
      </c>
      <c r="K535" s="177">
        <v>487</v>
      </c>
      <c r="L535" s="178">
        <v>210</v>
      </c>
      <c r="M535" s="172">
        <v>885</v>
      </c>
      <c r="N535" s="177">
        <v>223</v>
      </c>
      <c r="O535" s="177">
        <v>453</v>
      </c>
      <c r="P535" s="178">
        <v>209</v>
      </c>
    </row>
    <row r="536" spans="1:16" x14ac:dyDescent="0.3">
      <c r="A536" s="175" t="s">
        <v>568</v>
      </c>
      <c r="B536" s="176" t="s">
        <v>235</v>
      </c>
      <c r="C536" s="176" t="s">
        <v>1728</v>
      </c>
      <c r="D536" s="175" t="s">
        <v>241</v>
      </c>
      <c r="E536" s="172">
        <v>848</v>
      </c>
      <c r="F536" s="177">
        <v>194</v>
      </c>
      <c r="G536" s="177">
        <v>390</v>
      </c>
      <c r="H536" s="178">
        <v>264</v>
      </c>
      <c r="I536" s="172">
        <v>912</v>
      </c>
      <c r="J536" s="177">
        <v>202</v>
      </c>
      <c r="K536" s="177">
        <v>414</v>
      </c>
      <c r="L536" s="178">
        <v>296</v>
      </c>
      <c r="M536" s="172">
        <v>877</v>
      </c>
      <c r="N536" s="177">
        <v>203</v>
      </c>
      <c r="O536" s="177">
        <v>380</v>
      </c>
      <c r="P536" s="178">
        <v>294</v>
      </c>
    </row>
    <row r="537" spans="1:16" x14ac:dyDescent="0.3">
      <c r="A537" s="175" t="s">
        <v>107</v>
      </c>
      <c r="B537" s="176" t="s">
        <v>261</v>
      </c>
      <c r="C537" s="176" t="s">
        <v>1729</v>
      </c>
      <c r="D537" s="175" t="s">
        <v>295</v>
      </c>
      <c r="E537" s="172">
        <v>898</v>
      </c>
      <c r="F537" s="177">
        <v>223</v>
      </c>
      <c r="G537" s="177">
        <v>412</v>
      </c>
      <c r="H537" s="178">
        <v>263</v>
      </c>
      <c r="I537" s="172">
        <v>939</v>
      </c>
      <c r="J537" s="177">
        <v>229</v>
      </c>
      <c r="K537" s="177">
        <v>423</v>
      </c>
      <c r="L537" s="178">
        <v>287</v>
      </c>
      <c r="M537" s="172">
        <v>872</v>
      </c>
      <c r="N537" s="177">
        <v>203</v>
      </c>
      <c r="O537" s="177">
        <v>389</v>
      </c>
      <c r="P537" s="178">
        <v>280</v>
      </c>
    </row>
    <row r="538" spans="1:16" x14ac:dyDescent="0.3">
      <c r="A538" s="175" t="s">
        <v>873</v>
      </c>
      <c r="B538" s="176" t="s">
        <v>309</v>
      </c>
      <c r="C538" s="176" t="s">
        <v>1730</v>
      </c>
      <c r="D538" s="175" t="s">
        <v>333</v>
      </c>
      <c r="E538" s="172">
        <v>916</v>
      </c>
      <c r="F538" s="177">
        <v>366</v>
      </c>
      <c r="G538" s="177">
        <v>288</v>
      </c>
      <c r="H538" s="178">
        <v>262</v>
      </c>
      <c r="I538" s="172">
        <v>891</v>
      </c>
      <c r="J538" s="177">
        <v>368</v>
      </c>
      <c r="K538" s="177">
        <v>262</v>
      </c>
      <c r="L538" s="178">
        <v>261</v>
      </c>
      <c r="M538" s="172">
        <v>869</v>
      </c>
      <c r="N538" s="177">
        <v>372</v>
      </c>
      <c r="O538" s="177">
        <v>246</v>
      </c>
      <c r="P538" s="178">
        <v>251</v>
      </c>
    </row>
    <row r="539" spans="1:16" x14ac:dyDescent="0.3">
      <c r="A539" s="175" t="s">
        <v>792</v>
      </c>
      <c r="B539" s="176" t="s">
        <v>309</v>
      </c>
      <c r="C539" s="176" t="s">
        <v>1731</v>
      </c>
      <c r="D539" s="175" t="s">
        <v>368</v>
      </c>
      <c r="E539" s="172">
        <v>845</v>
      </c>
      <c r="F539" s="177">
        <v>285</v>
      </c>
      <c r="G539" s="177">
        <v>242</v>
      </c>
      <c r="H539" s="178">
        <v>318</v>
      </c>
      <c r="I539" s="172">
        <v>872</v>
      </c>
      <c r="J539" s="177">
        <v>282</v>
      </c>
      <c r="K539" s="177">
        <v>249</v>
      </c>
      <c r="L539" s="178">
        <v>341</v>
      </c>
      <c r="M539" s="172">
        <v>818</v>
      </c>
      <c r="N539" s="177">
        <v>282</v>
      </c>
      <c r="O539" s="177">
        <v>252</v>
      </c>
      <c r="P539" s="178">
        <v>284</v>
      </c>
    </row>
    <row r="540" spans="1:16" x14ac:dyDescent="0.3">
      <c r="A540" s="175" t="s">
        <v>308</v>
      </c>
      <c r="B540" s="176" t="s">
        <v>108</v>
      </c>
      <c r="C540" s="176" t="s">
        <v>1732</v>
      </c>
      <c r="D540" s="175" t="s">
        <v>205</v>
      </c>
      <c r="E540" s="172">
        <v>706</v>
      </c>
      <c r="F540" s="177">
        <v>320</v>
      </c>
      <c r="G540" s="177">
        <v>222</v>
      </c>
      <c r="H540" s="178">
        <v>164</v>
      </c>
      <c r="I540" s="172">
        <v>829</v>
      </c>
      <c r="J540" s="177">
        <v>319</v>
      </c>
      <c r="K540" s="177">
        <v>224</v>
      </c>
      <c r="L540" s="178">
        <v>286</v>
      </c>
      <c r="M540" s="172">
        <v>884</v>
      </c>
      <c r="N540" s="177">
        <v>320</v>
      </c>
      <c r="O540" s="177">
        <v>268</v>
      </c>
      <c r="P540" s="178">
        <v>296</v>
      </c>
    </row>
    <row r="541" spans="1:16" x14ac:dyDescent="0.3">
      <c r="A541" s="175" t="s">
        <v>474</v>
      </c>
      <c r="B541" s="176" t="s">
        <v>1086</v>
      </c>
      <c r="C541" s="176" t="s">
        <v>1733</v>
      </c>
      <c r="D541" s="175" t="s">
        <v>1101</v>
      </c>
      <c r="E541" s="172">
        <v>896</v>
      </c>
      <c r="F541" s="177">
        <v>285</v>
      </c>
      <c r="G541" s="177">
        <v>434</v>
      </c>
      <c r="H541" s="178">
        <v>177</v>
      </c>
      <c r="I541" s="172">
        <v>917</v>
      </c>
      <c r="J541" s="177">
        <v>284</v>
      </c>
      <c r="K541" s="177">
        <v>433</v>
      </c>
      <c r="L541" s="178">
        <v>200</v>
      </c>
      <c r="M541" s="172">
        <v>891</v>
      </c>
      <c r="N541" s="177">
        <v>284</v>
      </c>
      <c r="O541" s="177">
        <v>389</v>
      </c>
      <c r="P541" s="178">
        <v>218</v>
      </c>
    </row>
    <row r="542" spans="1:16" x14ac:dyDescent="0.3">
      <c r="A542" s="175" t="s">
        <v>680</v>
      </c>
      <c r="B542" s="176" t="s">
        <v>475</v>
      </c>
      <c r="C542" s="176" t="s">
        <v>1734</v>
      </c>
      <c r="D542" s="175" t="s">
        <v>487</v>
      </c>
      <c r="E542" s="172">
        <v>978</v>
      </c>
      <c r="F542" s="177">
        <v>191</v>
      </c>
      <c r="G542" s="177">
        <v>682</v>
      </c>
      <c r="H542" s="178">
        <v>105</v>
      </c>
      <c r="I542" s="172">
        <v>962</v>
      </c>
      <c r="J542" s="177">
        <v>192</v>
      </c>
      <c r="K542" s="177">
        <v>658</v>
      </c>
      <c r="L542" s="178">
        <v>112</v>
      </c>
      <c r="M542" s="172">
        <v>868</v>
      </c>
      <c r="N542" s="177">
        <v>189</v>
      </c>
      <c r="O542" s="177">
        <v>572</v>
      </c>
      <c r="P542" s="178">
        <v>107</v>
      </c>
    </row>
    <row r="543" spans="1:16" x14ac:dyDescent="0.3">
      <c r="A543" s="175" t="s">
        <v>1085</v>
      </c>
      <c r="B543" s="176" t="s">
        <v>712</v>
      </c>
      <c r="C543" s="176" t="s">
        <v>1735</v>
      </c>
      <c r="D543" s="175" t="s">
        <v>746</v>
      </c>
      <c r="E543" s="172">
        <v>781</v>
      </c>
      <c r="F543" s="177">
        <v>155</v>
      </c>
      <c r="G543" s="177">
        <v>444</v>
      </c>
      <c r="H543" s="178">
        <v>182</v>
      </c>
      <c r="I543" s="172">
        <v>868</v>
      </c>
      <c r="J543" s="177">
        <v>160</v>
      </c>
      <c r="K543" s="177">
        <v>523</v>
      </c>
      <c r="L543" s="178">
        <v>185</v>
      </c>
      <c r="M543" s="172">
        <v>854</v>
      </c>
      <c r="N543" s="177">
        <v>154</v>
      </c>
      <c r="O543" s="177">
        <v>529</v>
      </c>
      <c r="P543" s="178">
        <v>171</v>
      </c>
    </row>
    <row r="544" spans="1:16" x14ac:dyDescent="0.3">
      <c r="A544" s="175" t="s">
        <v>429</v>
      </c>
      <c r="B544" s="176" t="s">
        <v>458</v>
      </c>
      <c r="C544" s="176" t="s">
        <v>1736</v>
      </c>
      <c r="D544" s="175" t="s">
        <v>461</v>
      </c>
      <c r="E544" s="172">
        <v>868</v>
      </c>
      <c r="F544" s="177">
        <v>162</v>
      </c>
      <c r="G544" s="177">
        <v>285</v>
      </c>
      <c r="H544" s="178">
        <v>421</v>
      </c>
      <c r="I544" s="172">
        <v>872</v>
      </c>
      <c r="J544" s="177">
        <v>164</v>
      </c>
      <c r="K544" s="177">
        <v>263</v>
      </c>
      <c r="L544" s="178">
        <v>445</v>
      </c>
      <c r="M544" s="172">
        <v>826</v>
      </c>
      <c r="N544" s="177">
        <v>167</v>
      </c>
      <c r="O544" s="177">
        <v>253</v>
      </c>
      <c r="P544" s="178">
        <v>406</v>
      </c>
    </row>
    <row r="545" spans="1:16" x14ac:dyDescent="0.3">
      <c r="A545" s="175" t="s">
        <v>429</v>
      </c>
      <c r="B545" s="176" t="s">
        <v>1179</v>
      </c>
      <c r="C545" s="176" t="s">
        <v>1737</v>
      </c>
      <c r="D545" s="176" t="s">
        <v>1181</v>
      </c>
      <c r="E545" s="172">
        <v>917</v>
      </c>
      <c r="F545" s="177">
        <v>120</v>
      </c>
      <c r="G545" s="177">
        <v>522</v>
      </c>
      <c r="H545" s="178">
        <v>275</v>
      </c>
      <c r="I545" s="172">
        <v>967</v>
      </c>
      <c r="J545" s="177">
        <v>118</v>
      </c>
      <c r="K545" s="177">
        <v>557</v>
      </c>
      <c r="L545" s="178">
        <v>292</v>
      </c>
      <c r="M545" s="172">
        <v>856</v>
      </c>
      <c r="N545" s="177">
        <v>116</v>
      </c>
      <c r="O545" s="177">
        <v>457</v>
      </c>
      <c r="P545" s="178">
        <v>283</v>
      </c>
    </row>
    <row r="546" spans="1:16" x14ac:dyDescent="0.3">
      <c r="A546" s="175" t="s">
        <v>568</v>
      </c>
      <c r="B546" s="176" t="s">
        <v>763</v>
      </c>
      <c r="C546" s="176" t="s">
        <v>1738</v>
      </c>
      <c r="D546" s="175" t="s">
        <v>773</v>
      </c>
      <c r="E546" s="172">
        <v>829</v>
      </c>
      <c r="F546" s="177">
        <v>319</v>
      </c>
      <c r="G546" s="177">
        <v>235</v>
      </c>
      <c r="H546" s="178">
        <v>275</v>
      </c>
      <c r="I546" s="172">
        <v>917</v>
      </c>
      <c r="J546" s="177">
        <v>354</v>
      </c>
      <c r="K546" s="177">
        <v>277</v>
      </c>
      <c r="L546" s="178">
        <v>286</v>
      </c>
      <c r="M546" s="172">
        <v>835</v>
      </c>
      <c r="N546" s="177">
        <v>278</v>
      </c>
      <c r="O546" s="177">
        <v>278</v>
      </c>
      <c r="P546" s="178">
        <v>279</v>
      </c>
    </row>
    <row r="547" spans="1:16" x14ac:dyDescent="0.3">
      <c r="A547" s="175" t="s">
        <v>107</v>
      </c>
      <c r="B547" s="176" t="s">
        <v>272</v>
      </c>
      <c r="C547" s="176" t="s">
        <v>1739</v>
      </c>
      <c r="D547" s="175" t="s">
        <v>561</v>
      </c>
      <c r="E547" s="172">
        <v>749</v>
      </c>
      <c r="F547" s="177">
        <v>478</v>
      </c>
      <c r="G547" s="177">
        <v>155</v>
      </c>
      <c r="H547" s="178">
        <v>116</v>
      </c>
      <c r="I547" s="172">
        <v>862</v>
      </c>
      <c r="J547" s="177">
        <v>473</v>
      </c>
      <c r="K547" s="177">
        <v>200</v>
      </c>
      <c r="L547" s="178">
        <v>189</v>
      </c>
      <c r="M547" s="172">
        <v>846</v>
      </c>
      <c r="N547" s="177">
        <v>472</v>
      </c>
      <c r="O547" s="177">
        <v>178</v>
      </c>
      <c r="P547" s="178">
        <v>196</v>
      </c>
    </row>
    <row r="548" spans="1:16" x14ac:dyDescent="0.3">
      <c r="A548" s="175" t="s">
        <v>260</v>
      </c>
      <c r="B548" s="176" t="s">
        <v>939</v>
      </c>
      <c r="C548" s="176" t="s">
        <v>1740</v>
      </c>
      <c r="D548" s="175" t="s">
        <v>958</v>
      </c>
      <c r="E548" s="172">
        <v>797</v>
      </c>
      <c r="F548" s="177">
        <v>429</v>
      </c>
      <c r="G548" s="177">
        <v>128</v>
      </c>
      <c r="H548" s="178">
        <v>240</v>
      </c>
      <c r="I548" s="172">
        <v>843</v>
      </c>
      <c r="J548" s="177">
        <v>450</v>
      </c>
      <c r="K548" s="177">
        <v>133</v>
      </c>
      <c r="L548" s="178">
        <v>260</v>
      </c>
      <c r="M548" s="172">
        <v>831</v>
      </c>
      <c r="N548" s="177">
        <v>436</v>
      </c>
      <c r="O548" s="177">
        <v>139</v>
      </c>
      <c r="P548" s="178">
        <v>256</v>
      </c>
    </row>
    <row r="549" spans="1:16" x14ac:dyDescent="0.3">
      <c r="A549" s="175" t="s">
        <v>260</v>
      </c>
      <c r="B549" s="176" t="s">
        <v>1188</v>
      </c>
      <c r="C549" s="176" t="s">
        <v>1741</v>
      </c>
      <c r="D549" s="175" t="s">
        <v>1190</v>
      </c>
      <c r="E549" s="172">
        <v>830</v>
      </c>
      <c r="F549" s="177">
        <v>192</v>
      </c>
      <c r="G549" s="177">
        <v>407</v>
      </c>
      <c r="H549" s="178">
        <v>231</v>
      </c>
      <c r="I549" s="172">
        <v>834</v>
      </c>
      <c r="J549" s="177">
        <v>192</v>
      </c>
      <c r="K549" s="177">
        <v>404</v>
      </c>
      <c r="L549" s="178">
        <v>238</v>
      </c>
      <c r="M549" s="172">
        <v>814</v>
      </c>
      <c r="N549" s="177">
        <v>187</v>
      </c>
      <c r="O549" s="177">
        <v>408</v>
      </c>
      <c r="P549" s="178">
        <v>219</v>
      </c>
    </row>
    <row r="550" spans="1:16" x14ac:dyDescent="0.3">
      <c r="A550" s="175" t="s">
        <v>308</v>
      </c>
      <c r="B550" s="176" t="s">
        <v>309</v>
      </c>
      <c r="C550" s="176" t="s">
        <v>1742</v>
      </c>
      <c r="D550" s="175" t="s">
        <v>409</v>
      </c>
      <c r="E550" s="172">
        <v>703</v>
      </c>
      <c r="F550" s="177">
        <v>161</v>
      </c>
      <c r="G550" s="177">
        <v>368</v>
      </c>
      <c r="H550" s="178">
        <v>174</v>
      </c>
      <c r="I550" s="172">
        <v>740</v>
      </c>
      <c r="J550" s="177">
        <v>164</v>
      </c>
      <c r="K550" s="177">
        <v>387</v>
      </c>
      <c r="L550" s="178">
        <v>189</v>
      </c>
      <c r="M550" s="172">
        <v>812</v>
      </c>
      <c r="N550" s="177">
        <v>161</v>
      </c>
      <c r="O550" s="177">
        <v>473</v>
      </c>
      <c r="P550" s="178">
        <v>178</v>
      </c>
    </row>
    <row r="551" spans="1:16" x14ac:dyDescent="0.3">
      <c r="A551" s="175" t="s">
        <v>107</v>
      </c>
      <c r="B551" s="176" t="s">
        <v>309</v>
      </c>
      <c r="C551" s="176" t="s">
        <v>1743</v>
      </c>
      <c r="D551" s="175" t="s">
        <v>408</v>
      </c>
      <c r="E551" s="172">
        <v>874</v>
      </c>
      <c r="F551" s="177">
        <v>301</v>
      </c>
      <c r="G551" s="177">
        <v>380</v>
      </c>
      <c r="H551" s="178">
        <v>193</v>
      </c>
      <c r="I551" s="172">
        <v>885</v>
      </c>
      <c r="J551" s="177">
        <v>296</v>
      </c>
      <c r="K551" s="177">
        <v>388</v>
      </c>
      <c r="L551" s="178">
        <v>201</v>
      </c>
      <c r="M551" s="172">
        <v>832</v>
      </c>
      <c r="N551" s="177">
        <v>293</v>
      </c>
      <c r="O551" s="177">
        <v>329</v>
      </c>
      <c r="P551" s="178">
        <v>210</v>
      </c>
    </row>
    <row r="552" spans="1:16" x14ac:dyDescent="0.3">
      <c r="A552" s="175" t="s">
        <v>568</v>
      </c>
      <c r="B552" s="176" t="s">
        <v>449</v>
      </c>
      <c r="C552" s="176" t="s">
        <v>1744</v>
      </c>
      <c r="D552" s="175" t="s">
        <v>933</v>
      </c>
      <c r="E552" s="172">
        <v>593</v>
      </c>
      <c r="F552" s="177">
        <v>141</v>
      </c>
      <c r="G552" s="177">
        <v>263</v>
      </c>
      <c r="H552" s="178">
        <v>189</v>
      </c>
      <c r="I552" s="172">
        <v>631</v>
      </c>
      <c r="J552" s="177">
        <v>144</v>
      </c>
      <c r="K552" s="177">
        <v>268</v>
      </c>
      <c r="L552" s="178">
        <v>219</v>
      </c>
      <c r="M552" s="172">
        <v>826</v>
      </c>
      <c r="N552" s="177">
        <v>151</v>
      </c>
      <c r="O552" s="177">
        <v>453</v>
      </c>
      <c r="P552" s="178">
        <v>222</v>
      </c>
    </row>
    <row r="553" spans="1:16" x14ac:dyDescent="0.3">
      <c r="A553" s="175" t="s">
        <v>107</v>
      </c>
      <c r="B553" s="176" t="s">
        <v>309</v>
      </c>
      <c r="C553" s="176" t="s">
        <v>1745</v>
      </c>
      <c r="D553" s="175" t="s">
        <v>341</v>
      </c>
      <c r="E553" s="172">
        <v>830</v>
      </c>
      <c r="F553" s="177">
        <v>346</v>
      </c>
      <c r="G553" s="177">
        <v>207</v>
      </c>
      <c r="H553" s="178">
        <v>277</v>
      </c>
      <c r="I553" s="172">
        <v>863</v>
      </c>
      <c r="J553" s="177">
        <v>347</v>
      </c>
      <c r="K553" s="177">
        <v>200</v>
      </c>
      <c r="L553" s="178">
        <v>316</v>
      </c>
      <c r="M553" s="172">
        <v>827</v>
      </c>
      <c r="N553" s="177">
        <v>344</v>
      </c>
      <c r="O553" s="177">
        <v>162</v>
      </c>
      <c r="P553" s="178">
        <v>321</v>
      </c>
    </row>
    <row r="554" spans="1:16" x14ac:dyDescent="0.3">
      <c r="A554" s="175" t="s">
        <v>568</v>
      </c>
      <c r="B554" s="176" t="s">
        <v>309</v>
      </c>
      <c r="C554" s="176" t="s">
        <v>1746</v>
      </c>
      <c r="D554" s="176" t="s">
        <v>419</v>
      </c>
      <c r="E554" s="172">
        <v>914</v>
      </c>
      <c r="F554" s="177">
        <v>269</v>
      </c>
      <c r="G554" s="177">
        <v>296</v>
      </c>
      <c r="H554" s="178">
        <v>349</v>
      </c>
      <c r="I554" s="172">
        <v>907</v>
      </c>
      <c r="J554" s="177">
        <v>272</v>
      </c>
      <c r="K554" s="177">
        <v>282</v>
      </c>
      <c r="L554" s="178">
        <v>353</v>
      </c>
      <c r="M554" s="172">
        <v>785</v>
      </c>
      <c r="N554" s="177">
        <v>268</v>
      </c>
      <c r="O554" s="177">
        <v>199</v>
      </c>
      <c r="P554" s="178">
        <v>318</v>
      </c>
    </row>
    <row r="555" spans="1:16" x14ac:dyDescent="0.3">
      <c r="A555" s="175" t="s">
        <v>711</v>
      </c>
      <c r="B555" s="176" t="s">
        <v>712</v>
      </c>
      <c r="C555" s="176" t="s">
        <v>1747</v>
      </c>
      <c r="D555" s="175" t="s">
        <v>741</v>
      </c>
      <c r="E555" s="172">
        <v>417</v>
      </c>
      <c r="F555" s="177">
        <v>153</v>
      </c>
      <c r="G555" s="177">
        <v>97</v>
      </c>
      <c r="H555" s="178">
        <v>167</v>
      </c>
      <c r="I555" s="172">
        <v>632</v>
      </c>
      <c r="J555" s="177">
        <v>358</v>
      </c>
      <c r="K555" s="177">
        <v>95</v>
      </c>
      <c r="L555" s="178">
        <v>179</v>
      </c>
      <c r="M555" s="172">
        <v>809</v>
      </c>
      <c r="N555" s="177">
        <v>559</v>
      </c>
      <c r="O555" s="177">
        <v>80</v>
      </c>
      <c r="P555" s="178">
        <v>170</v>
      </c>
    </row>
    <row r="556" spans="1:16" x14ac:dyDescent="0.3">
      <c r="A556" s="175" t="s">
        <v>107</v>
      </c>
      <c r="B556" s="176" t="s">
        <v>1173</v>
      </c>
      <c r="C556" s="176" t="s">
        <v>1748</v>
      </c>
      <c r="D556" s="175" t="s">
        <v>1175</v>
      </c>
      <c r="E556" s="172">
        <v>763</v>
      </c>
      <c r="F556" s="177">
        <v>365</v>
      </c>
      <c r="G556" s="177">
        <v>226</v>
      </c>
      <c r="H556" s="178">
        <v>172</v>
      </c>
      <c r="I556" s="172">
        <v>882</v>
      </c>
      <c r="J556" s="177">
        <v>359</v>
      </c>
      <c r="K556" s="177">
        <v>314</v>
      </c>
      <c r="L556" s="178">
        <v>209</v>
      </c>
      <c r="M556" s="172">
        <v>822</v>
      </c>
      <c r="N556" s="177">
        <v>351</v>
      </c>
      <c r="O556" s="177">
        <v>257</v>
      </c>
      <c r="P556" s="178">
        <v>214</v>
      </c>
    </row>
    <row r="557" spans="1:16" x14ac:dyDescent="0.3">
      <c r="A557" s="175" t="s">
        <v>457</v>
      </c>
      <c r="B557" s="176" t="s">
        <v>569</v>
      </c>
      <c r="C557" s="176" t="s">
        <v>1749</v>
      </c>
      <c r="D557" s="175" t="s">
        <v>667</v>
      </c>
      <c r="E557" s="172">
        <v>892</v>
      </c>
      <c r="F557" s="177">
        <v>322</v>
      </c>
      <c r="G557" s="177">
        <v>259</v>
      </c>
      <c r="H557" s="178">
        <v>311</v>
      </c>
      <c r="I557" s="172">
        <v>875</v>
      </c>
      <c r="J557" s="177">
        <v>323</v>
      </c>
      <c r="K557" s="177">
        <v>206</v>
      </c>
      <c r="L557" s="178">
        <v>346</v>
      </c>
      <c r="M557" s="172">
        <v>812</v>
      </c>
      <c r="N557" s="177">
        <v>289</v>
      </c>
      <c r="O557" s="177">
        <v>179</v>
      </c>
      <c r="P557" s="178">
        <v>344</v>
      </c>
    </row>
    <row r="558" spans="1:16" x14ac:dyDescent="0.3">
      <c r="A558" s="175" t="s">
        <v>474</v>
      </c>
      <c r="B558" s="176" t="s">
        <v>712</v>
      </c>
      <c r="C558" s="176" t="s">
        <v>1750</v>
      </c>
      <c r="D558" s="175" t="s">
        <v>739</v>
      </c>
      <c r="E558" s="172">
        <v>766</v>
      </c>
      <c r="F558" s="177">
        <v>539</v>
      </c>
      <c r="G558" s="177">
        <v>84</v>
      </c>
      <c r="H558" s="178">
        <v>143</v>
      </c>
      <c r="I558" s="172">
        <v>833</v>
      </c>
      <c r="J558" s="177">
        <v>538</v>
      </c>
      <c r="K558" s="177">
        <v>84</v>
      </c>
      <c r="L558" s="178">
        <v>211</v>
      </c>
      <c r="M558" s="172">
        <v>819</v>
      </c>
      <c r="N558" s="177">
        <v>534</v>
      </c>
      <c r="O558" s="177">
        <v>69</v>
      </c>
      <c r="P558" s="178">
        <v>216</v>
      </c>
    </row>
    <row r="559" spans="1:16" x14ac:dyDescent="0.3">
      <c r="A559" s="175" t="s">
        <v>568</v>
      </c>
      <c r="B559" s="176" t="s">
        <v>793</v>
      </c>
      <c r="C559" s="176" t="s">
        <v>1751</v>
      </c>
      <c r="D559" s="175" t="s">
        <v>813</v>
      </c>
      <c r="E559" s="172">
        <v>767</v>
      </c>
      <c r="F559" s="177">
        <v>402</v>
      </c>
      <c r="G559" s="177">
        <v>167</v>
      </c>
      <c r="H559" s="178">
        <v>198</v>
      </c>
      <c r="I559" s="172">
        <v>810</v>
      </c>
      <c r="J559" s="177">
        <v>406</v>
      </c>
      <c r="K559" s="177">
        <v>164</v>
      </c>
      <c r="L559" s="178">
        <v>240</v>
      </c>
      <c r="M559" s="172">
        <v>795</v>
      </c>
      <c r="N559" s="177">
        <v>419</v>
      </c>
      <c r="O559" s="177">
        <v>154</v>
      </c>
      <c r="P559" s="178">
        <v>222</v>
      </c>
    </row>
    <row r="560" spans="1:16" x14ac:dyDescent="0.3">
      <c r="A560" s="175" t="s">
        <v>234</v>
      </c>
      <c r="B560" s="176" t="s">
        <v>475</v>
      </c>
      <c r="C560" s="176" t="s">
        <v>1752</v>
      </c>
      <c r="D560" s="175" t="s">
        <v>508</v>
      </c>
      <c r="E560" s="172">
        <v>781</v>
      </c>
      <c r="F560" s="177">
        <v>274</v>
      </c>
      <c r="G560" s="177">
        <v>208</v>
      </c>
      <c r="H560" s="178">
        <v>299</v>
      </c>
      <c r="I560" s="172">
        <v>829</v>
      </c>
      <c r="J560" s="177">
        <v>262</v>
      </c>
      <c r="K560" s="177">
        <v>213</v>
      </c>
      <c r="L560" s="178">
        <v>354</v>
      </c>
      <c r="M560" s="172">
        <v>819</v>
      </c>
      <c r="N560" s="177">
        <v>248</v>
      </c>
      <c r="O560" s="177">
        <v>204</v>
      </c>
      <c r="P560" s="178">
        <v>367</v>
      </c>
    </row>
    <row r="561" spans="1:16" x14ac:dyDescent="0.3">
      <c r="A561" s="175" t="s">
        <v>1085</v>
      </c>
      <c r="B561" s="176" t="s">
        <v>874</v>
      </c>
      <c r="C561" s="176" t="s">
        <v>1753</v>
      </c>
      <c r="D561" s="175" t="s">
        <v>220</v>
      </c>
      <c r="E561" s="172">
        <v>794</v>
      </c>
      <c r="F561" s="177">
        <v>276</v>
      </c>
      <c r="G561" s="177">
        <v>191</v>
      </c>
      <c r="H561" s="178">
        <v>327</v>
      </c>
      <c r="I561" s="172">
        <v>812</v>
      </c>
      <c r="J561" s="177">
        <v>279</v>
      </c>
      <c r="K561" s="177">
        <v>184</v>
      </c>
      <c r="L561" s="178">
        <v>349</v>
      </c>
      <c r="M561" s="172">
        <v>801</v>
      </c>
      <c r="N561" s="177">
        <v>279</v>
      </c>
      <c r="O561" s="177">
        <v>178</v>
      </c>
      <c r="P561" s="178">
        <v>344</v>
      </c>
    </row>
    <row r="562" spans="1:16" x14ac:dyDescent="0.3">
      <c r="A562" s="175" t="s">
        <v>938</v>
      </c>
      <c r="B562" s="176" t="s">
        <v>1086</v>
      </c>
      <c r="C562" s="176" t="s">
        <v>1754</v>
      </c>
      <c r="D562" s="175" t="s">
        <v>1107</v>
      </c>
      <c r="E562" s="172">
        <v>769</v>
      </c>
      <c r="F562" s="177">
        <v>339</v>
      </c>
      <c r="G562" s="177">
        <v>252</v>
      </c>
      <c r="H562" s="178">
        <v>178</v>
      </c>
      <c r="I562" s="172">
        <v>873</v>
      </c>
      <c r="J562" s="177">
        <v>422</v>
      </c>
      <c r="K562" s="177">
        <v>263</v>
      </c>
      <c r="L562" s="178">
        <v>188</v>
      </c>
      <c r="M562" s="172">
        <v>804</v>
      </c>
      <c r="N562" s="177">
        <v>391</v>
      </c>
      <c r="O562" s="177">
        <v>227</v>
      </c>
      <c r="P562" s="178">
        <v>186</v>
      </c>
    </row>
    <row r="563" spans="1:16" x14ac:dyDescent="0.3">
      <c r="A563" s="175" t="s">
        <v>308</v>
      </c>
      <c r="B563" s="176" t="s">
        <v>1131</v>
      </c>
      <c r="C563" s="176" t="s">
        <v>1755</v>
      </c>
      <c r="D563" s="175" t="s">
        <v>1135</v>
      </c>
      <c r="E563" s="172">
        <v>700</v>
      </c>
      <c r="F563" s="177">
        <v>121</v>
      </c>
      <c r="G563" s="177">
        <v>406</v>
      </c>
      <c r="H563" s="178">
        <v>173</v>
      </c>
      <c r="I563" s="172">
        <v>712</v>
      </c>
      <c r="J563" s="177">
        <v>129</v>
      </c>
      <c r="K563" s="177">
        <v>405</v>
      </c>
      <c r="L563" s="178">
        <v>178</v>
      </c>
      <c r="M563" s="172">
        <v>788</v>
      </c>
      <c r="N563" s="177">
        <v>230</v>
      </c>
      <c r="O563" s="177">
        <v>397</v>
      </c>
      <c r="P563" s="178">
        <v>161</v>
      </c>
    </row>
    <row r="564" spans="1:16" x14ac:dyDescent="0.3">
      <c r="A564" s="175" t="s">
        <v>308</v>
      </c>
      <c r="B564" s="176" t="s">
        <v>1039</v>
      </c>
      <c r="C564" s="176" t="s">
        <v>1756</v>
      </c>
      <c r="D564" s="175" t="s">
        <v>1075</v>
      </c>
      <c r="E564" s="172">
        <v>794</v>
      </c>
      <c r="F564" s="177">
        <v>363</v>
      </c>
      <c r="G564" s="177">
        <v>252</v>
      </c>
      <c r="H564" s="178">
        <v>179</v>
      </c>
      <c r="I564" s="172">
        <v>828</v>
      </c>
      <c r="J564" s="177">
        <v>362</v>
      </c>
      <c r="K564" s="177">
        <v>266</v>
      </c>
      <c r="L564" s="178">
        <v>200</v>
      </c>
      <c r="M564" s="172">
        <v>813</v>
      </c>
      <c r="N564" s="177">
        <v>372</v>
      </c>
      <c r="O564" s="177">
        <v>231</v>
      </c>
      <c r="P564" s="178">
        <v>210</v>
      </c>
    </row>
    <row r="565" spans="1:16" x14ac:dyDescent="0.3">
      <c r="A565" s="175" t="s">
        <v>107</v>
      </c>
      <c r="B565" s="176" t="s">
        <v>506</v>
      </c>
      <c r="C565" s="176" t="s">
        <v>1757</v>
      </c>
      <c r="D565" s="175" t="s">
        <v>1027</v>
      </c>
      <c r="E565" s="172">
        <v>733</v>
      </c>
      <c r="F565" s="177">
        <v>317</v>
      </c>
      <c r="G565" s="177">
        <v>115</v>
      </c>
      <c r="H565" s="178">
        <v>301</v>
      </c>
      <c r="I565" s="172">
        <v>823</v>
      </c>
      <c r="J565" s="177">
        <v>321</v>
      </c>
      <c r="K565" s="177">
        <v>122</v>
      </c>
      <c r="L565" s="178">
        <v>380</v>
      </c>
      <c r="M565" s="172">
        <v>805</v>
      </c>
      <c r="N565" s="177">
        <v>317</v>
      </c>
      <c r="O565" s="177">
        <v>104</v>
      </c>
      <c r="P565" s="178">
        <v>384</v>
      </c>
    </row>
    <row r="566" spans="1:16" x14ac:dyDescent="0.3">
      <c r="A566" s="175" t="s">
        <v>568</v>
      </c>
      <c r="B566" s="176" t="s">
        <v>108</v>
      </c>
      <c r="C566" s="176" t="s">
        <v>1758</v>
      </c>
      <c r="D566" s="176" t="s">
        <v>133</v>
      </c>
      <c r="E566" s="172">
        <v>876</v>
      </c>
      <c r="F566" s="177">
        <v>145</v>
      </c>
      <c r="G566" s="177">
        <v>644</v>
      </c>
      <c r="H566" s="178">
        <v>87</v>
      </c>
      <c r="I566" s="172">
        <v>850</v>
      </c>
      <c r="J566" s="177">
        <v>142</v>
      </c>
      <c r="K566" s="177">
        <v>614</v>
      </c>
      <c r="L566" s="178">
        <v>94</v>
      </c>
      <c r="M566" s="172">
        <v>793</v>
      </c>
      <c r="N566" s="177">
        <v>223</v>
      </c>
      <c r="O566" s="177">
        <v>482</v>
      </c>
      <c r="P566" s="178">
        <v>88</v>
      </c>
    </row>
    <row r="567" spans="1:16" x14ac:dyDescent="0.3">
      <c r="A567" s="175" t="s">
        <v>429</v>
      </c>
      <c r="B567" s="176" t="s">
        <v>569</v>
      </c>
      <c r="C567" s="176" t="s">
        <v>1759</v>
      </c>
      <c r="D567" s="175" t="s">
        <v>571</v>
      </c>
      <c r="E567" s="172">
        <v>737</v>
      </c>
      <c r="F567" s="177">
        <v>471</v>
      </c>
      <c r="G567" s="177">
        <v>161</v>
      </c>
      <c r="H567" s="178">
        <v>105</v>
      </c>
      <c r="I567" s="172">
        <v>753</v>
      </c>
      <c r="J567" s="177">
        <v>461</v>
      </c>
      <c r="K567" s="177">
        <v>151</v>
      </c>
      <c r="L567" s="178">
        <v>141</v>
      </c>
      <c r="M567" s="172">
        <v>788</v>
      </c>
      <c r="N567" s="177">
        <v>467</v>
      </c>
      <c r="O567" s="177">
        <v>190</v>
      </c>
      <c r="P567" s="178">
        <v>131</v>
      </c>
    </row>
    <row r="568" spans="1:16" x14ac:dyDescent="0.3">
      <c r="A568" s="175" t="s">
        <v>107</v>
      </c>
      <c r="B568" s="176" t="s">
        <v>181</v>
      </c>
      <c r="C568" s="176" t="s">
        <v>1760</v>
      </c>
      <c r="D568" s="175" t="s">
        <v>850</v>
      </c>
      <c r="E568" s="172">
        <v>781</v>
      </c>
      <c r="F568" s="177">
        <v>277</v>
      </c>
      <c r="G568" s="177">
        <v>283</v>
      </c>
      <c r="H568" s="178">
        <v>221</v>
      </c>
      <c r="I568" s="172">
        <v>795</v>
      </c>
      <c r="J568" s="177">
        <v>270</v>
      </c>
      <c r="K568" s="177">
        <v>287</v>
      </c>
      <c r="L568" s="178">
        <v>238</v>
      </c>
      <c r="M568" s="172">
        <v>794</v>
      </c>
      <c r="N568" s="177">
        <v>268</v>
      </c>
      <c r="O568" s="177">
        <v>289</v>
      </c>
      <c r="P568" s="178">
        <v>237</v>
      </c>
    </row>
    <row r="569" spans="1:16" x14ac:dyDescent="0.3">
      <c r="A569" s="175" t="s">
        <v>938</v>
      </c>
      <c r="B569" s="176" t="s">
        <v>939</v>
      </c>
      <c r="C569" s="176" t="s">
        <v>1761</v>
      </c>
      <c r="D569" s="175" t="s">
        <v>306</v>
      </c>
      <c r="E569" s="172">
        <v>810</v>
      </c>
      <c r="F569" s="177">
        <v>393</v>
      </c>
      <c r="G569" s="177">
        <v>294</v>
      </c>
      <c r="H569" s="178">
        <v>123</v>
      </c>
      <c r="I569" s="172">
        <v>828</v>
      </c>
      <c r="J569" s="177">
        <v>394</v>
      </c>
      <c r="K569" s="177">
        <v>244</v>
      </c>
      <c r="L569" s="178">
        <v>190</v>
      </c>
      <c r="M569" s="172">
        <v>803</v>
      </c>
      <c r="N569" s="177">
        <v>385</v>
      </c>
      <c r="O569" s="177">
        <v>219</v>
      </c>
      <c r="P569" s="178">
        <v>199</v>
      </c>
    </row>
    <row r="570" spans="1:16" x14ac:dyDescent="0.3">
      <c r="A570" s="175" t="s">
        <v>938</v>
      </c>
      <c r="B570" s="176" t="s">
        <v>1039</v>
      </c>
      <c r="C570" s="176" t="s">
        <v>1762</v>
      </c>
      <c r="D570" s="175" t="s">
        <v>1077</v>
      </c>
      <c r="E570" s="172">
        <v>800</v>
      </c>
      <c r="F570" s="177">
        <v>176</v>
      </c>
      <c r="G570" s="177">
        <v>263</v>
      </c>
      <c r="H570" s="178">
        <v>361</v>
      </c>
      <c r="I570" s="172">
        <v>828</v>
      </c>
      <c r="J570" s="177">
        <v>179</v>
      </c>
      <c r="K570" s="177">
        <v>275</v>
      </c>
      <c r="L570" s="178">
        <v>374</v>
      </c>
      <c r="M570" s="172">
        <v>768</v>
      </c>
      <c r="N570" s="177">
        <v>177</v>
      </c>
      <c r="O570" s="177">
        <v>241</v>
      </c>
      <c r="P570" s="178">
        <v>350</v>
      </c>
    </row>
    <row r="571" spans="1:16" x14ac:dyDescent="0.3">
      <c r="A571" s="175" t="s">
        <v>568</v>
      </c>
      <c r="B571" s="176" t="s">
        <v>874</v>
      </c>
      <c r="C571" s="176" t="s">
        <v>1763</v>
      </c>
      <c r="D571" s="175" t="s">
        <v>643</v>
      </c>
      <c r="E571" s="172">
        <v>757</v>
      </c>
      <c r="F571" s="177">
        <v>361</v>
      </c>
      <c r="G571" s="177">
        <v>170</v>
      </c>
      <c r="H571" s="178">
        <v>226</v>
      </c>
      <c r="I571" s="172">
        <v>800</v>
      </c>
      <c r="J571" s="177">
        <v>363</v>
      </c>
      <c r="K571" s="177">
        <v>201</v>
      </c>
      <c r="L571" s="178">
        <v>236</v>
      </c>
      <c r="M571" s="172">
        <v>800</v>
      </c>
      <c r="N571" s="177">
        <v>348</v>
      </c>
      <c r="O571" s="177">
        <v>208</v>
      </c>
      <c r="P571" s="178">
        <v>244</v>
      </c>
    </row>
    <row r="572" spans="1:16" x14ac:dyDescent="0.3">
      <c r="A572" s="175" t="s">
        <v>680</v>
      </c>
      <c r="B572" s="176" t="s">
        <v>712</v>
      </c>
      <c r="C572" s="176" t="s">
        <v>1764</v>
      </c>
      <c r="D572" s="175" t="s">
        <v>162</v>
      </c>
      <c r="E572" s="172">
        <v>741</v>
      </c>
      <c r="F572" s="177">
        <v>359</v>
      </c>
      <c r="G572" s="177">
        <v>187</v>
      </c>
      <c r="H572" s="178">
        <v>195</v>
      </c>
      <c r="I572" s="172">
        <v>755</v>
      </c>
      <c r="J572" s="177">
        <v>362</v>
      </c>
      <c r="K572" s="177">
        <v>178</v>
      </c>
      <c r="L572" s="178">
        <v>215</v>
      </c>
      <c r="M572" s="172">
        <v>772</v>
      </c>
      <c r="N572" s="177">
        <v>379</v>
      </c>
      <c r="O572" s="177">
        <v>196</v>
      </c>
      <c r="P572" s="178">
        <v>197</v>
      </c>
    </row>
    <row r="573" spans="1:16" x14ac:dyDescent="0.3">
      <c r="A573" s="175" t="s">
        <v>308</v>
      </c>
      <c r="B573" s="176" t="s">
        <v>475</v>
      </c>
      <c r="C573" s="176" t="s">
        <v>1765</v>
      </c>
      <c r="D573" s="175" t="s">
        <v>261</v>
      </c>
      <c r="E573" s="172">
        <v>722</v>
      </c>
      <c r="F573" s="177">
        <v>253</v>
      </c>
      <c r="G573" s="177">
        <v>275</v>
      </c>
      <c r="H573" s="178">
        <v>194</v>
      </c>
      <c r="I573" s="172">
        <v>845</v>
      </c>
      <c r="J573" s="177">
        <v>257</v>
      </c>
      <c r="K573" s="177">
        <v>387</v>
      </c>
      <c r="L573" s="178">
        <v>201</v>
      </c>
      <c r="M573" s="172">
        <v>769</v>
      </c>
      <c r="N573" s="177">
        <v>256</v>
      </c>
      <c r="O573" s="177">
        <v>329</v>
      </c>
      <c r="P573" s="178">
        <v>184</v>
      </c>
    </row>
    <row r="574" spans="1:16" x14ac:dyDescent="0.3">
      <c r="A574" s="175" t="s">
        <v>873</v>
      </c>
      <c r="B574" s="176" t="s">
        <v>506</v>
      </c>
      <c r="C574" s="176" t="s">
        <v>1766</v>
      </c>
      <c r="D574" s="175" t="s">
        <v>1023</v>
      </c>
      <c r="E574" s="172">
        <v>759</v>
      </c>
      <c r="F574" s="177">
        <v>277</v>
      </c>
      <c r="G574" s="177">
        <v>354</v>
      </c>
      <c r="H574" s="178">
        <v>128</v>
      </c>
      <c r="I574" s="172">
        <v>763</v>
      </c>
      <c r="J574" s="177">
        <v>260</v>
      </c>
      <c r="K574" s="177">
        <v>355</v>
      </c>
      <c r="L574" s="178">
        <v>148</v>
      </c>
      <c r="M574" s="172">
        <v>793</v>
      </c>
      <c r="N574" s="177">
        <v>286</v>
      </c>
      <c r="O574" s="177">
        <v>351</v>
      </c>
      <c r="P574" s="178">
        <v>156</v>
      </c>
    </row>
    <row r="575" spans="1:16" x14ac:dyDescent="0.3">
      <c r="A575" s="175" t="s">
        <v>762</v>
      </c>
      <c r="B575" s="176" t="s">
        <v>712</v>
      </c>
      <c r="C575" s="176" t="s">
        <v>1767</v>
      </c>
      <c r="D575" s="175" t="s">
        <v>722</v>
      </c>
      <c r="E575" s="172">
        <v>796</v>
      </c>
      <c r="F575" s="177">
        <v>488</v>
      </c>
      <c r="G575" s="177">
        <v>194</v>
      </c>
      <c r="H575" s="178">
        <v>114</v>
      </c>
      <c r="I575" s="172">
        <v>830</v>
      </c>
      <c r="J575" s="177">
        <v>529</v>
      </c>
      <c r="K575" s="177">
        <v>190</v>
      </c>
      <c r="L575" s="178">
        <v>111</v>
      </c>
      <c r="M575" s="172">
        <v>792</v>
      </c>
      <c r="N575" s="177">
        <v>478</v>
      </c>
      <c r="O575" s="177">
        <v>195</v>
      </c>
      <c r="P575" s="178">
        <v>119</v>
      </c>
    </row>
    <row r="576" spans="1:16" x14ac:dyDescent="0.3">
      <c r="A576" s="175" t="s">
        <v>913</v>
      </c>
      <c r="B576" s="176" t="s">
        <v>449</v>
      </c>
      <c r="C576" s="176" t="s">
        <v>1768</v>
      </c>
      <c r="D576" s="175" t="s">
        <v>929</v>
      </c>
      <c r="E576" s="172">
        <v>756</v>
      </c>
      <c r="F576" s="177">
        <v>360</v>
      </c>
      <c r="G576" s="177">
        <v>84</v>
      </c>
      <c r="H576" s="178">
        <v>312</v>
      </c>
      <c r="I576" s="172">
        <v>781</v>
      </c>
      <c r="J576" s="177">
        <v>376</v>
      </c>
      <c r="K576" s="177">
        <v>88</v>
      </c>
      <c r="L576" s="178">
        <v>317</v>
      </c>
      <c r="M576" s="172">
        <v>785</v>
      </c>
      <c r="N576" s="177">
        <v>376</v>
      </c>
      <c r="O576" s="177">
        <v>91</v>
      </c>
      <c r="P576" s="178">
        <v>318</v>
      </c>
    </row>
    <row r="577" spans="1:16" x14ac:dyDescent="0.3">
      <c r="A577" s="175" t="s">
        <v>1038</v>
      </c>
      <c r="B577" s="176" t="s">
        <v>108</v>
      </c>
      <c r="C577" s="176" t="s">
        <v>1769</v>
      </c>
      <c r="D577" s="175" t="s">
        <v>224</v>
      </c>
      <c r="E577" s="172">
        <v>798</v>
      </c>
      <c r="F577" s="177">
        <v>579</v>
      </c>
      <c r="G577" s="177">
        <v>81</v>
      </c>
      <c r="H577" s="178">
        <v>138</v>
      </c>
      <c r="I577" s="172">
        <v>786</v>
      </c>
      <c r="J577" s="177">
        <v>549</v>
      </c>
      <c r="K577" s="177">
        <v>80</v>
      </c>
      <c r="L577" s="178">
        <v>157</v>
      </c>
      <c r="M577" s="172">
        <v>770</v>
      </c>
      <c r="N577" s="177">
        <v>538</v>
      </c>
      <c r="O577" s="177">
        <v>83</v>
      </c>
      <c r="P577" s="178">
        <v>149</v>
      </c>
    </row>
    <row r="578" spans="1:16" x14ac:dyDescent="0.3">
      <c r="A578" s="175" t="s">
        <v>260</v>
      </c>
      <c r="B578" s="176" t="s">
        <v>1131</v>
      </c>
      <c r="C578" s="176" t="s">
        <v>1770</v>
      </c>
      <c r="D578" s="175" t="s">
        <v>1139</v>
      </c>
      <c r="E578" s="172">
        <v>852</v>
      </c>
      <c r="F578" s="177">
        <v>263</v>
      </c>
      <c r="G578" s="177">
        <v>453</v>
      </c>
      <c r="H578" s="178">
        <v>136</v>
      </c>
      <c r="I578" s="172">
        <v>944</v>
      </c>
      <c r="J578" s="177">
        <v>317</v>
      </c>
      <c r="K578" s="177">
        <v>496</v>
      </c>
      <c r="L578" s="178">
        <v>131</v>
      </c>
      <c r="M578" s="172">
        <v>749</v>
      </c>
      <c r="N578" s="177">
        <v>263</v>
      </c>
      <c r="O578" s="177">
        <v>383</v>
      </c>
      <c r="P578" s="178">
        <v>103</v>
      </c>
    </row>
    <row r="579" spans="1:16" x14ac:dyDescent="0.3">
      <c r="A579" s="175" t="s">
        <v>873</v>
      </c>
      <c r="B579" s="176" t="s">
        <v>874</v>
      </c>
      <c r="C579" s="176" t="s">
        <v>1771</v>
      </c>
      <c r="D579" s="175" t="s">
        <v>886</v>
      </c>
      <c r="E579" s="172">
        <v>792</v>
      </c>
      <c r="F579" s="177">
        <v>177</v>
      </c>
      <c r="G579" s="177">
        <v>259</v>
      </c>
      <c r="H579" s="178">
        <v>356</v>
      </c>
      <c r="I579" s="172">
        <v>805</v>
      </c>
      <c r="J579" s="177">
        <v>174</v>
      </c>
      <c r="K579" s="177">
        <v>276</v>
      </c>
      <c r="L579" s="178">
        <v>355</v>
      </c>
      <c r="M579" s="172">
        <v>751</v>
      </c>
      <c r="N579" s="177">
        <v>167</v>
      </c>
      <c r="O579" s="177">
        <v>253</v>
      </c>
      <c r="P579" s="178">
        <v>331</v>
      </c>
    </row>
    <row r="580" spans="1:16" x14ac:dyDescent="0.3">
      <c r="A580" s="175" t="s">
        <v>1038</v>
      </c>
      <c r="B580" s="176" t="s">
        <v>235</v>
      </c>
      <c r="C580" s="176" t="s">
        <v>1772</v>
      </c>
      <c r="D580" s="175" t="s">
        <v>242</v>
      </c>
      <c r="E580" s="172">
        <v>759</v>
      </c>
      <c r="F580" s="177">
        <v>531</v>
      </c>
      <c r="G580" s="177">
        <v>90</v>
      </c>
      <c r="H580" s="178">
        <v>138</v>
      </c>
      <c r="I580" s="172">
        <v>771</v>
      </c>
      <c r="J580" s="177">
        <v>527</v>
      </c>
      <c r="K580" s="177">
        <v>93</v>
      </c>
      <c r="L580" s="178">
        <v>151</v>
      </c>
      <c r="M580" s="172">
        <v>838</v>
      </c>
      <c r="N580" s="177">
        <v>524</v>
      </c>
      <c r="O580" s="177">
        <v>98</v>
      </c>
      <c r="P580" s="178">
        <v>216</v>
      </c>
    </row>
    <row r="581" spans="1:16" x14ac:dyDescent="0.3">
      <c r="A581" s="175" t="s">
        <v>308</v>
      </c>
      <c r="B581" s="176" t="s">
        <v>261</v>
      </c>
      <c r="C581" s="176" t="s">
        <v>1773</v>
      </c>
      <c r="D581" s="175" t="s">
        <v>270</v>
      </c>
      <c r="E581" s="172">
        <v>740</v>
      </c>
      <c r="F581" s="177">
        <v>368</v>
      </c>
      <c r="G581" s="177">
        <v>186</v>
      </c>
      <c r="H581" s="178">
        <v>186</v>
      </c>
      <c r="I581" s="172">
        <v>768</v>
      </c>
      <c r="J581" s="177">
        <v>372</v>
      </c>
      <c r="K581" s="177">
        <v>180</v>
      </c>
      <c r="L581" s="178">
        <v>216</v>
      </c>
      <c r="M581" s="172">
        <v>766</v>
      </c>
      <c r="N581" s="177">
        <v>370</v>
      </c>
      <c r="O581" s="177">
        <v>186</v>
      </c>
      <c r="P581" s="178">
        <v>210</v>
      </c>
    </row>
    <row r="582" spans="1:16" x14ac:dyDescent="0.3">
      <c r="A582" s="175" t="s">
        <v>568</v>
      </c>
      <c r="B582" s="176" t="s">
        <v>1039</v>
      </c>
      <c r="C582" s="176" t="s">
        <v>1774</v>
      </c>
      <c r="D582" s="176" t="s">
        <v>203</v>
      </c>
      <c r="E582" s="172">
        <v>700</v>
      </c>
      <c r="F582" s="177">
        <v>395</v>
      </c>
      <c r="G582" s="177">
        <v>143</v>
      </c>
      <c r="H582" s="178">
        <v>162</v>
      </c>
      <c r="I582" s="172">
        <v>773</v>
      </c>
      <c r="J582" s="177">
        <v>389</v>
      </c>
      <c r="K582" s="177">
        <v>185</v>
      </c>
      <c r="L582" s="178">
        <v>199</v>
      </c>
      <c r="M582" s="172">
        <v>778</v>
      </c>
      <c r="N582" s="177">
        <v>387</v>
      </c>
      <c r="O582" s="177">
        <v>183</v>
      </c>
      <c r="P582" s="178">
        <v>208</v>
      </c>
    </row>
    <row r="583" spans="1:16" x14ac:dyDescent="0.3">
      <c r="A583" s="175" t="s">
        <v>308</v>
      </c>
      <c r="B583" s="176" t="s">
        <v>309</v>
      </c>
      <c r="C583" s="176" t="s">
        <v>1775</v>
      </c>
      <c r="D583" s="175" t="s">
        <v>417</v>
      </c>
      <c r="E583" s="172">
        <v>804</v>
      </c>
      <c r="F583" s="177">
        <v>288</v>
      </c>
      <c r="G583" s="177">
        <v>398</v>
      </c>
      <c r="H583" s="178">
        <v>118</v>
      </c>
      <c r="I583" s="172">
        <v>832</v>
      </c>
      <c r="J583" s="177">
        <v>290</v>
      </c>
      <c r="K583" s="177">
        <v>389</v>
      </c>
      <c r="L583" s="178">
        <v>153</v>
      </c>
      <c r="M583" s="172">
        <v>747</v>
      </c>
      <c r="N583" s="177">
        <v>269</v>
      </c>
      <c r="O583" s="177">
        <v>338</v>
      </c>
      <c r="P583" s="178">
        <v>140</v>
      </c>
    </row>
    <row r="584" spans="1:16" x14ac:dyDescent="0.3">
      <c r="A584" s="175" t="s">
        <v>1130</v>
      </c>
      <c r="B584" s="176" t="s">
        <v>569</v>
      </c>
      <c r="C584" s="176" t="s">
        <v>1776</v>
      </c>
      <c r="D584" s="175" t="s">
        <v>659</v>
      </c>
      <c r="E584" s="172">
        <v>761</v>
      </c>
      <c r="F584" s="177">
        <v>306</v>
      </c>
      <c r="G584" s="177">
        <v>253</v>
      </c>
      <c r="H584" s="178">
        <v>202</v>
      </c>
      <c r="I584" s="172">
        <v>776</v>
      </c>
      <c r="J584" s="177">
        <v>306</v>
      </c>
      <c r="K584" s="177">
        <v>253</v>
      </c>
      <c r="L584" s="178">
        <v>217</v>
      </c>
      <c r="M584" s="172">
        <v>758</v>
      </c>
      <c r="N584" s="177">
        <v>306</v>
      </c>
      <c r="O584" s="177">
        <v>234</v>
      </c>
      <c r="P584" s="178">
        <v>218</v>
      </c>
    </row>
    <row r="585" spans="1:16" x14ac:dyDescent="0.3">
      <c r="A585" s="175" t="s">
        <v>1130</v>
      </c>
      <c r="B585" s="176" t="s">
        <v>261</v>
      </c>
      <c r="C585" s="176" t="s">
        <v>1777</v>
      </c>
      <c r="D585" s="175" t="s">
        <v>279</v>
      </c>
      <c r="E585" s="172">
        <v>813</v>
      </c>
      <c r="F585" s="177">
        <v>198</v>
      </c>
      <c r="G585" s="177">
        <v>482</v>
      </c>
      <c r="H585" s="178">
        <v>133</v>
      </c>
      <c r="I585" s="172">
        <v>809</v>
      </c>
      <c r="J585" s="177">
        <v>198</v>
      </c>
      <c r="K585" s="177">
        <v>476</v>
      </c>
      <c r="L585" s="178">
        <v>135</v>
      </c>
      <c r="M585" s="172">
        <v>751</v>
      </c>
      <c r="N585" s="177">
        <v>197</v>
      </c>
      <c r="O585" s="177">
        <v>424</v>
      </c>
      <c r="P585" s="178">
        <v>130</v>
      </c>
    </row>
    <row r="586" spans="1:16" x14ac:dyDescent="0.3">
      <c r="A586" s="175" t="s">
        <v>1038</v>
      </c>
      <c r="B586" s="176" t="s">
        <v>108</v>
      </c>
      <c r="C586" s="176" t="s">
        <v>1778</v>
      </c>
      <c r="D586" s="175" t="s">
        <v>131</v>
      </c>
      <c r="E586" s="172">
        <v>767</v>
      </c>
      <c r="F586" s="177">
        <v>408</v>
      </c>
      <c r="G586" s="177">
        <v>140</v>
      </c>
      <c r="H586" s="178">
        <v>219</v>
      </c>
      <c r="I586" s="172">
        <v>750</v>
      </c>
      <c r="J586" s="177">
        <v>411</v>
      </c>
      <c r="K586" s="177">
        <v>127</v>
      </c>
      <c r="L586" s="178">
        <v>212</v>
      </c>
      <c r="M586" s="172">
        <v>730</v>
      </c>
      <c r="N586" s="177">
        <v>420</v>
      </c>
      <c r="O586" s="177">
        <v>120</v>
      </c>
      <c r="P586" s="178">
        <v>190</v>
      </c>
    </row>
    <row r="587" spans="1:16" x14ac:dyDescent="0.3">
      <c r="A587" s="175" t="s">
        <v>1014</v>
      </c>
      <c r="B587" s="176" t="s">
        <v>475</v>
      </c>
      <c r="C587" s="176" t="s">
        <v>1779</v>
      </c>
      <c r="D587" s="175" t="s">
        <v>481</v>
      </c>
      <c r="E587" s="172">
        <v>602</v>
      </c>
      <c r="F587" s="177">
        <v>137</v>
      </c>
      <c r="G587" s="177">
        <v>419</v>
      </c>
      <c r="H587" s="178">
        <v>46</v>
      </c>
      <c r="I587" s="172">
        <v>732</v>
      </c>
      <c r="J587" s="177">
        <v>200</v>
      </c>
      <c r="K587" s="177">
        <v>494</v>
      </c>
      <c r="L587" s="178">
        <v>38</v>
      </c>
      <c r="M587" s="172">
        <v>754</v>
      </c>
      <c r="N587" s="177">
        <v>200</v>
      </c>
      <c r="O587" s="177">
        <v>513</v>
      </c>
      <c r="P587" s="178">
        <v>41</v>
      </c>
    </row>
    <row r="588" spans="1:16" x14ac:dyDescent="0.3">
      <c r="A588" s="175" t="s">
        <v>792</v>
      </c>
      <c r="B588" s="176" t="s">
        <v>1039</v>
      </c>
      <c r="C588" s="176" t="s">
        <v>1780</v>
      </c>
      <c r="D588" s="175" t="s">
        <v>1068</v>
      </c>
      <c r="E588" s="172">
        <v>751</v>
      </c>
      <c r="F588" s="177">
        <v>253</v>
      </c>
      <c r="G588" s="177">
        <v>148</v>
      </c>
      <c r="H588" s="178">
        <v>350</v>
      </c>
      <c r="I588" s="172">
        <v>746</v>
      </c>
      <c r="J588" s="177">
        <v>258</v>
      </c>
      <c r="K588" s="177">
        <v>141</v>
      </c>
      <c r="L588" s="178">
        <v>347</v>
      </c>
      <c r="M588" s="172">
        <v>781</v>
      </c>
      <c r="N588" s="177">
        <v>255</v>
      </c>
      <c r="O588" s="177">
        <v>149</v>
      </c>
      <c r="P588" s="178">
        <v>377</v>
      </c>
    </row>
    <row r="589" spans="1:16" x14ac:dyDescent="0.3">
      <c r="A589" s="175" t="s">
        <v>568</v>
      </c>
      <c r="B589" s="176" t="s">
        <v>513</v>
      </c>
      <c r="C589" s="176" t="s">
        <v>1781</v>
      </c>
      <c r="D589" s="175" t="s">
        <v>532</v>
      </c>
      <c r="E589" s="172">
        <v>766</v>
      </c>
      <c r="F589" s="177">
        <v>155</v>
      </c>
      <c r="G589" s="177">
        <v>463</v>
      </c>
      <c r="H589" s="178">
        <v>148</v>
      </c>
      <c r="I589" s="172">
        <v>778</v>
      </c>
      <c r="J589" s="177">
        <v>153</v>
      </c>
      <c r="K589" s="177">
        <v>464</v>
      </c>
      <c r="L589" s="178">
        <v>161</v>
      </c>
      <c r="M589" s="172">
        <v>745</v>
      </c>
      <c r="N589" s="177">
        <v>183</v>
      </c>
      <c r="O589" s="177">
        <v>406</v>
      </c>
      <c r="P589" s="178">
        <v>156</v>
      </c>
    </row>
    <row r="590" spans="1:16" x14ac:dyDescent="0.3">
      <c r="A590" s="175" t="s">
        <v>1014</v>
      </c>
      <c r="B590" s="176" t="s">
        <v>181</v>
      </c>
      <c r="C590" s="176" t="s">
        <v>1782</v>
      </c>
      <c r="D590" s="175" t="s">
        <v>844</v>
      </c>
      <c r="E590" s="172">
        <v>705</v>
      </c>
      <c r="F590" s="177">
        <v>369</v>
      </c>
      <c r="G590" s="177">
        <v>115</v>
      </c>
      <c r="H590" s="178">
        <v>221</v>
      </c>
      <c r="I590" s="172">
        <v>713</v>
      </c>
      <c r="J590" s="177">
        <v>363</v>
      </c>
      <c r="K590" s="177">
        <v>111</v>
      </c>
      <c r="L590" s="178">
        <v>239</v>
      </c>
      <c r="M590" s="172">
        <v>733</v>
      </c>
      <c r="N590" s="177">
        <v>361</v>
      </c>
      <c r="O590" s="177">
        <v>145</v>
      </c>
      <c r="P590" s="178">
        <v>227</v>
      </c>
    </row>
    <row r="591" spans="1:16" x14ac:dyDescent="0.3">
      <c r="A591" s="175" t="s">
        <v>819</v>
      </c>
      <c r="B591" s="176" t="s">
        <v>763</v>
      </c>
      <c r="C591" s="176" t="s">
        <v>1783</v>
      </c>
      <c r="D591" s="175" t="s">
        <v>775</v>
      </c>
      <c r="E591" s="172">
        <v>720</v>
      </c>
      <c r="F591" s="177">
        <v>182</v>
      </c>
      <c r="G591" s="177">
        <v>428</v>
      </c>
      <c r="H591" s="178">
        <v>110</v>
      </c>
      <c r="I591" s="172">
        <v>753</v>
      </c>
      <c r="J591" s="177">
        <v>188</v>
      </c>
      <c r="K591" s="177">
        <v>447</v>
      </c>
      <c r="L591" s="178">
        <v>118</v>
      </c>
      <c r="M591" s="172">
        <v>752</v>
      </c>
      <c r="N591" s="177">
        <v>194</v>
      </c>
      <c r="O591" s="177">
        <v>432</v>
      </c>
      <c r="P591" s="178">
        <v>126</v>
      </c>
    </row>
    <row r="592" spans="1:16" x14ac:dyDescent="0.3">
      <c r="A592" s="175" t="s">
        <v>762</v>
      </c>
      <c r="B592" s="176" t="s">
        <v>181</v>
      </c>
      <c r="C592" s="176" t="s">
        <v>1784</v>
      </c>
      <c r="D592" s="175" t="s">
        <v>838</v>
      </c>
      <c r="E592" s="172">
        <v>739</v>
      </c>
      <c r="F592" s="177">
        <v>325</v>
      </c>
      <c r="G592" s="177">
        <v>238</v>
      </c>
      <c r="H592" s="178">
        <v>176</v>
      </c>
      <c r="I592" s="172">
        <v>723</v>
      </c>
      <c r="J592" s="177">
        <v>324</v>
      </c>
      <c r="K592" s="177">
        <v>210</v>
      </c>
      <c r="L592" s="178">
        <v>189</v>
      </c>
      <c r="M592" s="172">
        <v>708</v>
      </c>
      <c r="N592" s="177">
        <v>323</v>
      </c>
      <c r="O592" s="177">
        <v>231</v>
      </c>
      <c r="P592" s="178">
        <v>154</v>
      </c>
    </row>
    <row r="593" spans="1:16" x14ac:dyDescent="0.3">
      <c r="A593" s="175" t="s">
        <v>1130</v>
      </c>
      <c r="B593" s="176" t="s">
        <v>108</v>
      </c>
      <c r="C593" s="176" t="s">
        <v>1785</v>
      </c>
      <c r="D593" s="175" t="s">
        <v>225</v>
      </c>
      <c r="E593" s="172">
        <v>742</v>
      </c>
      <c r="F593" s="177">
        <v>237</v>
      </c>
      <c r="G593" s="177">
        <v>362</v>
      </c>
      <c r="H593" s="178">
        <v>143</v>
      </c>
      <c r="I593" s="172">
        <v>774</v>
      </c>
      <c r="J593" s="177">
        <v>238</v>
      </c>
      <c r="K593" s="177">
        <v>369</v>
      </c>
      <c r="L593" s="178">
        <v>167</v>
      </c>
      <c r="M593" s="172">
        <v>722</v>
      </c>
      <c r="N593" s="177">
        <v>246</v>
      </c>
      <c r="O593" s="177">
        <v>330</v>
      </c>
      <c r="P593" s="178">
        <v>146</v>
      </c>
    </row>
    <row r="594" spans="1:16" x14ac:dyDescent="0.3">
      <c r="A594" s="175" t="s">
        <v>711</v>
      </c>
      <c r="B594" s="176" t="s">
        <v>569</v>
      </c>
      <c r="C594" s="176" t="s">
        <v>1786</v>
      </c>
      <c r="D594" s="175" t="s">
        <v>676</v>
      </c>
      <c r="E594" s="172">
        <v>715</v>
      </c>
      <c r="F594" s="177">
        <v>183</v>
      </c>
      <c r="G594" s="177">
        <v>336</v>
      </c>
      <c r="H594" s="178">
        <v>196</v>
      </c>
      <c r="I594" s="172">
        <v>758</v>
      </c>
      <c r="J594" s="177">
        <v>181</v>
      </c>
      <c r="K594" s="177">
        <v>377</v>
      </c>
      <c r="L594" s="178">
        <v>200</v>
      </c>
      <c r="M594" s="172">
        <v>737</v>
      </c>
      <c r="N594" s="177">
        <v>216</v>
      </c>
      <c r="O594" s="177">
        <v>322</v>
      </c>
      <c r="P594" s="178">
        <v>199</v>
      </c>
    </row>
    <row r="595" spans="1:16" x14ac:dyDescent="0.3">
      <c r="A595" s="175" t="s">
        <v>107</v>
      </c>
      <c r="B595" s="176" t="s">
        <v>513</v>
      </c>
      <c r="C595" s="176" t="s">
        <v>1787</v>
      </c>
      <c r="D595" s="175" t="s">
        <v>525</v>
      </c>
      <c r="E595" s="172">
        <v>717</v>
      </c>
      <c r="F595" s="177">
        <v>327</v>
      </c>
      <c r="G595" s="177">
        <v>149</v>
      </c>
      <c r="H595" s="178">
        <v>241</v>
      </c>
      <c r="I595" s="172">
        <v>737</v>
      </c>
      <c r="J595" s="177">
        <v>323</v>
      </c>
      <c r="K595" s="177">
        <v>161</v>
      </c>
      <c r="L595" s="178">
        <v>253</v>
      </c>
      <c r="M595" s="172">
        <v>729</v>
      </c>
      <c r="N595" s="177">
        <v>323</v>
      </c>
      <c r="O595" s="177">
        <v>154</v>
      </c>
      <c r="P595" s="178">
        <v>252</v>
      </c>
    </row>
    <row r="596" spans="1:16" x14ac:dyDescent="0.3">
      <c r="A596" s="175" t="s">
        <v>819</v>
      </c>
      <c r="B596" s="176" t="s">
        <v>272</v>
      </c>
      <c r="C596" s="176" t="s">
        <v>1788</v>
      </c>
      <c r="D596" s="175" t="s">
        <v>553</v>
      </c>
      <c r="E596" s="172">
        <v>729</v>
      </c>
      <c r="F596" s="177">
        <v>338</v>
      </c>
      <c r="G596" s="177">
        <v>237</v>
      </c>
      <c r="H596" s="178">
        <v>154</v>
      </c>
      <c r="I596" s="172">
        <v>682</v>
      </c>
      <c r="J596" s="177">
        <v>293</v>
      </c>
      <c r="K596" s="177">
        <v>238</v>
      </c>
      <c r="L596" s="178">
        <v>151</v>
      </c>
      <c r="M596" s="172">
        <v>714</v>
      </c>
      <c r="N596" s="177">
        <v>346</v>
      </c>
      <c r="O596" s="177">
        <v>233</v>
      </c>
      <c r="P596" s="178">
        <v>135</v>
      </c>
    </row>
    <row r="597" spans="1:16" x14ac:dyDescent="0.3">
      <c r="A597" s="175" t="s">
        <v>568</v>
      </c>
      <c r="B597" s="176" t="s">
        <v>939</v>
      </c>
      <c r="C597" s="176" t="s">
        <v>1789</v>
      </c>
      <c r="D597" s="175" t="s">
        <v>942</v>
      </c>
      <c r="E597" s="172">
        <v>766</v>
      </c>
      <c r="F597" s="177">
        <v>292</v>
      </c>
      <c r="G597" s="177">
        <v>223</v>
      </c>
      <c r="H597" s="178">
        <v>251</v>
      </c>
      <c r="I597" s="172">
        <v>729</v>
      </c>
      <c r="J597" s="177">
        <v>302</v>
      </c>
      <c r="K597" s="177">
        <v>176</v>
      </c>
      <c r="L597" s="178">
        <v>251</v>
      </c>
      <c r="M597" s="172">
        <v>690</v>
      </c>
      <c r="N597" s="177">
        <v>282</v>
      </c>
      <c r="O597" s="177">
        <v>196</v>
      </c>
      <c r="P597" s="178">
        <v>212</v>
      </c>
    </row>
    <row r="598" spans="1:16" x14ac:dyDescent="0.3">
      <c r="A598" s="175" t="s">
        <v>792</v>
      </c>
      <c r="B598" s="176" t="s">
        <v>108</v>
      </c>
      <c r="C598" s="176" t="s">
        <v>1790</v>
      </c>
      <c r="D598" s="175" t="s">
        <v>128</v>
      </c>
      <c r="E598" s="172">
        <v>761</v>
      </c>
      <c r="F598" s="177">
        <v>304</v>
      </c>
      <c r="G598" s="177">
        <v>256</v>
      </c>
      <c r="H598" s="178">
        <v>201</v>
      </c>
      <c r="I598" s="172">
        <v>817</v>
      </c>
      <c r="J598" s="177">
        <v>304</v>
      </c>
      <c r="K598" s="177">
        <v>296</v>
      </c>
      <c r="L598" s="178">
        <v>217</v>
      </c>
      <c r="M598" s="172">
        <v>711</v>
      </c>
      <c r="N598" s="177">
        <v>256</v>
      </c>
      <c r="O598" s="177">
        <v>244</v>
      </c>
      <c r="P598" s="178">
        <v>211</v>
      </c>
    </row>
    <row r="599" spans="1:16" x14ac:dyDescent="0.3">
      <c r="A599" s="175" t="s">
        <v>107</v>
      </c>
      <c r="B599" s="176" t="s">
        <v>513</v>
      </c>
      <c r="C599" s="176" t="s">
        <v>1791</v>
      </c>
      <c r="D599" s="175" t="s">
        <v>517</v>
      </c>
      <c r="E599" s="172">
        <v>719</v>
      </c>
      <c r="F599" s="177">
        <v>236</v>
      </c>
      <c r="G599" s="177">
        <v>246</v>
      </c>
      <c r="H599" s="178">
        <v>237</v>
      </c>
      <c r="I599" s="172">
        <v>738</v>
      </c>
      <c r="J599" s="177">
        <v>233</v>
      </c>
      <c r="K599" s="177">
        <v>247</v>
      </c>
      <c r="L599" s="178">
        <v>258</v>
      </c>
      <c r="M599" s="172">
        <v>713</v>
      </c>
      <c r="N599" s="177">
        <v>237</v>
      </c>
      <c r="O599" s="177">
        <v>222</v>
      </c>
      <c r="P599" s="178">
        <v>254</v>
      </c>
    </row>
    <row r="600" spans="1:16" x14ac:dyDescent="0.3">
      <c r="A600" s="175" t="s">
        <v>107</v>
      </c>
      <c r="B600" s="176" t="s">
        <v>272</v>
      </c>
      <c r="C600" s="176" t="s">
        <v>1792</v>
      </c>
      <c r="D600" s="175" t="s">
        <v>318</v>
      </c>
      <c r="E600" s="172">
        <v>712</v>
      </c>
      <c r="F600" s="177">
        <v>207</v>
      </c>
      <c r="G600" s="177">
        <v>277</v>
      </c>
      <c r="H600" s="178">
        <v>228</v>
      </c>
      <c r="I600" s="172">
        <v>722</v>
      </c>
      <c r="J600" s="177">
        <v>210</v>
      </c>
      <c r="K600" s="177">
        <v>276</v>
      </c>
      <c r="L600" s="178">
        <v>236</v>
      </c>
      <c r="M600" s="172">
        <v>713</v>
      </c>
      <c r="N600" s="177">
        <v>184</v>
      </c>
      <c r="O600" s="177">
        <v>295</v>
      </c>
      <c r="P600" s="178">
        <v>234</v>
      </c>
    </row>
    <row r="601" spans="1:16" x14ac:dyDescent="0.3">
      <c r="A601" s="175" t="s">
        <v>819</v>
      </c>
      <c r="B601" s="176" t="s">
        <v>135</v>
      </c>
      <c r="C601" s="176" t="s">
        <v>1793</v>
      </c>
      <c r="D601" s="175" t="s">
        <v>444</v>
      </c>
      <c r="E601" s="172">
        <v>696</v>
      </c>
      <c r="F601" s="177">
        <v>276</v>
      </c>
      <c r="G601" s="177">
        <v>134</v>
      </c>
      <c r="H601" s="178">
        <v>286</v>
      </c>
      <c r="I601" s="172">
        <v>717</v>
      </c>
      <c r="J601" s="177">
        <v>278</v>
      </c>
      <c r="K601" s="177">
        <v>140</v>
      </c>
      <c r="L601" s="178">
        <v>299</v>
      </c>
      <c r="M601" s="172">
        <v>701</v>
      </c>
      <c r="N601" s="177">
        <v>279</v>
      </c>
      <c r="O601" s="177">
        <v>137</v>
      </c>
      <c r="P601" s="178">
        <v>285</v>
      </c>
    </row>
    <row r="602" spans="1:16" x14ac:dyDescent="0.3">
      <c r="A602" s="175" t="s">
        <v>819</v>
      </c>
      <c r="B602" s="176" t="s">
        <v>261</v>
      </c>
      <c r="C602" s="176" t="s">
        <v>1794</v>
      </c>
      <c r="D602" s="175" t="s">
        <v>300</v>
      </c>
      <c r="E602" s="172">
        <v>614</v>
      </c>
      <c r="F602" s="177">
        <v>343</v>
      </c>
      <c r="G602" s="177">
        <v>82</v>
      </c>
      <c r="H602" s="178">
        <v>189</v>
      </c>
      <c r="I602" s="172">
        <v>724</v>
      </c>
      <c r="J602" s="177">
        <v>346</v>
      </c>
      <c r="K602" s="177">
        <v>106</v>
      </c>
      <c r="L602" s="178">
        <v>272</v>
      </c>
      <c r="M602" s="172">
        <v>733</v>
      </c>
      <c r="N602" s="177">
        <v>346</v>
      </c>
      <c r="O602" s="177">
        <v>94</v>
      </c>
      <c r="P602" s="178">
        <v>293</v>
      </c>
    </row>
    <row r="603" spans="1:16" x14ac:dyDescent="0.3">
      <c r="A603" s="175" t="s">
        <v>474</v>
      </c>
      <c r="B603" s="176" t="s">
        <v>793</v>
      </c>
      <c r="C603" s="176" t="s">
        <v>1795</v>
      </c>
      <c r="D603" s="175" t="s">
        <v>810</v>
      </c>
      <c r="E603" s="172">
        <v>691</v>
      </c>
      <c r="F603" s="177">
        <v>231</v>
      </c>
      <c r="G603" s="177">
        <v>266</v>
      </c>
      <c r="H603" s="178">
        <v>194</v>
      </c>
      <c r="I603" s="172">
        <v>708</v>
      </c>
      <c r="J603" s="177">
        <v>241</v>
      </c>
      <c r="K603" s="177">
        <v>274</v>
      </c>
      <c r="L603" s="178">
        <v>193</v>
      </c>
      <c r="M603" s="172">
        <v>695</v>
      </c>
      <c r="N603" s="177">
        <v>246</v>
      </c>
      <c r="O603" s="177">
        <v>268</v>
      </c>
      <c r="P603" s="178">
        <v>181</v>
      </c>
    </row>
    <row r="604" spans="1:16" x14ac:dyDescent="0.3">
      <c r="A604" s="175" t="s">
        <v>474</v>
      </c>
      <c r="B604" s="176" t="s">
        <v>763</v>
      </c>
      <c r="C604" s="176" t="s">
        <v>1796</v>
      </c>
      <c r="D604" s="175" t="s">
        <v>765</v>
      </c>
      <c r="E604" s="172">
        <v>697</v>
      </c>
      <c r="F604" s="177">
        <v>226</v>
      </c>
      <c r="G604" s="177">
        <v>247</v>
      </c>
      <c r="H604" s="178">
        <v>224</v>
      </c>
      <c r="I604" s="172">
        <v>747</v>
      </c>
      <c r="J604" s="177">
        <v>226</v>
      </c>
      <c r="K604" s="177">
        <v>286</v>
      </c>
      <c r="L604" s="178">
        <v>235</v>
      </c>
      <c r="M604" s="172">
        <v>681</v>
      </c>
      <c r="N604" s="177">
        <v>195</v>
      </c>
      <c r="O604" s="177">
        <v>271</v>
      </c>
      <c r="P604" s="178">
        <v>215</v>
      </c>
    </row>
    <row r="605" spans="1:16" x14ac:dyDescent="0.3">
      <c r="A605" s="175" t="s">
        <v>308</v>
      </c>
      <c r="B605" s="176" t="s">
        <v>681</v>
      </c>
      <c r="C605" s="176" t="s">
        <v>1797</v>
      </c>
      <c r="D605" s="176" t="s">
        <v>703</v>
      </c>
      <c r="E605" s="172">
        <v>616</v>
      </c>
      <c r="F605" s="177">
        <v>318</v>
      </c>
      <c r="G605" s="177">
        <v>198</v>
      </c>
      <c r="H605" s="178">
        <v>100</v>
      </c>
      <c r="I605" s="172">
        <v>628</v>
      </c>
      <c r="J605" s="177">
        <v>325</v>
      </c>
      <c r="K605" s="177">
        <v>188</v>
      </c>
      <c r="L605" s="178">
        <v>115</v>
      </c>
      <c r="M605" s="172">
        <v>730</v>
      </c>
      <c r="N605" s="177">
        <v>407</v>
      </c>
      <c r="O605" s="177">
        <v>173</v>
      </c>
      <c r="P605" s="178">
        <v>150</v>
      </c>
    </row>
    <row r="606" spans="1:16" x14ac:dyDescent="0.3">
      <c r="A606" s="175" t="s">
        <v>924</v>
      </c>
      <c r="B606" s="176" t="s">
        <v>108</v>
      </c>
      <c r="C606" s="176" t="s">
        <v>1798</v>
      </c>
      <c r="D606" s="175" t="s">
        <v>126</v>
      </c>
      <c r="E606" s="172">
        <v>679</v>
      </c>
      <c r="F606" s="177">
        <v>187</v>
      </c>
      <c r="G606" s="177">
        <v>282</v>
      </c>
      <c r="H606" s="178">
        <v>210</v>
      </c>
      <c r="I606" s="172">
        <v>700</v>
      </c>
      <c r="J606" s="177">
        <v>189</v>
      </c>
      <c r="K606" s="177">
        <v>282</v>
      </c>
      <c r="L606" s="178">
        <v>229</v>
      </c>
      <c r="M606" s="172">
        <v>684</v>
      </c>
      <c r="N606" s="177">
        <v>192</v>
      </c>
      <c r="O606" s="177">
        <v>274</v>
      </c>
      <c r="P606" s="178">
        <v>218</v>
      </c>
    </row>
    <row r="607" spans="1:16" x14ac:dyDescent="0.3">
      <c r="A607" s="175" t="s">
        <v>308</v>
      </c>
      <c r="B607" s="176" t="s">
        <v>181</v>
      </c>
      <c r="C607" s="176" t="s">
        <v>1799</v>
      </c>
      <c r="D607" s="175" t="s">
        <v>824</v>
      </c>
      <c r="E607" s="172">
        <v>699</v>
      </c>
      <c r="F607" s="177">
        <v>177</v>
      </c>
      <c r="G607" s="177">
        <v>241</v>
      </c>
      <c r="H607" s="178">
        <v>281</v>
      </c>
      <c r="I607" s="172">
        <v>787</v>
      </c>
      <c r="J607" s="177">
        <v>237</v>
      </c>
      <c r="K607" s="177">
        <v>258</v>
      </c>
      <c r="L607" s="178">
        <v>292</v>
      </c>
      <c r="M607" s="172">
        <v>714</v>
      </c>
      <c r="N607" s="177">
        <v>236</v>
      </c>
      <c r="O607" s="177">
        <v>165</v>
      </c>
      <c r="P607" s="178">
        <v>313</v>
      </c>
    </row>
    <row r="608" spans="1:16" x14ac:dyDescent="0.3">
      <c r="A608" s="175" t="s">
        <v>924</v>
      </c>
      <c r="B608" s="176" t="s">
        <v>309</v>
      </c>
      <c r="C608" s="176" t="s">
        <v>1800</v>
      </c>
      <c r="D608" s="175" t="s">
        <v>377</v>
      </c>
      <c r="E608" s="172">
        <v>620</v>
      </c>
      <c r="F608" s="177">
        <v>249</v>
      </c>
      <c r="G608" s="177">
        <v>239</v>
      </c>
      <c r="H608" s="178">
        <v>132</v>
      </c>
      <c r="I608" s="172">
        <v>620</v>
      </c>
      <c r="J608" s="177">
        <v>252</v>
      </c>
      <c r="K608" s="177">
        <v>227</v>
      </c>
      <c r="L608" s="178">
        <v>141</v>
      </c>
      <c r="M608" s="172">
        <v>691</v>
      </c>
      <c r="N608" s="177">
        <v>339</v>
      </c>
      <c r="O608" s="177">
        <v>213</v>
      </c>
      <c r="P608" s="178">
        <v>139</v>
      </c>
    </row>
    <row r="609" spans="1:16" x14ac:dyDescent="0.3">
      <c r="A609" s="175" t="s">
        <v>512</v>
      </c>
      <c r="B609" s="176" t="s">
        <v>309</v>
      </c>
      <c r="C609" s="176" t="s">
        <v>1801</v>
      </c>
      <c r="D609" s="175" t="s">
        <v>170</v>
      </c>
      <c r="E609" s="172">
        <v>685</v>
      </c>
      <c r="F609" s="177">
        <v>105</v>
      </c>
      <c r="G609" s="177">
        <v>452</v>
      </c>
      <c r="H609" s="178">
        <v>128</v>
      </c>
      <c r="I609" s="172">
        <v>730</v>
      </c>
      <c r="J609" s="177">
        <v>145</v>
      </c>
      <c r="K609" s="177">
        <v>461</v>
      </c>
      <c r="L609" s="178">
        <v>124</v>
      </c>
      <c r="M609" s="172">
        <v>677</v>
      </c>
      <c r="N609" s="177">
        <v>149</v>
      </c>
      <c r="O609" s="177">
        <v>417</v>
      </c>
      <c r="P609" s="178">
        <v>111</v>
      </c>
    </row>
    <row r="610" spans="1:16" x14ac:dyDescent="0.3">
      <c r="A610" s="175" t="s">
        <v>938</v>
      </c>
      <c r="B610" s="176" t="s">
        <v>108</v>
      </c>
      <c r="C610" s="176" t="s">
        <v>1802</v>
      </c>
      <c r="D610" s="175" t="s">
        <v>142</v>
      </c>
      <c r="E610" s="172">
        <v>708</v>
      </c>
      <c r="F610" s="177">
        <v>250</v>
      </c>
      <c r="G610" s="177">
        <v>371</v>
      </c>
      <c r="H610" s="178">
        <v>87</v>
      </c>
      <c r="I610" s="172">
        <v>709</v>
      </c>
      <c r="J610" s="177">
        <v>252</v>
      </c>
      <c r="K610" s="177">
        <v>352</v>
      </c>
      <c r="L610" s="178">
        <v>105</v>
      </c>
      <c r="M610" s="172">
        <v>694</v>
      </c>
      <c r="N610" s="177">
        <v>253</v>
      </c>
      <c r="O610" s="177">
        <v>332</v>
      </c>
      <c r="P610" s="178">
        <v>109</v>
      </c>
    </row>
    <row r="611" spans="1:16" x14ac:dyDescent="0.3">
      <c r="A611" s="175" t="s">
        <v>539</v>
      </c>
      <c r="B611" s="176" t="s">
        <v>309</v>
      </c>
      <c r="C611" s="176" t="s">
        <v>1803</v>
      </c>
      <c r="D611" s="175" t="s">
        <v>331</v>
      </c>
      <c r="E611" s="172">
        <v>681</v>
      </c>
      <c r="F611" s="177">
        <v>363</v>
      </c>
      <c r="G611" s="177">
        <v>138</v>
      </c>
      <c r="H611" s="178">
        <v>180</v>
      </c>
      <c r="I611" s="172">
        <v>711</v>
      </c>
      <c r="J611" s="177">
        <v>362</v>
      </c>
      <c r="K611" s="177">
        <v>151</v>
      </c>
      <c r="L611" s="178">
        <v>198</v>
      </c>
      <c r="M611" s="172">
        <v>666</v>
      </c>
      <c r="N611" s="177">
        <v>355</v>
      </c>
      <c r="O611" s="177">
        <v>136</v>
      </c>
      <c r="P611" s="178">
        <v>175</v>
      </c>
    </row>
    <row r="612" spans="1:16" x14ac:dyDescent="0.3">
      <c r="A612" s="175" t="s">
        <v>680</v>
      </c>
      <c r="B612" s="176" t="s">
        <v>506</v>
      </c>
      <c r="C612" s="176" t="s">
        <v>1804</v>
      </c>
      <c r="D612" s="175" t="s">
        <v>1025</v>
      </c>
      <c r="E612" s="172">
        <v>684</v>
      </c>
      <c r="F612" s="177">
        <v>382</v>
      </c>
      <c r="G612" s="177">
        <v>196</v>
      </c>
      <c r="H612" s="178">
        <v>106</v>
      </c>
      <c r="I612" s="172">
        <v>718</v>
      </c>
      <c r="J612" s="177">
        <v>385</v>
      </c>
      <c r="K612" s="177">
        <v>217</v>
      </c>
      <c r="L612" s="178">
        <v>116</v>
      </c>
      <c r="M612" s="172">
        <v>678</v>
      </c>
      <c r="N612" s="177">
        <v>386</v>
      </c>
      <c r="O612" s="177">
        <v>185</v>
      </c>
      <c r="P612" s="178">
        <v>107</v>
      </c>
    </row>
    <row r="613" spans="1:16" x14ac:dyDescent="0.3">
      <c r="A613" s="175" t="s">
        <v>260</v>
      </c>
      <c r="B613" s="176" t="s">
        <v>506</v>
      </c>
      <c r="C613" s="176" t="s">
        <v>1805</v>
      </c>
      <c r="D613" s="175" t="s">
        <v>1034</v>
      </c>
      <c r="E613" s="172">
        <v>684</v>
      </c>
      <c r="F613" s="177">
        <v>281</v>
      </c>
      <c r="G613" s="177">
        <v>46</v>
      </c>
      <c r="H613" s="178">
        <v>357</v>
      </c>
      <c r="I613" s="172">
        <v>683</v>
      </c>
      <c r="J613" s="177">
        <v>281</v>
      </c>
      <c r="K613" s="177">
        <v>46</v>
      </c>
      <c r="L613" s="178">
        <v>356</v>
      </c>
      <c r="M613" s="172">
        <v>684</v>
      </c>
      <c r="N613" s="177">
        <v>280</v>
      </c>
      <c r="O613" s="177">
        <v>50</v>
      </c>
      <c r="P613" s="178">
        <v>354</v>
      </c>
    </row>
    <row r="614" spans="1:16" x14ac:dyDescent="0.3">
      <c r="A614" s="175" t="s">
        <v>568</v>
      </c>
      <c r="B614" s="176" t="s">
        <v>135</v>
      </c>
      <c r="C614" s="176" t="s">
        <v>1806</v>
      </c>
      <c r="D614" s="175" t="s">
        <v>454</v>
      </c>
      <c r="E614" s="172">
        <v>704</v>
      </c>
      <c r="F614" s="177">
        <v>137</v>
      </c>
      <c r="G614" s="177">
        <v>421</v>
      </c>
      <c r="H614" s="178">
        <v>146</v>
      </c>
      <c r="I614" s="172">
        <v>697</v>
      </c>
      <c r="J614" s="177">
        <v>137</v>
      </c>
      <c r="K614" s="177">
        <v>403</v>
      </c>
      <c r="L614" s="178">
        <v>157</v>
      </c>
      <c r="M614" s="172">
        <v>692</v>
      </c>
      <c r="N614" s="177">
        <v>137</v>
      </c>
      <c r="O614" s="177">
        <v>392</v>
      </c>
      <c r="P614" s="178">
        <v>163</v>
      </c>
    </row>
    <row r="615" spans="1:16" x14ac:dyDescent="0.3">
      <c r="A615" s="175" t="s">
        <v>308</v>
      </c>
      <c r="B615" s="176" t="s">
        <v>235</v>
      </c>
      <c r="C615" s="176" t="s">
        <v>1807</v>
      </c>
      <c r="D615" s="175" t="s">
        <v>238</v>
      </c>
      <c r="E615" s="172">
        <v>679</v>
      </c>
      <c r="F615" s="177">
        <v>414</v>
      </c>
      <c r="G615" s="177">
        <v>134</v>
      </c>
      <c r="H615" s="178">
        <v>131</v>
      </c>
      <c r="I615" s="172">
        <v>825</v>
      </c>
      <c r="J615" s="177">
        <v>542</v>
      </c>
      <c r="K615" s="177">
        <v>126</v>
      </c>
      <c r="L615" s="178">
        <v>157</v>
      </c>
      <c r="M615" s="172">
        <v>668</v>
      </c>
      <c r="N615" s="177">
        <v>410</v>
      </c>
      <c r="O615" s="177">
        <v>118</v>
      </c>
      <c r="P615" s="178">
        <v>140</v>
      </c>
    </row>
    <row r="616" spans="1:16" x14ac:dyDescent="0.3">
      <c r="A616" s="175" t="s">
        <v>260</v>
      </c>
      <c r="B616" s="176" t="s">
        <v>108</v>
      </c>
      <c r="C616" s="176" t="s">
        <v>1808</v>
      </c>
      <c r="D616" s="175" t="s">
        <v>194</v>
      </c>
      <c r="E616" s="172">
        <v>782</v>
      </c>
      <c r="F616" s="177">
        <v>354</v>
      </c>
      <c r="G616" s="177">
        <v>319</v>
      </c>
      <c r="H616" s="178">
        <v>109</v>
      </c>
      <c r="I616" s="172">
        <v>753</v>
      </c>
      <c r="J616" s="177">
        <v>349</v>
      </c>
      <c r="K616" s="177">
        <v>281</v>
      </c>
      <c r="L616" s="178">
        <v>123</v>
      </c>
      <c r="M616" s="172">
        <v>684</v>
      </c>
      <c r="N616" s="177">
        <v>305</v>
      </c>
      <c r="O616" s="177">
        <v>257</v>
      </c>
      <c r="P616" s="178">
        <v>122</v>
      </c>
    </row>
    <row r="617" spans="1:16" x14ac:dyDescent="0.3">
      <c r="A617" s="175" t="s">
        <v>819</v>
      </c>
      <c r="B617" s="176" t="s">
        <v>135</v>
      </c>
      <c r="C617" s="176" t="s">
        <v>1809</v>
      </c>
      <c r="D617" s="175" t="s">
        <v>434</v>
      </c>
      <c r="E617" s="172">
        <v>719</v>
      </c>
      <c r="F617" s="177">
        <v>166</v>
      </c>
      <c r="G617" s="177">
        <v>469</v>
      </c>
      <c r="H617" s="178">
        <v>84</v>
      </c>
      <c r="I617" s="172">
        <v>684</v>
      </c>
      <c r="J617" s="177">
        <v>222</v>
      </c>
      <c r="K617" s="177">
        <v>373</v>
      </c>
      <c r="L617" s="178">
        <v>89</v>
      </c>
      <c r="M617" s="172">
        <v>678</v>
      </c>
      <c r="N617" s="177">
        <v>230</v>
      </c>
      <c r="O617" s="177">
        <v>365</v>
      </c>
      <c r="P617" s="178">
        <v>83</v>
      </c>
    </row>
    <row r="618" spans="1:16" x14ac:dyDescent="0.3">
      <c r="A618" s="175" t="s">
        <v>308</v>
      </c>
      <c r="B618" s="176" t="s">
        <v>309</v>
      </c>
      <c r="C618" s="176" t="s">
        <v>1810</v>
      </c>
      <c r="D618" s="175" t="s">
        <v>406</v>
      </c>
      <c r="E618" s="172">
        <v>675</v>
      </c>
      <c r="F618" s="177">
        <v>130</v>
      </c>
      <c r="G618" s="177">
        <v>309</v>
      </c>
      <c r="H618" s="178">
        <v>236</v>
      </c>
      <c r="I618" s="172">
        <v>692</v>
      </c>
      <c r="J618" s="177">
        <v>129</v>
      </c>
      <c r="K618" s="177">
        <v>326</v>
      </c>
      <c r="L618" s="178">
        <v>237</v>
      </c>
      <c r="M618" s="172">
        <v>676</v>
      </c>
      <c r="N618" s="177">
        <v>133</v>
      </c>
      <c r="O618" s="177">
        <v>312</v>
      </c>
      <c r="P618" s="178">
        <v>231</v>
      </c>
    </row>
    <row r="619" spans="1:16" x14ac:dyDescent="0.3">
      <c r="A619" s="175" t="s">
        <v>680</v>
      </c>
      <c r="B619" s="176" t="s">
        <v>108</v>
      </c>
      <c r="C619" s="176" t="s">
        <v>1811</v>
      </c>
      <c r="D619" s="175" t="s">
        <v>220</v>
      </c>
      <c r="E619" s="172">
        <v>622</v>
      </c>
      <c r="F619" s="177">
        <v>135</v>
      </c>
      <c r="G619" s="177">
        <v>369</v>
      </c>
      <c r="H619" s="178">
        <v>118</v>
      </c>
      <c r="I619" s="172">
        <v>676</v>
      </c>
      <c r="J619" s="177">
        <v>196</v>
      </c>
      <c r="K619" s="177">
        <v>352</v>
      </c>
      <c r="L619" s="178">
        <v>128</v>
      </c>
      <c r="M619" s="172">
        <v>661</v>
      </c>
      <c r="N619" s="177">
        <v>198</v>
      </c>
      <c r="O619" s="177">
        <v>355</v>
      </c>
      <c r="P619" s="178">
        <v>108</v>
      </c>
    </row>
    <row r="620" spans="1:16" x14ac:dyDescent="0.3">
      <c r="A620" s="175" t="s">
        <v>1149</v>
      </c>
      <c r="B620" s="176" t="s">
        <v>108</v>
      </c>
      <c r="C620" s="176" t="s">
        <v>1812</v>
      </c>
      <c r="D620" s="175" t="s">
        <v>201</v>
      </c>
      <c r="E620" s="172">
        <v>748</v>
      </c>
      <c r="F620" s="177">
        <v>258</v>
      </c>
      <c r="G620" s="177">
        <v>242</v>
      </c>
      <c r="H620" s="178">
        <v>248</v>
      </c>
      <c r="I620" s="172">
        <v>719</v>
      </c>
      <c r="J620" s="177">
        <v>250</v>
      </c>
      <c r="K620" s="177">
        <v>167</v>
      </c>
      <c r="L620" s="178">
        <v>302</v>
      </c>
      <c r="M620" s="172">
        <v>673</v>
      </c>
      <c r="N620" s="177">
        <v>229</v>
      </c>
      <c r="O620" s="177">
        <v>150</v>
      </c>
      <c r="P620" s="178">
        <v>294</v>
      </c>
    </row>
    <row r="621" spans="1:16" x14ac:dyDescent="0.3">
      <c r="A621" s="175" t="s">
        <v>792</v>
      </c>
      <c r="B621" s="176" t="s">
        <v>475</v>
      </c>
      <c r="C621" s="176" t="s">
        <v>1813</v>
      </c>
      <c r="D621" s="175" t="s">
        <v>505</v>
      </c>
      <c r="E621" s="172">
        <v>646</v>
      </c>
      <c r="F621" s="177">
        <v>307</v>
      </c>
      <c r="G621" s="177">
        <v>219</v>
      </c>
      <c r="H621" s="178">
        <v>120</v>
      </c>
      <c r="I621" s="172">
        <v>686</v>
      </c>
      <c r="J621" s="177">
        <v>307</v>
      </c>
      <c r="K621" s="177">
        <v>210</v>
      </c>
      <c r="L621" s="178">
        <v>169</v>
      </c>
      <c r="M621" s="172">
        <v>663</v>
      </c>
      <c r="N621" s="177">
        <v>307</v>
      </c>
      <c r="O621" s="177">
        <v>200</v>
      </c>
      <c r="P621" s="178">
        <v>156</v>
      </c>
    </row>
    <row r="622" spans="1:16" x14ac:dyDescent="0.3">
      <c r="A622" s="175" t="s">
        <v>568</v>
      </c>
      <c r="B622" s="176" t="s">
        <v>939</v>
      </c>
      <c r="C622" s="176" t="s">
        <v>1814</v>
      </c>
      <c r="D622" s="175" t="s">
        <v>983</v>
      </c>
      <c r="E622" s="172">
        <v>598</v>
      </c>
      <c r="F622" s="177">
        <v>218</v>
      </c>
      <c r="G622" s="177">
        <v>272</v>
      </c>
      <c r="H622" s="178">
        <v>108</v>
      </c>
      <c r="I622" s="172">
        <v>629</v>
      </c>
      <c r="J622" s="177">
        <v>214</v>
      </c>
      <c r="K622" s="177">
        <v>245</v>
      </c>
      <c r="L622" s="178">
        <v>170</v>
      </c>
      <c r="M622" s="172">
        <v>672</v>
      </c>
      <c r="N622" s="177">
        <v>216</v>
      </c>
      <c r="O622" s="177">
        <v>289</v>
      </c>
      <c r="P622" s="178">
        <v>167</v>
      </c>
    </row>
    <row r="623" spans="1:16" x14ac:dyDescent="0.3">
      <c r="A623" s="175" t="s">
        <v>429</v>
      </c>
      <c r="B623" s="176" t="s">
        <v>261</v>
      </c>
      <c r="C623" s="176" t="s">
        <v>1815</v>
      </c>
      <c r="D623" s="175" t="s">
        <v>292</v>
      </c>
      <c r="E623" s="172">
        <v>657</v>
      </c>
      <c r="F623" s="177">
        <v>230</v>
      </c>
      <c r="G623" s="177">
        <v>254</v>
      </c>
      <c r="H623" s="178">
        <v>173</v>
      </c>
      <c r="I623" s="172">
        <v>679</v>
      </c>
      <c r="J623" s="177">
        <v>249</v>
      </c>
      <c r="K623" s="177">
        <v>256</v>
      </c>
      <c r="L623" s="178">
        <v>174</v>
      </c>
      <c r="M623" s="172">
        <v>672</v>
      </c>
      <c r="N623" s="177">
        <v>248</v>
      </c>
      <c r="O623" s="177">
        <v>253</v>
      </c>
      <c r="P623" s="178">
        <v>171</v>
      </c>
    </row>
    <row r="624" spans="1:16" x14ac:dyDescent="0.3">
      <c r="A624" s="175" t="s">
        <v>873</v>
      </c>
      <c r="B624" s="176" t="s">
        <v>309</v>
      </c>
      <c r="C624" s="176" t="s">
        <v>1816</v>
      </c>
      <c r="D624" s="175" t="s">
        <v>364</v>
      </c>
      <c r="E624" s="172">
        <v>663</v>
      </c>
      <c r="F624" s="177">
        <v>178</v>
      </c>
      <c r="G624" s="177">
        <v>368</v>
      </c>
      <c r="H624" s="178">
        <v>117</v>
      </c>
      <c r="I624" s="172">
        <v>669</v>
      </c>
      <c r="J624" s="177">
        <v>182</v>
      </c>
      <c r="K624" s="177">
        <v>345</v>
      </c>
      <c r="L624" s="178">
        <v>142</v>
      </c>
      <c r="M624" s="172">
        <v>659</v>
      </c>
      <c r="N624" s="177">
        <v>181</v>
      </c>
      <c r="O624" s="177">
        <v>350</v>
      </c>
      <c r="P624" s="178">
        <v>128</v>
      </c>
    </row>
    <row r="625" spans="1:16" x14ac:dyDescent="0.3">
      <c r="A625" s="175" t="s">
        <v>568</v>
      </c>
      <c r="B625" s="176" t="s">
        <v>181</v>
      </c>
      <c r="C625" s="176" t="s">
        <v>1817</v>
      </c>
      <c r="D625" s="175" t="s">
        <v>272</v>
      </c>
      <c r="E625" s="172">
        <v>671</v>
      </c>
      <c r="F625" s="177">
        <v>410</v>
      </c>
      <c r="G625" s="177">
        <v>173</v>
      </c>
      <c r="H625" s="178">
        <v>88</v>
      </c>
      <c r="I625" s="172">
        <v>697</v>
      </c>
      <c r="J625" s="177">
        <v>415</v>
      </c>
      <c r="K625" s="177">
        <v>179</v>
      </c>
      <c r="L625" s="178">
        <v>103</v>
      </c>
      <c r="M625" s="172">
        <v>669</v>
      </c>
      <c r="N625" s="177">
        <v>397</v>
      </c>
      <c r="O625" s="177">
        <v>171</v>
      </c>
      <c r="P625" s="178">
        <v>101</v>
      </c>
    </row>
    <row r="626" spans="1:16" x14ac:dyDescent="0.3">
      <c r="A626" s="175" t="s">
        <v>429</v>
      </c>
      <c r="B626" s="176" t="s">
        <v>1150</v>
      </c>
      <c r="C626" s="176" t="s">
        <v>1818</v>
      </c>
      <c r="D626" s="175" t="s">
        <v>826</v>
      </c>
      <c r="E626" s="172">
        <v>621</v>
      </c>
      <c r="F626" s="177">
        <v>245</v>
      </c>
      <c r="G626" s="177">
        <v>132</v>
      </c>
      <c r="H626" s="178">
        <v>244</v>
      </c>
      <c r="I626" s="172">
        <v>634</v>
      </c>
      <c r="J626" s="177">
        <v>242</v>
      </c>
      <c r="K626" s="177">
        <v>130</v>
      </c>
      <c r="L626" s="178">
        <v>262</v>
      </c>
      <c r="M626" s="172">
        <v>661</v>
      </c>
      <c r="N626" s="177">
        <v>291</v>
      </c>
      <c r="O626" s="177">
        <v>118</v>
      </c>
      <c r="P626" s="178">
        <v>252</v>
      </c>
    </row>
    <row r="627" spans="1:16" x14ac:dyDescent="0.3">
      <c r="A627" s="175" t="s">
        <v>1149</v>
      </c>
      <c r="B627" s="176" t="s">
        <v>1039</v>
      </c>
      <c r="C627" s="176" t="s">
        <v>1819</v>
      </c>
      <c r="D627" s="175" t="s">
        <v>1062</v>
      </c>
      <c r="E627" s="172">
        <v>675</v>
      </c>
      <c r="F627" s="177">
        <v>384</v>
      </c>
      <c r="G627" s="177">
        <v>162</v>
      </c>
      <c r="H627" s="178">
        <v>129</v>
      </c>
      <c r="I627" s="172">
        <v>662</v>
      </c>
      <c r="J627" s="177">
        <v>379</v>
      </c>
      <c r="K627" s="177">
        <v>135</v>
      </c>
      <c r="L627" s="178">
        <v>148</v>
      </c>
      <c r="M627" s="172">
        <v>659</v>
      </c>
      <c r="N627" s="177">
        <v>379</v>
      </c>
      <c r="O627" s="177">
        <v>137</v>
      </c>
      <c r="P627" s="178">
        <v>143</v>
      </c>
    </row>
    <row r="628" spans="1:16" x14ac:dyDescent="0.3">
      <c r="A628" s="175" t="s">
        <v>1187</v>
      </c>
      <c r="B628" s="176" t="s">
        <v>309</v>
      </c>
      <c r="C628" s="176" t="s">
        <v>1820</v>
      </c>
      <c r="D628" s="175" t="s">
        <v>313</v>
      </c>
      <c r="E628" s="172">
        <v>676</v>
      </c>
      <c r="F628" s="177">
        <v>145</v>
      </c>
      <c r="G628" s="177">
        <v>368</v>
      </c>
      <c r="H628" s="178">
        <v>163</v>
      </c>
      <c r="I628" s="172">
        <v>684</v>
      </c>
      <c r="J628" s="177">
        <v>147</v>
      </c>
      <c r="K628" s="177">
        <v>371</v>
      </c>
      <c r="L628" s="178">
        <v>166</v>
      </c>
      <c r="M628" s="172">
        <v>660</v>
      </c>
      <c r="N628" s="177">
        <v>141</v>
      </c>
      <c r="O628" s="177">
        <v>356</v>
      </c>
      <c r="P628" s="178">
        <v>163</v>
      </c>
    </row>
    <row r="629" spans="1:16" x14ac:dyDescent="0.3">
      <c r="A629" s="175" t="s">
        <v>308</v>
      </c>
      <c r="B629" s="176" t="s">
        <v>309</v>
      </c>
      <c r="C629" s="176" t="s">
        <v>1821</v>
      </c>
      <c r="D629" s="175" t="s">
        <v>384</v>
      </c>
      <c r="E629" s="172">
        <v>690</v>
      </c>
      <c r="F629" s="177">
        <v>455</v>
      </c>
      <c r="G629" s="177">
        <v>65</v>
      </c>
      <c r="H629" s="178">
        <v>170</v>
      </c>
      <c r="I629" s="172">
        <v>701</v>
      </c>
      <c r="J629" s="177">
        <v>433</v>
      </c>
      <c r="K629" s="177">
        <v>95</v>
      </c>
      <c r="L629" s="178">
        <v>173</v>
      </c>
      <c r="M629" s="172">
        <v>703</v>
      </c>
      <c r="N629" s="177">
        <v>399</v>
      </c>
      <c r="O629" s="177">
        <v>91</v>
      </c>
      <c r="P629" s="178">
        <v>213</v>
      </c>
    </row>
    <row r="630" spans="1:16" x14ac:dyDescent="0.3">
      <c r="A630" s="175" t="s">
        <v>568</v>
      </c>
      <c r="B630" s="176" t="s">
        <v>181</v>
      </c>
      <c r="C630" s="176" t="s">
        <v>1822</v>
      </c>
      <c r="D630" s="175" t="s">
        <v>484</v>
      </c>
      <c r="E630" s="172">
        <v>708</v>
      </c>
      <c r="F630" s="177">
        <v>220</v>
      </c>
      <c r="G630" s="177">
        <v>311</v>
      </c>
      <c r="H630" s="178">
        <v>177</v>
      </c>
      <c r="I630" s="172">
        <v>612</v>
      </c>
      <c r="J630" s="177">
        <v>218</v>
      </c>
      <c r="K630" s="177">
        <v>223</v>
      </c>
      <c r="L630" s="178">
        <v>171</v>
      </c>
      <c r="M630" s="172">
        <v>654</v>
      </c>
      <c r="N630" s="177">
        <v>221</v>
      </c>
      <c r="O630" s="177">
        <v>270</v>
      </c>
      <c r="P630" s="178">
        <v>163</v>
      </c>
    </row>
    <row r="631" spans="1:16" x14ac:dyDescent="0.3">
      <c r="A631" s="175" t="s">
        <v>568</v>
      </c>
      <c r="B631" s="176" t="s">
        <v>475</v>
      </c>
      <c r="C631" s="176" t="s">
        <v>1823</v>
      </c>
      <c r="D631" s="175" t="s">
        <v>123</v>
      </c>
      <c r="E631" s="172">
        <v>588</v>
      </c>
      <c r="F631" s="177">
        <v>160</v>
      </c>
      <c r="G631" s="177">
        <v>366</v>
      </c>
      <c r="H631" s="178">
        <v>62</v>
      </c>
      <c r="I631" s="172">
        <v>659</v>
      </c>
      <c r="J631" s="177">
        <v>232</v>
      </c>
      <c r="K631" s="177">
        <v>362</v>
      </c>
      <c r="L631" s="178">
        <v>65</v>
      </c>
      <c r="M631" s="172">
        <v>654</v>
      </c>
      <c r="N631" s="177">
        <v>236</v>
      </c>
      <c r="O631" s="177">
        <v>356</v>
      </c>
      <c r="P631" s="178">
        <v>62</v>
      </c>
    </row>
    <row r="632" spans="1:16" x14ac:dyDescent="0.3">
      <c r="A632" s="175" t="s">
        <v>260</v>
      </c>
      <c r="B632" s="176" t="s">
        <v>506</v>
      </c>
      <c r="C632" s="176" t="s">
        <v>1824</v>
      </c>
      <c r="D632" s="175" t="s">
        <v>1022</v>
      </c>
      <c r="E632" s="172">
        <v>645</v>
      </c>
      <c r="F632" s="177">
        <v>220</v>
      </c>
      <c r="G632" s="177">
        <v>190</v>
      </c>
      <c r="H632" s="178">
        <v>235</v>
      </c>
      <c r="I632" s="172">
        <v>662</v>
      </c>
      <c r="J632" s="177">
        <v>215</v>
      </c>
      <c r="K632" s="177">
        <v>204</v>
      </c>
      <c r="L632" s="178">
        <v>243</v>
      </c>
      <c r="M632" s="172">
        <v>658</v>
      </c>
      <c r="N632" s="177">
        <v>216</v>
      </c>
      <c r="O632" s="177">
        <v>198</v>
      </c>
      <c r="P632" s="178">
        <v>244</v>
      </c>
    </row>
    <row r="633" spans="1:16" x14ac:dyDescent="0.3">
      <c r="A633" s="175" t="s">
        <v>474</v>
      </c>
      <c r="B633" s="176" t="s">
        <v>1039</v>
      </c>
      <c r="C633" s="176" t="s">
        <v>1825</v>
      </c>
      <c r="D633" s="175" t="s">
        <v>1052</v>
      </c>
      <c r="E633" s="172">
        <v>664</v>
      </c>
      <c r="F633" s="177">
        <v>140</v>
      </c>
      <c r="G633" s="177">
        <v>345</v>
      </c>
      <c r="H633" s="178">
        <v>179</v>
      </c>
      <c r="I633" s="172">
        <v>673</v>
      </c>
      <c r="J633" s="177">
        <v>140</v>
      </c>
      <c r="K633" s="177">
        <v>352</v>
      </c>
      <c r="L633" s="178">
        <v>181</v>
      </c>
      <c r="M633" s="172">
        <v>645</v>
      </c>
      <c r="N633" s="177">
        <v>124</v>
      </c>
      <c r="O633" s="177">
        <v>347</v>
      </c>
      <c r="P633" s="178">
        <v>174</v>
      </c>
    </row>
    <row r="634" spans="1:16" x14ac:dyDescent="0.3">
      <c r="A634" s="175" t="s">
        <v>568</v>
      </c>
      <c r="B634" s="176" t="s">
        <v>939</v>
      </c>
      <c r="C634" s="176" t="s">
        <v>1826</v>
      </c>
      <c r="D634" s="175" t="s">
        <v>994</v>
      </c>
      <c r="E634" s="172">
        <v>733</v>
      </c>
      <c r="F634" s="177">
        <v>291</v>
      </c>
      <c r="G634" s="177">
        <v>208</v>
      </c>
      <c r="H634" s="178">
        <v>234</v>
      </c>
      <c r="I634" s="172">
        <v>743</v>
      </c>
      <c r="J634" s="177">
        <v>286</v>
      </c>
      <c r="K634" s="177">
        <v>196</v>
      </c>
      <c r="L634" s="178">
        <v>261</v>
      </c>
      <c r="M634" s="172">
        <v>639</v>
      </c>
      <c r="N634" s="177">
        <v>224</v>
      </c>
      <c r="O634" s="177">
        <v>166</v>
      </c>
      <c r="P634" s="178">
        <v>249</v>
      </c>
    </row>
    <row r="635" spans="1:16" x14ac:dyDescent="0.3">
      <c r="A635" s="175" t="s">
        <v>747</v>
      </c>
      <c r="B635" s="176" t="s">
        <v>569</v>
      </c>
      <c r="C635" s="176" t="s">
        <v>1827</v>
      </c>
      <c r="D635" s="175" t="s">
        <v>596</v>
      </c>
      <c r="E635" s="172">
        <v>1050</v>
      </c>
      <c r="F635" s="177">
        <v>278</v>
      </c>
      <c r="G635" s="177">
        <v>668</v>
      </c>
      <c r="H635" s="178">
        <v>104</v>
      </c>
      <c r="I635" s="172">
        <v>902</v>
      </c>
      <c r="J635" s="177">
        <v>277</v>
      </c>
      <c r="K635" s="177">
        <v>510</v>
      </c>
      <c r="L635" s="178">
        <v>115</v>
      </c>
      <c r="M635" s="172">
        <v>655</v>
      </c>
      <c r="N635" s="177">
        <v>298</v>
      </c>
      <c r="O635" s="177">
        <v>237</v>
      </c>
      <c r="P635" s="178">
        <v>120</v>
      </c>
    </row>
    <row r="636" spans="1:16" x14ac:dyDescent="0.3">
      <c r="A636" s="175" t="s">
        <v>429</v>
      </c>
      <c r="B636" s="176" t="s">
        <v>108</v>
      </c>
      <c r="C636" s="176" t="s">
        <v>1828</v>
      </c>
      <c r="D636" s="175" t="s">
        <v>187</v>
      </c>
      <c r="E636" s="172">
        <v>573</v>
      </c>
      <c r="F636" s="177">
        <v>122</v>
      </c>
      <c r="G636" s="177">
        <v>360</v>
      </c>
      <c r="H636" s="178">
        <v>91</v>
      </c>
      <c r="I636" s="172">
        <v>673</v>
      </c>
      <c r="J636" s="177">
        <v>155</v>
      </c>
      <c r="K636" s="177">
        <v>421</v>
      </c>
      <c r="L636" s="178">
        <v>97</v>
      </c>
      <c r="M636" s="172">
        <v>648</v>
      </c>
      <c r="N636" s="177">
        <v>152</v>
      </c>
      <c r="O636" s="177">
        <v>399</v>
      </c>
      <c r="P636" s="178">
        <v>97</v>
      </c>
    </row>
    <row r="637" spans="1:16" x14ac:dyDescent="0.3">
      <c r="A637" s="175" t="s">
        <v>819</v>
      </c>
      <c r="B637" s="176" t="s">
        <v>681</v>
      </c>
      <c r="C637" s="176" t="s">
        <v>1829</v>
      </c>
      <c r="D637" s="175" t="s">
        <v>694</v>
      </c>
      <c r="E637" s="172">
        <v>619</v>
      </c>
      <c r="F637" s="177">
        <v>374</v>
      </c>
      <c r="G637" s="177">
        <v>177</v>
      </c>
      <c r="H637" s="178">
        <v>68</v>
      </c>
      <c r="I637" s="172">
        <v>654</v>
      </c>
      <c r="J637" s="177">
        <v>371</v>
      </c>
      <c r="K637" s="177">
        <v>181</v>
      </c>
      <c r="L637" s="178">
        <v>102</v>
      </c>
      <c r="M637" s="172">
        <v>638</v>
      </c>
      <c r="N637" s="177">
        <v>365</v>
      </c>
      <c r="O637" s="177">
        <v>180</v>
      </c>
      <c r="P637" s="178">
        <v>93</v>
      </c>
    </row>
    <row r="638" spans="1:16" x14ac:dyDescent="0.3">
      <c r="A638" s="175" t="s">
        <v>474</v>
      </c>
      <c r="B638" s="176" t="s">
        <v>181</v>
      </c>
      <c r="C638" s="176" t="s">
        <v>1830</v>
      </c>
      <c r="D638" s="175" t="s">
        <v>296</v>
      </c>
      <c r="E638" s="172">
        <v>479</v>
      </c>
      <c r="F638" s="177">
        <v>191</v>
      </c>
      <c r="G638" s="177">
        <v>70</v>
      </c>
      <c r="H638" s="178">
        <v>218</v>
      </c>
      <c r="I638" s="172">
        <v>492</v>
      </c>
      <c r="J638" s="177">
        <v>217</v>
      </c>
      <c r="K638" s="177">
        <v>57</v>
      </c>
      <c r="L638" s="178">
        <v>218</v>
      </c>
      <c r="M638" s="172">
        <v>647</v>
      </c>
      <c r="N638" s="177">
        <v>362</v>
      </c>
      <c r="O638" s="177">
        <v>65</v>
      </c>
      <c r="P638" s="178">
        <v>220</v>
      </c>
    </row>
    <row r="639" spans="1:16" x14ac:dyDescent="0.3">
      <c r="A639" s="175" t="s">
        <v>711</v>
      </c>
      <c r="B639" s="176" t="s">
        <v>712</v>
      </c>
      <c r="C639" s="176" t="s">
        <v>1831</v>
      </c>
      <c r="D639" s="175" t="s">
        <v>740</v>
      </c>
      <c r="E639" s="172">
        <v>567</v>
      </c>
      <c r="F639" s="177">
        <v>250</v>
      </c>
      <c r="G639" s="177">
        <v>155</v>
      </c>
      <c r="H639" s="178">
        <v>162</v>
      </c>
      <c r="I639" s="172">
        <v>600</v>
      </c>
      <c r="J639" s="177">
        <v>253</v>
      </c>
      <c r="K639" s="177">
        <v>160</v>
      </c>
      <c r="L639" s="178">
        <v>187</v>
      </c>
      <c r="M639" s="172">
        <v>649</v>
      </c>
      <c r="N639" s="177">
        <v>299</v>
      </c>
      <c r="O639" s="177">
        <v>158</v>
      </c>
      <c r="P639" s="178">
        <v>192</v>
      </c>
    </row>
    <row r="640" spans="1:16" x14ac:dyDescent="0.3">
      <c r="A640" s="175" t="s">
        <v>1162</v>
      </c>
      <c r="B640" s="176" t="s">
        <v>939</v>
      </c>
      <c r="C640" s="176" t="s">
        <v>1832</v>
      </c>
      <c r="D640" s="175" t="s">
        <v>946</v>
      </c>
      <c r="E640" s="172">
        <v>598</v>
      </c>
      <c r="F640" s="177">
        <v>337</v>
      </c>
      <c r="G640" s="177">
        <v>136</v>
      </c>
      <c r="H640" s="178">
        <v>125</v>
      </c>
      <c r="I640" s="172">
        <v>595</v>
      </c>
      <c r="J640" s="177">
        <v>298</v>
      </c>
      <c r="K640" s="177">
        <v>131</v>
      </c>
      <c r="L640" s="178">
        <v>166</v>
      </c>
      <c r="M640" s="172">
        <v>693</v>
      </c>
      <c r="N640" s="177">
        <v>347</v>
      </c>
      <c r="O640" s="177">
        <v>131</v>
      </c>
      <c r="P640" s="178">
        <v>215</v>
      </c>
    </row>
    <row r="641" spans="1:16" x14ac:dyDescent="0.3">
      <c r="A641" s="175" t="s">
        <v>568</v>
      </c>
      <c r="B641" s="176" t="s">
        <v>793</v>
      </c>
      <c r="C641" s="176" t="s">
        <v>1833</v>
      </c>
      <c r="D641" s="175" t="s">
        <v>807</v>
      </c>
      <c r="E641" s="172">
        <v>615</v>
      </c>
      <c r="F641" s="177">
        <v>257</v>
      </c>
      <c r="G641" s="177">
        <v>97</v>
      </c>
      <c r="H641" s="178">
        <v>261</v>
      </c>
      <c r="I641" s="172">
        <v>638</v>
      </c>
      <c r="J641" s="177">
        <v>261</v>
      </c>
      <c r="K641" s="177">
        <v>100</v>
      </c>
      <c r="L641" s="178">
        <v>277</v>
      </c>
      <c r="M641" s="172">
        <v>644</v>
      </c>
      <c r="N641" s="177">
        <v>260</v>
      </c>
      <c r="O641" s="177">
        <v>105</v>
      </c>
      <c r="P641" s="178">
        <v>279</v>
      </c>
    </row>
    <row r="642" spans="1:16" x14ac:dyDescent="0.3">
      <c r="A642" s="175" t="s">
        <v>107</v>
      </c>
      <c r="B642" s="176" t="s">
        <v>874</v>
      </c>
      <c r="C642" s="176" t="s">
        <v>1834</v>
      </c>
      <c r="D642" s="175" t="s">
        <v>878</v>
      </c>
      <c r="E642" s="172">
        <v>635</v>
      </c>
      <c r="F642" s="177">
        <v>276</v>
      </c>
      <c r="G642" s="177">
        <v>113</v>
      </c>
      <c r="H642" s="178">
        <v>246</v>
      </c>
      <c r="I642" s="172">
        <v>642</v>
      </c>
      <c r="J642" s="177">
        <v>275</v>
      </c>
      <c r="K642" s="177">
        <v>124</v>
      </c>
      <c r="L642" s="178">
        <v>243</v>
      </c>
      <c r="M642" s="172">
        <v>681</v>
      </c>
      <c r="N642" s="177">
        <v>283</v>
      </c>
      <c r="O642" s="177">
        <v>116</v>
      </c>
      <c r="P642" s="178">
        <v>282</v>
      </c>
    </row>
    <row r="643" spans="1:16" x14ac:dyDescent="0.3">
      <c r="A643" s="175" t="s">
        <v>457</v>
      </c>
      <c r="B643" s="176" t="s">
        <v>939</v>
      </c>
      <c r="C643" s="176" t="s">
        <v>1835</v>
      </c>
      <c r="D643" s="175" t="s">
        <v>1007</v>
      </c>
      <c r="E643" s="172">
        <v>582</v>
      </c>
      <c r="F643" s="177">
        <v>199</v>
      </c>
      <c r="G643" s="177">
        <v>176</v>
      </c>
      <c r="H643" s="178">
        <v>207</v>
      </c>
      <c r="I643" s="172">
        <v>646</v>
      </c>
      <c r="J643" s="177">
        <v>194</v>
      </c>
      <c r="K643" s="177">
        <v>266</v>
      </c>
      <c r="L643" s="178">
        <v>186</v>
      </c>
      <c r="M643" s="172">
        <v>614</v>
      </c>
      <c r="N643" s="177">
        <v>197</v>
      </c>
      <c r="O643" s="177">
        <v>256</v>
      </c>
      <c r="P643" s="178">
        <v>161</v>
      </c>
    </row>
    <row r="644" spans="1:16" x14ac:dyDescent="0.3">
      <c r="A644" s="175" t="s">
        <v>938</v>
      </c>
      <c r="B644" s="176" t="s">
        <v>681</v>
      </c>
      <c r="C644" s="176" t="s">
        <v>1836</v>
      </c>
      <c r="D644" s="175" t="s">
        <v>683</v>
      </c>
      <c r="E644" s="172">
        <v>672</v>
      </c>
      <c r="F644" s="177">
        <v>300</v>
      </c>
      <c r="G644" s="177">
        <v>262</v>
      </c>
      <c r="H644" s="178">
        <v>110</v>
      </c>
      <c r="I644" s="172">
        <v>670</v>
      </c>
      <c r="J644" s="177">
        <v>300</v>
      </c>
      <c r="K644" s="177">
        <v>249</v>
      </c>
      <c r="L644" s="178">
        <v>121</v>
      </c>
      <c r="M644" s="172">
        <v>642</v>
      </c>
      <c r="N644" s="177">
        <v>301</v>
      </c>
      <c r="O644" s="177">
        <v>217</v>
      </c>
      <c r="P644" s="178">
        <v>124</v>
      </c>
    </row>
    <row r="645" spans="1:16" x14ac:dyDescent="0.3">
      <c r="A645" s="175" t="s">
        <v>1130</v>
      </c>
      <c r="B645" s="176" t="s">
        <v>1179</v>
      </c>
      <c r="C645" s="176" t="s">
        <v>1837</v>
      </c>
      <c r="D645" s="175" t="s">
        <v>269</v>
      </c>
      <c r="E645" s="172">
        <v>635</v>
      </c>
      <c r="F645" s="177">
        <v>460</v>
      </c>
      <c r="G645" s="177">
        <v>75</v>
      </c>
      <c r="H645" s="178">
        <v>100</v>
      </c>
      <c r="I645" s="172">
        <v>683</v>
      </c>
      <c r="J645" s="177">
        <v>488</v>
      </c>
      <c r="K645" s="177">
        <v>85</v>
      </c>
      <c r="L645" s="178">
        <v>110</v>
      </c>
      <c r="M645" s="172">
        <v>651</v>
      </c>
      <c r="N645" s="177">
        <v>465</v>
      </c>
      <c r="O645" s="177">
        <v>62</v>
      </c>
      <c r="P645" s="178">
        <v>124</v>
      </c>
    </row>
    <row r="646" spans="1:16" x14ac:dyDescent="0.3">
      <c r="A646" s="175" t="s">
        <v>308</v>
      </c>
      <c r="B646" s="176" t="s">
        <v>939</v>
      </c>
      <c r="C646" s="176" t="s">
        <v>1838</v>
      </c>
      <c r="D646" s="175" t="s">
        <v>961</v>
      </c>
      <c r="E646" s="172">
        <v>644</v>
      </c>
      <c r="F646" s="177">
        <v>217</v>
      </c>
      <c r="G646" s="177">
        <v>253</v>
      </c>
      <c r="H646" s="178">
        <v>174</v>
      </c>
      <c r="I646" s="172">
        <v>690</v>
      </c>
      <c r="J646" s="177">
        <v>213</v>
      </c>
      <c r="K646" s="177">
        <v>267</v>
      </c>
      <c r="L646" s="178">
        <v>210</v>
      </c>
      <c r="M646" s="172">
        <v>634</v>
      </c>
      <c r="N646" s="177">
        <v>213</v>
      </c>
      <c r="O646" s="177">
        <v>213</v>
      </c>
      <c r="P646" s="178">
        <v>208</v>
      </c>
    </row>
    <row r="647" spans="1:16" x14ac:dyDescent="0.3">
      <c r="A647" s="175" t="s">
        <v>107</v>
      </c>
      <c r="B647" s="176" t="s">
        <v>569</v>
      </c>
      <c r="C647" s="176" t="s">
        <v>1839</v>
      </c>
      <c r="D647" s="175" t="s">
        <v>161</v>
      </c>
      <c r="E647" s="172">
        <v>612</v>
      </c>
      <c r="F647" s="177">
        <v>145</v>
      </c>
      <c r="G647" s="177">
        <v>240</v>
      </c>
      <c r="H647" s="178">
        <v>227</v>
      </c>
      <c r="I647" s="172">
        <v>630</v>
      </c>
      <c r="J647" s="177">
        <v>147</v>
      </c>
      <c r="K647" s="177">
        <v>251</v>
      </c>
      <c r="L647" s="178">
        <v>232</v>
      </c>
      <c r="M647" s="172">
        <v>623</v>
      </c>
      <c r="N647" s="177">
        <v>150</v>
      </c>
      <c r="O647" s="177">
        <v>252</v>
      </c>
      <c r="P647" s="178">
        <v>221</v>
      </c>
    </row>
    <row r="648" spans="1:16" x14ac:dyDescent="0.3">
      <c r="A648" s="175" t="s">
        <v>819</v>
      </c>
      <c r="B648" s="176" t="s">
        <v>235</v>
      </c>
      <c r="C648" s="176" t="s">
        <v>1840</v>
      </c>
      <c r="D648" s="176" t="s">
        <v>247</v>
      </c>
      <c r="E648" s="172">
        <v>628</v>
      </c>
      <c r="F648" s="177">
        <v>169</v>
      </c>
      <c r="G648" s="177">
        <v>294</v>
      </c>
      <c r="H648" s="178">
        <v>165</v>
      </c>
      <c r="I648" s="172">
        <v>611</v>
      </c>
      <c r="J648" s="177">
        <v>171</v>
      </c>
      <c r="K648" s="177">
        <v>269</v>
      </c>
      <c r="L648" s="178">
        <v>171</v>
      </c>
      <c r="M648" s="172">
        <v>626</v>
      </c>
      <c r="N648" s="177">
        <v>197</v>
      </c>
      <c r="O648" s="177">
        <v>265</v>
      </c>
      <c r="P648" s="178">
        <v>164</v>
      </c>
    </row>
    <row r="649" spans="1:16" x14ac:dyDescent="0.3">
      <c r="A649" s="175" t="s">
        <v>429</v>
      </c>
      <c r="B649" s="176" t="s">
        <v>309</v>
      </c>
      <c r="C649" s="176" t="s">
        <v>1841</v>
      </c>
      <c r="D649" s="175" t="s">
        <v>397</v>
      </c>
      <c r="E649" s="172">
        <v>670</v>
      </c>
      <c r="F649" s="177">
        <v>164</v>
      </c>
      <c r="G649" s="177">
        <v>271</v>
      </c>
      <c r="H649" s="178">
        <v>235</v>
      </c>
      <c r="I649" s="172">
        <v>673</v>
      </c>
      <c r="J649" s="177">
        <v>168</v>
      </c>
      <c r="K649" s="177">
        <v>275</v>
      </c>
      <c r="L649" s="178">
        <v>230</v>
      </c>
      <c r="M649" s="172">
        <v>663</v>
      </c>
      <c r="N649" s="177">
        <v>160</v>
      </c>
      <c r="O649" s="177">
        <v>241</v>
      </c>
      <c r="P649" s="178">
        <v>262</v>
      </c>
    </row>
    <row r="650" spans="1:16" x14ac:dyDescent="0.3">
      <c r="A650" s="175" t="s">
        <v>1038</v>
      </c>
      <c r="B650" s="176" t="s">
        <v>181</v>
      </c>
      <c r="C650" s="176" t="s">
        <v>1842</v>
      </c>
      <c r="D650" s="175" t="s">
        <v>571</v>
      </c>
      <c r="E650" s="172">
        <v>610</v>
      </c>
      <c r="F650" s="177">
        <v>240</v>
      </c>
      <c r="G650" s="177">
        <v>228</v>
      </c>
      <c r="H650" s="178">
        <v>142</v>
      </c>
      <c r="I650" s="172">
        <v>674</v>
      </c>
      <c r="J650" s="177">
        <v>221</v>
      </c>
      <c r="K650" s="177">
        <v>279</v>
      </c>
      <c r="L650" s="178">
        <v>174</v>
      </c>
      <c r="M650" s="172">
        <v>623</v>
      </c>
      <c r="N650" s="177">
        <v>195</v>
      </c>
      <c r="O650" s="177">
        <v>260</v>
      </c>
      <c r="P650" s="178">
        <v>168</v>
      </c>
    </row>
    <row r="651" spans="1:16" x14ac:dyDescent="0.3">
      <c r="A651" s="175" t="s">
        <v>568</v>
      </c>
      <c r="B651" s="176" t="s">
        <v>681</v>
      </c>
      <c r="C651" s="176" t="s">
        <v>1843</v>
      </c>
      <c r="D651" s="175" t="s">
        <v>687</v>
      </c>
      <c r="E651" s="172">
        <v>598</v>
      </c>
      <c r="F651" s="177">
        <v>224</v>
      </c>
      <c r="G651" s="177">
        <v>228</v>
      </c>
      <c r="H651" s="178">
        <v>146</v>
      </c>
      <c r="I651" s="172">
        <v>677</v>
      </c>
      <c r="J651" s="177">
        <v>233</v>
      </c>
      <c r="K651" s="177">
        <v>259</v>
      </c>
      <c r="L651" s="178">
        <v>185</v>
      </c>
      <c r="M651" s="172">
        <v>656</v>
      </c>
      <c r="N651" s="177">
        <v>209</v>
      </c>
      <c r="O651" s="177">
        <v>234</v>
      </c>
      <c r="P651" s="178">
        <v>213</v>
      </c>
    </row>
    <row r="652" spans="1:16" x14ac:dyDescent="0.3">
      <c r="A652" s="175" t="s">
        <v>1038</v>
      </c>
      <c r="B652" s="176" t="s">
        <v>108</v>
      </c>
      <c r="C652" s="176" t="s">
        <v>1844</v>
      </c>
      <c r="D652" s="175" t="s">
        <v>175</v>
      </c>
      <c r="E652" s="172">
        <v>522</v>
      </c>
      <c r="F652" s="177">
        <v>315</v>
      </c>
      <c r="G652" s="177">
        <v>78</v>
      </c>
      <c r="H652" s="178">
        <v>129</v>
      </c>
      <c r="I652" s="172">
        <v>570</v>
      </c>
      <c r="J652" s="177">
        <v>318</v>
      </c>
      <c r="K652" s="177">
        <v>83</v>
      </c>
      <c r="L652" s="178">
        <v>169</v>
      </c>
      <c r="M652" s="172">
        <v>681</v>
      </c>
      <c r="N652" s="177">
        <v>360</v>
      </c>
      <c r="O652" s="177">
        <v>95</v>
      </c>
      <c r="P652" s="178">
        <v>226</v>
      </c>
    </row>
    <row r="653" spans="1:16" x14ac:dyDescent="0.3">
      <c r="A653" s="175" t="s">
        <v>107</v>
      </c>
      <c r="B653" s="176" t="s">
        <v>309</v>
      </c>
      <c r="C653" s="176" t="s">
        <v>1845</v>
      </c>
      <c r="D653" s="175" t="s">
        <v>321</v>
      </c>
      <c r="E653" s="172">
        <v>607</v>
      </c>
      <c r="F653" s="177">
        <v>259</v>
      </c>
      <c r="G653" s="177">
        <v>191</v>
      </c>
      <c r="H653" s="178">
        <v>157</v>
      </c>
      <c r="I653" s="172">
        <v>620</v>
      </c>
      <c r="J653" s="177">
        <v>256</v>
      </c>
      <c r="K653" s="177">
        <v>202</v>
      </c>
      <c r="L653" s="178">
        <v>162</v>
      </c>
      <c r="M653" s="172">
        <v>627</v>
      </c>
      <c r="N653" s="177">
        <v>255</v>
      </c>
      <c r="O653" s="177">
        <v>207</v>
      </c>
      <c r="P653" s="178">
        <v>165</v>
      </c>
    </row>
    <row r="654" spans="1:16" x14ac:dyDescent="0.3">
      <c r="A654" s="175" t="s">
        <v>107</v>
      </c>
      <c r="B654" s="176" t="s">
        <v>569</v>
      </c>
      <c r="C654" s="176" t="s">
        <v>1846</v>
      </c>
      <c r="D654" s="175" t="s">
        <v>636</v>
      </c>
      <c r="E654" s="172">
        <v>554</v>
      </c>
      <c r="F654" s="177">
        <v>246</v>
      </c>
      <c r="G654" s="177">
        <v>186</v>
      </c>
      <c r="H654" s="178">
        <v>122</v>
      </c>
      <c r="I654" s="172">
        <v>638</v>
      </c>
      <c r="J654" s="177">
        <v>245</v>
      </c>
      <c r="K654" s="177">
        <v>218</v>
      </c>
      <c r="L654" s="178">
        <v>175</v>
      </c>
      <c r="M654" s="172">
        <v>629</v>
      </c>
      <c r="N654" s="177">
        <v>240</v>
      </c>
      <c r="O654" s="177">
        <v>207</v>
      </c>
      <c r="P654" s="178">
        <v>182</v>
      </c>
    </row>
    <row r="655" spans="1:16" x14ac:dyDescent="0.3">
      <c r="A655" s="175" t="s">
        <v>873</v>
      </c>
      <c r="B655" s="176" t="s">
        <v>569</v>
      </c>
      <c r="C655" s="176" t="s">
        <v>1847</v>
      </c>
      <c r="D655" s="175" t="s">
        <v>623</v>
      </c>
      <c r="E655" s="172">
        <v>497</v>
      </c>
      <c r="F655" s="177">
        <v>237</v>
      </c>
      <c r="G655" s="177">
        <v>139</v>
      </c>
      <c r="H655" s="178">
        <v>121</v>
      </c>
      <c r="I655" s="172">
        <v>499</v>
      </c>
      <c r="J655" s="177">
        <v>238</v>
      </c>
      <c r="K655" s="177">
        <v>132</v>
      </c>
      <c r="L655" s="178">
        <v>129</v>
      </c>
      <c r="M655" s="172">
        <v>604</v>
      </c>
      <c r="N655" s="177">
        <v>344</v>
      </c>
      <c r="O655" s="177">
        <v>149</v>
      </c>
      <c r="P655" s="178">
        <v>111</v>
      </c>
    </row>
    <row r="656" spans="1:16" x14ac:dyDescent="0.3">
      <c r="A656" s="175" t="s">
        <v>747</v>
      </c>
      <c r="B656" s="176" t="s">
        <v>569</v>
      </c>
      <c r="C656" s="176" t="s">
        <v>1848</v>
      </c>
      <c r="D656" s="175" t="s">
        <v>632</v>
      </c>
      <c r="E656" s="172">
        <v>589</v>
      </c>
      <c r="F656" s="177">
        <v>274</v>
      </c>
      <c r="G656" s="177">
        <v>172</v>
      </c>
      <c r="H656" s="178">
        <v>143</v>
      </c>
      <c r="I656" s="172">
        <v>627</v>
      </c>
      <c r="J656" s="177">
        <v>270</v>
      </c>
      <c r="K656" s="177">
        <v>177</v>
      </c>
      <c r="L656" s="178">
        <v>180</v>
      </c>
      <c r="M656" s="172">
        <v>627</v>
      </c>
      <c r="N656" s="177">
        <v>267</v>
      </c>
      <c r="O656" s="177">
        <v>175</v>
      </c>
      <c r="P656" s="178">
        <v>185</v>
      </c>
    </row>
    <row r="657" spans="1:16" x14ac:dyDescent="0.3">
      <c r="A657" s="175" t="s">
        <v>308</v>
      </c>
      <c r="B657" s="176" t="s">
        <v>914</v>
      </c>
      <c r="C657" s="176" t="s">
        <v>1849</v>
      </c>
      <c r="D657" s="175" t="s">
        <v>921</v>
      </c>
      <c r="E657" s="172">
        <v>541</v>
      </c>
      <c r="F657" s="177">
        <v>164</v>
      </c>
      <c r="G657" s="177">
        <v>287</v>
      </c>
      <c r="H657" s="178">
        <v>90</v>
      </c>
      <c r="I657" s="172">
        <v>627</v>
      </c>
      <c r="J657" s="177">
        <v>166</v>
      </c>
      <c r="K657" s="177">
        <v>361</v>
      </c>
      <c r="L657" s="178">
        <v>100</v>
      </c>
      <c r="M657" s="172">
        <v>616</v>
      </c>
      <c r="N657" s="177">
        <v>168</v>
      </c>
      <c r="O657" s="177">
        <v>352</v>
      </c>
      <c r="P657" s="178">
        <v>96</v>
      </c>
    </row>
    <row r="658" spans="1:16" x14ac:dyDescent="0.3">
      <c r="A658" s="175" t="s">
        <v>308</v>
      </c>
      <c r="B658" s="176" t="s">
        <v>235</v>
      </c>
      <c r="C658" s="176" t="s">
        <v>1850</v>
      </c>
      <c r="D658" s="175" t="s">
        <v>250</v>
      </c>
      <c r="E658" s="172">
        <v>567</v>
      </c>
      <c r="F658" s="177">
        <v>317</v>
      </c>
      <c r="G658" s="177">
        <v>146</v>
      </c>
      <c r="H658" s="178">
        <v>104</v>
      </c>
      <c r="I658" s="172">
        <v>619</v>
      </c>
      <c r="J658" s="177">
        <v>318</v>
      </c>
      <c r="K658" s="177">
        <v>186</v>
      </c>
      <c r="L658" s="178">
        <v>115</v>
      </c>
      <c r="M658" s="172">
        <v>606</v>
      </c>
      <c r="N658" s="177">
        <v>312</v>
      </c>
      <c r="O658" s="177">
        <v>193</v>
      </c>
      <c r="P658" s="178">
        <v>101</v>
      </c>
    </row>
    <row r="659" spans="1:16" x14ac:dyDescent="0.3">
      <c r="A659" s="175" t="s">
        <v>308</v>
      </c>
      <c r="B659" s="176" t="s">
        <v>712</v>
      </c>
      <c r="C659" s="176" t="s">
        <v>1851</v>
      </c>
      <c r="D659" s="175" t="s">
        <v>728</v>
      </c>
      <c r="E659" s="172">
        <v>696</v>
      </c>
      <c r="F659" s="177">
        <v>233</v>
      </c>
      <c r="G659" s="177">
        <v>372</v>
      </c>
      <c r="H659" s="178">
        <v>91</v>
      </c>
      <c r="I659" s="172">
        <v>621</v>
      </c>
      <c r="J659" s="177">
        <v>232</v>
      </c>
      <c r="K659" s="177">
        <v>291</v>
      </c>
      <c r="L659" s="178">
        <v>98</v>
      </c>
      <c r="M659" s="172">
        <v>618</v>
      </c>
      <c r="N659" s="177">
        <v>232</v>
      </c>
      <c r="O659" s="177">
        <v>288</v>
      </c>
      <c r="P659" s="178">
        <v>98</v>
      </c>
    </row>
    <row r="660" spans="1:16" x14ac:dyDescent="0.3">
      <c r="A660" s="175" t="s">
        <v>711</v>
      </c>
      <c r="B660" s="176" t="s">
        <v>939</v>
      </c>
      <c r="C660" s="176" t="s">
        <v>1852</v>
      </c>
      <c r="D660" s="175" t="s">
        <v>992</v>
      </c>
      <c r="E660" s="172">
        <v>549</v>
      </c>
      <c r="F660" s="177">
        <v>141</v>
      </c>
      <c r="G660" s="177">
        <v>305</v>
      </c>
      <c r="H660" s="178">
        <v>103</v>
      </c>
      <c r="I660" s="172">
        <v>596</v>
      </c>
      <c r="J660" s="177">
        <v>142</v>
      </c>
      <c r="K660" s="177">
        <v>347</v>
      </c>
      <c r="L660" s="178">
        <v>107</v>
      </c>
      <c r="M660" s="172">
        <v>603</v>
      </c>
      <c r="N660" s="177">
        <v>141</v>
      </c>
      <c r="O660" s="177">
        <v>365</v>
      </c>
      <c r="P660" s="178">
        <v>97</v>
      </c>
    </row>
    <row r="661" spans="1:16" x14ac:dyDescent="0.3">
      <c r="A661" s="175" t="s">
        <v>539</v>
      </c>
      <c r="B661" s="176" t="s">
        <v>135</v>
      </c>
      <c r="C661" s="176" t="s">
        <v>1853</v>
      </c>
      <c r="D661" s="175" t="s">
        <v>436</v>
      </c>
      <c r="E661" s="172">
        <v>593</v>
      </c>
      <c r="F661" s="177">
        <v>286</v>
      </c>
      <c r="G661" s="177">
        <v>118</v>
      </c>
      <c r="H661" s="178">
        <v>189</v>
      </c>
      <c r="I661" s="172">
        <v>639</v>
      </c>
      <c r="J661" s="177">
        <v>337</v>
      </c>
      <c r="K661" s="177">
        <v>114</v>
      </c>
      <c r="L661" s="178">
        <v>188</v>
      </c>
      <c r="M661" s="172">
        <v>595</v>
      </c>
      <c r="N661" s="177">
        <v>337</v>
      </c>
      <c r="O661" s="177">
        <v>86</v>
      </c>
      <c r="P661" s="178">
        <v>172</v>
      </c>
    </row>
    <row r="662" spans="1:16" x14ac:dyDescent="0.3">
      <c r="A662" s="175" t="s">
        <v>1038</v>
      </c>
      <c r="B662" s="176" t="s">
        <v>309</v>
      </c>
      <c r="C662" s="176" t="s">
        <v>1854</v>
      </c>
      <c r="D662" s="175" t="s">
        <v>393</v>
      </c>
      <c r="E662" s="172">
        <v>596</v>
      </c>
      <c r="F662" s="177">
        <v>85</v>
      </c>
      <c r="G662" s="177">
        <v>289</v>
      </c>
      <c r="H662" s="178">
        <v>222</v>
      </c>
      <c r="I662" s="172">
        <v>629</v>
      </c>
      <c r="J662" s="177">
        <v>87</v>
      </c>
      <c r="K662" s="177">
        <v>304</v>
      </c>
      <c r="L662" s="178">
        <v>238</v>
      </c>
      <c r="M662" s="172">
        <v>596</v>
      </c>
      <c r="N662" s="177">
        <v>84</v>
      </c>
      <c r="O662" s="177">
        <v>287</v>
      </c>
      <c r="P662" s="178">
        <v>225</v>
      </c>
    </row>
    <row r="663" spans="1:16" x14ac:dyDescent="0.3">
      <c r="A663" s="175" t="s">
        <v>1038</v>
      </c>
      <c r="B663" s="176" t="s">
        <v>681</v>
      </c>
      <c r="C663" s="176" t="s">
        <v>1855</v>
      </c>
      <c r="D663" s="175" t="s">
        <v>688</v>
      </c>
      <c r="E663" s="172">
        <v>634</v>
      </c>
      <c r="F663" s="177">
        <v>279</v>
      </c>
      <c r="G663" s="177">
        <v>179</v>
      </c>
      <c r="H663" s="178">
        <v>176</v>
      </c>
      <c r="I663" s="172">
        <v>626</v>
      </c>
      <c r="J663" s="177">
        <v>282</v>
      </c>
      <c r="K663" s="177">
        <v>164</v>
      </c>
      <c r="L663" s="178">
        <v>180</v>
      </c>
      <c r="M663" s="172">
        <v>624</v>
      </c>
      <c r="N663" s="177">
        <v>283</v>
      </c>
      <c r="O663" s="177">
        <v>145</v>
      </c>
      <c r="P663" s="178">
        <v>196</v>
      </c>
    </row>
    <row r="664" spans="1:16" x14ac:dyDescent="0.3">
      <c r="A664" s="175" t="s">
        <v>938</v>
      </c>
      <c r="B664" s="176" t="s">
        <v>874</v>
      </c>
      <c r="C664" s="176" t="s">
        <v>1856</v>
      </c>
      <c r="D664" s="175" t="s">
        <v>894</v>
      </c>
      <c r="E664" s="172">
        <v>618</v>
      </c>
      <c r="F664" s="177">
        <v>260</v>
      </c>
      <c r="G664" s="177">
        <v>100</v>
      </c>
      <c r="H664" s="178">
        <v>258</v>
      </c>
      <c r="I664" s="172">
        <v>626</v>
      </c>
      <c r="J664" s="177">
        <v>260</v>
      </c>
      <c r="K664" s="177">
        <v>109</v>
      </c>
      <c r="L664" s="178">
        <v>257</v>
      </c>
      <c r="M664" s="172">
        <v>586</v>
      </c>
      <c r="N664" s="177">
        <v>254</v>
      </c>
      <c r="O664" s="177">
        <v>96</v>
      </c>
      <c r="P664" s="178">
        <v>236</v>
      </c>
    </row>
    <row r="665" spans="1:16" x14ac:dyDescent="0.3">
      <c r="A665" s="175" t="s">
        <v>107</v>
      </c>
      <c r="B665" s="176" t="s">
        <v>569</v>
      </c>
      <c r="C665" s="176" t="s">
        <v>1857</v>
      </c>
      <c r="D665" s="175" t="s">
        <v>644</v>
      </c>
      <c r="E665" s="172">
        <v>585</v>
      </c>
      <c r="F665" s="177">
        <v>161</v>
      </c>
      <c r="G665" s="177">
        <v>224</v>
      </c>
      <c r="H665" s="178">
        <v>200</v>
      </c>
      <c r="I665" s="172">
        <v>623</v>
      </c>
      <c r="J665" s="177">
        <v>158</v>
      </c>
      <c r="K665" s="177">
        <v>233</v>
      </c>
      <c r="L665" s="178">
        <v>232</v>
      </c>
      <c r="M665" s="172">
        <v>582</v>
      </c>
      <c r="N665" s="177">
        <v>162</v>
      </c>
      <c r="O665" s="177">
        <v>212</v>
      </c>
      <c r="P665" s="178">
        <v>208</v>
      </c>
    </row>
    <row r="666" spans="1:16" x14ac:dyDescent="0.3">
      <c r="A666" s="175" t="s">
        <v>819</v>
      </c>
      <c r="B666" s="176" t="s">
        <v>1039</v>
      </c>
      <c r="C666" s="176" t="s">
        <v>1858</v>
      </c>
      <c r="D666" s="175" t="s">
        <v>1046</v>
      </c>
      <c r="E666" s="172">
        <v>624</v>
      </c>
      <c r="F666" s="177">
        <v>193</v>
      </c>
      <c r="G666" s="177">
        <v>359</v>
      </c>
      <c r="H666" s="178">
        <v>72</v>
      </c>
      <c r="I666" s="172">
        <v>691</v>
      </c>
      <c r="J666" s="177">
        <v>188</v>
      </c>
      <c r="K666" s="177">
        <v>428</v>
      </c>
      <c r="L666" s="178">
        <v>75</v>
      </c>
      <c r="M666" s="172">
        <v>607</v>
      </c>
      <c r="N666" s="177">
        <v>153</v>
      </c>
      <c r="O666" s="177">
        <v>374</v>
      </c>
      <c r="P666" s="178">
        <v>80</v>
      </c>
    </row>
    <row r="667" spans="1:16" x14ac:dyDescent="0.3">
      <c r="A667" s="175" t="s">
        <v>260</v>
      </c>
      <c r="B667" s="176" t="s">
        <v>763</v>
      </c>
      <c r="C667" s="176" t="s">
        <v>1859</v>
      </c>
      <c r="D667" s="175" t="s">
        <v>776</v>
      </c>
      <c r="E667" s="172">
        <v>624</v>
      </c>
      <c r="F667" s="177">
        <v>167</v>
      </c>
      <c r="G667" s="177">
        <v>250</v>
      </c>
      <c r="H667" s="178">
        <v>207</v>
      </c>
      <c r="I667" s="172">
        <v>600</v>
      </c>
      <c r="J667" s="177">
        <v>171</v>
      </c>
      <c r="K667" s="177">
        <v>245</v>
      </c>
      <c r="L667" s="178">
        <v>184</v>
      </c>
      <c r="M667" s="172">
        <v>600</v>
      </c>
      <c r="N667" s="177">
        <v>172</v>
      </c>
      <c r="O667" s="177">
        <v>245</v>
      </c>
      <c r="P667" s="178">
        <v>183</v>
      </c>
    </row>
    <row r="668" spans="1:16" x14ac:dyDescent="0.3">
      <c r="A668" s="175" t="s">
        <v>260</v>
      </c>
      <c r="B668" s="176" t="s">
        <v>1150</v>
      </c>
      <c r="C668" s="176" t="s">
        <v>1860</v>
      </c>
      <c r="D668" s="175" t="s">
        <v>199</v>
      </c>
      <c r="E668" s="172">
        <v>497</v>
      </c>
      <c r="F668" s="177">
        <v>184</v>
      </c>
      <c r="G668" s="177">
        <v>204</v>
      </c>
      <c r="H668" s="178">
        <v>109</v>
      </c>
      <c r="I668" s="172">
        <v>603</v>
      </c>
      <c r="J668" s="177">
        <v>283</v>
      </c>
      <c r="K668" s="177">
        <v>209</v>
      </c>
      <c r="L668" s="178">
        <v>111</v>
      </c>
      <c r="M668" s="172">
        <v>593</v>
      </c>
      <c r="N668" s="177">
        <v>293</v>
      </c>
      <c r="O668" s="177">
        <v>192</v>
      </c>
      <c r="P668" s="178">
        <v>108</v>
      </c>
    </row>
    <row r="669" spans="1:16" x14ac:dyDescent="0.3">
      <c r="A669" s="175" t="s">
        <v>819</v>
      </c>
      <c r="B669" s="176" t="s">
        <v>1188</v>
      </c>
      <c r="C669" s="176" t="s">
        <v>1861</v>
      </c>
      <c r="D669" s="175" t="s">
        <v>1191</v>
      </c>
      <c r="E669" s="172">
        <v>612</v>
      </c>
      <c r="F669" s="177">
        <v>158</v>
      </c>
      <c r="G669" s="177">
        <v>236</v>
      </c>
      <c r="H669" s="178">
        <v>218</v>
      </c>
      <c r="I669" s="172">
        <v>613</v>
      </c>
      <c r="J669" s="177">
        <v>161</v>
      </c>
      <c r="K669" s="177">
        <v>224</v>
      </c>
      <c r="L669" s="178">
        <v>228</v>
      </c>
      <c r="M669" s="172">
        <v>592</v>
      </c>
      <c r="N669" s="177">
        <v>161</v>
      </c>
      <c r="O669" s="177">
        <v>206</v>
      </c>
      <c r="P669" s="178">
        <v>225</v>
      </c>
    </row>
    <row r="670" spans="1:16" x14ac:dyDescent="0.3">
      <c r="A670" s="175" t="s">
        <v>568</v>
      </c>
      <c r="B670" s="176" t="s">
        <v>1039</v>
      </c>
      <c r="C670" s="176" t="s">
        <v>1862</v>
      </c>
      <c r="D670" s="175" t="s">
        <v>1073</v>
      </c>
      <c r="E670" s="172">
        <v>495</v>
      </c>
      <c r="F670" s="177">
        <v>94</v>
      </c>
      <c r="G670" s="177">
        <v>211</v>
      </c>
      <c r="H670" s="178">
        <v>190</v>
      </c>
      <c r="I670" s="172">
        <v>562</v>
      </c>
      <c r="J670" s="177">
        <v>92</v>
      </c>
      <c r="K670" s="177">
        <v>251</v>
      </c>
      <c r="L670" s="178">
        <v>219</v>
      </c>
      <c r="M670" s="172">
        <v>606</v>
      </c>
      <c r="N670" s="177">
        <v>91</v>
      </c>
      <c r="O670" s="177">
        <v>285</v>
      </c>
      <c r="P670" s="178">
        <v>230</v>
      </c>
    </row>
    <row r="671" spans="1:16" x14ac:dyDescent="0.3">
      <c r="A671" s="175" t="s">
        <v>512</v>
      </c>
      <c r="B671" s="176" t="s">
        <v>763</v>
      </c>
      <c r="C671" s="176" t="s">
        <v>1863</v>
      </c>
      <c r="D671" s="175" t="s">
        <v>788</v>
      </c>
      <c r="E671" s="172">
        <v>457</v>
      </c>
      <c r="F671" s="177">
        <v>279</v>
      </c>
      <c r="G671" s="177">
        <v>48</v>
      </c>
      <c r="H671" s="178">
        <v>130</v>
      </c>
      <c r="I671" s="172">
        <v>435</v>
      </c>
      <c r="J671" s="177">
        <v>278</v>
      </c>
      <c r="K671" s="177">
        <v>33</v>
      </c>
      <c r="L671" s="178">
        <v>124</v>
      </c>
      <c r="M671" s="172">
        <v>595</v>
      </c>
      <c r="N671" s="177">
        <v>361</v>
      </c>
      <c r="O671" s="177">
        <v>109</v>
      </c>
      <c r="P671" s="178">
        <v>125</v>
      </c>
    </row>
    <row r="672" spans="1:16" x14ac:dyDescent="0.3">
      <c r="A672" s="175" t="s">
        <v>107</v>
      </c>
      <c r="B672" s="176" t="s">
        <v>569</v>
      </c>
      <c r="C672" s="176" t="s">
        <v>1864</v>
      </c>
      <c r="D672" s="175" t="s">
        <v>600</v>
      </c>
      <c r="E672" s="172">
        <v>576</v>
      </c>
      <c r="F672" s="177">
        <v>197</v>
      </c>
      <c r="G672" s="177">
        <v>224</v>
      </c>
      <c r="H672" s="178">
        <v>155</v>
      </c>
      <c r="I672" s="172">
        <v>595</v>
      </c>
      <c r="J672" s="177">
        <v>196</v>
      </c>
      <c r="K672" s="177">
        <v>232</v>
      </c>
      <c r="L672" s="178">
        <v>167</v>
      </c>
      <c r="M672" s="172">
        <v>601</v>
      </c>
      <c r="N672" s="177">
        <v>198</v>
      </c>
      <c r="O672" s="177">
        <v>228</v>
      </c>
      <c r="P672" s="178">
        <v>175</v>
      </c>
    </row>
    <row r="673" spans="1:16" x14ac:dyDescent="0.3">
      <c r="A673" s="175" t="s">
        <v>938</v>
      </c>
      <c r="B673" s="176" t="s">
        <v>272</v>
      </c>
      <c r="C673" s="176" t="s">
        <v>1865</v>
      </c>
      <c r="D673" s="175" t="s">
        <v>558</v>
      </c>
      <c r="E673" s="172">
        <v>574</v>
      </c>
      <c r="F673" s="177">
        <v>168</v>
      </c>
      <c r="G673" s="177">
        <v>245</v>
      </c>
      <c r="H673" s="178">
        <v>161</v>
      </c>
      <c r="I673" s="172">
        <v>599</v>
      </c>
      <c r="J673" s="177">
        <v>169</v>
      </c>
      <c r="K673" s="177">
        <v>273</v>
      </c>
      <c r="L673" s="178">
        <v>157</v>
      </c>
      <c r="M673" s="172">
        <v>603</v>
      </c>
      <c r="N673" s="177">
        <v>199</v>
      </c>
      <c r="O673" s="177">
        <v>237</v>
      </c>
      <c r="P673" s="178">
        <v>167</v>
      </c>
    </row>
    <row r="674" spans="1:16" x14ac:dyDescent="0.3">
      <c r="A674" s="175" t="s">
        <v>308</v>
      </c>
      <c r="B674" s="176" t="s">
        <v>108</v>
      </c>
      <c r="C674" s="176" t="s">
        <v>1866</v>
      </c>
      <c r="D674" s="175" t="s">
        <v>152</v>
      </c>
      <c r="E674" s="172">
        <v>581</v>
      </c>
      <c r="F674" s="177">
        <v>128</v>
      </c>
      <c r="G674" s="177">
        <v>224</v>
      </c>
      <c r="H674" s="178">
        <v>229</v>
      </c>
      <c r="I674" s="172">
        <v>613</v>
      </c>
      <c r="J674" s="177">
        <v>145</v>
      </c>
      <c r="K674" s="177">
        <v>222</v>
      </c>
      <c r="L674" s="178">
        <v>246</v>
      </c>
      <c r="M674" s="172">
        <v>556</v>
      </c>
      <c r="N674" s="177">
        <v>127</v>
      </c>
      <c r="O674" s="177">
        <v>219</v>
      </c>
      <c r="P674" s="178">
        <v>210</v>
      </c>
    </row>
    <row r="675" spans="1:16" x14ac:dyDescent="0.3">
      <c r="A675" s="175" t="s">
        <v>1172</v>
      </c>
      <c r="B675" s="176" t="s">
        <v>939</v>
      </c>
      <c r="C675" s="176" t="s">
        <v>1867</v>
      </c>
      <c r="D675" s="175" t="s">
        <v>1010</v>
      </c>
      <c r="E675" s="172">
        <v>554</v>
      </c>
      <c r="F675" s="177">
        <v>154</v>
      </c>
      <c r="G675" s="177">
        <v>173</v>
      </c>
      <c r="H675" s="178">
        <v>227</v>
      </c>
      <c r="I675" s="172">
        <v>592</v>
      </c>
      <c r="J675" s="177">
        <v>176</v>
      </c>
      <c r="K675" s="177">
        <v>177</v>
      </c>
      <c r="L675" s="178">
        <v>239</v>
      </c>
      <c r="M675" s="172">
        <v>588</v>
      </c>
      <c r="N675" s="177">
        <v>180</v>
      </c>
      <c r="O675" s="177">
        <v>173</v>
      </c>
      <c r="P675" s="178">
        <v>235</v>
      </c>
    </row>
    <row r="676" spans="1:16" x14ac:dyDescent="0.3">
      <c r="A676" s="175" t="s">
        <v>308</v>
      </c>
      <c r="B676" s="176" t="s">
        <v>108</v>
      </c>
      <c r="C676" s="176" t="s">
        <v>1868</v>
      </c>
      <c r="D676" s="175" t="s">
        <v>139</v>
      </c>
      <c r="E676" s="172">
        <v>576</v>
      </c>
      <c r="F676" s="177">
        <v>231</v>
      </c>
      <c r="G676" s="177">
        <v>211</v>
      </c>
      <c r="H676" s="178">
        <v>134</v>
      </c>
      <c r="I676" s="172">
        <v>575</v>
      </c>
      <c r="J676" s="177">
        <v>231</v>
      </c>
      <c r="K676" s="177">
        <v>199</v>
      </c>
      <c r="L676" s="178">
        <v>145</v>
      </c>
      <c r="M676" s="172">
        <v>592</v>
      </c>
      <c r="N676" s="177">
        <v>229</v>
      </c>
      <c r="O676" s="177">
        <v>218</v>
      </c>
      <c r="P676" s="178">
        <v>145</v>
      </c>
    </row>
    <row r="677" spans="1:16" x14ac:dyDescent="0.3">
      <c r="A677" s="175" t="s">
        <v>1014</v>
      </c>
      <c r="B677" s="176" t="s">
        <v>309</v>
      </c>
      <c r="C677" s="176" t="s">
        <v>1869</v>
      </c>
      <c r="D677" s="175" t="s">
        <v>390</v>
      </c>
      <c r="E677" s="172">
        <v>578</v>
      </c>
      <c r="F677" s="177">
        <v>156</v>
      </c>
      <c r="G677" s="177">
        <v>272</v>
      </c>
      <c r="H677" s="178">
        <v>150</v>
      </c>
      <c r="I677" s="172">
        <v>592</v>
      </c>
      <c r="J677" s="177">
        <v>157</v>
      </c>
      <c r="K677" s="177">
        <v>276</v>
      </c>
      <c r="L677" s="178">
        <v>159</v>
      </c>
      <c r="M677" s="172">
        <v>581</v>
      </c>
      <c r="N677" s="177">
        <v>160</v>
      </c>
      <c r="O677" s="177">
        <v>272</v>
      </c>
      <c r="P677" s="178">
        <v>149</v>
      </c>
    </row>
    <row r="678" spans="1:16" x14ac:dyDescent="0.3">
      <c r="A678" s="175" t="s">
        <v>107</v>
      </c>
      <c r="B678" s="176" t="s">
        <v>309</v>
      </c>
      <c r="C678" s="176" t="s">
        <v>1870</v>
      </c>
      <c r="D678" s="175" t="s">
        <v>355</v>
      </c>
      <c r="E678" s="172">
        <v>562</v>
      </c>
      <c r="F678" s="177">
        <v>121</v>
      </c>
      <c r="G678" s="177">
        <v>335</v>
      </c>
      <c r="H678" s="178">
        <v>106</v>
      </c>
      <c r="I678" s="172">
        <v>586</v>
      </c>
      <c r="J678" s="177">
        <v>119</v>
      </c>
      <c r="K678" s="177">
        <v>338</v>
      </c>
      <c r="L678" s="178">
        <v>129</v>
      </c>
      <c r="M678" s="172">
        <v>578</v>
      </c>
      <c r="N678" s="177">
        <v>155</v>
      </c>
      <c r="O678" s="177">
        <v>306</v>
      </c>
      <c r="P678" s="178">
        <v>117</v>
      </c>
    </row>
    <row r="679" spans="1:16" x14ac:dyDescent="0.3">
      <c r="A679" s="175" t="s">
        <v>873</v>
      </c>
      <c r="B679" s="176" t="s">
        <v>108</v>
      </c>
      <c r="C679" s="176" t="s">
        <v>1871</v>
      </c>
      <c r="D679" s="175" t="s">
        <v>229</v>
      </c>
      <c r="E679" s="172">
        <v>595</v>
      </c>
      <c r="F679" s="177">
        <v>292</v>
      </c>
      <c r="G679" s="177">
        <v>170</v>
      </c>
      <c r="H679" s="178">
        <v>133</v>
      </c>
      <c r="I679" s="172">
        <v>634</v>
      </c>
      <c r="J679" s="177">
        <v>287</v>
      </c>
      <c r="K679" s="177">
        <v>188</v>
      </c>
      <c r="L679" s="178">
        <v>159</v>
      </c>
      <c r="M679" s="172">
        <v>589</v>
      </c>
      <c r="N679" s="177">
        <v>282</v>
      </c>
      <c r="O679" s="177">
        <v>149</v>
      </c>
      <c r="P679" s="178">
        <v>158</v>
      </c>
    </row>
    <row r="680" spans="1:16" x14ac:dyDescent="0.3">
      <c r="A680" s="175" t="s">
        <v>308</v>
      </c>
      <c r="B680" s="176" t="s">
        <v>763</v>
      </c>
      <c r="C680" s="176" t="s">
        <v>1872</v>
      </c>
      <c r="D680" s="175" t="s">
        <v>769</v>
      </c>
      <c r="E680" s="172">
        <v>495</v>
      </c>
      <c r="F680" s="177">
        <v>146</v>
      </c>
      <c r="G680" s="177">
        <v>239</v>
      </c>
      <c r="H680" s="178">
        <v>110</v>
      </c>
      <c r="I680" s="172">
        <v>579</v>
      </c>
      <c r="J680" s="177">
        <v>226</v>
      </c>
      <c r="K680" s="177">
        <v>239</v>
      </c>
      <c r="L680" s="178">
        <v>114</v>
      </c>
      <c r="M680" s="172">
        <v>590</v>
      </c>
      <c r="N680" s="177">
        <v>234</v>
      </c>
      <c r="O680" s="177">
        <v>241</v>
      </c>
      <c r="P680" s="178">
        <v>115</v>
      </c>
    </row>
    <row r="681" spans="1:16" x14ac:dyDescent="0.3">
      <c r="A681" s="175" t="s">
        <v>512</v>
      </c>
      <c r="B681" s="176" t="s">
        <v>181</v>
      </c>
      <c r="C681" s="176" t="s">
        <v>1873</v>
      </c>
      <c r="D681" s="175" t="s">
        <v>853</v>
      </c>
      <c r="E681" s="172">
        <v>614</v>
      </c>
      <c r="F681" s="177">
        <v>227</v>
      </c>
      <c r="G681" s="177">
        <v>286</v>
      </c>
      <c r="H681" s="178">
        <v>101</v>
      </c>
      <c r="I681" s="172">
        <v>605</v>
      </c>
      <c r="J681" s="177">
        <v>229</v>
      </c>
      <c r="K681" s="177">
        <v>272</v>
      </c>
      <c r="L681" s="178">
        <v>104</v>
      </c>
      <c r="M681" s="172">
        <v>605</v>
      </c>
      <c r="N681" s="177">
        <v>224</v>
      </c>
      <c r="O681" s="177">
        <v>259</v>
      </c>
      <c r="P681" s="178">
        <v>122</v>
      </c>
    </row>
    <row r="682" spans="1:16" x14ac:dyDescent="0.3">
      <c r="A682" s="175" t="s">
        <v>308</v>
      </c>
      <c r="B682" s="176" t="s">
        <v>261</v>
      </c>
      <c r="C682" s="176" t="s">
        <v>1874</v>
      </c>
      <c r="D682" s="175" t="s">
        <v>307</v>
      </c>
      <c r="E682" s="172">
        <v>636</v>
      </c>
      <c r="F682" s="177">
        <v>164</v>
      </c>
      <c r="G682" s="177">
        <v>252</v>
      </c>
      <c r="H682" s="178">
        <v>220</v>
      </c>
      <c r="I682" s="172">
        <v>613</v>
      </c>
      <c r="J682" s="177">
        <v>162</v>
      </c>
      <c r="K682" s="177">
        <v>214</v>
      </c>
      <c r="L682" s="178">
        <v>237</v>
      </c>
      <c r="M682" s="172">
        <v>574</v>
      </c>
      <c r="N682" s="177">
        <v>164</v>
      </c>
      <c r="O682" s="177">
        <v>185</v>
      </c>
      <c r="P682" s="178">
        <v>225</v>
      </c>
    </row>
    <row r="683" spans="1:16" x14ac:dyDescent="0.3">
      <c r="A683" s="175" t="s">
        <v>680</v>
      </c>
      <c r="B683" s="176" t="s">
        <v>108</v>
      </c>
      <c r="C683" s="176" t="s">
        <v>1875</v>
      </c>
      <c r="D683" s="175" t="s">
        <v>124</v>
      </c>
      <c r="E683" s="172">
        <v>624</v>
      </c>
      <c r="F683" s="177">
        <v>171</v>
      </c>
      <c r="G683" s="177">
        <v>346</v>
      </c>
      <c r="H683" s="178">
        <v>107</v>
      </c>
      <c r="I683" s="172">
        <v>625</v>
      </c>
      <c r="J683" s="177">
        <v>176</v>
      </c>
      <c r="K683" s="177">
        <v>345</v>
      </c>
      <c r="L683" s="178">
        <v>104</v>
      </c>
      <c r="M683" s="172">
        <v>599</v>
      </c>
      <c r="N683" s="177">
        <v>177</v>
      </c>
      <c r="O683" s="177">
        <v>303</v>
      </c>
      <c r="P683" s="178">
        <v>119</v>
      </c>
    </row>
    <row r="684" spans="1:16" x14ac:dyDescent="0.3">
      <c r="A684" s="175" t="s">
        <v>938</v>
      </c>
      <c r="B684" s="176" t="s">
        <v>763</v>
      </c>
      <c r="C684" s="176" t="s">
        <v>1876</v>
      </c>
      <c r="D684" s="175" t="s">
        <v>781</v>
      </c>
      <c r="E684" s="172">
        <v>577</v>
      </c>
      <c r="F684" s="177">
        <v>83</v>
      </c>
      <c r="G684" s="177">
        <v>301</v>
      </c>
      <c r="H684" s="178">
        <v>193</v>
      </c>
      <c r="I684" s="172">
        <v>576</v>
      </c>
      <c r="J684" s="177">
        <v>82</v>
      </c>
      <c r="K684" s="177">
        <v>299</v>
      </c>
      <c r="L684" s="178">
        <v>195</v>
      </c>
      <c r="M684" s="172">
        <v>570</v>
      </c>
      <c r="N684" s="177">
        <v>85</v>
      </c>
      <c r="O684" s="177">
        <v>301</v>
      </c>
      <c r="P684" s="178">
        <v>184</v>
      </c>
    </row>
    <row r="685" spans="1:16" x14ac:dyDescent="0.3">
      <c r="A685" s="175" t="s">
        <v>1085</v>
      </c>
      <c r="B685" s="176" t="s">
        <v>272</v>
      </c>
      <c r="C685" s="176" t="s">
        <v>1877</v>
      </c>
      <c r="D685" s="175" t="s">
        <v>551</v>
      </c>
      <c r="E685" s="172">
        <v>636</v>
      </c>
      <c r="F685" s="177">
        <v>296</v>
      </c>
      <c r="G685" s="177">
        <v>182</v>
      </c>
      <c r="H685" s="178">
        <v>158</v>
      </c>
      <c r="I685" s="172">
        <v>597</v>
      </c>
      <c r="J685" s="177">
        <v>286</v>
      </c>
      <c r="K685" s="177">
        <v>150</v>
      </c>
      <c r="L685" s="178">
        <v>161</v>
      </c>
      <c r="M685" s="172">
        <v>559</v>
      </c>
      <c r="N685" s="177">
        <v>283</v>
      </c>
      <c r="O685" s="177">
        <v>136</v>
      </c>
      <c r="P685" s="178">
        <v>140</v>
      </c>
    </row>
    <row r="686" spans="1:16" x14ac:dyDescent="0.3">
      <c r="A686" s="175" t="s">
        <v>924</v>
      </c>
      <c r="B686" s="176" t="s">
        <v>874</v>
      </c>
      <c r="C686" s="176" t="s">
        <v>1878</v>
      </c>
      <c r="D686" s="175" t="s">
        <v>902</v>
      </c>
      <c r="E686" s="172">
        <v>740</v>
      </c>
      <c r="F686" s="177">
        <v>212</v>
      </c>
      <c r="G686" s="177">
        <v>379</v>
      </c>
      <c r="H686" s="178">
        <v>149</v>
      </c>
      <c r="I686" s="172">
        <v>742</v>
      </c>
      <c r="J686" s="177">
        <v>214</v>
      </c>
      <c r="K686" s="177">
        <v>369</v>
      </c>
      <c r="L686" s="178">
        <v>159</v>
      </c>
      <c r="M686" s="172">
        <v>580</v>
      </c>
      <c r="N686" s="177">
        <v>212</v>
      </c>
      <c r="O686" s="177">
        <v>207</v>
      </c>
      <c r="P686" s="178">
        <v>161</v>
      </c>
    </row>
    <row r="687" spans="1:16" x14ac:dyDescent="0.3">
      <c r="A687" s="175" t="s">
        <v>308</v>
      </c>
      <c r="B687" s="176" t="s">
        <v>272</v>
      </c>
      <c r="C687" s="176" t="s">
        <v>1879</v>
      </c>
      <c r="D687" s="175" t="s">
        <v>556</v>
      </c>
      <c r="E687" s="172">
        <v>562</v>
      </c>
      <c r="F687" s="177">
        <v>206</v>
      </c>
      <c r="G687" s="177">
        <v>232</v>
      </c>
      <c r="H687" s="178">
        <v>124</v>
      </c>
      <c r="I687" s="172">
        <v>557</v>
      </c>
      <c r="J687" s="177">
        <v>203</v>
      </c>
      <c r="K687" s="177">
        <v>226</v>
      </c>
      <c r="L687" s="178">
        <v>128</v>
      </c>
      <c r="M687" s="172">
        <v>578</v>
      </c>
      <c r="N687" s="177">
        <v>206</v>
      </c>
      <c r="O687" s="177">
        <v>244</v>
      </c>
      <c r="P687" s="178">
        <v>128</v>
      </c>
    </row>
    <row r="688" spans="1:16" x14ac:dyDescent="0.3">
      <c r="A688" s="175" t="s">
        <v>1014</v>
      </c>
      <c r="B688" s="176" t="s">
        <v>1086</v>
      </c>
      <c r="C688" s="176" t="s">
        <v>1880</v>
      </c>
      <c r="D688" s="175" t="s">
        <v>1098</v>
      </c>
      <c r="E688" s="172">
        <v>645</v>
      </c>
      <c r="F688" s="177">
        <v>276</v>
      </c>
      <c r="G688" s="177">
        <v>240</v>
      </c>
      <c r="H688" s="178">
        <v>129</v>
      </c>
      <c r="I688" s="172">
        <v>623</v>
      </c>
      <c r="J688" s="177">
        <v>290</v>
      </c>
      <c r="K688" s="177">
        <v>203</v>
      </c>
      <c r="L688" s="178">
        <v>130</v>
      </c>
      <c r="M688" s="172">
        <v>577</v>
      </c>
      <c r="N688" s="177">
        <v>296</v>
      </c>
      <c r="O688" s="177">
        <v>151</v>
      </c>
      <c r="P688" s="178">
        <v>130</v>
      </c>
    </row>
    <row r="689" spans="1:16" x14ac:dyDescent="0.3">
      <c r="A689" s="175" t="s">
        <v>260</v>
      </c>
      <c r="B689" s="176" t="s">
        <v>939</v>
      </c>
      <c r="C689" s="176" t="s">
        <v>1881</v>
      </c>
      <c r="D689" s="175" t="s">
        <v>261</v>
      </c>
      <c r="E689" s="172">
        <v>571</v>
      </c>
      <c r="F689" s="177">
        <v>132</v>
      </c>
      <c r="G689" s="177">
        <v>260</v>
      </c>
      <c r="H689" s="178">
        <v>179</v>
      </c>
      <c r="I689" s="172">
        <v>572</v>
      </c>
      <c r="J689" s="177">
        <v>135</v>
      </c>
      <c r="K689" s="177">
        <v>260</v>
      </c>
      <c r="L689" s="178">
        <v>177</v>
      </c>
      <c r="M689" s="172">
        <v>569</v>
      </c>
      <c r="N689" s="177">
        <v>139</v>
      </c>
      <c r="O689" s="177">
        <v>258</v>
      </c>
      <c r="P689" s="178">
        <v>172</v>
      </c>
    </row>
    <row r="690" spans="1:16" x14ac:dyDescent="0.3">
      <c r="A690" s="175" t="s">
        <v>308</v>
      </c>
      <c r="B690" s="176" t="s">
        <v>793</v>
      </c>
      <c r="C690" s="176" t="s">
        <v>1882</v>
      </c>
      <c r="D690" s="175" t="s">
        <v>799</v>
      </c>
      <c r="E690" s="172">
        <v>519</v>
      </c>
      <c r="F690" s="177">
        <v>295</v>
      </c>
      <c r="G690" s="177">
        <v>113</v>
      </c>
      <c r="H690" s="178">
        <v>111</v>
      </c>
      <c r="I690" s="172">
        <v>581</v>
      </c>
      <c r="J690" s="177">
        <v>297</v>
      </c>
      <c r="K690" s="177">
        <v>109</v>
      </c>
      <c r="L690" s="178">
        <v>175</v>
      </c>
      <c r="M690" s="172">
        <v>570</v>
      </c>
      <c r="N690" s="177">
        <v>299</v>
      </c>
      <c r="O690" s="177">
        <v>99</v>
      </c>
      <c r="P690" s="178">
        <v>172</v>
      </c>
    </row>
    <row r="691" spans="1:16" x14ac:dyDescent="0.3">
      <c r="A691" s="175" t="s">
        <v>308</v>
      </c>
      <c r="B691" s="176" t="s">
        <v>261</v>
      </c>
      <c r="C691" s="176" t="s">
        <v>1883</v>
      </c>
      <c r="D691" s="175" t="s">
        <v>284</v>
      </c>
      <c r="E691" s="172">
        <v>498</v>
      </c>
      <c r="F691" s="177">
        <v>125</v>
      </c>
      <c r="G691" s="177">
        <v>180</v>
      </c>
      <c r="H691" s="178">
        <v>193</v>
      </c>
      <c r="I691" s="172">
        <v>480</v>
      </c>
      <c r="J691" s="177">
        <v>121</v>
      </c>
      <c r="K691" s="177">
        <v>163</v>
      </c>
      <c r="L691" s="178">
        <v>196</v>
      </c>
      <c r="M691" s="172">
        <v>570</v>
      </c>
      <c r="N691" s="177">
        <v>217</v>
      </c>
      <c r="O691" s="177">
        <v>159</v>
      </c>
      <c r="P691" s="178">
        <v>194</v>
      </c>
    </row>
    <row r="692" spans="1:16" x14ac:dyDescent="0.3">
      <c r="A692" s="175" t="s">
        <v>762</v>
      </c>
      <c r="B692" s="176" t="s">
        <v>272</v>
      </c>
      <c r="C692" s="176" t="s">
        <v>1884</v>
      </c>
      <c r="D692" s="175" t="s">
        <v>548</v>
      </c>
      <c r="E692" s="172">
        <v>532</v>
      </c>
      <c r="F692" s="177">
        <v>226</v>
      </c>
      <c r="G692" s="177">
        <v>184</v>
      </c>
      <c r="H692" s="178">
        <v>122</v>
      </c>
      <c r="I692" s="172">
        <v>595</v>
      </c>
      <c r="J692" s="177">
        <v>223</v>
      </c>
      <c r="K692" s="177">
        <v>226</v>
      </c>
      <c r="L692" s="178">
        <v>146</v>
      </c>
      <c r="M692" s="172">
        <v>577</v>
      </c>
      <c r="N692" s="177">
        <v>223</v>
      </c>
      <c r="O692" s="177">
        <v>202</v>
      </c>
      <c r="P692" s="178">
        <v>152</v>
      </c>
    </row>
    <row r="693" spans="1:16" x14ac:dyDescent="0.3">
      <c r="A693" s="175" t="s">
        <v>913</v>
      </c>
      <c r="B693" s="176" t="s">
        <v>181</v>
      </c>
      <c r="C693" s="176" t="s">
        <v>1885</v>
      </c>
      <c r="D693" s="175" t="s">
        <v>859</v>
      </c>
      <c r="E693" s="172">
        <v>691</v>
      </c>
      <c r="F693" s="177">
        <v>208</v>
      </c>
      <c r="G693" s="177">
        <v>242</v>
      </c>
      <c r="H693" s="178">
        <v>241</v>
      </c>
      <c r="I693" s="172">
        <v>640</v>
      </c>
      <c r="J693" s="177">
        <v>200</v>
      </c>
      <c r="K693" s="177">
        <v>217</v>
      </c>
      <c r="L693" s="178">
        <v>223</v>
      </c>
      <c r="M693" s="172">
        <v>564</v>
      </c>
      <c r="N693" s="177">
        <v>201</v>
      </c>
      <c r="O693" s="177">
        <v>147</v>
      </c>
      <c r="P693" s="178">
        <v>216</v>
      </c>
    </row>
    <row r="694" spans="1:16" x14ac:dyDescent="0.3">
      <c r="A694" s="175" t="s">
        <v>1085</v>
      </c>
      <c r="B694" s="176" t="s">
        <v>939</v>
      </c>
      <c r="C694" s="176" t="s">
        <v>1886</v>
      </c>
      <c r="D694" s="175" t="s">
        <v>963</v>
      </c>
      <c r="E694" s="172">
        <v>526</v>
      </c>
      <c r="F694" s="177">
        <v>156</v>
      </c>
      <c r="G694" s="177">
        <v>229</v>
      </c>
      <c r="H694" s="178">
        <v>141</v>
      </c>
      <c r="I694" s="172">
        <v>558</v>
      </c>
      <c r="J694" s="177">
        <v>196</v>
      </c>
      <c r="K694" s="177">
        <v>224</v>
      </c>
      <c r="L694" s="178">
        <v>138</v>
      </c>
      <c r="M694" s="172">
        <v>558</v>
      </c>
      <c r="N694" s="177">
        <v>199</v>
      </c>
      <c r="O694" s="177">
        <v>229</v>
      </c>
      <c r="P694" s="178">
        <v>130</v>
      </c>
    </row>
    <row r="695" spans="1:16" x14ac:dyDescent="0.3">
      <c r="A695" s="175" t="s">
        <v>819</v>
      </c>
      <c r="B695" s="176" t="s">
        <v>108</v>
      </c>
      <c r="C695" s="176" t="s">
        <v>1887</v>
      </c>
      <c r="D695" s="176" t="s">
        <v>202</v>
      </c>
      <c r="E695" s="172">
        <v>587</v>
      </c>
      <c r="F695" s="177">
        <v>302</v>
      </c>
      <c r="G695" s="177">
        <v>148</v>
      </c>
      <c r="H695" s="178">
        <v>137</v>
      </c>
      <c r="I695" s="172">
        <v>600</v>
      </c>
      <c r="J695" s="177">
        <v>296</v>
      </c>
      <c r="K695" s="177">
        <v>132</v>
      </c>
      <c r="L695" s="178">
        <v>172</v>
      </c>
      <c r="M695" s="172">
        <v>561</v>
      </c>
      <c r="N695" s="177">
        <v>291</v>
      </c>
      <c r="O695" s="177">
        <v>101</v>
      </c>
      <c r="P695" s="178">
        <v>169</v>
      </c>
    </row>
    <row r="696" spans="1:16" x14ac:dyDescent="0.3">
      <c r="A696" s="175" t="s">
        <v>260</v>
      </c>
      <c r="B696" s="176" t="s">
        <v>939</v>
      </c>
      <c r="C696" s="176" t="s">
        <v>1888</v>
      </c>
      <c r="D696" s="175" t="s">
        <v>945</v>
      </c>
      <c r="E696" s="172">
        <v>527</v>
      </c>
      <c r="F696" s="177">
        <v>346</v>
      </c>
      <c r="G696" s="177">
        <v>94</v>
      </c>
      <c r="H696" s="178">
        <v>87</v>
      </c>
      <c r="I696" s="172">
        <v>544</v>
      </c>
      <c r="J696" s="177">
        <v>338</v>
      </c>
      <c r="K696" s="177">
        <v>106</v>
      </c>
      <c r="L696" s="178">
        <v>100</v>
      </c>
      <c r="M696" s="172">
        <v>572</v>
      </c>
      <c r="N696" s="177">
        <v>366</v>
      </c>
      <c r="O696" s="177">
        <v>96</v>
      </c>
      <c r="P696" s="178">
        <v>110</v>
      </c>
    </row>
    <row r="697" spans="1:16" x14ac:dyDescent="0.3">
      <c r="A697" s="175" t="s">
        <v>819</v>
      </c>
      <c r="B697" s="176" t="s">
        <v>449</v>
      </c>
      <c r="C697" s="176" t="s">
        <v>1889</v>
      </c>
      <c r="D697" s="175" t="s">
        <v>934</v>
      </c>
      <c r="E697" s="172">
        <v>480</v>
      </c>
      <c r="F697" s="177">
        <v>175</v>
      </c>
      <c r="G697" s="177">
        <v>198</v>
      </c>
      <c r="H697" s="178">
        <v>107</v>
      </c>
      <c r="I697" s="172">
        <v>499</v>
      </c>
      <c r="J697" s="177">
        <v>172</v>
      </c>
      <c r="K697" s="177">
        <v>203</v>
      </c>
      <c r="L697" s="178">
        <v>124</v>
      </c>
      <c r="M697" s="172">
        <v>561</v>
      </c>
      <c r="N697" s="177">
        <v>221</v>
      </c>
      <c r="O697" s="177">
        <v>215</v>
      </c>
      <c r="P697" s="178">
        <v>125</v>
      </c>
    </row>
    <row r="698" spans="1:16" x14ac:dyDescent="0.3">
      <c r="A698" s="175" t="s">
        <v>711</v>
      </c>
      <c r="B698" s="176" t="s">
        <v>475</v>
      </c>
      <c r="C698" s="176" t="s">
        <v>1890</v>
      </c>
      <c r="D698" s="175" t="s">
        <v>496</v>
      </c>
      <c r="E698" s="172">
        <v>499</v>
      </c>
      <c r="F698" s="177">
        <v>272</v>
      </c>
      <c r="G698" s="177">
        <v>42</v>
      </c>
      <c r="H698" s="178">
        <v>185</v>
      </c>
      <c r="I698" s="172">
        <v>519</v>
      </c>
      <c r="J698" s="177">
        <v>278</v>
      </c>
      <c r="K698" s="177">
        <v>44</v>
      </c>
      <c r="L698" s="178">
        <v>197</v>
      </c>
      <c r="M698" s="172">
        <v>541</v>
      </c>
      <c r="N698" s="177">
        <v>278</v>
      </c>
      <c r="O698" s="177">
        <v>85</v>
      </c>
      <c r="P698" s="178">
        <v>178</v>
      </c>
    </row>
    <row r="699" spans="1:16" x14ac:dyDescent="0.3">
      <c r="A699" s="175" t="s">
        <v>913</v>
      </c>
      <c r="B699" s="176" t="s">
        <v>309</v>
      </c>
      <c r="C699" s="176" t="s">
        <v>1891</v>
      </c>
      <c r="D699" s="175" t="s">
        <v>394</v>
      </c>
      <c r="E699" s="172">
        <v>568</v>
      </c>
      <c r="F699" s="177">
        <v>193</v>
      </c>
      <c r="G699" s="177">
        <v>194</v>
      </c>
      <c r="H699" s="178">
        <v>181</v>
      </c>
      <c r="I699" s="172">
        <v>576</v>
      </c>
      <c r="J699" s="177">
        <v>202</v>
      </c>
      <c r="K699" s="177">
        <v>197</v>
      </c>
      <c r="L699" s="178">
        <v>177</v>
      </c>
      <c r="M699" s="172">
        <v>546</v>
      </c>
      <c r="N699" s="177">
        <v>198</v>
      </c>
      <c r="O699" s="177">
        <v>184</v>
      </c>
      <c r="P699" s="178">
        <v>164</v>
      </c>
    </row>
    <row r="700" spans="1:16" x14ac:dyDescent="0.3">
      <c r="A700" s="175" t="s">
        <v>474</v>
      </c>
      <c r="B700" s="176" t="s">
        <v>513</v>
      </c>
      <c r="C700" s="176" t="s">
        <v>1892</v>
      </c>
      <c r="D700" s="175" t="s">
        <v>529</v>
      </c>
      <c r="E700" s="172">
        <v>638</v>
      </c>
      <c r="F700" s="177">
        <v>251</v>
      </c>
      <c r="G700" s="177">
        <v>205</v>
      </c>
      <c r="H700" s="178">
        <v>182</v>
      </c>
      <c r="I700" s="172">
        <v>612</v>
      </c>
      <c r="J700" s="177">
        <v>251</v>
      </c>
      <c r="K700" s="177">
        <v>206</v>
      </c>
      <c r="L700" s="178">
        <v>155</v>
      </c>
      <c r="M700" s="172">
        <v>557</v>
      </c>
      <c r="N700" s="177">
        <v>241</v>
      </c>
      <c r="O700" s="177">
        <v>161</v>
      </c>
      <c r="P700" s="178">
        <v>155</v>
      </c>
    </row>
    <row r="701" spans="1:16" x14ac:dyDescent="0.3">
      <c r="A701" s="175" t="s">
        <v>474</v>
      </c>
      <c r="B701" s="176" t="s">
        <v>181</v>
      </c>
      <c r="C701" s="176" t="s">
        <v>1893</v>
      </c>
      <c r="D701" s="175" t="s">
        <v>869</v>
      </c>
      <c r="E701" s="172">
        <v>527</v>
      </c>
      <c r="F701" s="177">
        <v>246</v>
      </c>
      <c r="G701" s="177">
        <v>163</v>
      </c>
      <c r="H701" s="178">
        <v>118</v>
      </c>
      <c r="I701" s="172">
        <v>563</v>
      </c>
      <c r="J701" s="177">
        <v>244</v>
      </c>
      <c r="K701" s="177">
        <v>180</v>
      </c>
      <c r="L701" s="178">
        <v>139</v>
      </c>
      <c r="M701" s="172">
        <v>567</v>
      </c>
      <c r="N701" s="177">
        <v>245</v>
      </c>
      <c r="O701" s="177">
        <v>172</v>
      </c>
      <c r="P701" s="178">
        <v>150</v>
      </c>
    </row>
    <row r="702" spans="1:16" x14ac:dyDescent="0.3">
      <c r="A702" s="175" t="s">
        <v>474</v>
      </c>
      <c r="B702" s="176" t="s">
        <v>569</v>
      </c>
      <c r="C702" s="176" t="s">
        <v>1894</v>
      </c>
      <c r="D702" s="175" t="s">
        <v>617</v>
      </c>
      <c r="E702" s="172">
        <v>509</v>
      </c>
      <c r="F702" s="177">
        <v>213</v>
      </c>
      <c r="G702" s="177">
        <v>138</v>
      </c>
      <c r="H702" s="178">
        <v>158</v>
      </c>
      <c r="I702" s="172">
        <v>545</v>
      </c>
      <c r="J702" s="177">
        <v>213</v>
      </c>
      <c r="K702" s="177">
        <v>136</v>
      </c>
      <c r="L702" s="178">
        <v>196</v>
      </c>
      <c r="M702" s="172">
        <v>588</v>
      </c>
      <c r="N702" s="177">
        <v>215</v>
      </c>
      <c r="O702" s="177">
        <v>141</v>
      </c>
      <c r="P702" s="178">
        <v>232</v>
      </c>
    </row>
    <row r="703" spans="1:16" x14ac:dyDescent="0.3">
      <c r="A703" s="175" t="s">
        <v>938</v>
      </c>
      <c r="B703" s="176" t="s">
        <v>309</v>
      </c>
      <c r="C703" s="176" t="s">
        <v>1895</v>
      </c>
      <c r="D703" s="175" t="s">
        <v>361</v>
      </c>
      <c r="E703" s="172">
        <v>473</v>
      </c>
      <c r="F703" s="177">
        <v>295</v>
      </c>
      <c r="G703" s="177">
        <v>70</v>
      </c>
      <c r="H703" s="178">
        <v>108</v>
      </c>
      <c r="I703" s="172">
        <v>545</v>
      </c>
      <c r="J703" s="177">
        <v>318</v>
      </c>
      <c r="K703" s="177">
        <v>72</v>
      </c>
      <c r="L703" s="178">
        <v>155</v>
      </c>
      <c r="M703" s="172">
        <v>540</v>
      </c>
      <c r="N703" s="177">
        <v>317</v>
      </c>
      <c r="O703" s="177">
        <v>78</v>
      </c>
      <c r="P703" s="178">
        <v>145</v>
      </c>
    </row>
    <row r="704" spans="1:16" x14ac:dyDescent="0.3">
      <c r="A704" s="175" t="s">
        <v>1014</v>
      </c>
      <c r="B704" s="176" t="s">
        <v>181</v>
      </c>
      <c r="C704" s="176" t="s">
        <v>1896</v>
      </c>
      <c r="D704" s="175" t="s">
        <v>872</v>
      </c>
      <c r="E704" s="172">
        <v>535</v>
      </c>
      <c r="F704" s="177">
        <v>79</v>
      </c>
      <c r="G704" s="177">
        <v>385</v>
      </c>
      <c r="H704" s="178">
        <v>71</v>
      </c>
      <c r="I704" s="172">
        <v>578</v>
      </c>
      <c r="J704" s="177">
        <v>98</v>
      </c>
      <c r="K704" s="177">
        <v>408</v>
      </c>
      <c r="L704" s="178">
        <v>72</v>
      </c>
      <c r="M704" s="172">
        <v>539</v>
      </c>
      <c r="N704" s="177">
        <v>100</v>
      </c>
      <c r="O704" s="177">
        <v>378</v>
      </c>
      <c r="P704" s="178">
        <v>61</v>
      </c>
    </row>
    <row r="705" spans="1:16" x14ac:dyDescent="0.3">
      <c r="A705" s="175" t="s">
        <v>107</v>
      </c>
      <c r="B705" s="176" t="s">
        <v>449</v>
      </c>
      <c r="C705" s="176" t="s">
        <v>1897</v>
      </c>
      <c r="D705" s="175" t="s">
        <v>478</v>
      </c>
      <c r="E705" s="172">
        <v>529</v>
      </c>
      <c r="F705" s="177">
        <v>266</v>
      </c>
      <c r="G705" s="177">
        <v>117</v>
      </c>
      <c r="H705" s="178">
        <v>146</v>
      </c>
      <c r="I705" s="172">
        <v>535</v>
      </c>
      <c r="J705" s="177">
        <v>263</v>
      </c>
      <c r="K705" s="177">
        <v>123</v>
      </c>
      <c r="L705" s="178">
        <v>149</v>
      </c>
      <c r="M705" s="172">
        <v>573</v>
      </c>
      <c r="N705" s="177">
        <v>267</v>
      </c>
      <c r="O705" s="177">
        <v>133</v>
      </c>
      <c r="P705" s="178">
        <v>173</v>
      </c>
    </row>
    <row r="706" spans="1:16" x14ac:dyDescent="0.3">
      <c r="A706" s="175" t="s">
        <v>457</v>
      </c>
      <c r="B706" s="176" t="s">
        <v>108</v>
      </c>
      <c r="C706" s="176" t="s">
        <v>1898</v>
      </c>
      <c r="D706" s="175" t="s">
        <v>218</v>
      </c>
      <c r="E706" s="172">
        <v>551</v>
      </c>
      <c r="F706" s="177">
        <v>287</v>
      </c>
      <c r="G706" s="177">
        <v>54</v>
      </c>
      <c r="H706" s="178">
        <v>210</v>
      </c>
      <c r="I706" s="172">
        <v>562</v>
      </c>
      <c r="J706" s="177">
        <v>287</v>
      </c>
      <c r="K706" s="177">
        <v>63</v>
      </c>
      <c r="L706" s="178">
        <v>212</v>
      </c>
      <c r="M706" s="172">
        <v>544</v>
      </c>
      <c r="N706" s="177">
        <v>284</v>
      </c>
      <c r="O706" s="177">
        <v>49</v>
      </c>
      <c r="P706" s="178">
        <v>211</v>
      </c>
    </row>
    <row r="707" spans="1:16" x14ac:dyDescent="0.3">
      <c r="A707" s="175" t="s">
        <v>568</v>
      </c>
      <c r="B707" s="176" t="s">
        <v>309</v>
      </c>
      <c r="C707" s="176" t="s">
        <v>1899</v>
      </c>
      <c r="D707" s="175" t="s">
        <v>349</v>
      </c>
      <c r="E707" s="172">
        <v>561</v>
      </c>
      <c r="F707" s="177">
        <v>262</v>
      </c>
      <c r="G707" s="177">
        <v>106</v>
      </c>
      <c r="H707" s="178">
        <v>193</v>
      </c>
      <c r="I707" s="172">
        <v>543</v>
      </c>
      <c r="J707" s="177">
        <v>269</v>
      </c>
      <c r="K707" s="177">
        <v>85</v>
      </c>
      <c r="L707" s="178">
        <v>189</v>
      </c>
      <c r="M707" s="172">
        <v>526</v>
      </c>
      <c r="N707" s="177">
        <v>270</v>
      </c>
      <c r="O707" s="177">
        <v>81</v>
      </c>
      <c r="P707" s="178">
        <v>175</v>
      </c>
    </row>
    <row r="708" spans="1:16" x14ac:dyDescent="0.3">
      <c r="A708" s="175" t="s">
        <v>539</v>
      </c>
      <c r="B708" s="176" t="s">
        <v>712</v>
      </c>
      <c r="C708" s="176" t="s">
        <v>1900</v>
      </c>
      <c r="D708" s="176" t="s">
        <v>742</v>
      </c>
      <c r="E708" s="172">
        <v>408</v>
      </c>
      <c r="F708" s="177">
        <v>141</v>
      </c>
      <c r="G708" s="177">
        <v>81</v>
      </c>
      <c r="H708" s="178">
        <v>186</v>
      </c>
      <c r="I708" s="172">
        <v>431</v>
      </c>
      <c r="J708" s="177">
        <v>140</v>
      </c>
      <c r="K708" s="177">
        <v>91</v>
      </c>
      <c r="L708" s="178">
        <v>200</v>
      </c>
      <c r="M708" s="172">
        <v>518</v>
      </c>
      <c r="N708" s="177">
        <v>250</v>
      </c>
      <c r="O708" s="177">
        <v>90</v>
      </c>
      <c r="P708" s="178">
        <v>178</v>
      </c>
    </row>
    <row r="709" spans="1:16" x14ac:dyDescent="0.3">
      <c r="A709" s="175" t="s">
        <v>260</v>
      </c>
      <c r="B709" s="176" t="s">
        <v>108</v>
      </c>
      <c r="C709" s="176" t="s">
        <v>1901</v>
      </c>
      <c r="D709" s="175" t="s">
        <v>117</v>
      </c>
      <c r="E709" s="172">
        <v>603</v>
      </c>
      <c r="F709" s="177">
        <v>410</v>
      </c>
      <c r="G709" s="177">
        <v>48</v>
      </c>
      <c r="H709" s="178">
        <v>145</v>
      </c>
      <c r="I709" s="172">
        <v>579</v>
      </c>
      <c r="J709" s="177">
        <v>409</v>
      </c>
      <c r="K709" s="177">
        <v>48</v>
      </c>
      <c r="L709" s="178">
        <v>122</v>
      </c>
      <c r="M709" s="172">
        <v>544</v>
      </c>
      <c r="N709" s="177">
        <v>403</v>
      </c>
      <c r="O709" s="177">
        <v>15</v>
      </c>
      <c r="P709" s="178">
        <v>126</v>
      </c>
    </row>
    <row r="710" spans="1:16" x14ac:dyDescent="0.3">
      <c r="A710" s="175" t="s">
        <v>1085</v>
      </c>
      <c r="B710" s="176" t="s">
        <v>309</v>
      </c>
      <c r="C710" s="176" t="s">
        <v>1902</v>
      </c>
      <c r="D710" s="175" t="s">
        <v>344</v>
      </c>
      <c r="E710" s="172">
        <v>521</v>
      </c>
      <c r="F710" s="177">
        <v>248</v>
      </c>
      <c r="G710" s="177">
        <v>154</v>
      </c>
      <c r="H710" s="178">
        <v>119</v>
      </c>
      <c r="I710" s="172">
        <v>518</v>
      </c>
      <c r="J710" s="177">
        <v>250</v>
      </c>
      <c r="K710" s="177">
        <v>147</v>
      </c>
      <c r="L710" s="178">
        <v>121</v>
      </c>
      <c r="M710" s="172">
        <v>523</v>
      </c>
      <c r="N710" s="177">
        <v>252</v>
      </c>
      <c r="O710" s="177">
        <v>155</v>
      </c>
      <c r="P710" s="178">
        <v>116</v>
      </c>
    </row>
    <row r="711" spans="1:16" x14ac:dyDescent="0.3">
      <c r="A711" s="175" t="s">
        <v>308</v>
      </c>
      <c r="B711" s="176" t="s">
        <v>458</v>
      </c>
      <c r="C711" s="176" t="s">
        <v>1903</v>
      </c>
      <c r="D711" s="175" t="s">
        <v>470</v>
      </c>
      <c r="E711" s="172">
        <v>538</v>
      </c>
      <c r="F711" s="177">
        <v>119</v>
      </c>
      <c r="G711" s="177">
        <v>284</v>
      </c>
      <c r="H711" s="178">
        <v>135</v>
      </c>
      <c r="I711" s="172">
        <v>533</v>
      </c>
      <c r="J711" s="177">
        <v>165</v>
      </c>
      <c r="K711" s="177">
        <v>238</v>
      </c>
      <c r="L711" s="178">
        <v>130</v>
      </c>
      <c r="M711" s="172">
        <v>517</v>
      </c>
      <c r="N711" s="177">
        <v>168</v>
      </c>
      <c r="O711" s="177">
        <v>229</v>
      </c>
      <c r="P711" s="178">
        <v>120</v>
      </c>
    </row>
    <row r="712" spans="1:16" x14ac:dyDescent="0.3">
      <c r="A712" s="175" t="s">
        <v>819</v>
      </c>
      <c r="B712" s="176" t="s">
        <v>309</v>
      </c>
      <c r="C712" s="176" t="s">
        <v>1904</v>
      </c>
      <c r="D712" s="175" t="s">
        <v>389</v>
      </c>
      <c r="E712" s="172">
        <v>484</v>
      </c>
      <c r="F712" s="177">
        <v>201</v>
      </c>
      <c r="G712" s="177">
        <v>140</v>
      </c>
      <c r="H712" s="178">
        <v>143</v>
      </c>
      <c r="I712" s="172">
        <v>506</v>
      </c>
      <c r="J712" s="177">
        <v>202</v>
      </c>
      <c r="K712" s="177">
        <v>154</v>
      </c>
      <c r="L712" s="178">
        <v>150</v>
      </c>
      <c r="M712" s="172">
        <v>508</v>
      </c>
      <c r="N712" s="177">
        <v>206</v>
      </c>
      <c r="O712" s="177">
        <v>169</v>
      </c>
      <c r="P712" s="178">
        <v>133</v>
      </c>
    </row>
    <row r="713" spans="1:16" x14ac:dyDescent="0.3">
      <c r="A713" s="175" t="s">
        <v>819</v>
      </c>
      <c r="B713" s="176" t="s">
        <v>793</v>
      </c>
      <c r="C713" s="176" t="s">
        <v>1905</v>
      </c>
      <c r="D713" s="175" t="s">
        <v>809</v>
      </c>
      <c r="E713" s="172">
        <v>503</v>
      </c>
      <c r="F713" s="177">
        <v>181</v>
      </c>
      <c r="G713" s="177">
        <v>78</v>
      </c>
      <c r="H713" s="178">
        <v>244</v>
      </c>
      <c r="I713" s="172">
        <v>553</v>
      </c>
      <c r="J713" s="177">
        <v>181</v>
      </c>
      <c r="K713" s="177">
        <v>94</v>
      </c>
      <c r="L713" s="178">
        <v>278</v>
      </c>
      <c r="M713" s="172">
        <v>510</v>
      </c>
      <c r="N713" s="177">
        <v>181</v>
      </c>
      <c r="O713" s="177">
        <v>66</v>
      </c>
      <c r="P713" s="178">
        <v>263</v>
      </c>
    </row>
    <row r="714" spans="1:16" x14ac:dyDescent="0.3">
      <c r="A714" s="175" t="s">
        <v>308</v>
      </c>
      <c r="B714" s="176" t="s">
        <v>181</v>
      </c>
      <c r="C714" s="176" t="s">
        <v>1906</v>
      </c>
      <c r="D714" s="175" t="s">
        <v>837</v>
      </c>
      <c r="E714" s="172">
        <v>507</v>
      </c>
      <c r="F714" s="177">
        <v>228</v>
      </c>
      <c r="G714" s="177">
        <v>150</v>
      </c>
      <c r="H714" s="178">
        <v>129</v>
      </c>
      <c r="I714" s="172">
        <v>508</v>
      </c>
      <c r="J714" s="177">
        <v>227</v>
      </c>
      <c r="K714" s="177">
        <v>147</v>
      </c>
      <c r="L714" s="178">
        <v>134</v>
      </c>
      <c r="M714" s="172">
        <v>538</v>
      </c>
      <c r="N714" s="177">
        <v>229</v>
      </c>
      <c r="O714" s="177">
        <v>160</v>
      </c>
      <c r="P714" s="178">
        <v>149</v>
      </c>
    </row>
    <row r="715" spans="1:16" x14ac:dyDescent="0.3">
      <c r="A715" s="175" t="s">
        <v>308</v>
      </c>
      <c r="B715" s="176" t="s">
        <v>309</v>
      </c>
      <c r="C715" s="176" t="s">
        <v>1907</v>
      </c>
      <c r="D715" s="175" t="s">
        <v>351</v>
      </c>
      <c r="E715" s="172">
        <v>489</v>
      </c>
      <c r="F715" s="177">
        <v>163</v>
      </c>
      <c r="G715" s="177">
        <v>245</v>
      </c>
      <c r="H715" s="178">
        <v>81</v>
      </c>
      <c r="I715" s="172">
        <v>495</v>
      </c>
      <c r="J715" s="177">
        <v>171</v>
      </c>
      <c r="K715" s="177">
        <v>209</v>
      </c>
      <c r="L715" s="178">
        <v>115</v>
      </c>
      <c r="M715" s="172">
        <v>522</v>
      </c>
      <c r="N715" s="177">
        <v>209</v>
      </c>
      <c r="O715" s="177">
        <v>198</v>
      </c>
      <c r="P715" s="178">
        <v>115</v>
      </c>
    </row>
    <row r="716" spans="1:16" x14ac:dyDescent="0.3">
      <c r="A716" s="175" t="s">
        <v>107</v>
      </c>
      <c r="B716" s="176" t="s">
        <v>1039</v>
      </c>
      <c r="C716" s="176" t="s">
        <v>1908</v>
      </c>
      <c r="D716" s="175" t="s">
        <v>1079</v>
      </c>
      <c r="E716" s="172">
        <v>513</v>
      </c>
      <c r="F716" s="177">
        <v>204</v>
      </c>
      <c r="G716" s="177">
        <v>207</v>
      </c>
      <c r="H716" s="178">
        <v>102</v>
      </c>
      <c r="I716" s="172">
        <v>562</v>
      </c>
      <c r="J716" s="177">
        <v>205</v>
      </c>
      <c r="K716" s="177">
        <v>237</v>
      </c>
      <c r="L716" s="178">
        <v>120</v>
      </c>
      <c r="M716" s="172">
        <v>497</v>
      </c>
      <c r="N716" s="177">
        <v>209</v>
      </c>
      <c r="O716" s="177">
        <v>190</v>
      </c>
      <c r="P716" s="178">
        <v>98</v>
      </c>
    </row>
    <row r="717" spans="1:16" x14ac:dyDescent="0.3">
      <c r="A717" s="175" t="s">
        <v>762</v>
      </c>
      <c r="B717" s="176" t="s">
        <v>914</v>
      </c>
      <c r="C717" s="176" t="s">
        <v>1909</v>
      </c>
      <c r="D717" s="175" t="s">
        <v>918</v>
      </c>
      <c r="E717" s="172">
        <v>458</v>
      </c>
      <c r="F717" s="177">
        <v>269</v>
      </c>
      <c r="G717" s="177">
        <v>132</v>
      </c>
      <c r="H717" s="178">
        <v>57</v>
      </c>
      <c r="I717" s="172">
        <v>546</v>
      </c>
      <c r="J717" s="177">
        <v>270</v>
      </c>
      <c r="K717" s="177">
        <v>215</v>
      </c>
      <c r="L717" s="178">
        <v>61</v>
      </c>
      <c r="M717" s="172">
        <v>541</v>
      </c>
      <c r="N717" s="177">
        <v>272</v>
      </c>
      <c r="O717" s="177">
        <v>186</v>
      </c>
      <c r="P717" s="178">
        <v>83</v>
      </c>
    </row>
    <row r="718" spans="1:16" x14ac:dyDescent="0.3">
      <c r="A718" s="175" t="s">
        <v>107</v>
      </c>
      <c r="B718" s="176" t="s">
        <v>108</v>
      </c>
      <c r="C718" s="176" t="s">
        <v>1910</v>
      </c>
      <c r="D718" s="175" t="s">
        <v>162</v>
      </c>
      <c r="E718" s="172">
        <v>526</v>
      </c>
      <c r="F718" s="177">
        <v>269</v>
      </c>
      <c r="G718" s="177">
        <v>131</v>
      </c>
      <c r="H718" s="178">
        <v>126</v>
      </c>
      <c r="I718" s="172">
        <v>537</v>
      </c>
      <c r="J718" s="177">
        <v>267</v>
      </c>
      <c r="K718" s="177">
        <v>134</v>
      </c>
      <c r="L718" s="178">
        <v>136</v>
      </c>
      <c r="M718" s="172">
        <v>480</v>
      </c>
      <c r="N718" s="177">
        <v>267</v>
      </c>
      <c r="O718" s="177">
        <v>113</v>
      </c>
      <c r="P718" s="178">
        <v>100</v>
      </c>
    </row>
    <row r="719" spans="1:16" x14ac:dyDescent="0.3">
      <c r="A719" s="175" t="s">
        <v>107</v>
      </c>
      <c r="B719" s="176" t="s">
        <v>475</v>
      </c>
      <c r="C719" s="176" t="s">
        <v>1911</v>
      </c>
      <c r="D719" s="175" t="s">
        <v>478</v>
      </c>
      <c r="E719" s="172">
        <v>549</v>
      </c>
      <c r="F719" s="177">
        <v>295</v>
      </c>
      <c r="G719" s="177">
        <v>177</v>
      </c>
      <c r="H719" s="178">
        <v>77</v>
      </c>
      <c r="I719" s="172">
        <v>555</v>
      </c>
      <c r="J719" s="177">
        <v>289</v>
      </c>
      <c r="K719" s="177">
        <v>183</v>
      </c>
      <c r="L719" s="178">
        <v>83</v>
      </c>
      <c r="M719" s="172">
        <v>519</v>
      </c>
      <c r="N719" s="177">
        <v>250</v>
      </c>
      <c r="O719" s="177">
        <v>179</v>
      </c>
      <c r="P719" s="178">
        <v>90</v>
      </c>
    </row>
    <row r="720" spans="1:16" x14ac:dyDescent="0.3">
      <c r="A720" s="175" t="s">
        <v>568</v>
      </c>
      <c r="B720" s="176" t="s">
        <v>449</v>
      </c>
      <c r="C720" s="176" t="s">
        <v>1912</v>
      </c>
      <c r="D720" s="175" t="s">
        <v>930</v>
      </c>
      <c r="E720" s="172">
        <v>506</v>
      </c>
      <c r="F720" s="177">
        <v>173</v>
      </c>
      <c r="G720" s="177">
        <v>125</v>
      </c>
      <c r="H720" s="178">
        <v>208</v>
      </c>
      <c r="I720" s="172">
        <v>530</v>
      </c>
      <c r="J720" s="177">
        <v>182</v>
      </c>
      <c r="K720" s="177">
        <v>148</v>
      </c>
      <c r="L720" s="178">
        <v>200</v>
      </c>
      <c r="M720" s="172">
        <v>505</v>
      </c>
      <c r="N720" s="177">
        <v>182</v>
      </c>
      <c r="O720" s="177">
        <v>129</v>
      </c>
      <c r="P720" s="178">
        <v>194</v>
      </c>
    </row>
    <row r="721" spans="1:16" x14ac:dyDescent="0.3">
      <c r="A721" s="175" t="s">
        <v>308</v>
      </c>
      <c r="B721" s="176" t="s">
        <v>108</v>
      </c>
      <c r="C721" s="176" t="s">
        <v>1913</v>
      </c>
      <c r="D721" s="175" t="s">
        <v>166</v>
      </c>
      <c r="E721" s="172">
        <v>415</v>
      </c>
      <c r="F721" s="177">
        <v>172</v>
      </c>
      <c r="G721" s="177">
        <v>142</v>
      </c>
      <c r="H721" s="178">
        <v>101</v>
      </c>
      <c r="I721" s="172">
        <v>513</v>
      </c>
      <c r="J721" s="177">
        <v>249</v>
      </c>
      <c r="K721" s="177">
        <v>154</v>
      </c>
      <c r="L721" s="178">
        <v>110</v>
      </c>
      <c r="M721" s="172">
        <v>506</v>
      </c>
      <c r="N721" s="177">
        <v>252</v>
      </c>
      <c r="O721" s="177">
        <v>149</v>
      </c>
      <c r="P721" s="178">
        <v>105</v>
      </c>
    </row>
    <row r="722" spans="1:16" x14ac:dyDescent="0.3">
      <c r="A722" s="175" t="s">
        <v>308</v>
      </c>
      <c r="B722" s="176" t="s">
        <v>793</v>
      </c>
      <c r="C722" s="176" t="s">
        <v>1914</v>
      </c>
      <c r="D722" s="175" t="s">
        <v>816</v>
      </c>
      <c r="E722" s="172">
        <v>488</v>
      </c>
      <c r="F722" s="177">
        <v>222</v>
      </c>
      <c r="G722" s="177">
        <v>142</v>
      </c>
      <c r="H722" s="178">
        <v>124</v>
      </c>
      <c r="I722" s="172">
        <v>485</v>
      </c>
      <c r="J722" s="177">
        <v>226</v>
      </c>
      <c r="K722" s="177">
        <v>129</v>
      </c>
      <c r="L722" s="178">
        <v>130</v>
      </c>
      <c r="M722" s="172">
        <v>531</v>
      </c>
      <c r="N722" s="177">
        <v>222</v>
      </c>
      <c r="O722" s="177">
        <v>158</v>
      </c>
      <c r="P722" s="178">
        <v>151</v>
      </c>
    </row>
    <row r="723" spans="1:16" x14ac:dyDescent="0.3">
      <c r="A723" s="175" t="s">
        <v>1162</v>
      </c>
      <c r="B723" s="176" t="s">
        <v>569</v>
      </c>
      <c r="C723" s="176" t="s">
        <v>1915</v>
      </c>
      <c r="D723" s="175" t="s">
        <v>655</v>
      </c>
      <c r="E723" s="172">
        <v>639</v>
      </c>
      <c r="F723" s="177">
        <v>129</v>
      </c>
      <c r="G723" s="177">
        <v>433</v>
      </c>
      <c r="H723" s="178">
        <v>77</v>
      </c>
      <c r="I723" s="172">
        <v>604</v>
      </c>
      <c r="J723" s="177">
        <v>126</v>
      </c>
      <c r="K723" s="177">
        <v>396</v>
      </c>
      <c r="L723" s="178">
        <v>82</v>
      </c>
      <c r="M723" s="172">
        <v>505</v>
      </c>
      <c r="N723" s="177">
        <v>122</v>
      </c>
      <c r="O723" s="177">
        <v>306</v>
      </c>
      <c r="P723" s="178">
        <v>77</v>
      </c>
    </row>
    <row r="724" spans="1:16" x14ac:dyDescent="0.3">
      <c r="A724" s="175" t="s">
        <v>1038</v>
      </c>
      <c r="B724" s="176" t="s">
        <v>712</v>
      </c>
      <c r="C724" s="176" t="s">
        <v>1916</v>
      </c>
      <c r="D724" s="175" t="s">
        <v>737</v>
      </c>
      <c r="E724" s="172">
        <v>514</v>
      </c>
      <c r="F724" s="177">
        <v>312</v>
      </c>
      <c r="G724" s="177">
        <v>80</v>
      </c>
      <c r="H724" s="178">
        <v>122</v>
      </c>
      <c r="I724" s="172">
        <v>518</v>
      </c>
      <c r="J724" s="177">
        <v>309</v>
      </c>
      <c r="K724" s="177">
        <v>53</v>
      </c>
      <c r="L724" s="178">
        <v>156</v>
      </c>
      <c r="M724" s="172">
        <v>532</v>
      </c>
      <c r="N724" s="177">
        <v>296</v>
      </c>
      <c r="O724" s="177">
        <v>57</v>
      </c>
      <c r="P724" s="178">
        <v>179</v>
      </c>
    </row>
    <row r="725" spans="1:16" x14ac:dyDescent="0.3">
      <c r="A725" s="175" t="s">
        <v>924</v>
      </c>
      <c r="B725" s="176" t="s">
        <v>874</v>
      </c>
      <c r="C725" s="176" t="s">
        <v>1917</v>
      </c>
      <c r="D725" s="175" t="s">
        <v>883</v>
      </c>
      <c r="E725" s="172">
        <v>489</v>
      </c>
      <c r="F725" s="177">
        <v>192</v>
      </c>
      <c r="G725" s="177">
        <v>179</v>
      </c>
      <c r="H725" s="178">
        <v>118</v>
      </c>
      <c r="I725" s="172">
        <v>503</v>
      </c>
      <c r="J725" s="177">
        <v>198</v>
      </c>
      <c r="K725" s="177">
        <v>181</v>
      </c>
      <c r="L725" s="178">
        <v>124</v>
      </c>
      <c r="M725" s="172">
        <v>503</v>
      </c>
      <c r="N725" s="177">
        <v>201</v>
      </c>
      <c r="O725" s="177">
        <v>182</v>
      </c>
      <c r="P725" s="178">
        <v>120</v>
      </c>
    </row>
    <row r="726" spans="1:16" x14ac:dyDescent="0.3">
      <c r="A726" s="175" t="s">
        <v>819</v>
      </c>
      <c r="B726" s="176" t="s">
        <v>309</v>
      </c>
      <c r="C726" s="176" t="s">
        <v>1918</v>
      </c>
      <c r="D726" s="175" t="s">
        <v>399</v>
      </c>
      <c r="E726" s="172">
        <v>476</v>
      </c>
      <c r="F726" s="177">
        <v>96</v>
      </c>
      <c r="G726" s="177">
        <v>189</v>
      </c>
      <c r="H726" s="178">
        <v>191</v>
      </c>
      <c r="I726" s="172">
        <v>513</v>
      </c>
      <c r="J726" s="177">
        <v>98</v>
      </c>
      <c r="K726" s="177">
        <v>200</v>
      </c>
      <c r="L726" s="178">
        <v>215</v>
      </c>
      <c r="M726" s="172">
        <v>500</v>
      </c>
      <c r="N726" s="177">
        <v>97</v>
      </c>
      <c r="O726" s="177">
        <v>192</v>
      </c>
      <c r="P726" s="178">
        <v>211</v>
      </c>
    </row>
    <row r="727" spans="1:16" x14ac:dyDescent="0.3">
      <c r="A727" s="175" t="s">
        <v>234</v>
      </c>
      <c r="B727" s="176" t="s">
        <v>108</v>
      </c>
      <c r="C727" s="176" t="s">
        <v>1919</v>
      </c>
      <c r="D727" s="175" t="s">
        <v>138</v>
      </c>
      <c r="E727" s="172">
        <v>492</v>
      </c>
      <c r="F727" s="177">
        <v>200</v>
      </c>
      <c r="G727" s="177">
        <v>102</v>
      </c>
      <c r="H727" s="178">
        <v>190</v>
      </c>
      <c r="I727" s="172">
        <v>645</v>
      </c>
      <c r="J727" s="177">
        <v>193</v>
      </c>
      <c r="K727" s="177">
        <v>246</v>
      </c>
      <c r="L727" s="178">
        <v>206</v>
      </c>
      <c r="M727" s="172">
        <v>476</v>
      </c>
      <c r="N727" s="177">
        <v>170</v>
      </c>
      <c r="O727" s="177">
        <v>125</v>
      </c>
      <c r="P727" s="178">
        <v>181</v>
      </c>
    </row>
    <row r="728" spans="1:16" x14ac:dyDescent="0.3">
      <c r="A728" s="175" t="s">
        <v>1178</v>
      </c>
      <c r="B728" s="176" t="s">
        <v>1086</v>
      </c>
      <c r="C728" s="176" t="s">
        <v>1920</v>
      </c>
      <c r="D728" s="175" t="s">
        <v>1116</v>
      </c>
      <c r="E728" s="172">
        <v>518</v>
      </c>
      <c r="F728" s="177">
        <v>170</v>
      </c>
      <c r="G728" s="177">
        <v>248</v>
      </c>
      <c r="H728" s="178">
        <v>100</v>
      </c>
      <c r="I728" s="172">
        <v>521</v>
      </c>
      <c r="J728" s="177">
        <v>173</v>
      </c>
      <c r="K728" s="177">
        <v>248</v>
      </c>
      <c r="L728" s="178">
        <v>100</v>
      </c>
      <c r="M728" s="172">
        <v>518</v>
      </c>
      <c r="N728" s="177">
        <v>180</v>
      </c>
      <c r="O728" s="177">
        <v>219</v>
      </c>
      <c r="P728" s="178">
        <v>119</v>
      </c>
    </row>
    <row r="729" spans="1:16" x14ac:dyDescent="0.3">
      <c r="A729" s="175" t="s">
        <v>308</v>
      </c>
      <c r="B729" s="176" t="s">
        <v>712</v>
      </c>
      <c r="C729" s="176" t="s">
        <v>1921</v>
      </c>
      <c r="D729" s="175" t="s">
        <v>394</v>
      </c>
      <c r="E729" s="172">
        <v>519</v>
      </c>
      <c r="F729" s="177">
        <v>198</v>
      </c>
      <c r="G729" s="177">
        <v>171</v>
      </c>
      <c r="H729" s="178">
        <v>150</v>
      </c>
      <c r="I729" s="172">
        <v>563</v>
      </c>
      <c r="J729" s="177">
        <v>199</v>
      </c>
      <c r="K729" s="177">
        <v>199</v>
      </c>
      <c r="L729" s="178">
        <v>165</v>
      </c>
      <c r="M729" s="172">
        <v>508</v>
      </c>
      <c r="N729" s="177">
        <v>174</v>
      </c>
      <c r="O729" s="177">
        <v>159</v>
      </c>
      <c r="P729" s="178">
        <v>175</v>
      </c>
    </row>
    <row r="730" spans="1:16" x14ac:dyDescent="0.3">
      <c r="A730" s="175" t="s">
        <v>308</v>
      </c>
      <c r="B730" s="176" t="s">
        <v>763</v>
      </c>
      <c r="C730" s="176" t="s">
        <v>1922</v>
      </c>
      <c r="D730" s="175" t="s">
        <v>782</v>
      </c>
      <c r="E730" s="172">
        <v>472</v>
      </c>
      <c r="F730" s="177">
        <v>261</v>
      </c>
      <c r="G730" s="177">
        <v>44</v>
      </c>
      <c r="H730" s="178">
        <v>167</v>
      </c>
      <c r="I730" s="172">
        <v>504</v>
      </c>
      <c r="J730" s="177">
        <v>263</v>
      </c>
      <c r="K730" s="177">
        <v>44</v>
      </c>
      <c r="L730" s="178">
        <v>197</v>
      </c>
      <c r="M730" s="172">
        <v>505</v>
      </c>
      <c r="N730" s="177">
        <v>258</v>
      </c>
      <c r="O730" s="177">
        <v>43</v>
      </c>
      <c r="P730" s="178">
        <v>204</v>
      </c>
    </row>
    <row r="731" spans="1:16" x14ac:dyDescent="0.3">
      <c r="A731" s="175" t="s">
        <v>762</v>
      </c>
      <c r="B731" s="176" t="s">
        <v>272</v>
      </c>
      <c r="C731" s="176" t="s">
        <v>1923</v>
      </c>
      <c r="D731" s="175" t="s">
        <v>547</v>
      </c>
      <c r="E731" s="172">
        <v>515</v>
      </c>
      <c r="F731" s="177">
        <v>268</v>
      </c>
      <c r="G731" s="177">
        <v>152</v>
      </c>
      <c r="H731" s="178">
        <v>95</v>
      </c>
      <c r="I731" s="172">
        <v>482</v>
      </c>
      <c r="J731" s="177">
        <v>278</v>
      </c>
      <c r="K731" s="177">
        <v>93</v>
      </c>
      <c r="L731" s="178">
        <v>111</v>
      </c>
      <c r="M731" s="172">
        <v>483</v>
      </c>
      <c r="N731" s="177">
        <v>271</v>
      </c>
      <c r="O731" s="177">
        <v>115</v>
      </c>
      <c r="P731" s="178">
        <v>97</v>
      </c>
    </row>
    <row r="732" spans="1:16" x14ac:dyDescent="0.3">
      <c r="A732" s="175" t="s">
        <v>260</v>
      </c>
      <c r="B732" s="176" t="s">
        <v>181</v>
      </c>
      <c r="C732" s="176" t="s">
        <v>1924</v>
      </c>
      <c r="D732" s="175" t="s">
        <v>857</v>
      </c>
      <c r="E732" s="172">
        <v>481</v>
      </c>
      <c r="F732" s="177">
        <v>206</v>
      </c>
      <c r="G732" s="177">
        <v>107</v>
      </c>
      <c r="H732" s="178">
        <v>168</v>
      </c>
      <c r="I732" s="172">
        <v>478</v>
      </c>
      <c r="J732" s="177">
        <v>208</v>
      </c>
      <c r="K732" s="177">
        <v>87</v>
      </c>
      <c r="L732" s="178">
        <v>183</v>
      </c>
      <c r="M732" s="172">
        <v>484</v>
      </c>
      <c r="N732" s="177">
        <v>208</v>
      </c>
      <c r="O732" s="177">
        <v>104</v>
      </c>
      <c r="P732" s="178">
        <v>172</v>
      </c>
    </row>
    <row r="733" spans="1:16" x14ac:dyDescent="0.3">
      <c r="A733" s="175" t="s">
        <v>429</v>
      </c>
      <c r="B733" s="176" t="s">
        <v>939</v>
      </c>
      <c r="C733" s="176" t="s">
        <v>1925</v>
      </c>
      <c r="D733" s="175" t="s">
        <v>956</v>
      </c>
      <c r="E733" s="172">
        <v>493</v>
      </c>
      <c r="F733" s="177">
        <v>192</v>
      </c>
      <c r="G733" s="177">
        <v>105</v>
      </c>
      <c r="H733" s="178">
        <v>196</v>
      </c>
      <c r="I733" s="172">
        <v>496</v>
      </c>
      <c r="J733" s="177">
        <v>180</v>
      </c>
      <c r="K733" s="177">
        <v>115</v>
      </c>
      <c r="L733" s="178">
        <v>201</v>
      </c>
      <c r="M733" s="172">
        <v>474</v>
      </c>
      <c r="N733" s="177">
        <v>190</v>
      </c>
      <c r="O733" s="177">
        <v>103</v>
      </c>
      <c r="P733" s="178">
        <v>181</v>
      </c>
    </row>
    <row r="734" spans="1:16" x14ac:dyDescent="0.3">
      <c r="A734" s="175" t="s">
        <v>1085</v>
      </c>
      <c r="B734" s="176" t="s">
        <v>793</v>
      </c>
      <c r="C734" s="176" t="s">
        <v>1926</v>
      </c>
      <c r="D734" s="176" t="s">
        <v>808</v>
      </c>
      <c r="E734" s="172">
        <v>470</v>
      </c>
      <c r="F734" s="177">
        <v>360</v>
      </c>
      <c r="G734" s="177">
        <v>56</v>
      </c>
      <c r="H734" s="178">
        <v>54</v>
      </c>
      <c r="I734" s="172">
        <v>488</v>
      </c>
      <c r="J734" s="177">
        <v>365</v>
      </c>
      <c r="K734" s="177">
        <v>58</v>
      </c>
      <c r="L734" s="178">
        <v>65</v>
      </c>
      <c r="M734" s="172">
        <v>487</v>
      </c>
      <c r="N734" s="177">
        <v>351</v>
      </c>
      <c r="O734" s="177">
        <v>77</v>
      </c>
      <c r="P734" s="178">
        <v>59</v>
      </c>
    </row>
    <row r="735" spans="1:16" x14ac:dyDescent="0.3">
      <c r="A735" s="175" t="s">
        <v>107</v>
      </c>
      <c r="B735" s="176" t="s">
        <v>309</v>
      </c>
      <c r="C735" s="176" t="s">
        <v>1927</v>
      </c>
      <c r="D735" s="175" t="s">
        <v>385</v>
      </c>
      <c r="E735" s="172">
        <v>352</v>
      </c>
      <c r="F735" s="177">
        <v>166</v>
      </c>
      <c r="G735" s="177">
        <v>76</v>
      </c>
      <c r="H735" s="178">
        <v>110</v>
      </c>
      <c r="I735" s="172">
        <v>486</v>
      </c>
      <c r="J735" s="177">
        <v>300</v>
      </c>
      <c r="K735" s="177">
        <v>78</v>
      </c>
      <c r="L735" s="178">
        <v>108</v>
      </c>
      <c r="M735" s="172">
        <v>491</v>
      </c>
      <c r="N735" s="177">
        <v>305</v>
      </c>
      <c r="O735" s="177">
        <v>79</v>
      </c>
      <c r="P735" s="178">
        <v>107</v>
      </c>
    </row>
    <row r="736" spans="1:16" x14ac:dyDescent="0.3">
      <c r="A736" s="175" t="s">
        <v>938</v>
      </c>
      <c r="B736" s="176" t="s">
        <v>235</v>
      </c>
      <c r="C736" s="176" t="s">
        <v>1928</v>
      </c>
      <c r="D736" s="175" t="s">
        <v>256</v>
      </c>
      <c r="E736" s="172">
        <v>525</v>
      </c>
      <c r="F736" s="177">
        <v>289</v>
      </c>
      <c r="G736" s="177">
        <v>62</v>
      </c>
      <c r="H736" s="178">
        <v>174</v>
      </c>
      <c r="I736" s="172">
        <v>559</v>
      </c>
      <c r="J736" s="177">
        <v>292</v>
      </c>
      <c r="K736" s="177">
        <v>86</v>
      </c>
      <c r="L736" s="178">
        <v>181</v>
      </c>
      <c r="M736" s="172">
        <v>502</v>
      </c>
      <c r="N736" s="177">
        <v>289</v>
      </c>
      <c r="O736" s="177">
        <v>21</v>
      </c>
      <c r="P736" s="178">
        <v>192</v>
      </c>
    </row>
    <row r="737" spans="1:16" x14ac:dyDescent="0.3">
      <c r="A737" s="175" t="s">
        <v>107</v>
      </c>
      <c r="B737" s="176" t="s">
        <v>108</v>
      </c>
      <c r="C737" s="176" t="s">
        <v>1929</v>
      </c>
      <c r="D737" s="175" t="s">
        <v>184</v>
      </c>
      <c r="E737" s="172">
        <v>514</v>
      </c>
      <c r="F737" s="177">
        <v>266</v>
      </c>
      <c r="G737" s="177">
        <v>106</v>
      </c>
      <c r="H737" s="178">
        <v>142</v>
      </c>
      <c r="I737" s="172">
        <v>510</v>
      </c>
      <c r="J737" s="177">
        <v>262</v>
      </c>
      <c r="K737" s="177">
        <v>100</v>
      </c>
      <c r="L737" s="178">
        <v>148</v>
      </c>
      <c r="M737" s="172">
        <v>484</v>
      </c>
      <c r="N737" s="177">
        <v>251</v>
      </c>
      <c r="O737" s="177">
        <v>91</v>
      </c>
      <c r="P737" s="178">
        <v>142</v>
      </c>
    </row>
    <row r="738" spans="1:16" x14ac:dyDescent="0.3">
      <c r="A738" s="175" t="s">
        <v>308</v>
      </c>
      <c r="B738" s="176" t="s">
        <v>763</v>
      </c>
      <c r="C738" s="176" t="s">
        <v>1930</v>
      </c>
      <c r="D738" s="175" t="s">
        <v>784</v>
      </c>
      <c r="E738" s="172">
        <v>561</v>
      </c>
      <c r="F738" s="177">
        <v>104</v>
      </c>
      <c r="G738" s="177">
        <v>400</v>
      </c>
      <c r="H738" s="178">
        <v>57</v>
      </c>
      <c r="I738" s="172">
        <v>587</v>
      </c>
      <c r="J738" s="177">
        <v>123</v>
      </c>
      <c r="K738" s="177">
        <v>402</v>
      </c>
      <c r="L738" s="178">
        <v>62</v>
      </c>
      <c r="M738" s="172">
        <v>488</v>
      </c>
      <c r="N738" s="177">
        <v>127</v>
      </c>
      <c r="O738" s="177">
        <v>300</v>
      </c>
      <c r="P738" s="178">
        <v>61</v>
      </c>
    </row>
    <row r="739" spans="1:16" x14ac:dyDescent="0.3">
      <c r="A739" s="175" t="s">
        <v>938</v>
      </c>
      <c r="B739" s="176" t="s">
        <v>135</v>
      </c>
      <c r="C739" s="176" t="s">
        <v>1931</v>
      </c>
      <c r="D739" s="175" t="s">
        <v>438</v>
      </c>
      <c r="E739" s="172">
        <v>456</v>
      </c>
      <c r="F739" s="177">
        <v>118</v>
      </c>
      <c r="G739" s="177">
        <v>175</v>
      </c>
      <c r="H739" s="178">
        <v>163</v>
      </c>
      <c r="I739" s="172">
        <v>474</v>
      </c>
      <c r="J739" s="177">
        <v>140</v>
      </c>
      <c r="K739" s="177">
        <v>167</v>
      </c>
      <c r="L739" s="178">
        <v>167</v>
      </c>
      <c r="M739" s="172">
        <v>479</v>
      </c>
      <c r="N739" s="177">
        <v>135</v>
      </c>
      <c r="O739" s="177">
        <v>185</v>
      </c>
      <c r="P739" s="178">
        <v>159</v>
      </c>
    </row>
    <row r="740" spans="1:16" x14ac:dyDescent="0.3">
      <c r="A740" s="175" t="s">
        <v>539</v>
      </c>
      <c r="B740" s="176" t="s">
        <v>475</v>
      </c>
      <c r="C740" s="176" t="s">
        <v>1932</v>
      </c>
      <c r="D740" s="175" t="s">
        <v>488</v>
      </c>
      <c r="E740" s="172">
        <v>455</v>
      </c>
      <c r="F740" s="177">
        <v>296</v>
      </c>
      <c r="G740" s="177">
        <v>114</v>
      </c>
      <c r="H740" s="178">
        <v>45</v>
      </c>
      <c r="I740" s="172">
        <v>481</v>
      </c>
      <c r="J740" s="177">
        <v>288</v>
      </c>
      <c r="K740" s="177">
        <v>125</v>
      </c>
      <c r="L740" s="178">
        <v>68</v>
      </c>
      <c r="M740" s="172">
        <v>483</v>
      </c>
      <c r="N740" s="177">
        <v>284</v>
      </c>
      <c r="O740" s="177">
        <v>134</v>
      </c>
      <c r="P740" s="178">
        <v>65</v>
      </c>
    </row>
    <row r="741" spans="1:16" x14ac:dyDescent="0.3">
      <c r="A741" s="175" t="s">
        <v>568</v>
      </c>
      <c r="B741" s="176" t="s">
        <v>569</v>
      </c>
      <c r="C741" s="176" t="s">
        <v>1933</v>
      </c>
      <c r="D741" s="175" t="s">
        <v>628</v>
      </c>
      <c r="E741" s="172">
        <v>491</v>
      </c>
      <c r="F741" s="177">
        <v>141</v>
      </c>
      <c r="G741" s="177">
        <v>281</v>
      </c>
      <c r="H741" s="178">
        <v>69</v>
      </c>
      <c r="I741" s="172">
        <v>492</v>
      </c>
      <c r="J741" s="177">
        <v>142</v>
      </c>
      <c r="K741" s="177">
        <v>272</v>
      </c>
      <c r="L741" s="178">
        <v>78</v>
      </c>
      <c r="M741" s="172">
        <v>478</v>
      </c>
      <c r="N741" s="177">
        <v>143</v>
      </c>
      <c r="O741" s="177">
        <v>265</v>
      </c>
      <c r="P741" s="178">
        <v>70</v>
      </c>
    </row>
    <row r="742" spans="1:16" x14ac:dyDescent="0.3">
      <c r="A742" s="175" t="s">
        <v>938</v>
      </c>
      <c r="B742" s="176" t="s">
        <v>309</v>
      </c>
      <c r="C742" s="176" t="s">
        <v>1934</v>
      </c>
      <c r="D742" s="175" t="s">
        <v>339</v>
      </c>
      <c r="E742" s="172">
        <v>414</v>
      </c>
      <c r="F742" s="177">
        <v>135</v>
      </c>
      <c r="G742" s="177">
        <v>115</v>
      </c>
      <c r="H742" s="178">
        <v>164</v>
      </c>
      <c r="I742" s="172">
        <v>469</v>
      </c>
      <c r="J742" s="177">
        <v>195</v>
      </c>
      <c r="K742" s="177">
        <v>112</v>
      </c>
      <c r="L742" s="178">
        <v>162</v>
      </c>
      <c r="M742" s="172">
        <v>475</v>
      </c>
      <c r="N742" s="177">
        <v>183</v>
      </c>
      <c r="O742" s="177">
        <v>138</v>
      </c>
      <c r="P742" s="178">
        <v>154</v>
      </c>
    </row>
    <row r="743" spans="1:16" x14ac:dyDescent="0.3">
      <c r="A743" s="175" t="s">
        <v>819</v>
      </c>
      <c r="B743" s="176" t="s">
        <v>108</v>
      </c>
      <c r="C743" s="176" t="s">
        <v>1935</v>
      </c>
      <c r="D743" s="176" t="s">
        <v>183</v>
      </c>
      <c r="E743" s="172">
        <v>470</v>
      </c>
      <c r="F743" s="177">
        <v>256</v>
      </c>
      <c r="G743" s="177">
        <v>98</v>
      </c>
      <c r="H743" s="178">
        <v>116</v>
      </c>
      <c r="I743" s="172">
        <v>507</v>
      </c>
      <c r="J743" s="177">
        <v>254</v>
      </c>
      <c r="K743" s="177">
        <v>112</v>
      </c>
      <c r="L743" s="178">
        <v>141</v>
      </c>
      <c r="M743" s="172">
        <v>493</v>
      </c>
      <c r="N743" s="177">
        <v>228</v>
      </c>
      <c r="O743" s="177">
        <v>113</v>
      </c>
      <c r="P743" s="178">
        <v>152</v>
      </c>
    </row>
    <row r="744" spans="1:16" x14ac:dyDescent="0.3">
      <c r="A744" s="175" t="s">
        <v>234</v>
      </c>
      <c r="B744" s="176" t="s">
        <v>569</v>
      </c>
      <c r="C744" s="176" t="s">
        <v>1936</v>
      </c>
      <c r="D744" s="175" t="s">
        <v>642</v>
      </c>
      <c r="E744" s="172">
        <v>478</v>
      </c>
      <c r="F744" s="177">
        <v>140</v>
      </c>
      <c r="G744" s="177">
        <v>234</v>
      </c>
      <c r="H744" s="178">
        <v>104</v>
      </c>
      <c r="I744" s="172">
        <v>492</v>
      </c>
      <c r="J744" s="177">
        <v>132</v>
      </c>
      <c r="K744" s="177">
        <v>247</v>
      </c>
      <c r="L744" s="178">
        <v>113</v>
      </c>
      <c r="M744" s="172">
        <v>477</v>
      </c>
      <c r="N744" s="177">
        <v>133</v>
      </c>
      <c r="O744" s="177">
        <v>235</v>
      </c>
      <c r="P744" s="178">
        <v>109</v>
      </c>
    </row>
    <row r="745" spans="1:16" x14ac:dyDescent="0.3">
      <c r="A745" s="175" t="s">
        <v>474</v>
      </c>
      <c r="B745" s="176" t="s">
        <v>569</v>
      </c>
      <c r="C745" s="176" t="s">
        <v>1937</v>
      </c>
      <c r="D745" s="175" t="s">
        <v>633</v>
      </c>
      <c r="E745" s="172">
        <v>417</v>
      </c>
      <c r="F745" s="177">
        <v>167</v>
      </c>
      <c r="G745" s="177">
        <v>142</v>
      </c>
      <c r="H745" s="178">
        <v>108</v>
      </c>
      <c r="I745" s="172">
        <v>487</v>
      </c>
      <c r="J745" s="177">
        <v>204</v>
      </c>
      <c r="K745" s="177">
        <v>175</v>
      </c>
      <c r="L745" s="178">
        <v>108</v>
      </c>
      <c r="M745" s="172">
        <v>481</v>
      </c>
      <c r="N745" s="177">
        <v>203</v>
      </c>
      <c r="O745" s="177">
        <v>170</v>
      </c>
      <c r="P745" s="178">
        <v>108</v>
      </c>
    </row>
    <row r="746" spans="1:16" x14ac:dyDescent="0.3">
      <c r="A746" s="175" t="s">
        <v>568</v>
      </c>
      <c r="B746" s="176" t="s">
        <v>712</v>
      </c>
      <c r="C746" s="176" t="s">
        <v>1938</v>
      </c>
      <c r="D746" s="175" t="s">
        <v>745</v>
      </c>
      <c r="E746" s="172">
        <v>448</v>
      </c>
      <c r="F746" s="177">
        <v>353</v>
      </c>
      <c r="G746" s="177">
        <v>24</v>
      </c>
      <c r="H746" s="178">
        <v>71</v>
      </c>
      <c r="I746" s="172">
        <v>549</v>
      </c>
      <c r="J746" s="177">
        <v>361</v>
      </c>
      <c r="K746" s="177">
        <v>76</v>
      </c>
      <c r="L746" s="178">
        <v>112</v>
      </c>
      <c r="M746" s="172">
        <v>486</v>
      </c>
      <c r="N746" s="177">
        <v>283</v>
      </c>
      <c r="O746" s="177">
        <v>86</v>
      </c>
      <c r="P746" s="178">
        <v>117</v>
      </c>
    </row>
    <row r="747" spans="1:16" x14ac:dyDescent="0.3">
      <c r="A747" s="175" t="s">
        <v>568</v>
      </c>
      <c r="B747" s="176" t="s">
        <v>513</v>
      </c>
      <c r="C747" s="176" t="s">
        <v>1939</v>
      </c>
      <c r="D747" s="175" t="s">
        <v>538</v>
      </c>
      <c r="E747" s="172">
        <v>419</v>
      </c>
      <c r="F747" s="177">
        <v>49</v>
      </c>
      <c r="G747" s="177">
        <v>298</v>
      </c>
      <c r="H747" s="178">
        <v>72</v>
      </c>
      <c r="I747" s="172">
        <v>558</v>
      </c>
      <c r="J747" s="177">
        <v>47</v>
      </c>
      <c r="K747" s="177">
        <v>431</v>
      </c>
      <c r="L747" s="178">
        <v>80</v>
      </c>
      <c r="M747" s="172">
        <v>477</v>
      </c>
      <c r="N747" s="177">
        <v>47</v>
      </c>
      <c r="O747" s="177">
        <v>353</v>
      </c>
      <c r="P747" s="178">
        <v>77</v>
      </c>
    </row>
    <row r="748" spans="1:16" x14ac:dyDescent="0.3">
      <c r="A748" s="175" t="s">
        <v>107</v>
      </c>
      <c r="B748" s="176" t="s">
        <v>1131</v>
      </c>
      <c r="C748" s="176" t="s">
        <v>1940</v>
      </c>
      <c r="D748" s="175" t="s">
        <v>194</v>
      </c>
      <c r="E748" s="172">
        <v>546</v>
      </c>
      <c r="F748" s="177">
        <v>202</v>
      </c>
      <c r="G748" s="177">
        <v>265</v>
      </c>
      <c r="H748" s="178">
        <v>79</v>
      </c>
      <c r="I748" s="172">
        <v>518</v>
      </c>
      <c r="J748" s="177">
        <v>196</v>
      </c>
      <c r="K748" s="177">
        <v>226</v>
      </c>
      <c r="L748" s="178">
        <v>96</v>
      </c>
      <c r="M748" s="172">
        <v>478</v>
      </c>
      <c r="N748" s="177">
        <v>171</v>
      </c>
      <c r="O748" s="177">
        <v>213</v>
      </c>
      <c r="P748" s="178">
        <v>94</v>
      </c>
    </row>
    <row r="749" spans="1:16" x14ac:dyDescent="0.3">
      <c r="A749" s="175" t="s">
        <v>938</v>
      </c>
      <c r="B749" s="176" t="s">
        <v>712</v>
      </c>
      <c r="C749" s="176" t="s">
        <v>1941</v>
      </c>
      <c r="D749" s="175" t="s">
        <v>743</v>
      </c>
      <c r="E749" s="172">
        <v>428</v>
      </c>
      <c r="F749" s="177">
        <v>289</v>
      </c>
      <c r="G749" s="177">
        <v>88</v>
      </c>
      <c r="H749" s="178">
        <v>51</v>
      </c>
      <c r="I749" s="172">
        <v>475</v>
      </c>
      <c r="J749" s="177">
        <v>292</v>
      </c>
      <c r="K749" s="177">
        <v>80</v>
      </c>
      <c r="L749" s="178">
        <v>103</v>
      </c>
      <c r="M749" s="172">
        <v>466</v>
      </c>
      <c r="N749" s="177">
        <v>299</v>
      </c>
      <c r="O749" s="177">
        <v>77</v>
      </c>
      <c r="P749" s="178">
        <v>90</v>
      </c>
    </row>
    <row r="750" spans="1:16" x14ac:dyDescent="0.3">
      <c r="A750" s="175" t="s">
        <v>938</v>
      </c>
      <c r="B750" s="176" t="s">
        <v>569</v>
      </c>
      <c r="C750" s="176" t="s">
        <v>1942</v>
      </c>
      <c r="D750" s="175" t="s">
        <v>583</v>
      </c>
      <c r="E750" s="172">
        <v>519</v>
      </c>
      <c r="F750" s="177">
        <v>169</v>
      </c>
      <c r="G750" s="177">
        <v>251</v>
      </c>
      <c r="H750" s="178">
        <v>99</v>
      </c>
      <c r="I750" s="172">
        <v>499</v>
      </c>
      <c r="J750" s="177">
        <v>166</v>
      </c>
      <c r="K750" s="177">
        <v>244</v>
      </c>
      <c r="L750" s="178">
        <v>89</v>
      </c>
      <c r="M750" s="172">
        <v>484</v>
      </c>
      <c r="N750" s="177">
        <v>167</v>
      </c>
      <c r="O750" s="177">
        <v>222</v>
      </c>
      <c r="P750" s="178">
        <v>95</v>
      </c>
    </row>
    <row r="751" spans="1:16" x14ac:dyDescent="0.3">
      <c r="A751" s="175" t="s">
        <v>474</v>
      </c>
      <c r="B751" s="176" t="s">
        <v>939</v>
      </c>
      <c r="C751" s="176" t="s">
        <v>1943</v>
      </c>
      <c r="D751" s="175" t="s">
        <v>1005</v>
      </c>
      <c r="E751" s="172">
        <v>431</v>
      </c>
      <c r="F751" s="177">
        <v>197</v>
      </c>
      <c r="G751" s="177">
        <v>159</v>
      </c>
      <c r="H751" s="178">
        <v>75</v>
      </c>
      <c r="I751" s="172">
        <v>477</v>
      </c>
      <c r="J751" s="177">
        <v>204</v>
      </c>
      <c r="K751" s="177">
        <v>171</v>
      </c>
      <c r="L751" s="178">
        <v>102</v>
      </c>
      <c r="M751" s="172">
        <v>457</v>
      </c>
      <c r="N751" s="177">
        <v>179</v>
      </c>
      <c r="O751" s="177">
        <v>197</v>
      </c>
      <c r="P751" s="178">
        <v>81</v>
      </c>
    </row>
    <row r="752" spans="1:16" x14ac:dyDescent="0.3">
      <c r="A752" s="175" t="s">
        <v>474</v>
      </c>
      <c r="B752" s="176" t="s">
        <v>181</v>
      </c>
      <c r="C752" s="176" t="s">
        <v>1944</v>
      </c>
      <c r="D752" s="175" t="s">
        <v>842</v>
      </c>
      <c r="E752" s="172">
        <v>495</v>
      </c>
      <c r="F752" s="177">
        <v>265</v>
      </c>
      <c r="G752" s="177">
        <v>136</v>
      </c>
      <c r="H752" s="178">
        <v>94</v>
      </c>
      <c r="I752" s="172">
        <v>510</v>
      </c>
      <c r="J752" s="177">
        <v>264</v>
      </c>
      <c r="K752" s="177">
        <v>137</v>
      </c>
      <c r="L752" s="178">
        <v>109</v>
      </c>
      <c r="M752" s="172">
        <v>484</v>
      </c>
      <c r="N752" s="177">
        <v>252</v>
      </c>
      <c r="O752" s="177">
        <v>116</v>
      </c>
      <c r="P752" s="178">
        <v>116</v>
      </c>
    </row>
    <row r="753" spans="1:16" x14ac:dyDescent="0.3">
      <c r="A753" s="175" t="s">
        <v>792</v>
      </c>
      <c r="B753" s="176" t="s">
        <v>569</v>
      </c>
      <c r="C753" s="176" t="s">
        <v>1945</v>
      </c>
      <c r="D753" s="175" t="s">
        <v>581</v>
      </c>
      <c r="E753" s="172">
        <v>483</v>
      </c>
      <c r="F753" s="177">
        <v>161</v>
      </c>
      <c r="G753" s="177">
        <v>210</v>
      </c>
      <c r="H753" s="178">
        <v>112</v>
      </c>
      <c r="I753" s="172">
        <v>480</v>
      </c>
      <c r="J753" s="177">
        <v>163</v>
      </c>
      <c r="K753" s="177">
        <v>206</v>
      </c>
      <c r="L753" s="178">
        <v>111</v>
      </c>
      <c r="M753" s="172">
        <v>467</v>
      </c>
      <c r="N753" s="177">
        <v>156</v>
      </c>
      <c r="O753" s="177">
        <v>209</v>
      </c>
      <c r="P753" s="178">
        <v>102</v>
      </c>
    </row>
    <row r="754" spans="1:16" x14ac:dyDescent="0.3">
      <c r="A754" s="175" t="s">
        <v>107</v>
      </c>
      <c r="B754" s="176" t="s">
        <v>1039</v>
      </c>
      <c r="C754" s="176" t="s">
        <v>1946</v>
      </c>
      <c r="D754" s="175" t="s">
        <v>1070</v>
      </c>
      <c r="E754" s="172">
        <v>464</v>
      </c>
      <c r="F754" s="177">
        <v>234</v>
      </c>
      <c r="G754" s="177">
        <v>63</v>
      </c>
      <c r="H754" s="178">
        <v>167</v>
      </c>
      <c r="I754" s="172">
        <v>471</v>
      </c>
      <c r="J754" s="177">
        <v>238</v>
      </c>
      <c r="K754" s="177">
        <v>69</v>
      </c>
      <c r="L754" s="178">
        <v>164</v>
      </c>
      <c r="M754" s="172">
        <v>479</v>
      </c>
      <c r="N754" s="177">
        <v>234</v>
      </c>
      <c r="O754" s="177">
        <v>76</v>
      </c>
      <c r="P754" s="178">
        <v>169</v>
      </c>
    </row>
    <row r="755" spans="1:16" x14ac:dyDescent="0.3">
      <c r="A755" s="175" t="s">
        <v>1038</v>
      </c>
      <c r="B755" s="176" t="s">
        <v>181</v>
      </c>
      <c r="C755" s="176" t="s">
        <v>1947</v>
      </c>
      <c r="D755" s="175" t="s">
        <v>856</v>
      </c>
      <c r="E755" s="172">
        <v>437</v>
      </c>
      <c r="F755" s="177">
        <v>240</v>
      </c>
      <c r="G755" s="177">
        <v>106</v>
      </c>
      <c r="H755" s="178">
        <v>91</v>
      </c>
      <c r="I755" s="172">
        <v>464</v>
      </c>
      <c r="J755" s="177">
        <v>241</v>
      </c>
      <c r="K755" s="177">
        <v>110</v>
      </c>
      <c r="L755" s="178">
        <v>113</v>
      </c>
      <c r="M755" s="172">
        <v>473</v>
      </c>
      <c r="N755" s="177">
        <v>210</v>
      </c>
      <c r="O755" s="177">
        <v>150</v>
      </c>
      <c r="P755" s="178">
        <v>113</v>
      </c>
    </row>
    <row r="756" spans="1:16" x14ac:dyDescent="0.3">
      <c r="A756" s="175" t="s">
        <v>107</v>
      </c>
      <c r="B756" s="176" t="s">
        <v>569</v>
      </c>
      <c r="C756" s="176" t="s">
        <v>1948</v>
      </c>
      <c r="D756" s="175" t="s">
        <v>666</v>
      </c>
      <c r="E756" s="172">
        <v>431</v>
      </c>
      <c r="F756" s="177">
        <v>297</v>
      </c>
      <c r="G756" s="177">
        <v>56</v>
      </c>
      <c r="H756" s="178">
        <v>78</v>
      </c>
      <c r="I756" s="172">
        <v>461</v>
      </c>
      <c r="J756" s="177">
        <v>295</v>
      </c>
      <c r="K756" s="177">
        <v>65</v>
      </c>
      <c r="L756" s="178">
        <v>101</v>
      </c>
      <c r="M756" s="172">
        <v>469</v>
      </c>
      <c r="N756" s="177">
        <v>298</v>
      </c>
      <c r="O756" s="177">
        <v>73</v>
      </c>
      <c r="P756" s="178">
        <v>98</v>
      </c>
    </row>
    <row r="757" spans="1:16" x14ac:dyDescent="0.3">
      <c r="A757" s="175" t="s">
        <v>429</v>
      </c>
      <c r="B757" s="176" t="s">
        <v>475</v>
      </c>
      <c r="C757" s="176" t="s">
        <v>1949</v>
      </c>
      <c r="D757" s="175" t="s">
        <v>494</v>
      </c>
      <c r="E757" s="172">
        <v>455</v>
      </c>
      <c r="F757" s="177">
        <v>218</v>
      </c>
      <c r="G757" s="177">
        <v>106</v>
      </c>
      <c r="H757" s="178">
        <v>131</v>
      </c>
      <c r="I757" s="172">
        <v>464</v>
      </c>
      <c r="J757" s="177">
        <v>216</v>
      </c>
      <c r="K757" s="177">
        <v>109</v>
      </c>
      <c r="L757" s="178">
        <v>139</v>
      </c>
      <c r="M757" s="172">
        <v>458</v>
      </c>
      <c r="N757" s="177">
        <v>219</v>
      </c>
      <c r="O757" s="177">
        <v>114</v>
      </c>
      <c r="P757" s="178">
        <v>125</v>
      </c>
    </row>
    <row r="758" spans="1:16" x14ac:dyDescent="0.3">
      <c r="A758" s="175" t="s">
        <v>568</v>
      </c>
      <c r="B758" s="176" t="s">
        <v>1039</v>
      </c>
      <c r="C758" s="176" t="s">
        <v>1950</v>
      </c>
      <c r="D758" s="175" t="s">
        <v>1051</v>
      </c>
      <c r="E758" s="172">
        <v>516</v>
      </c>
      <c r="F758" s="177">
        <v>253</v>
      </c>
      <c r="G758" s="177">
        <v>95</v>
      </c>
      <c r="H758" s="178">
        <v>168</v>
      </c>
      <c r="I758" s="172">
        <v>505</v>
      </c>
      <c r="J758" s="177">
        <v>254</v>
      </c>
      <c r="K758" s="177">
        <v>83</v>
      </c>
      <c r="L758" s="178">
        <v>168</v>
      </c>
      <c r="M758" s="172">
        <v>472</v>
      </c>
      <c r="N758" s="177">
        <v>224</v>
      </c>
      <c r="O758" s="177">
        <v>77</v>
      </c>
      <c r="P758" s="178">
        <v>171</v>
      </c>
    </row>
    <row r="759" spans="1:16" x14ac:dyDescent="0.3">
      <c r="A759" s="175" t="s">
        <v>568</v>
      </c>
      <c r="B759" s="176" t="s">
        <v>506</v>
      </c>
      <c r="C759" s="176" t="s">
        <v>1951</v>
      </c>
      <c r="D759" s="176" t="s">
        <v>174</v>
      </c>
      <c r="E759" s="172">
        <v>465</v>
      </c>
      <c r="F759" s="177">
        <v>321</v>
      </c>
      <c r="G759" s="177">
        <v>78</v>
      </c>
      <c r="H759" s="178">
        <v>66</v>
      </c>
      <c r="I759" s="172">
        <v>473</v>
      </c>
      <c r="J759" s="177">
        <v>321</v>
      </c>
      <c r="K759" s="177">
        <v>83</v>
      </c>
      <c r="L759" s="178">
        <v>69</v>
      </c>
      <c r="M759" s="172">
        <v>463</v>
      </c>
      <c r="N759" s="177">
        <v>312</v>
      </c>
      <c r="O759" s="177">
        <v>86</v>
      </c>
      <c r="P759" s="178">
        <v>65</v>
      </c>
    </row>
    <row r="760" spans="1:16" x14ac:dyDescent="0.3">
      <c r="A760" s="175" t="s">
        <v>308</v>
      </c>
      <c r="B760" s="176" t="s">
        <v>1039</v>
      </c>
      <c r="C760" s="176" t="s">
        <v>1952</v>
      </c>
      <c r="D760" s="175" t="s">
        <v>1060</v>
      </c>
      <c r="E760" s="172">
        <v>567</v>
      </c>
      <c r="F760" s="177">
        <v>58</v>
      </c>
      <c r="G760" s="177">
        <v>444</v>
      </c>
      <c r="H760" s="178">
        <v>65</v>
      </c>
      <c r="I760" s="172">
        <v>588</v>
      </c>
      <c r="J760" s="177">
        <v>66</v>
      </c>
      <c r="K760" s="177">
        <v>456</v>
      </c>
      <c r="L760" s="178">
        <v>66</v>
      </c>
      <c r="M760" s="172">
        <v>482</v>
      </c>
      <c r="N760" s="177">
        <v>64</v>
      </c>
      <c r="O760" s="177">
        <v>337</v>
      </c>
      <c r="P760" s="178">
        <v>81</v>
      </c>
    </row>
    <row r="761" spans="1:16" x14ac:dyDescent="0.3">
      <c r="A761" s="175" t="s">
        <v>762</v>
      </c>
      <c r="B761" s="176" t="s">
        <v>309</v>
      </c>
      <c r="C761" s="176" t="s">
        <v>1953</v>
      </c>
      <c r="D761" s="175" t="s">
        <v>328</v>
      </c>
      <c r="E761" s="172">
        <v>475</v>
      </c>
      <c r="F761" s="177">
        <v>175</v>
      </c>
      <c r="G761" s="177">
        <v>215</v>
      </c>
      <c r="H761" s="178">
        <v>85</v>
      </c>
      <c r="I761" s="172">
        <v>517</v>
      </c>
      <c r="J761" s="177">
        <v>184</v>
      </c>
      <c r="K761" s="177">
        <v>245</v>
      </c>
      <c r="L761" s="178">
        <v>88</v>
      </c>
      <c r="M761" s="172">
        <v>463</v>
      </c>
      <c r="N761" s="177">
        <v>137</v>
      </c>
      <c r="O761" s="177">
        <v>240</v>
      </c>
      <c r="P761" s="178">
        <v>86</v>
      </c>
    </row>
    <row r="762" spans="1:16" x14ac:dyDescent="0.3">
      <c r="A762" s="175" t="s">
        <v>1178</v>
      </c>
      <c r="B762" s="176" t="s">
        <v>506</v>
      </c>
      <c r="C762" s="176" t="s">
        <v>1954</v>
      </c>
      <c r="D762" s="175" t="s">
        <v>1026</v>
      </c>
      <c r="E762" s="172">
        <v>460</v>
      </c>
      <c r="F762" s="177">
        <v>146</v>
      </c>
      <c r="G762" s="177">
        <v>76</v>
      </c>
      <c r="H762" s="178">
        <v>238</v>
      </c>
      <c r="I762" s="172">
        <v>472</v>
      </c>
      <c r="J762" s="177">
        <v>145</v>
      </c>
      <c r="K762" s="177">
        <v>83</v>
      </c>
      <c r="L762" s="178">
        <v>244</v>
      </c>
      <c r="M762" s="172">
        <v>440</v>
      </c>
      <c r="N762" s="177">
        <v>147</v>
      </c>
      <c r="O762" s="177">
        <v>73</v>
      </c>
      <c r="P762" s="178">
        <v>220</v>
      </c>
    </row>
    <row r="763" spans="1:16" x14ac:dyDescent="0.3">
      <c r="A763" s="175" t="s">
        <v>308</v>
      </c>
      <c r="B763" s="176" t="s">
        <v>874</v>
      </c>
      <c r="C763" s="176" t="s">
        <v>1955</v>
      </c>
      <c r="D763" s="175" t="s">
        <v>885</v>
      </c>
      <c r="E763" s="172">
        <v>449</v>
      </c>
      <c r="F763" s="177">
        <v>174</v>
      </c>
      <c r="G763" s="177">
        <v>118</v>
      </c>
      <c r="H763" s="178">
        <v>157</v>
      </c>
      <c r="I763" s="172">
        <v>458</v>
      </c>
      <c r="J763" s="177">
        <v>184</v>
      </c>
      <c r="K763" s="177">
        <v>106</v>
      </c>
      <c r="L763" s="178">
        <v>168</v>
      </c>
      <c r="M763" s="172">
        <v>471</v>
      </c>
      <c r="N763" s="177">
        <v>186</v>
      </c>
      <c r="O763" s="177">
        <v>109</v>
      </c>
      <c r="P763" s="178">
        <v>176</v>
      </c>
    </row>
    <row r="764" spans="1:16" x14ac:dyDescent="0.3">
      <c r="A764" s="175" t="s">
        <v>938</v>
      </c>
      <c r="B764" s="176" t="s">
        <v>309</v>
      </c>
      <c r="C764" s="176" t="s">
        <v>1956</v>
      </c>
      <c r="D764" s="175" t="s">
        <v>370</v>
      </c>
      <c r="E764" s="172">
        <v>469</v>
      </c>
      <c r="F764" s="177">
        <v>247</v>
      </c>
      <c r="G764" s="177">
        <v>103</v>
      </c>
      <c r="H764" s="178">
        <v>119</v>
      </c>
      <c r="I764" s="172">
        <v>477</v>
      </c>
      <c r="J764" s="177">
        <v>255</v>
      </c>
      <c r="K764" s="177">
        <v>99</v>
      </c>
      <c r="L764" s="178">
        <v>123</v>
      </c>
      <c r="M764" s="172">
        <v>453</v>
      </c>
      <c r="N764" s="177">
        <v>241</v>
      </c>
      <c r="O764" s="177">
        <v>99</v>
      </c>
      <c r="P764" s="178">
        <v>113</v>
      </c>
    </row>
    <row r="765" spans="1:16" x14ac:dyDescent="0.3">
      <c r="A765" s="175" t="s">
        <v>938</v>
      </c>
      <c r="B765" s="176" t="s">
        <v>681</v>
      </c>
      <c r="C765" s="176" t="s">
        <v>1957</v>
      </c>
      <c r="D765" s="175" t="s">
        <v>699</v>
      </c>
      <c r="E765" s="172">
        <v>315</v>
      </c>
      <c r="F765" s="177">
        <v>149</v>
      </c>
      <c r="G765" s="177">
        <v>24</v>
      </c>
      <c r="H765" s="178">
        <v>142</v>
      </c>
      <c r="I765" s="172">
        <v>324</v>
      </c>
      <c r="J765" s="177">
        <v>149</v>
      </c>
      <c r="K765" s="177">
        <v>29</v>
      </c>
      <c r="L765" s="178">
        <v>146</v>
      </c>
      <c r="M765" s="172">
        <v>461</v>
      </c>
      <c r="N765" s="177">
        <v>279</v>
      </c>
      <c r="O765" s="177">
        <v>37</v>
      </c>
      <c r="P765" s="178">
        <v>145</v>
      </c>
    </row>
    <row r="766" spans="1:16" x14ac:dyDescent="0.3">
      <c r="A766" s="175" t="s">
        <v>308</v>
      </c>
      <c r="B766" s="176" t="s">
        <v>108</v>
      </c>
      <c r="C766" s="176" t="s">
        <v>1958</v>
      </c>
      <c r="D766" s="175" t="s">
        <v>197</v>
      </c>
      <c r="E766" s="172">
        <v>454</v>
      </c>
      <c r="F766" s="177">
        <v>197</v>
      </c>
      <c r="G766" s="177">
        <v>167</v>
      </c>
      <c r="H766" s="178">
        <v>90</v>
      </c>
      <c r="I766" s="172">
        <v>456</v>
      </c>
      <c r="J766" s="177">
        <v>193</v>
      </c>
      <c r="K766" s="177">
        <v>161</v>
      </c>
      <c r="L766" s="178">
        <v>102</v>
      </c>
      <c r="M766" s="172">
        <v>475</v>
      </c>
      <c r="N766" s="177">
        <v>195</v>
      </c>
      <c r="O766" s="177">
        <v>160</v>
      </c>
      <c r="P766" s="178">
        <v>120</v>
      </c>
    </row>
    <row r="767" spans="1:16" x14ac:dyDescent="0.3">
      <c r="A767" s="175" t="s">
        <v>711</v>
      </c>
      <c r="B767" s="176" t="s">
        <v>309</v>
      </c>
      <c r="C767" s="176" t="s">
        <v>1959</v>
      </c>
      <c r="D767" s="176" t="s">
        <v>372</v>
      </c>
      <c r="E767" s="172">
        <v>383</v>
      </c>
      <c r="F767" s="177">
        <v>173</v>
      </c>
      <c r="G767" s="177">
        <v>127</v>
      </c>
      <c r="H767" s="178">
        <v>83</v>
      </c>
      <c r="I767" s="172">
        <v>445</v>
      </c>
      <c r="J767" s="177">
        <v>226</v>
      </c>
      <c r="K767" s="177">
        <v>135</v>
      </c>
      <c r="L767" s="178">
        <v>84</v>
      </c>
      <c r="M767" s="172">
        <v>454</v>
      </c>
      <c r="N767" s="177">
        <v>246</v>
      </c>
      <c r="O767" s="177">
        <v>127</v>
      </c>
      <c r="P767" s="178">
        <v>81</v>
      </c>
    </row>
    <row r="768" spans="1:16" x14ac:dyDescent="0.3">
      <c r="A768" s="175" t="s">
        <v>1014</v>
      </c>
      <c r="B768" s="176" t="s">
        <v>181</v>
      </c>
      <c r="C768" s="176" t="s">
        <v>1960</v>
      </c>
      <c r="D768" s="176" t="s">
        <v>841</v>
      </c>
      <c r="E768" s="172">
        <v>440</v>
      </c>
      <c r="F768" s="177">
        <v>180</v>
      </c>
      <c r="G768" s="177">
        <v>70</v>
      </c>
      <c r="H768" s="178">
        <v>190</v>
      </c>
      <c r="I768" s="172">
        <v>447</v>
      </c>
      <c r="J768" s="177">
        <v>178</v>
      </c>
      <c r="K768" s="177">
        <v>70</v>
      </c>
      <c r="L768" s="178">
        <v>199</v>
      </c>
      <c r="M768" s="172">
        <v>427</v>
      </c>
      <c r="N768" s="177">
        <v>179</v>
      </c>
      <c r="O768" s="177">
        <v>78</v>
      </c>
      <c r="P768" s="178">
        <v>170</v>
      </c>
    </row>
    <row r="769" spans="1:16" x14ac:dyDescent="0.3">
      <c r="A769" s="175" t="s">
        <v>539</v>
      </c>
      <c r="B769" s="176" t="s">
        <v>569</v>
      </c>
      <c r="C769" s="176" t="s">
        <v>1961</v>
      </c>
      <c r="D769" s="175" t="s">
        <v>669</v>
      </c>
      <c r="E769" s="172">
        <v>467</v>
      </c>
      <c r="F769" s="177">
        <v>107</v>
      </c>
      <c r="G769" s="177">
        <v>210</v>
      </c>
      <c r="H769" s="178">
        <v>150</v>
      </c>
      <c r="I769" s="172">
        <v>466</v>
      </c>
      <c r="J769" s="177">
        <v>111</v>
      </c>
      <c r="K769" s="177">
        <v>195</v>
      </c>
      <c r="L769" s="178">
        <v>160</v>
      </c>
      <c r="M769" s="172">
        <v>455</v>
      </c>
      <c r="N769" s="177">
        <v>110</v>
      </c>
      <c r="O769" s="177">
        <v>186</v>
      </c>
      <c r="P769" s="178">
        <v>159</v>
      </c>
    </row>
    <row r="770" spans="1:16" x14ac:dyDescent="0.3">
      <c r="A770" s="175" t="s">
        <v>539</v>
      </c>
      <c r="B770" s="176" t="s">
        <v>309</v>
      </c>
      <c r="C770" s="176" t="s">
        <v>1962</v>
      </c>
      <c r="D770" s="175" t="s">
        <v>398</v>
      </c>
      <c r="E770" s="172">
        <v>380</v>
      </c>
      <c r="F770" s="177">
        <v>144</v>
      </c>
      <c r="G770" s="177">
        <v>149</v>
      </c>
      <c r="H770" s="178">
        <v>87</v>
      </c>
      <c r="I770" s="172">
        <v>463</v>
      </c>
      <c r="J770" s="177">
        <v>214</v>
      </c>
      <c r="K770" s="177">
        <v>151</v>
      </c>
      <c r="L770" s="178">
        <v>98</v>
      </c>
      <c r="M770" s="172">
        <v>460</v>
      </c>
      <c r="N770" s="177">
        <v>205</v>
      </c>
      <c r="O770" s="177">
        <v>152</v>
      </c>
      <c r="P770" s="178">
        <v>103</v>
      </c>
    </row>
    <row r="771" spans="1:16" x14ac:dyDescent="0.3">
      <c r="A771" s="175" t="s">
        <v>260</v>
      </c>
      <c r="B771" s="176" t="s">
        <v>939</v>
      </c>
      <c r="C771" s="176" t="s">
        <v>1963</v>
      </c>
      <c r="D771" s="175" t="s">
        <v>949</v>
      </c>
      <c r="E771" s="172">
        <v>445</v>
      </c>
      <c r="F771" s="177">
        <v>164</v>
      </c>
      <c r="G771" s="177">
        <v>63</v>
      </c>
      <c r="H771" s="178">
        <v>218</v>
      </c>
      <c r="I771" s="172">
        <v>457</v>
      </c>
      <c r="J771" s="177">
        <v>166</v>
      </c>
      <c r="K771" s="177">
        <v>66</v>
      </c>
      <c r="L771" s="178">
        <v>225</v>
      </c>
      <c r="M771" s="172">
        <v>441</v>
      </c>
      <c r="N771" s="177">
        <v>166</v>
      </c>
      <c r="O771" s="177">
        <v>59</v>
      </c>
      <c r="P771" s="178">
        <v>216</v>
      </c>
    </row>
    <row r="772" spans="1:16" x14ac:dyDescent="0.3">
      <c r="A772" s="175" t="s">
        <v>260</v>
      </c>
      <c r="B772" s="176" t="s">
        <v>569</v>
      </c>
      <c r="C772" s="176" t="s">
        <v>1964</v>
      </c>
      <c r="D772" s="175" t="s">
        <v>620</v>
      </c>
      <c r="E772" s="172">
        <v>452</v>
      </c>
      <c r="F772" s="177">
        <v>80</v>
      </c>
      <c r="G772" s="177">
        <v>308</v>
      </c>
      <c r="H772" s="178">
        <v>64</v>
      </c>
      <c r="I772" s="172">
        <v>458</v>
      </c>
      <c r="J772" s="177">
        <v>101</v>
      </c>
      <c r="K772" s="177">
        <v>295</v>
      </c>
      <c r="L772" s="178">
        <v>62</v>
      </c>
      <c r="M772" s="172">
        <v>446</v>
      </c>
      <c r="N772" s="177">
        <v>100</v>
      </c>
      <c r="O772" s="177">
        <v>288</v>
      </c>
      <c r="P772" s="178">
        <v>58</v>
      </c>
    </row>
    <row r="773" spans="1:16" x14ac:dyDescent="0.3">
      <c r="A773" s="175" t="s">
        <v>260</v>
      </c>
      <c r="B773" s="176" t="s">
        <v>108</v>
      </c>
      <c r="C773" s="176" t="s">
        <v>1965</v>
      </c>
      <c r="D773" s="175" t="s">
        <v>147</v>
      </c>
      <c r="E773" s="172">
        <v>379</v>
      </c>
      <c r="F773" s="177">
        <v>185</v>
      </c>
      <c r="G773" s="177">
        <v>77</v>
      </c>
      <c r="H773" s="178">
        <v>117</v>
      </c>
      <c r="I773" s="172">
        <v>435</v>
      </c>
      <c r="J773" s="177">
        <v>187</v>
      </c>
      <c r="K773" s="177">
        <v>84</v>
      </c>
      <c r="L773" s="178">
        <v>164</v>
      </c>
      <c r="M773" s="172">
        <v>459</v>
      </c>
      <c r="N773" s="177">
        <v>185</v>
      </c>
      <c r="O773" s="177">
        <v>97</v>
      </c>
      <c r="P773" s="178">
        <v>177</v>
      </c>
    </row>
    <row r="774" spans="1:16" x14ac:dyDescent="0.3">
      <c r="A774" s="175" t="s">
        <v>107</v>
      </c>
      <c r="B774" s="176" t="s">
        <v>793</v>
      </c>
      <c r="C774" s="176" t="s">
        <v>1966</v>
      </c>
      <c r="D774" s="175" t="s">
        <v>802</v>
      </c>
      <c r="E774" s="172">
        <v>446</v>
      </c>
      <c r="F774" s="177">
        <v>228</v>
      </c>
      <c r="G774" s="177">
        <v>106</v>
      </c>
      <c r="H774" s="178">
        <v>112</v>
      </c>
      <c r="I774" s="172">
        <v>454</v>
      </c>
      <c r="J774" s="177">
        <v>228</v>
      </c>
      <c r="K774" s="177">
        <v>117</v>
      </c>
      <c r="L774" s="178">
        <v>109</v>
      </c>
      <c r="M774" s="172">
        <v>437</v>
      </c>
      <c r="N774" s="177">
        <v>228</v>
      </c>
      <c r="O774" s="177">
        <v>108</v>
      </c>
      <c r="P774" s="178">
        <v>101</v>
      </c>
    </row>
    <row r="775" spans="1:16" x14ac:dyDescent="0.3">
      <c r="A775" s="175" t="s">
        <v>1182</v>
      </c>
      <c r="B775" s="176" t="s">
        <v>763</v>
      </c>
      <c r="C775" s="176" t="s">
        <v>1967</v>
      </c>
      <c r="D775" s="175" t="s">
        <v>450</v>
      </c>
      <c r="E775" s="172">
        <v>410</v>
      </c>
      <c r="F775" s="177">
        <v>199</v>
      </c>
      <c r="G775" s="177">
        <v>166</v>
      </c>
      <c r="H775" s="178">
        <v>45</v>
      </c>
      <c r="I775" s="172">
        <v>471</v>
      </c>
      <c r="J775" s="177">
        <v>260</v>
      </c>
      <c r="K775" s="177">
        <v>166</v>
      </c>
      <c r="L775" s="178">
        <v>45</v>
      </c>
      <c r="M775" s="172">
        <v>449</v>
      </c>
      <c r="N775" s="177">
        <v>238</v>
      </c>
      <c r="O775" s="177">
        <v>162</v>
      </c>
      <c r="P775" s="178">
        <v>49</v>
      </c>
    </row>
    <row r="776" spans="1:16" x14ac:dyDescent="0.3">
      <c r="A776" s="175" t="s">
        <v>1014</v>
      </c>
      <c r="B776" s="176" t="s">
        <v>309</v>
      </c>
      <c r="C776" s="176" t="s">
        <v>1968</v>
      </c>
      <c r="D776" s="175" t="s">
        <v>358</v>
      </c>
      <c r="E776" s="172">
        <v>410</v>
      </c>
      <c r="F776" s="177">
        <v>152</v>
      </c>
      <c r="G776" s="177">
        <v>173</v>
      </c>
      <c r="H776" s="178">
        <v>85</v>
      </c>
      <c r="I776" s="172">
        <v>423</v>
      </c>
      <c r="J776" s="177">
        <v>151</v>
      </c>
      <c r="K776" s="177">
        <v>184</v>
      </c>
      <c r="L776" s="178">
        <v>88</v>
      </c>
      <c r="M776" s="172">
        <v>444</v>
      </c>
      <c r="N776" s="177">
        <v>151</v>
      </c>
      <c r="O776" s="177">
        <v>206</v>
      </c>
      <c r="P776" s="178">
        <v>87</v>
      </c>
    </row>
    <row r="777" spans="1:16" x14ac:dyDescent="0.3">
      <c r="A777" s="175" t="s">
        <v>568</v>
      </c>
      <c r="B777" s="176" t="s">
        <v>712</v>
      </c>
      <c r="C777" s="176" t="s">
        <v>1969</v>
      </c>
      <c r="D777" s="175" t="s">
        <v>731</v>
      </c>
      <c r="E777" s="172">
        <v>465</v>
      </c>
      <c r="F777" s="177">
        <v>149</v>
      </c>
      <c r="G777" s="177">
        <v>252</v>
      </c>
      <c r="H777" s="178">
        <v>64</v>
      </c>
      <c r="I777" s="172">
        <v>484</v>
      </c>
      <c r="J777" s="177">
        <v>154</v>
      </c>
      <c r="K777" s="177">
        <v>273</v>
      </c>
      <c r="L777" s="178">
        <v>57</v>
      </c>
      <c r="M777" s="172">
        <v>441</v>
      </c>
      <c r="N777" s="177">
        <v>178</v>
      </c>
      <c r="O777" s="177">
        <v>209</v>
      </c>
      <c r="P777" s="178">
        <v>54</v>
      </c>
    </row>
    <row r="778" spans="1:16" x14ac:dyDescent="0.3">
      <c r="A778" s="175" t="s">
        <v>938</v>
      </c>
      <c r="B778" s="176" t="s">
        <v>475</v>
      </c>
      <c r="C778" s="176" t="s">
        <v>1970</v>
      </c>
      <c r="D778" s="175" t="s">
        <v>492</v>
      </c>
      <c r="E778" s="172">
        <v>507</v>
      </c>
      <c r="F778" s="177">
        <v>119</v>
      </c>
      <c r="G778" s="177">
        <v>332</v>
      </c>
      <c r="H778" s="178">
        <v>56</v>
      </c>
      <c r="I778" s="172">
        <v>495</v>
      </c>
      <c r="J778" s="177">
        <v>162</v>
      </c>
      <c r="K778" s="177">
        <v>273</v>
      </c>
      <c r="L778" s="178">
        <v>60</v>
      </c>
      <c r="M778" s="172">
        <v>440</v>
      </c>
      <c r="N778" s="177">
        <v>162</v>
      </c>
      <c r="O778" s="177">
        <v>222</v>
      </c>
      <c r="P778" s="178">
        <v>56</v>
      </c>
    </row>
    <row r="779" spans="1:16" x14ac:dyDescent="0.3">
      <c r="A779" s="175" t="s">
        <v>234</v>
      </c>
      <c r="B779" s="176" t="s">
        <v>874</v>
      </c>
      <c r="C779" s="176" t="s">
        <v>1971</v>
      </c>
      <c r="D779" s="175" t="s">
        <v>887</v>
      </c>
      <c r="E779" s="172">
        <v>370</v>
      </c>
      <c r="F779" s="177">
        <v>138</v>
      </c>
      <c r="G779" s="177">
        <v>48</v>
      </c>
      <c r="H779" s="178">
        <v>184</v>
      </c>
      <c r="I779" s="172">
        <v>368</v>
      </c>
      <c r="J779" s="177">
        <v>136</v>
      </c>
      <c r="K779" s="177">
        <v>42</v>
      </c>
      <c r="L779" s="178">
        <v>190</v>
      </c>
      <c r="M779" s="172">
        <v>427</v>
      </c>
      <c r="N779" s="177">
        <v>208</v>
      </c>
      <c r="O779" s="177">
        <v>45</v>
      </c>
      <c r="P779" s="178">
        <v>174</v>
      </c>
    </row>
    <row r="780" spans="1:16" x14ac:dyDescent="0.3">
      <c r="A780" s="175" t="s">
        <v>938</v>
      </c>
      <c r="B780" s="176" t="s">
        <v>939</v>
      </c>
      <c r="C780" s="176" t="s">
        <v>1972</v>
      </c>
      <c r="D780" s="175" t="s">
        <v>147</v>
      </c>
      <c r="E780" s="172">
        <v>430</v>
      </c>
      <c r="F780" s="177">
        <v>193</v>
      </c>
      <c r="G780" s="177">
        <v>99</v>
      </c>
      <c r="H780" s="178">
        <v>138</v>
      </c>
      <c r="I780" s="172">
        <v>436</v>
      </c>
      <c r="J780" s="177">
        <v>186</v>
      </c>
      <c r="K780" s="177">
        <v>100</v>
      </c>
      <c r="L780" s="178">
        <v>150</v>
      </c>
      <c r="M780" s="172">
        <v>452</v>
      </c>
      <c r="N780" s="177">
        <v>190</v>
      </c>
      <c r="O780" s="177">
        <v>103</v>
      </c>
      <c r="P780" s="178">
        <v>159</v>
      </c>
    </row>
    <row r="781" spans="1:16" x14ac:dyDescent="0.3">
      <c r="A781" s="175" t="s">
        <v>938</v>
      </c>
      <c r="B781" s="176" t="s">
        <v>712</v>
      </c>
      <c r="C781" s="176" t="s">
        <v>1973</v>
      </c>
      <c r="D781" s="175" t="s">
        <v>726</v>
      </c>
      <c r="E781" s="172">
        <v>443</v>
      </c>
      <c r="F781" s="177">
        <v>153</v>
      </c>
      <c r="G781" s="177">
        <v>159</v>
      </c>
      <c r="H781" s="178">
        <v>131</v>
      </c>
      <c r="I781" s="172">
        <v>491</v>
      </c>
      <c r="J781" s="177">
        <v>156</v>
      </c>
      <c r="K781" s="177">
        <v>164</v>
      </c>
      <c r="L781" s="178">
        <v>171</v>
      </c>
      <c r="M781" s="172">
        <v>421</v>
      </c>
      <c r="N781" s="177">
        <v>143</v>
      </c>
      <c r="O781" s="177">
        <v>129</v>
      </c>
      <c r="P781" s="178">
        <v>149</v>
      </c>
    </row>
    <row r="782" spans="1:16" x14ac:dyDescent="0.3">
      <c r="A782" s="175" t="s">
        <v>1162</v>
      </c>
      <c r="B782" s="176" t="s">
        <v>108</v>
      </c>
      <c r="C782" s="176" t="s">
        <v>1974</v>
      </c>
      <c r="D782" s="175" t="s">
        <v>181</v>
      </c>
      <c r="E782" s="172">
        <v>457</v>
      </c>
      <c r="F782" s="177">
        <v>143</v>
      </c>
      <c r="G782" s="177">
        <v>227</v>
      </c>
      <c r="H782" s="178">
        <v>87</v>
      </c>
      <c r="I782" s="172">
        <v>488</v>
      </c>
      <c r="J782" s="177">
        <v>147</v>
      </c>
      <c r="K782" s="177">
        <v>247</v>
      </c>
      <c r="L782" s="178">
        <v>94</v>
      </c>
      <c r="M782" s="172">
        <v>436</v>
      </c>
      <c r="N782" s="177">
        <v>145</v>
      </c>
      <c r="O782" s="177">
        <v>203</v>
      </c>
      <c r="P782" s="178">
        <v>88</v>
      </c>
    </row>
    <row r="783" spans="1:16" x14ac:dyDescent="0.3">
      <c r="A783" s="175" t="s">
        <v>260</v>
      </c>
      <c r="B783" s="176" t="s">
        <v>272</v>
      </c>
      <c r="C783" s="176" t="s">
        <v>1975</v>
      </c>
      <c r="D783" s="175" t="s">
        <v>566</v>
      </c>
      <c r="E783" s="172">
        <v>439</v>
      </c>
      <c r="F783" s="177">
        <v>123</v>
      </c>
      <c r="G783" s="177">
        <v>222</v>
      </c>
      <c r="H783" s="178">
        <v>94</v>
      </c>
      <c r="I783" s="172">
        <v>453</v>
      </c>
      <c r="J783" s="177">
        <v>124</v>
      </c>
      <c r="K783" s="177">
        <v>230</v>
      </c>
      <c r="L783" s="178">
        <v>99</v>
      </c>
      <c r="M783" s="172">
        <v>439</v>
      </c>
      <c r="N783" s="177">
        <v>128</v>
      </c>
      <c r="O783" s="177">
        <v>215</v>
      </c>
      <c r="P783" s="178">
        <v>96</v>
      </c>
    </row>
    <row r="784" spans="1:16" x14ac:dyDescent="0.3">
      <c r="A784" s="175" t="s">
        <v>1085</v>
      </c>
      <c r="B784" s="176" t="s">
        <v>712</v>
      </c>
      <c r="C784" s="176" t="s">
        <v>1976</v>
      </c>
      <c r="D784" s="175" t="s">
        <v>446</v>
      </c>
      <c r="E784" s="172">
        <v>445</v>
      </c>
      <c r="F784" s="177">
        <v>230</v>
      </c>
      <c r="G784" s="177">
        <v>123</v>
      </c>
      <c r="H784" s="178">
        <v>92</v>
      </c>
      <c r="I784" s="172">
        <v>446</v>
      </c>
      <c r="J784" s="177">
        <v>229</v>
      </c>
      <c r="K784" s="177">
        <v>124</v>
      </c>
      <c r="L784" s="178">
        <v>93</v>
      </c>
      <c r="M784" s="172">
        <v>451</v>
      </c>
      <c r="N784" s="177">
        <v>224</v>
      </c>
      <c r="O784" s="177">
        <v>125</v>
      </c>
      <c r="P784" s="178">
        <v>102</v>
      </c>
    </row>
    <row r="785" spans="1:16" x14ac:dyDescent="0.3">
      <c r="A785" s="175" t="s">
        <v>107</v>
      </c>
      <c r="B785" s="176" t="s">
        <v>475</v>
      </c>
      <c r="C785" s="176" t="s">
        <v>1977</v>
      </c>
      <c r="D785" s="175" t="s">
        <v>489</v>
      </c>
      <c r="E785" s="172">
        <v>520</v>
      </c>
      <c r="F785" s="177">
        <v>191</v>
      </c>
      <c r="G785" s="177">
        <v>156</v>
      </c>
      <c r="H785" s="178">
        <v>173</v>
      </c>
      <c r="I785" s="172">
        <v>445</v>
      </c>
      <c r="J785" s="177">
        <v>192</v>
      </c>
      <c r="K785" s="177">
        <v>60</v>
      </c>
      <c r="L785" s="178">
        <v>193</v>
      </c>
      <c r="M785" s="172">
        <v>443</v>
      </c>
      <c r="N785" s="177">
        <v>194</v>
      </c>
      <c r="O785" s="177">
        <v>55</v>
      </c>
      <c r="P785" s="178">
        <v>194</v>
      </c>
    </row>
    <row r="786" spans="1:16" x14ac:dyDescent="0.3">
      <c r="A786" s="175" t="s">
        <v>568</v>
      </c>
      <c r="B786" s="176" t="s">
        <v>939</v>
      </c>
      <c r="C786" s="176" t="s">
        <v>1978</v>
      </c>
      <c r="D786" s="175" t="s">
        <v>997</v>
      </c>
      <c r="E786" s="172">
        <v>422</v>
      </c>
      <c r="F786" s="177">
        <v>191</v>
      </c>
      <c r="G786" s="177">
        <v>60</v>
      </c>
      <c r="H786" s="178">
        <v>171</v>
      </c>
      <c r="I786" s="172">
        <v>438</v>
      </c>
      <c r="J786" s="177">
        <v>194</v>
      </c>
      <c r="K786" s="177">
        <v>63</v>
      </c>
      <c r="L786" s="178">
        <v>181</v>
      </c>
      <c r="M786" s="172">
        <v>433</v>
      </c>
      <c r="N786" s="177">
        <v>198</v>
      </c>
      <c r="O786" s="177">
        <v>62</v>
      </c>
      <c r="P786" s="178">
        <v>173</v>
      </c>
    </row>
    <row r="787" spans="1:16" x14ac:dyDescent="0.3">
      <c r="A787" s="175" t="s">
        <v>308</v>
      </c>
      <c r="B787" s="176" t="s">
        <v>1163</v>
      </c>
      <c r="C787" s="176" t="s">
        <v>1979</v>
      </c>
      <c r="D787" s="175" t="s">
        <v>1170</v>
      </c>
      <c r="E787" s="172">
        <v>417</v>
      </c>
      <c r="F787" s="177">
        <v>296</v>
      </c>
      <c r="G787" s="177">
        <v>37</v>
      </c>
      <c r="H787" s="178">
        <v>84</v>
      </c>
      <c r="I787" s="172">
        <v>442</v>
      </c>
      <c r="J787" s="177">
        <v>292</v>
      </c>
      <c r="K787" s="177">
        <v>45</v>
      </c>
      <c r="L787" s="178">
        <v>105</v>
      </c>
      <c r="M787" s="172">
        <v>447</v>
      </c>
      <c r="N787" s="177">
        <v>286</v>
      </c>
      <c r="O787" s="177">
        <v>49</v>
      </c>
      <c r="P787" s="178">
        <v>112</v>
      </c>
    </row>
    <row r="788" spans="1:16" x14ac:dyDescent="0.3">
      <c r="A788" s="175" t="s">
        <v>1038</v>
      </c>
      <c r="B788" s="176" t="s">
        <v>569</v>
      </c>
      <c r="C788" s="176" t="s">
        <v>1980</v>
      </c>
      <c r="D788" s="175" t="s">
        <v>612</v>
      </c>
      <c r="E788" s="172">
        <v>476</v>
      </c>
      <c r="F788" s="177">
        <v>116</v>
      </c>
      <c r="G788" s="177">
        <v>232</v>
      </c>
      <c r="H788" s="178">
        <v>128</v>
      </c>
      <c r="I788" s="172">
        <v>457</v>
      </c>
      <c r="J788" s="177">
        <v>112</v>
      </c>
      <c r="K788" s="177">
        <v>227</v>
      </c>
      <c r="L788" s="178">
        <v>118</v>
      </c>
      <c r="M788" s="172">
        <v>433</v>
      </c>
      <c r="N788" s="177">
        <v>108</v>
      </c>
      <c r="O788" s="177">
        <v>214</v>
      </c>
      <c r="P788" s="178">
        <v>111</v>
      </c>
    </row>
    <row r="789" spans="1:16" x14ac:dyDescent="0.3">
      <c r="A789" s="175" t="s">
        <v>1014</v>
      </c>
      <c r="B789" s="176" t="s">
        <v>748</v>
      </c>
      <c r="C789" s="176" t="s">
        <v>1981</v>
      </c>
      <c r="D789" s="175" t="s">
        <v>761</v>
      </c>
      <c r="E789" s="172">
        <v>415</v>
      </c>
      <c r="F789" s="177">
        <v>183</v>
      </c>
      <c r="G789" s="177">
        <v>127</v>
      </c>
      <c r="H789" s="178">
        <v>105</v>
      </c>
      <c r="I789" s="172">
        <v>415</v>
      </c>
      <c r="J789" s="177">
        <v>185</v>
      </c>
      <c r="K789" s="177">
        <v>124</v>
      </c>
      <c r="L789" s="178">
        <v>106</v>
      </c>
      <c r="M789" s="172">
        <v>438</v>
      </c>
      <c r="N789" s="177">
        <v>187</v>
      </c>
      <c r="O789" s="177">
        <v>145</v>
      </c>
      <c r="P789" s="178">
        <v>106</v>
      </c>
    </row>
    <row r="790" spans="1:16" x14ac:dyDescent="0.3">
      <c r="A790" s="175" t="s">
        <v>1162</v>
      </c>
      <c r="B790" s="176" t="s">
        <v>1039</v>
      </c>
      <c r="C790" s="176" t="s">
        <v>1982</v>
      </c>
      <c r="D790" s="175" t="s">
        <v>505</v>
      </c>
      <c r="E790" s="172">
        <v>395</v>
      </c>
      <c r="F790" s="177">
        <v>248</v>
      </c>
      <c r="G790" s="177">
        <v>65</v>
      </c>
      <c r="H790" s="178">
        <v>82</v>
      </c>
      <c r="I790" s="172">
        <v>439</v>
      </c>
      <c r="J790" s="177">
        <v>250</v>
      </c>
      <c r="K790" s="177">
        <v>67</v>
      </c>
      <c r="L790" s="178">
        <v>122</v>
      </c>
      <c r="M790" s="172">
        <v>435</v>
      </c>
      <c r="N790" s="177">
        <v>246</v>
      </c>
      <c r="O790" s="177">
        <v>67</v>
      </c>
      <c r="P790" s="178">
        <v>122</v>
      </c>
    </row>
    <row r="791" spans="1:16" x14ac:dyDescent="0.3">
      <c r="A791" s="175" t="s">
        <v>680</v>
      </c>
      <c r="B791" s="176" t="s">
        <v>108</v>
      </c>
      <c r="C791" s="176" t="s">
        <v>1983</v>
      </c>
      <c r="D791" s="175" t="s">
        <v>199</v>
      </c>
      <c r="E791" s="172">
        <v>398</v>
      </c>
      <c r="F791" s="177">
        <v>230</v>
      </c>
      <c r="G791" s="177">
        <v>46</v>
      </c>
      <c r="H791" s="178">
        <v>122</v>
      </c>
      <c r="I791" s="172">
        <v>432</v>
      </c>
      <c r="J791" s="177">
        <v>233</v>
      </c>
      <c r="K791" s="177">
        <v>51</v>
      </c>
      <c r="L791" s="178">
        <v>148</v>
      </c>
      <c r="M791" s="172">
        <v>426</v>
      </c>
      <c r="N791" s="177">
        <v>230</v>
      </c>
      <c r="O791" s="177">
        <v>56</v>
      </c>
      <c r="P791" s="178">
        <v>140</v>
      </c>
    </row>
    <row r="792" spans="1:16" x14ac:dyDescent="0.3">
      <c r="A792" s="175" t="s">
        <v>913</v>
      </c>
      <c r="B792" s="176" t="s">
        <v>1150</v>
      </c>
      <c r="C792" s="176" t="s">
        <v>1984</v>
      </c>
      <c r="D792" s="175" t="s">
        <v>906</v>
      </c>
      <c r="E792" s="172">
        <v>438</v>
      </c>
      <c r="F792" s="177">
        <v>183</v>
      </c>
      <c r="G792" s="177">
        <v>51</v>
      </c>
      <c r="H792" s="178">
        <v>204</v>
      </c>
      <c r="I792" s="172">
        <v>453</v>
      </c>
      <c r="J792" s="177">
        <v>184</v>
      </c>
      <c r="K792" s="177">
        <v>59</v>
      </c>
      <c r="L792" s="178">
        <v>210</v>
      </c>
      <c r="M792" s="172">
        <v>418</v>
      </c>
      <c r="N792" s="177">
        <v>184</v>
      </c>
      <c r="O792" s="177">
        <v>40</v>
      </c>
      <c r="P792" s="178">
        <v>194</v>
      </c>
    </row>
    <row r="793" spans="1:16" x14ac:dyDescent="0.3">
      <c r="A793" s="175" t="s">
        <v>568</v>
      </c>
      <c r="B793" s="176" t="s">
        <v>874</v>
      </c>
      <c r="C793" s="176" t="s">
        <v>1985</v>
      </c>
      <c r="D793" s="175" t="s">
        <v>901</v>
      </c>
      <c r="E793" s="172">
        <v>520</v>
      </c>
      <c r="F793" s="177">
        <v>53</v>
      </c>
      <c r="G793" s="177">
        <v>432</v>
      </c>
      <c r="H793" s="178">
        <v>35</v>
      </c>
      <c r="I793" s="172">
        <v>490</v>
      </c>
      <c r="J793" s="177">
        <v>67</v>
      </c>
      <c r="K793" s="177">
        <v>388</v>
      </c>
      <c r="L793" s="178">
        <v>35</v>
      </c>
      <c r="M793" s="172">
        <v>430</v>
      </c>
      <c r="N793" s="177">
        <v>66</v>
      </c>
      <c r="O793" s="177">
        <v>331</v>
      </c>
      <c r="P793" s="178">
        <v>33</v>
      </c>
    </row>
    <row r="794" spans="1:16" x14ac:dyDescent="0.3">
      <c r="A794" s="175" t="s">
        <v>819</v>
      </c>
      <c r="B794" s="176" t="s">
        <v>181</v>
      </c>
      <c r="C794" s="176" t="s">
        <v>1986</v>
      </c>
      <c r="D794" s="175" t="s">
        <v>827</v>
      </c>
      <c r="E794" s="172">
        <v>330</v>
      </c>
      <c r="F794" s="177">
        <v>107</v>
      </c>
      <c r="G794" s="177">
        <v>73</v>
      </c>
      <c r="H794" s="178">
        <v>150</v>
      </c>
      <c r="I794" s="172">
        <v>432</v>
      </c>
      <c r="J794" s="177">
        <v>109</v>
      </c>
      <c r="K794" s="177">
        <v>148</v>
      </c>
      <c r="L794" s="178">
        <v>175</v>
      </c>
      <c r="M794" s="172">
        <v>432</v>
      </c>
      <c r="N794" s="177">
        <v>108</v>
      </c>
      <c r="O794" s="177">
        <v>149</v>
      </c>
      <c r="P794" s="178">
        <v>175</v>
      </c>
    </row>
    <row r="795" spans="1:16" x14ac:dyDescent="0.3">
      <c r="A795" s="175" t="s">
        <v>107</v>
      </c>
      <c r="B795" s="176" t="s">
        <v>108</v>
      </c>
      <c r="C795" s="176" t="s">
        <v>1987</v>
      </c>
      <c r="D795" s="175" t="s">
        <v>123</v>
      </c>
      <c r="E795" s="172">
        <v>494</v>
      </c>
      <c r="F795" s="177">
        <v>230</v>
      </c>
      <c r="G795" s="177">
        <v>214</v>
      </c>
      <c r="H795" s="178">
        <v>50</v>
      </c>
      <c r="I795" s="172">
        <v>465</v>
      </c>
      <c r="J795" s="177">
        <v>237</v>
      </c>
      <c r="K795" s="177">
        <v>182</v>
      </c>
      <c r="L795" s="178">
        <v>46</v>
      </c>
      <c r="M795" s="172">
        <v>444</v>
      </c>
      <c r="N795" s="177">
        <v>237</v>
      </c>
      <c r="O795" s="177">
        <v>149</v>
      </c>
      <c r="P795" s="178">
        <v>58</v>
      </c>
    </row>
    <row r="796" spans="1:16" x14ac:dyDescent="0.3">
      <c r="A796" s="175" t="s">
        <v>308</v>
      </c>
      <c r="B796" s="176" t="s">
        <v>181</v>
      </c>
      <c r="C796" s="176" t="s">
        <v>1988</v>
      </c>
      <c r="D796" s="175" t="s">
        <v>849</v>
      </c>
      <c r="E796" s="172">
        <v>420</v>
      </c>
      <c r="F796" s="177">
        <v>222</v>
      </c>
      <c r="G796" s="177">
        <v>43</v>
      </c>
      <c r="H796" s="178">
        <v>155</v>
      </c>
      <c r="I796" s="172">
        <v>430</v>
      </c>
      <c r="J796" s="177">
        <v>226</v>
      </c>
      <c r="K796" s="177">
        <v>50</v>
      </c>
      <c r="L796" s="178">
        <v>154</v>
      </c>
      <c r="M796" s="172">
        <v>423</v>
      </c>
      <c r="N796" s="177">
        <v>225</v>
      </c>
      <c r="O796" s="177">
        <v>53</v>
      </c>
      <c r="P796" s="178">
        <v>145</v>
      </c>
    </row>
    <row r="797" spans="1:16" x14ac:dyDescent="0.3">
      <c r="A797" s="175" t="s">
        <v>568</v>
      </c>
      <c r="B797" s="176" t="s">
        <v>569</v>
      </c>
      <c r="C797" s="176" t="s">
        <v>1989</v>
      </c>
      <c r="D797" s="175" t="s">
        <v>670</v>
      </c>
      <c r="E797" s="172">
        <v>429</v>
      </c>
      <c r="F797" s="177">
        <v>160</v>
      </c>
      <c r="G797" s="177">
        <v>121</v>
      </c>
      <c r="H797" s="178">
        <v>148</v>
      </c>
      <c r="I797" s="172">
        <v>436</v>
      </c>
      <c r="J797" s="177">
        <v>161</v>
      </c>
      <c r="K797" s="177">
        <v>120</v>
      </c>
      <c r="L797" s="178">
        <v>155</v>
      </c>
      <c r="M797" s="172">
        <v>435</v>
      </c>
      <c r="N797" s="177">
        <v>156</v>
      </c>
      <c r="O797" s="177">
        <v>119</v>
      </c>
      <c r="P797" s="178">
        <v>160</v>
      </c>
    </row>
    <row r="798" spans="1:16" x14ac:dyDescent="0.3">
      <c r="A798" s="175" t="s">
        <v>747</v>
      </c>
      <c r="B798" s="176" t="s">
        <v>506</v>
      </c>
      <c r="C798" s="176" t="s">
        <v>1990</v>
      </c>
      <c r="D798" s="175" t="s">
        <v>1030</v>
      </c>
      <c r="E798" s="172">
        <v>401</v>
      </c>
      <c r="F798" s="177">
        <v>151</v>
      </c>
      <c r="G798" s="177">
        <v>105</v>
      </c>
      <c r="H798" s="178">
        <v>145</v>
      </c>
      <c r="I798" s="172">
        <v>401</v>
      </c>
      <c r="J798" s="177">
        <v>145</v>
      </c>
      <c r="K798" s="177">
        <v>104</v>
      </c>
      <c r="L798" s="178">
        <v>152</v>
      </c>
      <c r="M798" s="172">
        <v>409</v>
      </c>
      <c r="N798" s="177">
        <v>164</v>
      </c>
      <c r="O798" s="177">
        <v>114</v>
      </c>
      <c r="P798" s="178">
        <v>131</v>
      </c>
    </row>
    <row r="799" spans="1:16" x14ac:dyDescent="0.3">
      <c r="A799" s="175" t="s">
        <v>234</v>
      </c>
      <c r="B799" s="176" t="s">
        <v>1039</v>
      </c>
      <c r="C799" s="176" t="s">
        <v>1991</v>
      </c>
      <c r="D799" s="175" t="s">
        <v>1071</v>
      </c>
      <c r="E799" s="172">
        <v>395</v>
      </c>
      <c r="F799" s="177">
        <v>224</v>
      </c>
      <c r="G799" s="177">
        <v>81</v>
      </c>
      <c r="H799" s="178">
        <v>90</v>
      </c>
      <c r="I799" s="172">
        <v>424</v>
      </c>
      <c r="J799" s="177">
        <v>223</v>
      </c>
      <c r="K799" s="177">
        <v>87</v>
      </c>
      <c r="L799" s="178">
        <v>114</v>
      </c>
      <c r="M799" s="172">
        <v>421</v>
      </c>
      <c r="N799" s="177">
        <v>236</v>
      </c>
      <c r="O799" s="177">
        <v>77</v>
      </c>
      <c r="P799" s="178">
        <v>108</v>
      </c>
    </row>
    <row r="800" spans="1:16" x14ac:dyDescent="0.3">
      <c r="A800" s="175" t="s">
        <v>539</v>
      </c>
      <c r="B800" s="176" t="s">
        <v>309</v>
      </c>
      <c r="C800" s="176" t="s">
        <v>1992</v>
      </c>
      <c r="D800" s="175" t="s">
        <v>350</v>
      </c>
      <c r="E800" s="172">
        <v>413</v>
      </c>
      <c r="F800" s="177">
        <v>94</v>
      </c>
      <c r="G800" s="177">
        <v>221</v>
      </c>
      <c r="H800" s="178">
        <v>98</v>
      </c>
      <c r="I800" s="172">
        <v>434</v>
      </c>
      <c r="J800" s="177">
        <v>94</v>
      </c>
      <c r="K800" s="177">
        <v>224</v>
      </c>
      <c r="L800" s="178">
        <v>116</v>
      </c>
      <c r="M800" s="172">
        <v>422</v>
      </c>
      <c r="N800" s="177">
        <v>92</v>
      </c>
      <c r="O800" s="177">
        <v>218</v>
      </c>
      <c r="P800" s="178">
        <v>112</v>
      </c>
    </row>
    <row r="801" spans="1:16" x14ac:dyDescent="0.3">
      <c r="A801" s="175" t="s">
        <v>234</v>
      </c>
      <c r="B801" s="176" t="s">
        <v>261</v>
      </c>
      <c r="C801" s="176" t="s">
        <v>1993</v>
      </c>
      <c r="D801" s="175" t="s">
        <v>275</v>
      </c>
      <c r="E801" s="172">
        <v>437</v>
      </c>
      <c r="F801" s="177">
        <v>148</v>
      </c>
      <c r="G801" s="177">
        <v>145</v>
      </c>
      <c r="H801" s="178">
        <v>144</v>
      </c>
      <c r="I801" s="172">
        <v>460</v>
      </c>
      <c r="J801" s="177">
        <v>144</v>
      </c>
      <c r="K801" s="177">
        <v>157</v>
      </c>
      <c r="L801" s="178">
        <v>159</v>
      </c>
      <c r="M801" s="172">
        <v>410</v>
      </c>
      <c r="N801" s="177">
        <v>137</v>
      </c>
      <c r="O801" s="177">
        <v>130</v>
      </c>
      <c r="P801" s="178">
        <v>143</v>
      </c>
    </row>
    <row r="802" spans="1:16" x14ac:dyDescent="0.3">
      <c r="A802" s="175" t="s">
        <v>938</v>
      </c>
      <c r="B802" s="176" t="s">
        <v>272</v>
      </c>
      <c r="C802" s="176" t="s">
        <v>1994</v>
      </c>
      <c r="D802" s="176" t="s">
        <v>542</v>
      </c>
      <c r="E802" s="172">
        <v>365</v>
      </c>
      <c r="F802" s="177">
        <v>236</v>
      </c>
      <c r="G802" s="177">
        <v>85</v>
      </c>
      <c r="H802" s="178">
        <v>44</v>
      </c>
      <c r="I802" s="172">
        <v>440</v>
      </c>
      <c r="J802" s="177">
        <v>239</v>
      </c>
      <c r="K802" s="177">
        <v>81</v>
      </c>
      <c r="L802" s="178">
        <v>120</v>
      </c>
      <c r="M802" s="172">
        <v>413</v>
      </c>
      <c r="N802" s="177">
        <v>240</v>
      </c>
      <c r="O802" s="177">
        <v>64</v>
      </c>
      <c r="P802" s="178">
        <v>109</v>
      </c>
    </row>
    <row r="803" spans="1:16" x14ac:dyDescent="0.3">
      <c r="A803" s="175" t="s">
        <v>873</v>
      </c>
      <c r="B803" s="176" t="s">
        <v>261</v>
      </c>
      <c r="C803" s="176" t="s">
        <v>1995</v>
      </c>
      <c r="D803" s="175" t="s">
        <v>282</v>
      </c>
      <c r="E803" s="172">
        <v>436</v>
      </c>
      <c r="F803" s="177">
        <v>180</v>
      </c>
      <c r="G803" s="177">
        <v>108</v>
      </c>
      <c r="H803" s="178">
        <v>148</v>
      </c>
      <c r="I803" s="172">
        <v>468</v>
      </c>
      <c r="J803" s="177">
        <v>179</v>
      </c>
      <c r="K803" s="177">
        <v>140</v>
      </c>
      <c r="L803" s="178">
        <v>149</v>
      </c>
      <c r="M803" s="172">
        <v>420</v>
      </c>
      <c r="N803" s="177">
        <v>177</v>
      </c>
      <c r="O803" s="177">
        <v>98</v>
      </c>
      <c r="P803" s="178">
        <v>145</v>
      </c>
    </row>
    <row r="804" spans="1:16" x14ac:dyDescent="0.3">
      <c r="A804" s="175" t="s">
        <v>512</v>
      </c>
      <c r="B804" s="176" t="s">
        <v>681</v>
      </c>
      <c r="C804" s="176" t="s">
        <v>1996</v>
      </c>
      <c r="D804" s="175" t="s">
        <v>710</v>
      </c>
      <c r="E804" s="172">
        <v>404</v>
      </c>
      <c r="F804" s="177">
        <v>170</v>
      </c>
      <c r="G804" s="177">
        <v>136</v>
      </c>
      <c r="H804" s="178">
        <v>98</v>
      </c>
      <c r="I804" s="172">
        <v>420</v>
      </c>
      <c r="J804" s="177">
        <v>170</v>
      </c>
      <c r="K804" s="177">
        <v>124</v>
      </c>
      <c r="L804" s="178">
        <v>126</v>
      </c>
      <c r="M804" s="172">
        <v>444</v>
      </c>
      <c r="N804" s="177">
        <v>182</v>
      </c>
      <c r="O804" s="177">
        <v>115</v>
      </c>
      <c r="P804" s="178">
        <v>147</v>
      </c>
    </row>
    <row r="805" spans="1:16" x14ac:dyDescent="0.3">
      <c r="A805" s="175" t="s">
        <v>873</v>
      </c>
      <c r="B805" s="176" t="s">
        <v>261</v>
      </c>
      <c r="C805" s="176" t="s">
        <v>1997</v>
      </c>
      <c r="D805" s="175" t="s">
        <v>302</v>
      </c>
      <c r="E805" s="172">
        <v>461</v>
      </c>
      <c r="F805" s="177">
        <v>231</v>
      </c>
      <c r="G805" s="177">
        <v>135</v>
      </c>
      <c r="H805" s="178">
        <v>95</v>
      </c>
      <c r="I805" s="172">
        <v>455</v>
      </c>
      <c r="J805" s="177">
        <v>238</v>
      </c>
      <c r="K805" s="177">
        <v>124</v>
      </c>
      <c r="L805" s="178">
        <v>93</v>
      </c>
      <c r="M805" s="172">
        <v>423</v>
      </c>
      <c r="N805" s="177">
        <v>207</v>
      </c>
      <c r="O805" s="177">
        <v>121</v>
      </c>
      <c r="P805" s="178">
        <v>95</v>
      </c>
    </row>
    <row r="806" spans="1:16" x14ac:dyDescent="0.3">
      <c r="A806" s="175" t="s">
        <v>568</v>
      </c>
      <c r="B806" s="176" t="s">
        <v>181</v>
      </c>
      <c r="C806" s="176" t="s">
        <v>1998</v>
      </c>
      <c r="D806" s="175" t="s">
        <v>840</v>
      </c>
      <c r="E806" s="172">
        <v>362</v>
      </c>
      <c r="F806" s="177">
        <v>182</v>
      </c>
      <c r="G806" s="177">
        <v>101</v>
      </c>
      <c r="H806" s="178">
        <v>79</v>
      </c>
      <c r="I806" s="172">
        <v>403</v>
      </c>
      <c r="J806" s="177">
        <v>225</v>
      </c>
      <c r="K806" s="177">
        <v>100</v>
      </c>
      <c r="L806" s="178">
        <v>78</v>
      </c>
      <c r="M806" s="172">
        <v>416</v>
      </c>
      <c r="N806" s="177">
        <v>245</v>
      </c>
      <c r="O806" s="177">
        <v>97</v>
      </c>
      <c r="P806" s="178">
        <v>74</v>
      </c>
    </row>
    <row r="807" spans="1:16" x14ac:dyDescent="0.3">
      <c r="A807" s="175" t="s">
        <v>457</v>
      </c>
      <c r="B807" s="176" t="s">
        <v>181</v>
      </c>
      <c r="C807" s="176" t="s">
        <v>1999</v>
      </c>
      <c r="D807" s="175" t="s">
        <v>836</v>
      </c>
      <c r="E807" s="172">
        <v>442</v>
      </c>
      <c r="F807" s="177">
        <v>172</v>
      </c>
      <c r="G807" s="177">
        <v>104</v>
      </c>
      <c r="H807" s="178">
        <v>166</v>
      </c>
      <c r="I807" s="172">
        <v>477</v>
      </c>
      <c r="J807" s="177">
        <v>178</v>
      </c>
      <c r="K807" s="177">
        <v>131</v>
      </c>
      <c r="L807" s="178">
        <v>168</v>
      </c>
      <c r="M807" s="172">
        <v>405</v>
      </c>
      <c r="N807" s="177">
        <v>173</v>
      </c>
      <c r="O807" s="177">
        <v>79</v>
      </c>
      <c r="P807" s="178">
        <v>153</v>
      </c>
    </row>
    <row r="808" spans="1:16" x14ac:dyDescent="0.3">
      <c r="A808" s="175" t="s">
        <v>107</v>
      </c>
      <c r="B808" s="176" t="s">
        <v>874</v>
      </c>
      <c r="C808" s="176" t="s">
        <v>2000</v>
      </c>
      <c r="D808" s="175" t="s">
        <v>906</v>
      </c>
      <c r="E808" s="172">
        <v>427</v>
      </c>
      <c r="F808" s="177">
        <v>205</v>
      </c>
      <c r="G808" s="177">
        <v>34</v>
      </c>
      <c r="H808" s="178">
        <v>188</v>
      </c>
      <c r="I808" s="172">
        <v>410</v>
      </c>
      <c r="J808" s="177">
        <v>200</v>
      </c>
      <c r="K808" s="177">
        <v>31</v>
      </c>
      <c r="L808" s="178">
        <v>179</v>
      </c>
      <c r="M808" s="172">
        <v>417</v>
      </c>
      <c r="N808" s="177">
        <v>203</v>
      </c>
      <c r="O808" s="177">
        <v>36</v>
      </c>
      <c r="P808" s="178">
        <v>178</v>
      </c>
    </row>
    <row r="809" spans="1:16" x14ac:dyDescent="0.3">
      <c r="A809" s="175" t="s">
        <v>474</v>
      </c>
      <c r="B809" s="176" t="s">
        <v>939</v>
      </c>
      <c r="C809" s="176" t="s">
        <v>2001</v>
      </c>
      <c r="D809" s="175" t="s">
        <v>964</v>
      </c>
      <c r="E809" s="172">
        <v>386</v>
      </c>
      <c r="F809" s="177">
        <v>227</v>
      </c>
      <c r="G809" s="177">
        <v>47</v>
      </c>
      <c r="H809" s="178">
        <v>112</v>
      </c>
      <c r="I809" s="172">
        <v>421</v>
      </c>
      <c r="J809" s="177">
        <v>226</v>
      </c>
      <c r="K809" s="177">
        <v>45</v>
      </c>
      <c r="L809" s="178">
        <v>150</v>
      </c>
      <c r="M809" s="172">
        <v>430</v>
      </c>
      <c r="N809" s="177">
        <v>226</v>
      </c>
      <c r="O809" s="177">
        <v>41</v>
      </c>
      <c r="P809" s="178">
        <v>163</v>
      </c>
    </row>
    <row r="810" spans="1:16" x14ac:dyDescent="0.3">
      <c r="A810" s="175" t="s">
        <v>1122</v>
      </c>
      <c r="B810" s="176" t="s">
        <v>181</v>
      </c>
      <c r="C810" s="176" t="s">
        <v>2002</v>
      </c>
      <c r="D810" s="175" t="s">
        <v>867</v>
      </c>
      <c r="E810" s="172">
        <v>407</v>
      </c>
      <c r="F810" s="177">
        <v>94</v>
      </c>
      <c r="G810" s="177">
        <v>203</v>
      </c>
      <c r="H810" s="178">
        <v>110</v>
      </c>
      <c r="I810" s="172">
        <v>413</v>
      </c>
      <c r="J810" s="177">
        <v>95</v>
      </c>
      <c r="K810" s="177">
        <v>207</v>
      </c>
      <c r="L810" s="178">
        <v>111</v>
      </c>
      <c r="M810" s="172">
        <v>420</v>
      </c>
      <c r="N810" s="177">
        <v>97</v>
      </c>
      <c r="O810" s="177">
        <v>209</v>
      </c>
      <c r="P810" s="178">
        <v>114</v>
      </c>
    </row>
    <row r="811" spans="1:16" x14ac:dyDescent="0.3">
      <c r="A811" s="175" t="s">
        <v>711</v>
      </c>
      <c r="B811" s="176" t="s">
        <v>748</v>
      </c>
      <c r="C811" s="176" t="s">
        <v>2003</v>
      </c>
      <c r="D811" s="175" t="s">
        <v>752</v>
      </c>
      <c r="E811" s="172">
        <v>436</v>
      </c>
      <c r="F811" s="177">
        <v>124</v>
      </c>
      <c r="G811" s="177">
        <v>193</v>
      </c>
      <c r="H811" s="178">
        <v>119</v>
      </c>
      <c r="I811" s="172">
        <v>409</v>
      </c>
      <c r="J811" s="177">
        <v>117</v>
      </c>
      <c r="K811" s="177">
        <v>174</v>
      </c>
      <c r="L811" s="178">
        <v>118</v>
      </c>
      <c r="M811" s="172">
        <v>412</v>
      </c>
      <c r="N811" s="177">
        <v>107</v>
      </c>
      <c r="O811" s="177">
        <v>191</v>
      </c>
      <c r="P811" s="178">
        <v>114</v>
      </c>
    </row>
    <row r="812" spans="1:16" x14ac:dyDescent="0.3">
      <c r="A812" s="175" t="s">
        <v>1085</v>
      </c>
      <c r="B812" s="176" t="s">
        <v>261</v>
      </c>
      <c r="C812" s="176" t="s">
        <v>2004</v>
      </c>
      <c r="D812" s="175" t="s">
        <v>269</v>
      </c>
      <c r="E812" s="172">
        <v>398</v>
      </c>
      <c r="F812" s="177">
        <v>121</v>
      </c>
      <c r="G812" s="177">
        <v>125</v>
      </c>
      <c r="H812" s="178">
        <v>152</v>
      </c>
      <c r="I812" s="172">
        <v>424</v>
      </c>
      <c r="J812" s="177">
        <v>122</v>
      </c>
      <c r="K812" s="177">
        <v>123</v>
      </c>
      <c r="L812" s="178">
        <v>179</v>
      </c>
      <c r="M812" s="172">
        <v>412</v>
      </c>
      <c r="N812" s="177">
        <v>120</v>
      </c>
      <c r="O812" s="177">
        <v>117</v>
      </c>
      <c r="P812" s="178">
        <v>175</v>
      </c>
    </row>
    <row r="813" spans="1:16" x14ac:dyDescent="0.3">
      <c r="A813" s="175" t="s">
        <v>107</v>
      </c>
      <c r="B813" s="176" t="s">
        <v>235</v>
      </c>
      <c r="C813" s="176" t="s">
        <v>2005</v>
      </c>
      <c r="D813" s="175" t="s">
        <v>244</v>
      </c>
      <c r="E813" s="172">
        <v>515</v>
      </c>
      <c r="F813" s="177">
        <v>75</v>
      </c>
      <c r="G813" s="177">
        <v>368</v>
      </c>
      <c r="H813" s="178">
        <v>72</v>
      </c>
      <c r="I813" s="172">
        <v>497</v>
      </c>
      <c r="J813" s="177">
        <v>74</v>
      </c>
      <c r="K813" s="177">
        <v>349</v>
      </c>
      <c r="L813" s="178">
        <v>74</v>
      </c>
      <c r="M813" s="172">
        <v>396</v>
      </c>
      <c r="N813" s="177">
        <v>77</v>
      </c>
      <c r="O813" s="177">
        <v>265</v>
      </c>
      <c r="P813" s="178">
        <v>54</v>
      </c>
    </row>
    <row r="814" spans="1:16" x14ac:dyDescent="0.3">
      <c r="A814" s="175" t="s">
        <v>913</v>
      </c>
      <c r="B814" s="176" t="s">
        <v>939</v>
      </c>
      <c r="C814" s="176" t="s">
        <v>2006</v>
      </c>
      <c r="D814" s="175" t="s">
        <v>990</v>
      </c>
      <c r="E814" s="172">
        <v>346</v>
      </c>
      <c r="F814" s="177">
        <v>178</v>
      </c>
      <c r="G814" s="177">
        <v>40</v>
      </c>
      <c r="H814" s="178">
        <v>128</v>
      </c>
      <c r="I814" s="172">
        <v>381</v>
      </c>
      <c r="J814" s="177">
        <v>179</v>
      </c>
      <c r="K814" s="177">
        <v>53</v>
      </c>
      <c r="L814" s="178">
        <v>149</v>
      </c>
      <c r="M814" s="172">
        <v>444</v>
      </c>
      <c r="N814" s="177">
        <v>231</v>
      </c>
      <c r="O814" s="177">
        <v>36</v>
      </c>
      <c r="P814" s="178">
        <v>177</v>
      </c>
    </row>
    <row r="815" spans="1:16" x14ac:dyDescent="0.3">
      <c r="A815" s="175" t="s">
        <v>1130</v>
      </c>
      <c r="B815" s="176" t="s">
        <v>181</v>
      </c>
      <c r="C815" s="176" t="s">
        <v>2007</v>
      </c>
      <c r="D815" s="175" t="s">
        <v>866</v>
      </c>
      <c r="E815" s="172">
        <v>417</v>
      </c>
      <c r="F815" s="177">
        <v>179</v>
      </c>
      <c r="G815" s="177">
        <v>59</v>
      </c>
      <c r="H815" s="178">
        <v>179</v>
      </c>
      <c r="I815" s="172">
        <v>421</v>
      </c>
      <c r="J815" s="177">
        <v>179</v>
      </c>
      <c r="K815" s="177">
        <v>56</v>
      </c>
      <c r="L815" s="178">
        <v>186</v>
      </c>
      <c r="M815" s="172">
        <v>409</v>
      </c>
      <c r="N815" s="177">
        <v>175</v>
      </c>
      <c r="O815" s="177">
        <v>54</v>
      </c>
      <c r="P815" s="178">
        <v>180</v>
      </c>
    </row>
    <row r="816" spans="1:16" x14ac:dyDescent="0.3">
      <c r="A816" s="175" t="s">
        <v>711</v>
      </c>
      <c r="B816" s="176" t="s">
        <v>261</v>
      </c>
      <c r="C816" s="176" t="s">
        <v>2008</v>
      </c>
      <c r="D816" s="175" t="s">
        <v>271</v>
      </c>
      <c r="E816" s="172">
        <v>464</v>
      </c>
      <c r="F816" s="177">
        <v>338</v>
      </c>
      <c r="G816" s="177">
        <v>36</v>
      </c>
      <c r="H816" s="178">
        <v>90</v>
      </c>
      <c r="I816" s="172">
        <v>455</v>
      </c>
      <c r="J816" s="177">
        <v>309</v>
      </c>
      <c r="K816" s="177">
        <v>44</v>
      </c>
      <c r="L816" s="178">
        <v>102</v>
      </c>
      <c r="M816" s="172">
        <v>418</v>
      </c>
      <c r="N816" s="177">
        <v>263</v>
      </c>
      <c r="O816" s="177">
        <v>49</v>
      </c>
      <c r="P816" s="178">
        <v>106</v>
      </c>
    </row>
    <row r="817" spans="1:16" x14ac:dyDescent="0.3">
      <c r="A817" s="175" t="s">
        <v>938</v>
      </c>
      <c r="B817" s="176" t="s">
        <v>506</v>
      </c>
      <c r="C817" s="176" t="s">
        <v>2009</v>
      </c>
      <c r="D817" s="175" t="s">
        <v>1031</v>
      </c>
      <c r="E817" s="172">
        <v>375</v>
      </c>
      <c r="F817" s="177">
        <v>182</v>
      </c>
      <c r="G817" s="177">
        <v>68</v>
      </c>
      <c r="H817" s="178">
        <v>125</v>
      </c>
      <c r="I817" s="172">
        <v>395</v>
      </c>
      <c r="J817" s="177">
        <v>178</v>
      </c>
      <c r="K817" s="177">
        <v>61</v>
      </c>
      <c r="L817" s="178">
        <v>156</v>
      </c>
      <c r="M817" s="172">
        <v>410</v>
      </c>
      <c r="N817" s="177">
        <v>180</v>
      </c>
      <c r="O817" s="177">
        <v>77</v>
      </c>
      <c r="P817" s="178">
        <v>153</v>
      </c>
    </row>
    <row r="818" spans="1:16" x14ac:dyDescent="0.3">
      <c r="A818" s="175" t="s">
        <v>234</v>
      </c>
      <c r="B818" s="176" t="s">
        <v>506</v>
      </c>
      <c r="C818" s="176" t="s">
        <v>2010</v>
      </c>
      <c r="D818" s="175" t="s">
        <v>1028</v>
      </c>
      <c r="E818" s="172">
        <v>416</v>
      </c>
      <c r="F818" s="177">
        <v>118</v>
      </c>
      <c r="G818" s="177">
        <v>114</v>
      </c>
      <c r="H818" s="178">
        <v>184</v>
      </c>
      <c r="I818" s="172">
        <v>412</v>
      </c>
      <c r="J818" s="177">
        <v>120</v>
      </c>
      <c r="K818" s="177">
        <v>97</v>
      </c>
      <c r="L818" s="178">
        <v>195</v>
      </c>
      <c r="M818" s="172">
        <v>403</v>
      </c>
      <c r="N818" s="177">
        <v>124</v>
      </c>
      <c r="O818" s="177">
        <v>94</v>
      </c>
      <c r="P818" s="178">
        <v>185</v>
      </c>
    </row>
    <row r="819" spans="1:16" x14ac:dyDescent="0.3">
      <c r="A819" s="175" t="s">
        <v>568</v>
      </c>
      <c r="B819" s="176" t="s">
        <v>108</v>
      </c>
      <c r="C819" s="176" t="s">
        <v>2011</v>
      </c>
      <c r="D819" s="175" t="s">
        <v>136</v>
      </c>
      <c r="E819" s="172">
        <v>377</v>
      </c>
      <c r="F819" s="177">
        <v>190</v>
      </c>
      <c r="G819" s="177">
        <v>86</v>
      </c>
      <c r="H819" s="178">
        <v>101</v>
      </c>
      <c r="I819" s="172">
        <v>430</v>
      </c>
      <c r="J819" s="177">
        <v>190</v>
      </c>
      <c r="K819" s="177">
        <v>121</v>
      </c>
      <c r="L819" s="178">
        <v>119</v>
      </c>
      <c r="M819" s="172">
        <v>414</v>
      </c>
      <c r="N819" s="177">
        <v>187</v>
      </c>
      <c r="O819" s="177">
        <v>106</v>
      </c>
      <c r="P819" s="178">
        <v>121</v>
      </c>
    </row>
    <row r="820" spans="1:16" x14ac:dyDescent="0.3">
      <c r="A820" s="175" t="s">
        <v>308</v>
      </c>
      <c r="B820" s="176" t="s">
        <v>1039</v>
      </c>
      <c r="C820" s="176" t="s">
        <v>2012</v>
      </c>
      <c r="D820" s="175" t="s">
        <v>1044</v>
      </c>
      <c r="E820" s="172">
        <v>402</v>
      </c>
      <c r="F820" s="177">
        <v>228</v>
      </c>
      <c r="G820" s="177">
        <v>50</v>
      </c>
      <c r="H820" s="178">
        <v>124</v>
      </c>
      <c r="I820" s="172">
        <v>406</v>
      </c>
      <c r="J820" s="177">
        <v>226</v>
      </c>
      <c r="K820" s="177">
        <v>43</v>
      </c>
      <c r="L820" s="178">
        <v>137</v>
      </c>
      <c r="M820" s="172">
        <v>420</v>
      </c>
      <c r="N820" s="177">
        <v>225</v>
      </c>
      <c r="O820" s="177">
        <v>49</v>
      </c>
      <c r="P820" s="178">
        <v>146</v>
      </c>
    </row>
    <row r="821" spans="1:16" x14ac:dyDescent="0.3">
      <c r="A821" s="175" t="s">
        <v>938</v>
      </c>
      <c r="B821" s="176" t="s">
        <v>261</v>
      </c>
      <c r="C821" s="176" t="s">
        <v>2013</v>
      </c>
      <c r="D821" s="175" t="s">
        <v>288</v>
      </c>
      <c r="E821" s="172">
        <v>415</v>
      </c>
      <c r="F821" s="177">
        <v>200</v>
      </c>
      <c r="G821" s="177">
        <v>95</v>
      </c>
      <c r="H821" s="178">
        <v>120</v>
      </c>
      <c r="I821" s="172">
        <v>408</v>
      </c>
      <c r="J821" s="177">
        <v>199</v>
      </c>
      <c r="K821" s="177">
        <v>95</v>
      </c>
      <c r="L821" s="178">
        <v>114</v>
      </c>
      <c r="M821" s="172">
        <v>413</v>
      </c>
      <c r="N821" s="177">
        <v>200</v>
      </c>
      <c r="O821" s="177">
        <v>97</v>
      </c>
      <c r="P821" s="178">
        <v>116</v>
      </c>
    </row>
    <row r="822" spans="1:16" x14ac:dyDescent="0.3">
      <c r="A822" s="175" t="s">
        <v>308</v>
      </c>
      <c r="B822" s="176" t="s">
        <v>181</v>
      </c>
      <c r="C822" s="176" t="s">
        <v>2014</v>
      </c>
      <c r="D822" s="175" t="s">
        <v>839</v>
      </c>
      <c r="E822" s="172">
        <v>370</v>
      </c>
      <c r="F822" s="177">
        <v>160</v>
      </c>
      <c r="G822" s="177">
        <v>81</v>
      </c>
      <c r="H822" s="178">
        <v>129</v>
      </c>
      <c r="I822" s="172">
        <v>414</v>
      </c>
      <c r="J822" s="177">
        <v>161</v>
      </c>
      <c r="K822" s="177">
        <v>79</v>
      </c>
      <c r="L822" s="178">
        <v>174</v>
      </c>
      <c r="M822" s="172">
        <v>414</v>
      </c>
      <c r="N822" s="177">
        <v>159</v>
      </c>
      <c r="O822" s="177">
        <v>77</v>
      </c>
      <c r="P822" s="178">
        <v>178</v>
      </c>
    </row>
    <row r="823" spans="1:16" x14ac:dyDescent="0.3">
      <c r="A823" s="175" t="s">
        <v>260</v>
      </c>
      <c r="B823" s="176" t="s">
        <v>475</v>
      </c>
      <c r="C823" s="176" t="s">
        <v>2015</v>
      </c>
      <c r="D823" s="175" t="s">
        <v>490</v>
      </c>
      <c r="E823" s="172">
        <v>404</v>
      </c>
      <c r="F823" s="177">
        <v>148</v>
      </c>
      <c r="G823" s="177">
        <v>126</v>
      </c>
      <c r="H823" s="178">
        <v>130</v>
      </c>
      <c r="I823" s="172">
        <v>440</v>
      </c>
      <c r="J823" s="177">
        <v>149</v>
      </c>
      <c r="K823" s="177">
        <v>124</v>
      </c>
      <c r="L823" s="178">
        <v>167</v>
      </c>
      <c r="M823" s="172">
        <v>399</v>
      </c>
      <c r="N823" s="177">
        <v>145</v>
      </c>
      <c r="O823" s="177">
        <v>96</v>
      </c>
      <c r="P823" s="178">
        <v>158</v>
      </c>
    </row>
    <row r="824" spans="1:16" x14ac:dyDescent="0.3">
      <c r="A824" s="175" t="s">
        <v>938</v>
      </c>
      <c r="B824" s="176" t="s">
        <v>475</v>
      </c>
      <c r="C824" s="176" t="s">
        <v>2016</v>
      </c>
      <c r="D824" s="175" t="s">
        <v>500</v>
      </c>
      <c r="E824" s="172">
        <v>473</v>
      </c>
      <c r="F824" s="177">
        <v>238</v>
      </c>
      <c r="G824" s="177">
        <v>177</v>
      </c>
      <c r="H824" s="178">
        <v>58</v>
      </c>
      <c r="I824" s="172">
        <v>410</v>
      </c>
      <c r="J824" s="177">
        <v>235</v>
      </c>
      <c r="K824" s="177">
        <v>97</v>
      </c>
      <c r="L824" s="178">
        <v>78</v>
      </c>
      <c r="M824" s="172">
        <v>411</v>
      </c>
      <c r="N824" s="177">
        <v>232</v>
      </c>
      <c r="O824" s="177">
        <v>98</v>
      </c>
      <c r="P824" s="178">
        <v>81</v>
      </c>
    </row>
    <row r="825" spans="1:16" x14ac:dyDescent="0.3">
      <c r="A825" s="175" t="s">
        <v>308</v>
      </c>
      <c r="B825" s="176" t="s">
        <v>309</v>
      </c>
      <c r="C825" s="176" t="s">
        <v>2017</v>
      </c>
      <c r="D825" s="175" t="s">
        <v>413</v>
      </c>
      <c r="E825" s="172">
        <v>398</v>
      </c>
      <c r="F825" s="177">
        <v>192</v>
      </c>
      <c r="G825" s="177">
        <v>60</v>
      </c>
      <c r="H825" s="178">
        <v>146</v>
      </c>
      <c r="I825" s="172">
        <v>401</v>
      </c>
      <c r="J825" s="177">
        <v>195</v>
      </c>
      <c r="K825" s="177">
        <v>54</v>
      </c>
      <c r="L825" s="178">
        <v>152</v>
      </c>
      <c r="M825" s="172">
        <v>420</v>
      </c>
      <c r="N825" s="177">
        <v>196</v>
      </c>
      <c r="O825" s="177">
        <v>60</v>
      </c>
      <c r="P825" s="178">
        <v>164</v>
      </c>
    </row>
    <row r="826" spans="1:16" x14ac:dyDescent="0.3">
      <c r="A826" s="175" t="s">
        <v>1130</v>
      </c>
      <c r="B826" s="176" t="s">
        <v>235</v>
      </c>
      <c r="C826" s="176" t="s">
        <v>2018</v>
      </c>
      <c r="D826" s="175" t="s">
        <v>248</v>
      </c>
      <c r="E826" s="172">
        <v>396</v>
      </c>
      <c r="F826" s="177">
        <v>126</v>
      </c>
      <c r="G826" s="177">
        <v>123</v>
      </c>
      <c r="H826" s="178">
        <v>147</v>
      </c>
      <c r="I826" s="172">
        <v>460</v>
      </c>
      <c r="J826" s="177">
        <v>119</v>
      </c>
      <c r="K826" s="177">
        <v>144</v>
      </c>
      <c r="L826" s="178">
        <v>197</v>
      </c>
      <c r="M826" s="172">
        <v>383</v>
      </c>
      <c r="N826" s="177">
        <v>127</v>
      </c>
      <c r="O826" s="177">
        <v>80</v>
      </c>
      <c r="P826" s="178">
        <v>176</v>
      </c>
    </row>
    <row r="827" spans="1:16" x14ac:dyDescent="0.3">
      <c r="A827" s="175" t="s">
        <v>107</v>
      </c>
      <c r="B827" s="176" t="s">
        <v>475</v>
      </c>
      <c r="C827" s="176" t="s">
        <v>2019</v>
      </c>
      <c r="D827" s="175" t="s">
        <v>491</v>
      </c>
      <c r="E827" s="172">
        <v>388</v>
      </c>
      <c r="F827" s="177">
        <v>101</v>
      </c>
      <c r="G827" s="177">
        <v>195</v>
      </c>
      <c r="H827" s="178">
        <v>92</v>
      </c>
      <c r="I827" s="172">
        <v>376</v>
      </c>
      <c r="J827" s="177">
        <v>100</v>
      </c>
      <c r="K827" s="177">
        <v>185</v>
      </c>
      <c r="L827" s="178">
        <v>91</v>
      </c>
      <c r="M827" s="172">
        <v>407</v>
      </c>
      <c r="N827" s="177">
        <v>128</v>
      </c>
      <c r="O827" s="177">
        <v>185</v>
      </c>
      <c r="P827" s="178">
        <v>94</v>
      </c>
    </row>
    <row r="828" spans="1:16" x14ac:dyDescent="0.3">
      <c r="A828" s="175" t="s">
        <v>308</v>
      </c>
      <c r="B828" s="176" t="s">
        <v>569</v>
      </c>
      <c r="C828" s="176" t="s">
        <v>2020</v>
      </c>
      <c r="D828" s="175" t="s">
        <v>614</v>
      </c>
      <c r="E828" s="172">
        <v>380</v>
      </c>
      <c r="F828" s="177">
        <v>95</v>
      </c>
      <c r="G828" s="177">
        <v>105</v>
      </c>
      <c r="H828" s="178">
        <v>180</v>
      </c>
      <c r="I828" s="172">
        <v>434</v>
      </c>
      <c r="J828" s="177">
        <v>97</v>
      </c>
      <c r="K828" s="177">
        <v>110</v>
      </c>
      <c r="L828" s="178">
        <v>227</v>
      </c>
      <c r="M828" s="172">
        <v>418</v>
      </c>
      <c r="N828" s="177">
        <v>98</v>
      </c>
      <c r="O828" s="177">
        <v>78</v>
      </c>
      <c r="P828" s="178">
        <v>242</v>
      </c>
    </row>
    <row r="829" spans="1:16" x14ac:dyDescent="0.3">
      <c r="A829" s="175" t="s">
        <v>1038</v>
      </c>
      <c r="B829" s="176" t="s">
        <v>874</v>
      </c>
      <c r="C829" s="176" t="s">
        <v>2021</v>
      </c>
      <c r="D829" s="175" t="s">
        <v>884</v>
      </c>
      <c r="E829" s="172">
        <v>372</v>
      </c>
      <c r="F829" s="177">
        <v>108</v>
      </c>
      <c r="G829" s="177">
        <v>184</v>
      </c>
      <c r="H829" s="178">
        <v>80</v>
      </c>
      <c r="I829" s="172">
        <v>390</v>
      </c>
      <c r="J829" s="177">
        <v>105</v>
      </c>
      <c r="K829" s="177">
        <v>196</v>
      </c>
      <c r="L829" s="178">
        <v>89</v>
      </c>
      <c r="M829" s="172">
        <v>402</v>
      </c>
      <c r="N829" s="177">
        <v>107</v>
      </c>
      <c r="O829" s="177">
        <v>204</v>
      </c>
      <c r="P829" s="178">
        <v>91</v>
      </c>
    </row>
    <row r="830" spans="1:16" x14ac:dyDescent="0.3">
      <c r="A830" s="175" t="s">
        <v>539</v>
      </c>
      <c r="B830" s="176" t="s">
        <v>1123</v>
      </c>
      <c r="C830" s="176" t="s">
        <v>2022</v>
      </c>
      <c r="D830" s="175" t="s">
        <v>1127</v>
      </c>
      <c r="E830" s="172">
        <v>323</v>
      </c>
      <c r="F830" s="177">
        <v>188</v>
      </c>
      <c r="G830" s="177">
        <v>70</v>
      </c>
      <c r="H830" s="178">
        <v>65</v>
      </c>
      <c r="I830" s="172">
        <v>355</v>
      </c>
      <c r="J830" s="177">
        <v>189</v>
      </c>
      <c r="K830" s="177">
        <v>89</v>
      </c>
      <c r="L830" s="178">
        <v>77</v>
      </c>
      <c r="M830" s="172">
        <v>405</v>
      </c>
      <c r="N830" s="177">
        <v>240</v>
      </c>
      <c r="O830" s="177">
        <v>82</v>
      </c>
      <c r="P830" s="178">
        <v>83</v>
      </c>
    </row>
    <row r="831" spans="1:16" x14ac:dyDescent="0.3">
      <c r="A831" s="175" t="s">
        <v>819</v>
      </c>
      <c r="B831" s="176" t="s">
        <v>181</v>
      </c>
      <c r="C831" s="176" t="s">
        <v>2023</v>
      </c>
      <c r="D831" s="175" t="s">
        <v>829</v>
      </c>
      <c r="E831" s="172">
        <v>392</v>
      </c>
      <c r="F831" s="177">
        <v>188</v>
      </c>
      <c r="G831" s="177">
        <v>47</v>
      </c>
      <c r="H831" s="178">
        <v>157</v>
      </c>
      <c r="I831" s="172">
        <v>402</v>
      </c>
      <c r="J831" s="177">
        <v>188</v>
      </c>
      <c r="K831" s="177">
        <v>47</v>
      </c>
      <c r="L831" s="178">
        <v>167</v>
      </c>
      <c r="M831" s="172">
        <v>392</v>
      </c>
      <c r="N831" s="177">
        <v>187</v>
      </c>
      <c r="O831" s="177">
        <v>43</v>
      </c>
      <c r="P831" s="178">
        <v>162</v>
      </c>
    </row>
    <row r="832" spans="1:16" x14ac:dyDescent="0.3">
      <c r="A832" s="175" t="s">
        <v>308</v>
      </c>
      <c r="B832" s="176" t="s">
        <v>458</v>
      </c>
      <c r="C832" s="176" t="s">
        <v>2024</v>
      </c>
      <c r="D832" s="175" t="s">
        <v>466</v>
      </c>
      <c r="E832" s="172">
        <v>387</v>
      </c>
      <c r="F832" s="177">
        <v>176</v>
      </c>
      <c r="G832" s="177">
        <v>45</v>
      </c>
      <c r="H832" s="178">
        <v>166</v>
      </c>
      <c r="I832" s="172">
        <v>421</v>
      </c>
      <c r="J832" s="177">
        <v>177</v>
      </c>
      <c r="K832" s="177">
        <v>67</v>
      </c>
      <c r="L832" s="178">
        <v>177</v>
      </c>
      <c r="M832" s="172">
        <v>385</v>
      </c>
      <c r="N832" s="177">
        <v>174</v>
      </c>
      <c r="O832" s="177">
        <v>46</v>
      </c>
      <c r="P832" s="178">
        <v>165</v>
      </c>
    </row>
    <row r="833" spans="1:16" x14ac:dyDescent="0.3">
      <c r="A833" s="175" t="s">
        <v>938</v>
      </c>
      <c r="B833" s="176" t="s">
        <v>506</v>
      </c>
      <c r="C833" s="176" t="s">
        <v>2025</v>
      </c>
      <c r="D833" s="175" t="s">
        <v>1017</v>
      </c>
      <c r="E833" s="172">
        <v>339</v>
      </c>
      <c r="F833" s="177">
        <v>121</v>
      </c>
      <c r="G833" s="177">
        <v>152</v>
      </c>
      <c r="H833" s="178">
        <v>66</v>
      </c>
      <c r="I833" s="172">
        <v>403</v>
      </c>
      <c r="J833" s="177">
        <v>182</v>
      </c>
      <c r="K833" s="177">
        <v>151</v>
      </c>
      <c r="L833" s="178">
        <v>70</v>
      </c>
      <c r="M833" s="172">
        <v>397</v>
      </c>
      <c r="N833" s="177">
        <v>175</v>
      </c>
      <c r="O833" s="177">
        <v>152</v>
      </c>
      <c r="P833" s="178">
        <v>70</v>
      </c>
    </row>
    <row r="834" spans="1:16" x14ac:dyDescent="0.3">
      <c r="A834" s="175" t="s">
        <v>792</v>
      </c>
      <c r="B834" s="176" t="s">
        <v>309</v>
      </c>
      <c r="C834" s="176" t="s">
        <v>2026</v>
      </c>
      <c r="D834" s="175" t="s">
        <v>326</v>
      </c>
      <c r="E834" s="172">
        <v>406</v>
      </c>
      <c r="F834" s="177">
        <v>210</v>
      </c>
      <c r="G834" s="177">
        <v>153</v>
      </c>
      <c r="H834" s="178">
        <v>43</v>
      </c>
      <c r="I834" s="172">
        <v>404</v>
      </c>
      <c r="J834" s="177">
        <v>212</v>
      </c>
      <c r="K834" s="177">
        <v>147</v>
      </c>
      <c r="L834" s="178">
        <v>45</v>
      </c>
      <c r="M834" s="172">
        <v>384</v>
      </c>
      <c r="N834" s="177">
        <v>215</v>
      </c>
      <c r="O834" s="177">
        <v>136</v>
      </c>
      <c r="P834" s="178">
        <v>33</v>
      </c>
    </row>
    <row r="835" spans="1:16" x14ac:dyDescent="0.3">
      <c r="A835" s="175" t="s">
        <v>107</v>
      </c>
      <c r="B835" s="176" t="s">
        <v>181</v>
      </c>
      <c r="C835" s="176" t="s">
        <v>2027</v>
      </c>
      <c r="D835" s="175" t="s">
        <v>845</v>
      </c>
      <c r="E835" s="172">
        <v>393</v>
      </c>
      <c r="F835" s="177">
        <v>129</v>
      </c>
      <c r="G835" s="177">
        <v>105</v>
      </c>
      <c r="H835" s="178">
        <v>159</v>
      </c>
      <c r="I835" s="172">
        <v>386</v>
      </c>
      <c r="J835" s="177">
        <v>128</v>
      </c>
      <c r="K835" s="177">
        <v>89</v>
      </c>
      <c r="L835" s="178">
        <v>169</v>
      </c>
      <c r="M835" s="172">
        <v>391</v>
      </c>
      <c r="N835" s="177">
        <v>126</v>
      </c>
      <c r="O835" s="177">
        <v>100</v>
      </c>
      <c r="P835" s="178">
        <v>165</v>
      </c>
    </row>
    <row r="836" spans="1:16" x14ac:dyDescent="0.3">
      <c r="A836" s="175" t="s">
        <v>938</v>
      </c>
      <c r="B836" s="176" t="s">
        <v>272</v>
      </c>
      <c r="C836" s="176" t="s">
        <v>2028</v>
      </c>
      <c r="D836" s="175" t="s">
        <v>550</v>
      </c>
      <c r="E836" s="172">
        <v>410</v>
      </c>
      <c r="F836" s="177">
        <v>160</v>
      </c>
      <c r="G836" s="177">
        <v>133</v>
      </c>
      <c r="H836" s="178">
        <v>117</v>
      </c>
      <c r="I836" s="172">
        <v>398</v>
      </c>
      <c r="J836" s="177">
        <v>152</v>
      </c>
      <c r="K836" s="177">
        <v>124</v>
      </c>
      <c r="L836" s="178">
        <v>122</v>
      </c>
      <c r="M836" s="172">
        <v>385</v>
      </c>
      <c r="N836" s="177">
        <v>154</v>
      </c>
      <c r="O836" s="177">
        <v>119</v>
      </c>
      <c r="P836" s="178">
        <v>112</v>
      </c>
    </row>
    <row r="837" spans="1:16" x14ac:dyDescent="0.3">
      <c r="A837" s="175" t="s">
        <v>819</v>
      </c>
      <c r="B837" s="176" t="s">
        <v>939</v>
      </c>
      <c r="C837" s="176" t="s">
        <v>2029</v>
      </c>
      <c r="D837" s="175" t="s">
        <v>972</v>
      </c>
      <c r="E837" s="172">
        <v>395</v>
      </c>
      <c r="F837" s="177">
        <v>176</v>
      </c>
      <c r="G837" s="177">
        <v>117</v>
      </c>
      <c r="H837" s="178">
        <v>102</v>
      </c>
      <c r="I837" s="172">
        <v>387</v>
      </c>
      <c r="J837" s="177">
        <v>175</v>
      </c>
      <c r="K837" s="177">
        <v>105</v>
      </c>
      <c r="L837" s="178">
        <v>107</v>
      </c>
      <c r="M837" s="172">
        <v>397</v>
      </c>
      <c r="N837" s="177">
        <v>186</v>
      </c>
      <c r="O837" s="177">
        <v>101</v>
      </c>
      <c r="P837" s="178">
        <v>110</v>
      </c>
    </row>
    <row r="838" spans="1:16" x14ac:dyDescent="0.3">
      <c r="A838" s="175" t="s">
        <v>107</v>
      </c>
      <c r="B838" s="176" t="s">
        <v>309</v>
      </c>
      <c r="C838" s="176" t="s">
        <v>2030</v>
      </c>
      <c r="D838" s="175" t="s">
        <v>357</v>
      </c>
      <c r="E838" s="172">
        <v>453</v>
      </c>
      <c r="F838" s="177">
        <v>87</v>
      </c>
      <c r="G838" s="177">
        <v>306</v>
      </c>
      <c r="H838" s="178">
        <v>60</v>
      </c>
      <c r="I838" s="172">
        <v>479</v>
      </c>
      <c r="J838" s="177">
        <v>125</v>
      </c>
      <c r="K838" s="177">
        <v>294</v>
      </c>
      <c r="L838" s="178">
        <v>60</v>
      </c>
      <c r="M838" s="172">
        <v>395</v>
      </c>
      <c r="N838" s="177">
        <v>125</v>
      </c>
      <c r="O838" s="177">
        <v>209</v>
      </c>
      <c r="P838" s="178">
        <v>61</v>
      </c>
    </row>
    <row r="839" spans="1:16" x14ac:dyDescent="0.3">
      <c r="A839" s="175" t="s">
        <v>938</v>
      </c>
      <c r="B839" s="176" t="s">
        <v>748</v>
      </c>
      <c r="C839" s="176" t="s">
        <v>2031</v>
      </c>
      <c r="D839" s="175" t="s">
        <v>753</v>
      </c>
      <c r="E839" s="172">
        <v>407</v>
      </c>
      <c r="F839" s="177">
        <v>213</v>
      </c>
      <c r="G839" s="177">
        <v>116</v>
      </c>
      <c r="H839" s="178">
        <v>78</v>
      </c>
      <c r="I839" s="172">
        <v>398</v>
      </c>
      <c r="J839" s="177">
        <v>211</v>
      </c>
      <c r="K839" s="177">
        <v>106</v>
      </c>
      <c r="L839" s="178">
        <v>81</v>
      </c>
      <c r="M839" s="172">
        <v>406</v>
      </c>
      <c r="N839" s="177">
        <v>207</v>
      </c>
      <c r="O839" s="177">
        <v>106</v>
      </c>
      <c r="P839" s="178">
        <v>93</v>
      </c>
    </row>
    <row r="840" spans="1:16" x14ac:dyDescent="0.3">
      <c r="A840" s="175" t="s">
        <v>474</v>
      </c>
      <c r="B840" s="176" t="s">
        <v>874</v>
      </c>
      <c r="C840" s="176" t="s">
        <v>2032</v>
      </c>
      <c r="D840" s="175" t="s">
        <v>881</v>
      </c>
      <c r="E840" s="172">
        <v>362</v>
      </c>
      <c r="F840" s="177">
        <v>173</v>
      </c>
      <c r="G840" s="177">
        <v>133</v>
      </c>
      <c r="H840" s="178">
        <v>56</v>
      </c>
      <c r="I840" s="172">
        <v>416</v>
      </c>
      <c r="J840" s="177">
        <v>176</v>
      </c>
      <c r="K840" s="177">
        <v>159</v>
      </c>
      <c r="L840" s="178">
        <v>81</v>
      </c>
      <c r="M840" s="172">
        <v>395</v>
      </c>
      <c r="N840" s="177">
        <v>178</v>
      </c>
      <c r="O840" s="177">
        <v>135</v>
      </c>
      <c r="P840" s="178">
        <v>82</v>
      </c>
    </row>
    <row r="841" spans="1:16" x14ac:dyDescent="0.3">
      <c r="A841" s="175" t="s">
        <v>107</v>
      </c>
      <c r="B841" s="176" t="s">
        <v>1123</v>
      </c>
      <c r="C841" s="176" t="s">
        <v>2033</v>
      </c>
      <c r="D841" s="175" t="s">
        <v>1125</v>
      </c>
      <c r="E841" s="172">
        <v>323</v>
      </c>
      <c r="F841" s="177">
        <v>153</v>
      </c>
      <c r="G841" s="177">
        <v>67</v>
      </c>
      <c r="H841" s="178">
        <v>103</v>
      </c>
      <c r="I841" s="172">
        <v>399</v>
      </c>
      <c r="J841" s="177">
        <v>228</v>
      </c>
      <c r="K841" s="177">
        <v>69</v>
      </c>
      <c r="L841" s="178">
        <v>102</v>
      </c>
      <c r="M841" s="172">
        <v>392</v>
      </c>
      <c r="N841" s="177">
        <v>230</v>
      </c>
      <c r="O841" s="177">
        <v>61</v>
      </c>
      <c r="P841" s="178">
        <v>101</v>
      </c>
    </row>
    <row r="842" spans="1:16" x14ac:dyDescent="0.3">
      <c r="A842" s="175" t="s">
        <v>107</v>
      </c>
      <c r="B842" s="176" t="s">
        <v>569</v>
      </c>
      <c r="C842" s="176" t="s">
        <v>2034</v>
      </c>
      <c r="D842" s="175" t="s">
        <v>637</v>
      </c>
      <c r="E842" s="172">
        <v>366</v>
      </c>
      <c r="F842" s="177">
        <v>96</v>
      </c>
      <c r="G842" s="177">
        <v>225</v>
      </c>
      <c r="H842" s="178">
        <v>45</v>
      </c>
      <c r="I842" s="172">
        <v>431</v>
      </c>
      <c r="J842" s="177">
        <v>165</v>
      </c>
      <c r="K842" s="177">
        <v>219</v>
      </c>
      <c r="L842" s="178">
        <v>47</v>
      </c>
      <c r="M842" s="172">
        <v>392</v>
      </c>
      <c r="N842" s="177">
        <v>166</v>
      </c>
      <c r="O842" s="177">
        <v>179</v>
      </c>
      <c r="P842" s="178">
        <v>47</v>
      </c>
    </row>
    <row r="843" spans="1:16" x14ac:dyDescent="0.3">
      <c r="A843" s="175" t="s">
        <v>308</v>
      </c>
      <c r="B843" s="176" t="s">
        <v>458</v>
      </c>
      <c r="C843" s="176" t="s">
        <v>2035</v>
      </c>
      <c r="D843" s="175" t="s">
        <v>225</v>
      </c>
      <c r="E843" s="172">
        <v>424</v>
      </c>
      <c r="F843" s="177">
        <v>111</v>
      </c>
      <c r="G843" s="177">
        <v>182</v>
      </c>
      <c r="H843" s="178">
        <v>131</v>
      </c>
      <c r="I843" s="172">
        <v>458</v>
      </c>
      <c r="J843" s="177">
        <v>101</v>
      </c>
      <c r="K843" s="177">
        <v>218</v>
      </c>
      <c r="L843" s="178">
        <v>139</v>
      </c>
      <c r="M843" s="172">
        <v>401</v>
      </c>
      <c r="N843" s="177">
        <v>98</v>
      </c>
      <c r="O843" s="177">
        <v>154</v>
      </c>
      <c r="P843" s="178">
        <v>149</v>
      </c>
    </row>
    <row r="844" spans="1:16" x14ac:dyDescent="0.3">
      <c r="A844" s="175" t="s">
        <v>568</v>
      </c>
      <c r="B844" s="176" t="s">
        <v>309</v>
      </c>
      <c r="C844" s="176" t="s">
        <v>2036</v>
      </c>
      <c r="D844" s="175" t="s">
        <v>422</v>
      </c>
      <c r="E844" s="172">
        <v>423</v>
      </c>
      <c r="F844" s="177">
        <v>151</v>
      </c>
      <c r="G844" s="177">
        <v>179</v>
      </c>
      <c r="H844" s="178">
        <v>93</v>
      </c>
      <c r="I844" s="172">
        <v>404</v>
      </c>
      <c r="J844" s="177">
        <v>129</v>
      </c>
      <c r="K844" s="177">
        <v>180</v>
      </c>
      <c r="L844" s="178">
        <v>95</v>
      </c>
      <c r="M844" s="172">
        <v>389</v>
      </c>
      <c r="N844" s="177">
        <v>119</v>
      </c>
      <c r="O844" s="177">
        <v>173</v>
      </c>
      <c r="P844" s="178">
        <v>97</v>
      </c>
    </row>
    <row r="845" spans="1:16" x14ac:dyDescent="0.3">
      <c r="A845" s="175" t="s">
        <v>568</v>
      </c>
      <c r="B845" s="176" t="s">
        <v>569</v>
      </c>
      <c r="C845" s="176" t="s">
        <v>2037</v>
      </c>
      <c r="D845" s="175" t="s">
        <v>677</v>
      </c>
      <c r="E845" s="172">
        <v>350</v>
      </c>
      <c r="F845" s="177">
        <v>132</v>
      </c>
      <c r="G845" s="177">
        <v>88</v>
      </c>
      <c r="H845" s="178">
        <v>130</v>
      </c>
      <c r="I845" s="172">
        <v>366</v>
      </c>
      <c r="J845" s="177">
        <v>134</v>
      </c>
      <c r="K845" s="177">
        <v>88</v>
      </c>
      <c r="L845" s="178">
        <v>144</v>
      </c>
      <c r="M845" s="172">
        <v>386</v>
      </c>
      <c r="N845" s="177">
        <v>165</v>
      </c>
      <c r="O845" s="177">
        <v>78</v>
      </c>
      <c r="P845" s="178">
        <v>143</v>
      </c>
    </row>
    <row r="846" spans="1:16" x14ac:dyDescent="0.3">
      <c r="A846" s="175" t="s">
        <v>308</v>
      </c>
      <c r="B846" s="176" t="s">
        <v>309</v>
      </c>
      <c r="C846" s="176" t="s">
        <v>2038</v>
      </c>
      <c r="D846" s="175" t="s">
        <v>391</v>
      </c>
      <c r="E846" s="172">
        <v>370</v>
      </c>
      <c r="F846" s="177">
        <v>159</v>
      </c>
      <c r="G846" s="177">
        <v>75</v>
      </c>
      <c r="H846" s="178">
        <v>136</v>
      </c>
      <c r="I846" s="172">
        <v>392</v>
      </c>
      <c r="J846" s="177">
        <v>158</v>
      </c>
      <c r="K846" s="177">
        <v>84</v>
      </c>
      <c r="L846" s="178">
        <v>150</v>
      </c>
      <c r="M846" s="172">
        <v>372</v>
      </c>
      <c r="N846" s="177">
        <v>157</v>
      </c>
      <c r="O846" s="177">
        <v>79</v>
      </c>
      <c r="P846" s="178">
        <v>136</v>
      </c>
    </row>
    <row r="847" spans="1:16" x14ac:dyDescent="0.3">
      <c r="A847" s="175" t="s">
        <v>819</v>
      </c>
      <c r="B847" s="176" t="s">
        <v>261</v>
      </c>
      <c r="C847" s="176" t="s">
        <v>2039</v>
      </c>
      <c r="D847" s="175" t="s">
        <v>273</v>
      </c>
      <c r="E847" s="172">
        <v>393</v>
      </c>
      <c r="F847" s="177">
        <v>117</v>
      </c>
      <c r="G847" s="177">
        <v>239</v>
      </c>
      <c r="H847" s="178">
        <v>37</v>
      </c>
      <c r="I847" s="172">
        <v>399</v>
      </c>
      <c r="J847" s="177">
        <v>117</v>
      </c>
      <c r="K847" s="177">
        <v>246</v>
      </c>
      <c r="L847" s="178">
        <v>36</v>
      </c>
      <c r="M847" s="172">
        <v>388</v>
      </c>
      <c r="N847" s="177">
        <v>116</v>
      </c>
      <c r="O847" s="177">
        <v>234</v>
      </c>
      <c r="P847" s="178">
        <v>38</v>
      </c>
    </row>
    <row r="848" spans="1:16" x14ac:dyDescent="0.3">
      <c r="A848" s="175" t="s">
        <v>873</v>
      </c>
      <c r="B848" s="176" t="s">
        <v>108</v>
      </c>
      <c r="C848" s="176" t="s">
        <v>2040</v>
      </c>
      <c r="D848" s="175" t="s">
        <v>186</v>
      </c>
      <c r="E848" s="172">
        <v>390</v>
      </c>
      <c r="F848" s="177">
        <v>170</v>
      </c>
      <c r="G848" s="177">
        <v>31</v>
      </c>
      <c r="H848" s="178">
        <v>189</v>
      </c>
      <c r="I848" s="172">
        <v>392</v>
      </c>
      <c r="J848" s="177">
        <v>173</v>
      </c>
      <c r="K848" s="177">
        <v>31</v>
      </c>
      <c r="L848" s="178">
        <v>188</v>
      </c>
      <c r="M848" s="172">
        <v>367</v>
      </c>
      <c r="N848" s="177">
        <v>172</v>
      </c>
      <c r="O848" s="177">
        <v>26</v>
      </c>
      <c r="P848" s="178">
        <v>169</v>
      </c>
    </row>
    <row r="849" spans="1:16" x14ac:dyDescent="0.3">
      <c r="A849" s="175" t="s">
        <v>1122</v>
      </c>
      <c r="B849" s="176" t="s">
        <v>712</v>
      </c>
      <c r="C849" s="176" t="s">
        <v>2041</v>
      </c>
      <c r="D849" s="175" t="s">
        <v>719</v>
      </c>
      <c r="E849" s="172">
        <v>376</v>
      </c>
      <c r="F849" s="177">
        <v>180</v>
      </c>
      <c r="G849" s="177">
        <v>59</v>
      </c>
      <c r="H849" s="178">
        <v>137</v>
      </c>
      <c r="I849" s="172">
        <v>385</v>
      </c>
      <c r="J849" s="177">
        <v>179</v>
      </c>
      <c r="K849" s="177">
        <v>57</v>
      </c>
      <c r="L849" s="178">
        <v>149</v>
      </c>
      <c r="M849" s="172">
        <v>392</v>
      </c>
      <c r="N849" s="177">
        <v>179</v>
      </c>
      <c r="O849" s="177">
        <v>57</v>
      </c>
      <c r="P849" s="178">
        <v>156</v>
      </c>
    </row>
    <row r="850" spans="1:16" x14ac:dyDescent="0.3">
      <c r="A850" s="175" t="s">
        <v>1085</v>
      </c>
      <c r="B850" s="176" t="s">
        <v>939</v>
      </c>
      <c r="C850" s="176" t="s">
        <v>2042</v>
      </c>
      <c r="D850" s="175" t="s">
        <v>1012</v>
      </c>
      <c r="E850" s="172">
        <v>445</v>
      </c>
      <c r="F850" s="177">
        <v>200</v>
      </c>
      <c r="G850" s="177">
        <v>194</v>
      </c>
      <c r="H850" s="178">
        <v>51</v>
      </c>
      <c r="I850" s="172">
        <v>457</v>
      </c>
      <c r="J850" s="177">
        <v>198</v>
      </c>
      <c r="K850" s="177">
        <v>179</v>
      </c>
      <c r="L850" s="178">
        <v>80</v>
      </c>
      <c r="M850" s="172">
        <v>397</v>
      </c>
      <c r="N850" s="177">
        <v>124</v>
      </c>
      <c r="O850" s="177">
        <v>180</v>
      </c>
      <c r="P850" s="178">
        <v>93</v>
      </c>
    </row>
    <row r="851" spans="1:16" x14ac:dyDescent="0.3">
      <c r="A851" s="175" t="s">
        <v>938</v>
      </c>
      <c r="B851" s="176" t="s">
        <v>712</v>
      </c>
      <c r="C851" s="176" t="s">
        <v>2043</v>
      </c>
      <c r="D851" s="175" t="s">
        <v>718</v>
      </c>
      <c r="E851" s="172">
        <v>367</v>
      </c>
      <c r="F851" s="177">
        <v>93</v>
      </c>
      <c r="G851" s="177">
        <v>128</v>
      </c>
      <c r="H851" s="178">
        <v>146</v>
      </c>
      <c r="I851" s="172">
        <v>390</v>
      </c>
      <c r="J851" s="177">
        <v>99</v>
      </c>
      <c r="K851" s="177">
        <v>134</v>
      </c>
      <c r="L851" s="178">
        <v>157</v>
      </c>
      <c r="M851" s="172">
        <v>389</v>
      </c>
      <c r="N851" s="177">
        <v>99</v>
      </c>
      <c r="O851" s="177">
        <v>127</v>
      </c>
      <c r="P851" s="178">
        <v>163</v>
      </c>
    </row>
    <row r="852" spans="1:16" x14ac:dyDescent="0.3">
      <c r="A852" s="175" t="s">
        <v>429</v>
      </c>
      <c r="B852" s="176" t="s">
        <v>261</v>
      </c>
      <c r="C852" s="176" t="s">
        <v>2044</v>
      </c>
      <c r="D852" s="175" t="s">
        <v>286</v>
      </c>
      <c r="E852" s="172">
        <v>372</v>
      </c>
      <c r="F852" s="177">
        <v>141</v>
      </c>
      <c r="G852" s="177">
        <v>96</v>
      </c>
      <c r="H852" s="178">
        <v>135</v>
      </c>
      <c r="I852" s="172">
        <v>383</v>
      </c>
      <c r="J852" s="177">
        <v>141</v>
      </c>
      <c r="K852" s="177">
        <v>101</v>
      </c>
      <c r="L852" s="178">
        <v>141</v>
      </c>
      <c r="M852" s="172">
        <v>386</v>
      </c>
      <c r="N852" s="177">
        <v>140</v>
      </c>
      <c r="O852" s="177">
        <v>100</v>
      </c>
      <c r="P852" s="178">
        <v>146</v>
      </c>
    </row>
    <row r="853" spans="1:16" x14ac:dyDescent="0.3">
      <c r="A853" s="175" t="s">
        <v>429</v>
      </c>
      <c r="B853" s="176" t="s">
        <v>181</v>
      </c>
      <c r="C853" s="176" t="s">
        <v>2045</v>
      </c>
      <c r="D853" s="175" t="s">
        <v>848</v>
      </c>
      <c r="E853" s="172">
        <v>413</v>
      </c>
      <c r="F853" s="177">
        <v>99</v>
      </c>
      <c r="G853" s="177">
        <v>198</v>
      </c>
      <c r="H853" s="178">
        <v>116</v>
      </c>
      <c r="I853" s="172">
        <v>397</v>
      </c>
      <c r="J853" s="177">
        <v>97</v>
      </c>
      <c r="K853" s="177">
        <v>186</v>
      </c>
      <c r="L853" s="178">
        <v>114</v>
      </c>
      <c r="M853" s="172">
        <v>366</v>
      </c>
      <c r="N853" s="177">
        <v>95</v>
      </c>
      <c r="O853" s="177">
        <v>172</v>
      </c>
      <c r="P853" s="178">
        <v>99</v>
      </c>
    </row>
    <row r="854" spans="1:16" x14ac:dyDescent="0.3">
      <c r="A854" s="175" t="s">
        <v>429</v>
      </c>
      <c r="B854" s="176" t="s">
        <v>181</v>
      </c>
      <c r="C854" s="176" t="s">
        <v>2046</v>
      </c>
      <c r="D854" s="175" t="s">
        <v>865</v>
      </c>
      <c r="E854" s="172">
        <v>394</v>
      </c>
      <c r="F854" s="177">
        <v>173</v>
      </c>
      <c r="G854" s="177">
        <v>116</v>
      </c>
      <c r="H854" s="178">
        <v>105</v>
      </c>
      <c r="I854" s="172">
        <v>379</v>
      </c>
      <c r="J854" s="177">
        <v>178</v>
      </c>
      <c r="K854" s="177">
        <v>95</v>
      </c>
      <c r="L854" s="178">
        <v>106</v>
      </c>
      <c r="M854" s="172">
        <v>369</v>
      </c>
      <c r="N854" s="177">
        <v>182</v>
      </c>
      <c r="O854" s="177">
        <v>91</v>
      </c>
      <c r="P854" s="178">
        <v>96</v>
      </c>
    </row>
    <row r="855" spans="1:16" x14ac:dyDescent="0.3">
      <c r="A855" s="175" t="s">
        <v>474</v>
      </c>
      <c r="B855" s="176" t="s">
        <v>763</v>
      </c>
      <c r="C855" s="176" t="s">
        <v>2047</v>
      </c>
      <c r="D855" s="175" t="s">
        <v>787</v>
      </c>
      <c r="E855" s="172">
        <v>357</v>
      </c>
      <c r="F855" s="177">
        <v>188</v>
      </c>
      <c r="G855" s="177">
        <v>94</v>
      </c>
      <c r="H855" s="178">
        <v>75</v>
      </c>
      <c r="I855" s="172">
        <v>423</v>
      </c>
      <c r="J855" s="177">
        <v>188</v>
      </c>
      <c r="K855" s="177">
        <v>133</v>
      </c>
      <c r="L855" s="178">
        <v>102</v>
      </c>
      <c r="M855" s="172">
        <v>388</v>
      </c>
      <c r="N855" s="177">
        <v>150</v>
      </c>
      <c r="O855" s="177">
        <v>127</v>
      </c>
      <c r="P855" s="178">
        <v>111</v>
      </c>
    </row>
    <row r="856" spans="1:16" x14ac:dyDescent="0.3">
      <c r="A856" s="175" t="s">
        <v>819</v>
      </c>
      <c r="B856" s="176" t="s">
        <v>309</v>
      </c>
      <c r="C856" s="176" t="s">
        <v>2048</v>
      </c>
      <c r="D856" s="175" t="s">
        <v>374</v>
      </c>
      <c r="E856" s="172">
        <v>360</v>
      </c>
      <c r="F856" s="177">
        <v>149</v>
      </c>
      <c r="G856" s="177">
        <v>180</v>
      </c>
      <c r="H856" s="178">
        <v>31</v>
      </c>
      <c r="I856" s="172">
        <v>395</v>
      </c>
      <c r="J856" s="177">
        <v>184</v>
      </c>
      <c r="K856" s="177">
        <v>177</v>
      </c>
      <c r="L856" s="178">
        <v>34</v>
      </c>
      <c r="M856" s="172">
        <v>379</v>
      </c>
      <c r="N856" s="177">
        <v>181</v>
      </c>
      <c r="O856" s="177">
        <v>164</v>
      </c>
      <c r="P856" s="178">
        <v>34</v>
      </c>
    </row>
    <row r="857" spans="1:16" x14ac:dyDescent="0.3">
      <c r="A857" s="175" t="s">
        <v>680</v>
      </c>
      <c r="B857" s="176" t="s">
        <v>261</v>
      </c>
      <c r="C857" s="176" t="s">
        <v>2049</v>
      </c>
      <c r="D857" s="175" t="s">
        <v>277</v>
      </c>
      <c r="E857" s="172">
        <v>484</v>
      </c>
      <c r="F857" s="177">
        <v>131</v>
      </c>
      <c r="G857" s="177">
        <v>252</v>
      </c>
      <c r="H857" s="178">
        <v>101</v>
      </c>
      <c r="I857" s="172">
        <v>450</v>
      </c>
      <c r="J857" s="177">
        <v>129</v>
      </c>
      <c r="K857" s="177">
        <v>222</v>
      </c>
      <c r="L857" s="178">
        <v>99</v>
      </c>
      <c r="M857" s="172">
        <v>389</v>
      </c>
      <c r="N857" s="177">
        <v>125</v>
      </c>
      <c r="O857" s="177">
        <v>153</v>
      </c>
      <c r="P857" s="178">
        <v>111</v>
      </c>
    </row>
    <row r="858" spans="1:16" x14ac:dyDescent="0.3">
      <c r="A858" s="175" t="s">
        <v>107</v>
      </c>
      <c r="B858" s="176" t="s">
        <v>939</v>
      </c>
      <c r="C858" s="176" t="s">
        <v>2050</v>
      </c>
      <c r="D858" s="175" t="s">
        <v>162</v>
      </c>
      <c r="E858" s="172">
        <v>342</v>
      </c>
      <c r="F858" s="177">
        <v>88</v>
      </c>
      <c r="G858" s="177">
        <v>114</v>
      </c>
      <c r="H858" s="178">
        <v>140</v>
      </c>
      <c r="I858" s="172">
        <v>368</v>
      </c>
      <c r="J858" s="177">
        <v>86</v>
      </c>
      <c r="K858" s="177">
        <v>129</v>
      </c>
      <c r="L858" s="178">
        <v>153</v>
      </c>
      <c r="M858" s="172">
        <v>381</v>
      </c>
      <c r="N858" s="177">
        <v>90</v>
      </c>
      <c r="O858" s="177">
        <v>134</v>
      </c>
      <c r="P858" s="178">
        <v>157</v>
      </c>
    </row>
    <row r="859" spans="1:16" x14ac:dyDescent="0.3">
      <c r="A859" s="175" t="s">
        <v>512</v>
      </c>
      <c r="B859" s="176" t="s">
        <v>506</v>
      </c>
      <c r="C859" s="176" t="s">
        <v>2051</v>
      </c>
      <c r="D859" s="175" t="s">
        <v>318</v>
      </c>
      <c r="E859" s="172">
        <v>316</v>
      </c>
      <c r="F859" s="177">
        <v>124</v>
      </c>
      <c r="G859" s="177">
        <v>93</v>
      </c>
      <c r="H859" s="178">
        <v>99</v>
      </c>
      <c r="I859" s="172">
        <v>355</v>
      </c>
      <c r="J859" s="177">
        <v>131</v>
      </c>
      <c r="K859" s="177">
        <v>115</v>
      </c>
      <c r="L859" s="178">
        <v>109</v>
      </c>
      <c r="M859" s="172">
        <v>370</v>
      </c>
      <c r="N859" s="177">
        <v>137</v>
      </c>
      <c r="O859" s="177">
        <v>129</v>
      </c>
      <c r="P859" s="178">
        <v>104</v>
      </c>
    </row>
    <row r="860" spans="1:16" x14ac:dyDescent="0.3">
      <c r="A860" s="175" t="s">
        <v>1160</v>
      </c>
      <c r="B860" s="176" t="s">
        <v>475</v>
      </c>
      <c r="C860" s="176" t="s">
        <v>2052</v>
      </c>
      <c r="D860" s="175" t="s">
        <v>499</v>
      </c>
      <c r="E860" s="172">
        <v>342</v>
      </c>
      <c r="F860" s="177">
        <v>137</v>
      </c>
      <c r="G860" s="177">
        <v>92</v>
      </c>
      <c r="H860" s="178">
        <v>113</v>
      </c>
      <c r="I860" s="172">
        <v>370</v>
      </c>
      <c r="J860" s="177">
        <v>164</v>
      </c>
      <c r="K860" s="177">
        <v>89</v>
      </c>
      <c r="L860" s="178">
        <v>117</v>
      </c>
      <c r="M860" s="172">
        <v>364</v>
      </c>
      <c r="N860" s="177">
        <v>167</v>
      </c>
      <c r="O860" s="177">
        <v>88</v>
      </c>
      <c r="P860" s="178">
        <v>109</v>
      </c>
    </row>
    <row r="861" spans="1:16" x14ac:dyDescent="0.3">
      <c r="A861" s="175" t="s">
        <v>1038</v>
      </c>
      <c r="B861" s="176" t="s">
        <v>874</v>
      </c>
      <c r="C861" s="176" t="s">
        <v>2053</v>
      </c>
      <c r="D861" s="175" t="s">
        <v>904</v>
      </c>
      <c r="E861" s="172">
        <v>392</v>
      </c>
      <c r="F861" s="177">
        <v>158</v>
      </c>
      <c r="G861" s="177">
        <v>94</v>
      </c>
      <c r="H861" s="178">
        <v>140</v>
      </c>
      <c r="I861" s="172">
        <v>368</v>
      </c>
      <c r="J861" s="177">
        <v>159</v>
      </c>
      <c r="K861" s="177">
        <v>96</v>
      </c>
      <c r="L861" s="178">
        <v>113</v>
      </c>
      <c r="M861" s="172">
        <v>352</v>
      </c>
      <c r="N861" s="177">
        <v>165</v>
      </c>
      <c r="O861" s="177">
        <v>89</v>
      </c>
      <c r="P861" s="178">
        <v>98</v>
      </c>
    </row>
    <row r="862" spans="1:16" x14ac:dyDescent="0.3">
      <c r="A862" s="175" t="s">
        <v>792</v>
      </c>
      <c r="B862" s="176" t="s">
        <v>506</v>
      </c>
      <c r="C862" s="176" t="s">
        <v>2054</v>
      </c>
      <c r="D862" s="175" t="s">
        <v>1016</v>
      </c>
      <c r="E862" s="172">
        <v>388</v>
      </c>
      <c r="F862" s="177">
        <v>99</v>
      </c>
      <c r="G862" s="177">
        <v>149</v>
      </c>
      <c r="H862" s="178">
        <v>140</v>
      </c>
      <c r="I862" s="172">
        <v>394</v>
      </c>
      <c r="J862" s="177">
        <v>99</v>
      </c>
      <c r="K862" s="177">
        <v>155</v>
      </c>
      <c r="L862" s="178">
        <v>140</v>
      </c>
      <c r="M862" s="172">
        <v>355</v>
      </c>
      <c r="N862" s="177">
        <v>97</v>
      </c>
      <c r="O862" s="177">
        <v>129</v>
      </c>
      <c r="P862" s="178">
        <v>129</v>
      </c>
    </row>
    <row r="863" spans="1:16" x14ac:dyDescent="0.3">
      <c r="A863" s="175" t="s">
        <v>539</v>
      </c>
      <c r="B863" s="176" t="s">
        <v>712</v>
      </c>
      <c r="C863" s="176" t="s">
        <v>2055</v>
      </c>
      <c r="D863" s="175" t="s">
        <v>715</v>
      </c>
      <c r="E863" s="172">
        <v>404</v>
      </c>
      <c r="F863" s="177">
        <v>144</v>
      </c>
      <c r="G863" s="177">
        <v>143</v>
      </c>
      <c r="H863" s="178">
        <v>117</v>
      </c>
      <c r="I863" s="172">
        <v>442</v>
      </c>
      <c r="J863" s="177">
        <v>148</v>
      </c>
      <c r="K863" s="177">
        <v>173</v>
      </c>
      <c r="L863" s="178">
        <v>121</v>
      </c>
      <c r="M863" s="172">
        <v>352</v>
      </c>
      <c r="N863" s="177">
        <v>148</v>
      </c>
      <c r="O863" s="177">
        <v>96</v>
      </c>
      <c r="P863" s="178">
        <v>108</v>
      </c>
    </row>
    <row r="864" spans="1:16" x14ac:dyDescent="0.3">
      <c r="A864" s="175" t="s">
        <v>260</v>
      </c>
      <c r="B864" s="176" t="s">
        <v>181</v>
      </c>
      <c r="C864" s="176" t="s">
        <v>2056</v>
      </c>
      <c r="D864" s="175" t="s">
        <v>854</v>
      </c>
      <c r="E864" s="172">
        <v>329</v>
      </c>
      <c r="F864" s="177">
        <v>115</v>
      </c>
      <c r="G864" s="177">
        <v>84</v>
      </c>
      <c r="H864" s="178">
        <v>130</v>
      </c>
      <c r="I864" s="172">
        <v>356</v>
      </c>
      <c r="J864" s="177">
        <v>118</v>
      </c>
      <c r="K864" s="177">
        <v>87</v>
      </c>
      <c r="L864" s="178">
        <v>151</v>
      </c>
      <c r="M864" s="172">
        <v>370</v>
      </c>
      <c r="N864" s="177">
        <v>119</v>
      </c>
      <c r="O864" s="177">
        <v>94</v>
      </c>
      <c r="P864" s="178">
        <v>157</v>
      </c>
    </row>
    <row r="865" spans="1:16" x14ac:dyDescent="0.3">
      <c r="A865" s="175" t="s">
        <v>568</v>
      </c>
      <c r="B865" s="176" t="s">
        <v>181</v>
      </c>
      <c r="C865" s="176" t="s">
        <v>2057</v>
      </c>
      <c r="D865" s="175" t="s">
        <v>823</v>
      </c>
      <c r="E865" s="172">
        <v>367</v>
      </c>
      <c r="F865" s="177">
        <v>143</v>
      </c>
      <c r="G865" s="177">
        <v>59</v>
      </c>
      <c r="H865" s="178">
        <v>165</v>
      </c>
      <c r="I865" s="172">
        <v>365</v>
      </c>
      <c r="J865" s="177">
        <v>141</v>
      </c>
      <c r="K865" s="177">
        <v>53</v>
      </c>
      <c r="L865" s="178">
        <v>171</v>
      </c>
      <c r="M865" s="172">
        <v>374</v>
      </c>
      <c r="N865" s="177">
        <v>139</v>
      </c>
      <c r="O865" s="177">
        <v>54</v>
      </c>
      <c r="P865" s="178">
        <v>181</v>
      </c>
    </row>
    <row r="866" spans="1:16" x14ac:dyDescent="0.3">
      <c r="A866" s="175" t="s">
        <v>680</v>
      </c>
      <c r="B866" s="176" t="s">
        <v>309</v>
      </c>
      <c r="C866" s="176" t="s">
        <v>2058</v>
      </c>
      <c r="D866" s="175" t="s">
        <v>380</v>
      </c>
      <c r="E866" s="172">
        <v>375</v>
      </c>
      <c r="F866" s="177">
        <v>112</v>
      </c>
      <c r="G866" s="177">
        <v>118</v>
      </c>
      <c r="H866" s="178">
        <v>145</v>
      </c>
      <c r="I866" s="172">
        <v>367</v>
      </c>
      <c r="J866" s="177">
        <v>113</v>
      </c>
      <c r="K866" s="177">
        <v>100</v>
      </c>
      <c r="L866" s="178">
        <v>154</v>
      </c>
      <c r="M866" s="172">
        <v>357</v>
      </c>
      <c r="N866" s="177">
        <v>113</v>
      </c>
      <c r="O866" s="177">
        <v>96</v>
      </c>
      <c r="P866" s="178">
        <v>148</v>
      </c>
    </row>
    <row r="867" spans="1:16" x14ac:dyDescent="0.3">
      <c r="A867" s="175" t="s">
        <v>1162</v>
      </c>
      <c r="B867" s="176" t="s">
        <v>108</v>
      </c>
      <c r="C867" s="176" t="s">
        <v>2059</v>
      </c>
      <c r="D867" s="175" t="s">
        <v>179</v>
      </c>
      <c r="E867" s="172">
        <v>407</v>
      </c>
      <c r="F867" s="177">
        <v>166</v>
      </c>
      <c r="G867" s="177">
        <v>100</v>
      </c>
      <c r="H867" s="178">
        <v>141</v>
      </c>
      <c r="I867" s="172">
        <v>402</v>
      </c>
      <c r="J867" s="177">
        <v>167</v>
      </c>
      <c r="K867" s="177">
        <v>96</v>
      </c>
      <c r="L867" s="178">
        <v>139</v>
      </c>
      <c r="M867" s="172">
        <v>395</v>
      </c>
      <c r="N867" s="177">
        <v>167</v>
      </c>
      <c r="O867" s="177">
        <v>57</v>
      </c>
      <c r="P867" s="178">
        <v>171</v>
      </c>
    </row>
    <row r="868" spans="1:16" x14ac:dyDescent="0.3">
      <c r="A868" s="175" t="s">
        <v>568</v>
      </c>
      <c r="B868" s="176" t="s">
        <v>1131</v>
      </c>
      <c r="C868" s="176" t="s">
        <v>2060</v>
      </c>
      <c r="D868" s="175" t="s">
        <v>1134</v>
      </c>
      <c r="E868" s="172">
        <v>360</v>
      </c>
      <c r="F868" s="177">
        <v>48</v>
      </c>
      <c r="G868" s="177">
        <v>270</v>
      </c>
      <c r="H868" s="178">
        <v>42</v>
      </c>
      <c r="I868" s="172">
        <v>384</v>
      </c>
      <c r="J868" s="177">
        <v>70</v>
      </c>
      <c r="K868" s="177">
        <v>269</v>
      </c>
      <c r="L868" s="178">
        <v>45</v>
      </c>
      <c r="M868" s="172">
        <v>360</v>
      </c>
      <c r="N868" s="177">
        <v>48</v>
      </c>
      <c r="O868" s="177">
        <v>269</v>
      </c>
      <c r="P868" s="178">
        <v>43</v>
      </c>
    </row>
    <row r="869" spans="1:16" x14ac:dyDescent="0.3">
      <c r="A869" s="175" t="s">
        <v>819</v>
      </c>
      <c r="B869" s="176" t="s">
        <v>261</v>
      </c>
      <c r="C869" s="176" t="s">
        <v>2061</v>
      </c>
      <c r="D869" s="175" t="s">
        <v>306</v>
      </c>
      <c r="E869" s="172">
        <v>392</v>
      </c>
      <c r="F869" s="177">
        <v>183</v>
      </c>
      <c r="G869" s="177">
        <v>105</v>
      </c>
      <c r="H869" s="178">
        <v>104</v>
      </c>
      <c r="I869" s="172">
        <v>402</v>
      </c>
      <c r="J869" s="177">
        <v>183</v>
      </c>
      <c r="K869" s="177">
        <v>105</v>
      </c>
      <c r="L869" s="178">
        <v>114</v>
      </c>
      <c r="M869" s="172">
        <v>358</v>
      </c>
      <c r="N869" s="177">
        <v>183</v>
      </c>
      <c r="O869" s="177">
        <v>64</v>
      </c>
      <c r="P869" s="178">
        <v>111</v>
      </c>
    </row>
    <row r="870" spans="1:16" x14ac:dyDescent="0.3">
      <c r="A870" s="175" t="s">
        <v>873</v>
      </c>
      <c r="B870" s="176" t="s">
        <v>309</v>
      </c>
      <c r="C870" s="176" t="s">
        <v>2062</v>
      </c>
      <c r="D870" s="175" t="s">
        <v>340</v>
      </c>
      <c r="E870" s="172">
        <v>352</v>
      </c>
      <c r="F870" s="177">
        <v>122</v>
      </c>
      <c r="G870" s="177">
        <v>147</v>
      </c>
      <c r="H870" s="178">
        <v>83</v>
      </c>
      <c r="I870" s="172">
        <v>364</v>
      </c>
      <c r="J870" s="177">
        <v>120</v>
      </c>
      <c r="K870" s="177">
        <v>156</v>
      </c>
      <c r="L870" s="178">
        <v>88</v>
      </c>
      <c r="M870" s="172">
        <v>365</v>
      </c>
      <c r="N870" s="177">
        <v>122</v>
      </c>
      <c r="O870" s="177">
        <v>150</v>
      </c>
      <c r="P870" s="178">
        <v>93</v>
      </c>
    </row>
    <row r="871" spans="1:16" x14ac:dyDescent="0.3">
      <c r="A871" s="175" t="s">
        <v>474</v>
      </c>
      <c r="B871" s="176" t="s">
        <v>261</v>
      </c>
      <c r="C871" s="176" t="s">
        <v>2063</v>
      </c>
      <c r="D871" s="175" t="s">
        <v>301</v>
      </c>
      <c r="E871" s="172">
        <v>286</v>
      </c>
      <c r="F871" s="177">
        <v>142</v>
      </c>
      <c r="G871" s="177">
        <v>48</v>
      </c>
      <c r="H871" s="178">
        <v>96</v>
      </c>
      <c r="I871" s="172">
        <v>305</v>
      </c>
      <c r="J871" s="177">
        <v>143</v>
      </c>
      <c r="K871" s="177">
        <v>55</v>
      </c>
      <c r="L871" s="178">
        <v>107</v>
      </c>
      <c r="M871" s="172">
        <v>363</v>
      </c>
      <c r="N871" s="177">
        <v>201</v>
      </c>
      <c r="O871" s="177">
        <v>52</v>
      </c>
      <c r="P871" s="178">
        <v>110</v>
      </c>
    </row>
    <row r="872" spans="1:16" x14ac:dyDescent="0.3">
      <c r="A872" s="175" t="s">
        <v>308</v>
      </c>
      <c r="B872" s="176" t="s">
        <v>763</v>
      </c>
      <c r="C872" s="176" t="s">
        <v>2064</v>
      </c>
      <c r="D872" s="175" t="s">
        <v>778</v>
      </c>
      <c r="E872" s="172">
        <v>368</v>
      </c>
      <c r="F872" s="177">
        <v>148</v>
      </c>
      <c r="G872" s="177">
        <v>106</v>
      </c>
      <c r="H872" s="178">
        <v>114</v>
      </c>
      <c r="I872" s="172">
        <v>355</v>
      </c>
      <c r="J872" s="177">
        <v>150</v>
      </c>
      <c r="K872" s="177">
        <v>77</v>
      </c>
      <c r="L872" s="178">
        <v>128</v>
      </c>
      <c r="M872" s="172">
        <v>358</v>
      </c>
      <c r="N872" s="177">
        <v>144</v>
      </c>
      <c r="O872" s="177">
        <v>85</v>
      </c>
      <c r="P872" s="178">
        <v>129</v>
      </c>
    </row>
    <row r="873" spans="1:16" x14ac:dyDescent="0.3">
      <c r="A873" s="175" t="s">
        <v>568</v>
      </c>
      <c r="B873" s="176" t="s">
        <v>261</v>
      </c>
      <c r="C873" s="176" t="s">
        <v>2065</v>
      </c>
      <c r="D873" s="175" t="s">
        <v>280</v>
      </c>
      <c r="E873" s="172">
        <v>387</v>
      </c>
      <c r="F873" s="177">
        <v>191</v>
      </c>
      <c r="G873" s="177">
        <v>51</v>
      </c>
      <c r="H873" s="178">
        <v>145</v>
      </c>
      <c r="I873" s="172">
        <v>414</v>
      </c>
      <c r="J873" s="177">
        <v>198</v>
      </c>
      <c r="K873" s="177">
        <v>45</v>
      </c>
      <c r="L873" s="178">
        <v>171</v>
      </c>
      <c r="M873" s="172">
        <v>354</v>
      </c>
      <c r="N873" s="177">
        <v>124</v>
      </c>
      <c r="O873" s="177">
        <v>62</v>
      </c>
      <c r="P873" s="178">
        <v>168</v>
      </c>
    </row>
    <row r="874" spans="1:16" x14ac:dyDescent="0.3">
      <c r="A874" s="175" t="s">
        <v>913</v>
      </c>
      <c r="B874" s="176" t="s">
        <v>108</v>
      </c>
      <c r="C874" s="176" t="s">
        <v>2066</v>
      </c>
      <c r="D874" s="175" t="s">
        <v>120</v>
      </c>
      <c r="E874" s="172">
        <v>353</v>
      </c>
      <c r="F874" s="177">
        <v>137</v>
      </c>
      <c r="G874" s="177">
        <v>142</v>
      </c>
      <c r="H874" s="178">
        <v>74</v>
      </c>
      <c r="I874" s="172">
        <v>385</v>
      </c>
      <c r="J874" s="177">
        <v>173</v>
      </c>
      <c r="K874" s="177">
        <v>144</v>
      </c>
      <c r="L874" s="178">
        <v>68</v>
      </c>
      <c r="M874" s="172">
        <v>356</v>
      </c>
      <c r="N874" s="177">
        <v>168</v>
      </c>
      <c r="O874" s="177">
        <v>120</v>
      </c>
      <c r="P874" s="178">
        <v>68</v>
      </c>
    </row>
    <row r="875" spans="1:16" x14ac:dyDescent="0.3">
      <c r="A875" s="175" t="s">
        <v>1162</v>
      </c>
      <c r="B875" s="176" t="s">
        <v>235</v>
      </c>
      <c r="C875" s="176" t="s">
        <v>2067</v>
      </c>
      <c r="D875" s="175" t="s">
        <v>257</v>
      </c>
      <c r="E875" s="172">
        <v>359</v>
      </c>
      <c r="F875" s="177">
        <v>159</v>
      </c>
      <c r="G875" s="177">
        <v>38</v>
      </c>
      <c r="H875" s="178">
        <v>162</v>
      </c>
      <c r="I875" s="172">
        <v>357</v>
      </c>
      <c r="J875" s="177">
        <v>156</v>
      </c>
      <c r="K875" s="177">
        <v>36</v>
      </c>
      <c r="L875" s="178">
        <v>165</v>
      </c>
      <c r="M875" s="172">
        <v>351</v>
      </c>
      <c r="N875" s="177">
        <v>155</v>
      </c>
      <c r="O875" s="177">
        <v>36</v>
      </c>
      <c r="P875" s="178">
        <v>160</v>
      </c>
    </row>
    <row r="876" spans="1:16" x14ac:dyDescent="0.3">
      <c r="A876" s="175" t="s">
        <v>938</v>
      </c>
      <c r="B876" s="176" t="s">
        <v>261</v>
      </c>
      <c r="C876" s="176" t="s">
        <v>2068</v>
      </c>
      <c r="D876" s="175" t="s">
        <v>268</v>
      </c>
      <c r="E876" s="172">
        <v>414</v>
      </c>
      <c r="F876" s="177">
        <v>165</v>
      </c>
      <c r="G876" s="177">
        <v>135</v>
      </c>
      <c r="H876" s="178">
        <v>114</v>
      </c>
      <c r="I876" s="172">
        <v>416</v>
      </c>
      <c r="J876" s="177">
        <v>167</v>
      </c>
      <c r="K876" s="177">
        <v>120</v>
      </c>
      <c r="L876" s="178">
        <v>129</v>
      </c>
      <c r="M876" s="172">
        <v>358</v>
      </c>
      <c r="N876" s="177">
        <v>168</v>
      </c>
      <c r="O876" s="177">
        <v>55</v>
      </c>
      <c r="P876" s="178">
        <v>135</v>
      </c>
    </row>
    <row r="877" spans="1:16" x14ac:dyDescent="0.3">
      <c r="A877" s="175" t="s">
        <v>568</v>
      </c>
      <c r="B877" s="176" t="s">
        <v>1086</v>
      </c>
      <c r="C877" s="176" t="s">
        <v>2069</v>
      </c>
      <c r="D877" s="175" t="s">
        <v>1099</v>
      </c>
      <c r="E877" s="172">
        <v>364</v>
      </c>
      <c r="F877" s="177">
        <v>167</v>
      </c>
      <c r="G877" s="177">
        <v>53</v>
      </c>
      <c r="H877" s="178">
        <v>144</v>
      </c>
      <c r="I877" s="172">
        <v>369</v>
      </c>
      <c r="J877" s="177">
        <v>165</v>
      </c>
      <c r="K877" s="177">
        <v>56</v>
      </c>
      <c r="L877" s="178">
        <v>148</v>
      </c>
      <c r="M877" s="172">
        <v>364</v>
      </c>
      <c r="N877" s="177">
        <v>149</v>
      </c>
      <c r="O877" s="177">
        <v>55</v>
      </c>
      <c r="P877" s="178">
        <v>160</v>
      </c>
    </row>
    <row r="878" spans="1:16" x14ac:dyDescent="0.3">
      <c r="A878" s="175" t="s">
        <v>711</v>
      </c>
      <c r="B878" s="176" t="s">
        <v>1039</v>
      </c>
      <c r="C878" s="176" t="s">
        <v>2070</v>
      </c>
      <c r="D878" s="175" t="s">
        <v>1041</v>
      </c>
      <c r="E878" s="172">
        <v>359</v>
      </c>
      <c r="F878" s="177">
        <v>45</v>
      </c>
      <c r="G878" s="177">
        <v>196</v>
      </c>
      <c r="H878" s="178">
        <v>118</v>
      </c>
      <c r="I878" s="172">
        <v>355</v>
      </c>
      <c r="J878" s="177">
        <v>45</v>
      </c>
      <c r="K878" s="177">
        <v>208</v>
      </c>
      <c r="L878" s="178">
        <v>102</v>
      </c>
      <c r="M878" s="172">
        <v>343</v>
      </c>
      <c r="N878" s="177">
        <v>45</v>
      </c>
      <c r="O878" s="177">
        <v>205</v>
      </c>
      <c r="P878" s="178">
        <v>93</v>
      </c>
    </row>
    <row r="879" spans="1:16" x14ac:dyDescent="0.3">
      <c r="A879" s="175" t="s">
        <v>819</v>
      </c>
      <c r="B879" s="176" t="s">
        <v>108</v>
      </c>
      <c r="C879" s="176" t="s">
        <v>2071</v>
      </c>
      <c r="D879" s="175" t="s">
        <v>112</v>
      </c>
      <c r="E879" s="172">
        <v>333</v>
      </c>
      <c r="F879" s="177">
        <v>199</v>
      </c>
      <c r="G879" s="177">
        <v>49</v>
      </c>
      <c r="H879" s="178">
        <v>85</v>
      </c>
      <c r="I879" s="172">
        <v>363</v>
      </c>
      <c r="J879" s="177">
        <v>205</v>
      </c>
      <c r="K879" s="177">
        <v>62</v>
      </c>
      <c r="L879" s="178">
        <v>96</v>
      </c>
      <c r="M879" s="172">
        <v>350</v>
      </c>
      <c r="N879" s="177">
        <v>209</v>
      </c>
      <c r="O879" s="177">
        <v>45</v>
      </c>
      <c r="P879" s="178">
        <v>96</v>
      </c>
    </row>
    <row r="880" spans="1:16" x14ac:dyDescent="0.3">
      <c r="A880" s="175" t="s">
        <v>308</v>
      </c>
      <c r="B880" s="176" t="s">
        <v>108</v>
      </c>
      <c r="C880" s="176" t="s">
        <v>2072</v>
      </c>
      <c r="D880" s="175" t="s">
        <v>134</v>
      </c>
      <c r="E880" s="172">
        <v>442</v>
      </c>
      <c r="F880" s="177">
        <v>123</v>
      </c>
      <c r="G880" s="177">
        <v>230</v>
      </c>
      <c r="H880" s="178">
        <v>89</v>
      </c>
      <c r="I880" s="172">
        <v>534</v>
      </c>
      <c r="J880" s="177">
        <v>124</v>
      </c>
      <c r="K880" s="177">
        <v>320</v>
      </c>
      <c r="L880" s="178">
        <v>90</v>
      </c>
      <c r="M880" s="172">
        <v>342</v>
      </c>
      <c r="N880" s="177">
        <v>119</v>
      </c>
      <c r="O880" s="177">
        <v>139</v>
      </c>
      <c r="P880" s="178">
        <v>84</v>
      </c>
    </row>
    <row r="881" spans="1:16" x14ac:dyDescent="0.3">
      <c r="A881" s="175" t="s">
        <v>539</v>
      </c>
      <c r="B881" s="176" t="s">
        <v>569</v>
      </c>
      <c r="C881" s="176" t="s">
        <v>2073</v>
      </c>
      <c r="D881" s="175" t="s">
        <v>610</v>
      </c>
      <c r="E881" s="172">
        <v>367</v>
      </c>
      <c r="F881" s="177">
        <v>198</v>
      </c>
      <c r="G881" s="177">
        <v>65</v>
      </c>
      <c r="H881" s="178">
        <v>104</v>
      </c>
      <c r="I881" s="172">
        <v>377</v>
      </c>
      <c r="J881" s="177">
        <v>199</v>
      </c>
      <c r="K881" s="177">
        <v>53</v>
      </c>
      <c r="L881" s="178">
        <v>125</v>
      </c>
      <c r="M881" s="172">
        <v>338</v>
      </c>
      <c r="N881" s="177">
        <v>189</v>
      </c>
      <c r="O881" s="177">
        <v>34</v>
      </c>
      <c r="P881" s="178">
        <v>115</v>
      </c>
    </row>
    <row r="882" spans="1:16" x14ac:dyDescent="0.3">
      <c r="A882" s="175" t="s">
        <v>938</v>
      </c>
      <c r="B882" s="176" t="s">
        <v>763</v>
      </c>
      <c r="C882" s="176" t="s">
        <v>2074</v>
      </c>
      <c r="D882" s="175" t="s">
        <v>789</v>
      </c>
      <c r="E882" s="172">
        <v>342</v>
      </c>
      <c r="F882" s="177">
        <v>145</v>
      </c>
      <c r="G882" s="177">
        <v>101</v>
      </c>
      <c r="H882" s="178">
        <v>96</v>
      </c>
      <c r="I882" s="172">
        <v>352</v>
      </c>
      <c r="J882" s="177">
        <v>144</v>
      </c>
      <c r="K882" s="177">
        <v>111</v>
      </c>
      <c r="L882" s="178">
        <v>97</v>
      </c>
      <c r="M882" s="172">
        <v>358</v>
      </c>
      <c r="N882" s="177">
        <v>142</v>
      </c>
      <c r="O882" s="177">
        <v>109</v>
      </c>
      <c r="P882" s="178">
        <v>107</v>
      </c>
    </row>
    <row r="883" spans="1:16" x14ac:dyDescent="0.3">
      <c r="A883" s="175" t="s">
        <v>938</v>
      </c>
      <c r="B883" s="176" t="s">
        <v>309</v>
      </c>
      <c r="C883" s="176" t="s">
        <v>2075</v>
      </c>
      <c r="D883" s="175" t="s">
        <v>396</v>
      </c>
      <c r="E883" s="172">
        <v>357</v>
      </c>
      <c r="F883" s="177">
        <v>91</v>
      </c>
      <c r="G883" s="177">
        <v>168</v>
      </c>
      <c r="H883" s="178">
        <v>98</v>
      </c>
      <c r="I883" s="172">
        <v>360</v>
      </c>
      <c r="J883" s="177">
        <v>92</v>
      </c>
      <c r="K883" s="177">
        <v>168</v>
      </c>
      <c r="L883" s="178">
        <v>100</v>
      </c>
      <c r="M883" s="172">
        <v>350</v>
      </c>
      <c r="N883" s="177">
        <v>92</v>
      </c>
      <c r="O883" s="177">
        <v>155</v>
      </c>
      <c r="P883" s="178">
        <v>103</v>
      </c>
    </row>
    <row r="884" spans="1:16" x14ac:dyDescent="0.3">
      <c r="A884" s="175" t="s">
        <v>568</v>
      </c>
      <c r="B884" s="176" t="s">
        <v>763</v>
      </c>
      <c r="C884" s="176" t="s">
        <v>2076</v>
      </c>
      <c r="D884" s="175" t="s">
        <v>783</v>
      </c>
      <c r="E884" s="172">
        <v>308</v>
      </c>
      <c r="F884" s="177">
        <v>160</v>
      </c>
      <c r="G884" s="177">
        <v>51</v>
      </c>
      <c r="H884" s="178">
        <v>97</v>
      </c>
      <c r="I884" s="172">
        <v>355</v>
      </c>
      <c r="J884" s="177">
        <v>159</v>
      </c>
      <c r="K884" s="177">
        <v>85</v>
      </c>
      <c r="L884" s="178">
        <v>111</v>
      </c>
      <c r="M884" s="172">
        <v>338</v>
      </c>
      <c r="N884" s="177">
        <v>159</v>
      </c>
      <c r="O884" s="177">
        <v>76</v>
      </c>
      <c r="P884" s="178">
        <v>103</v>
      </c>
    </row>
    <row r="885" spans="1:16" x14ac:dyDescent="0.3">
      <c r="A885" s="175" t="s">
        <v>512</v>
      </c>
      <c r="B885" s="176" t="s">
        <v>181</v>
      </c>
      <c r="C885" s="176" t="s">
        <v>2077</v>
      </c>
      <c r="D885" s="175" t="s">
        <v>852</v>
      </c>
      <c r="E885" s="172">
        <v>339</v>
      </c>
      <c r="F885" s="177">
        <v>187</v>
      </c>
      <c r="G885" s="177">
        <v>40</v>
      </c>
      <c r="H885" s="178">
        <v>112</v>
      </c>
      <c r="I885" s="172">
        <v>350</v>
      </c>
      <c r="J885" s="177">
        <v>184</v>
      </c>
      <c r="K885" s="177">
        <v>37</v>
      </c>
      <c r="L885" s="178">
        <v>129</v>
      </c>
      <c r="M885" s="172">
        <v>371</v>
      </c>
      <c r="N885" s="177">
        <v>180</v>
      </c>
      <c r="O885" s="177">
        <v>37</v>
      </c>
      <c r="P885" s="178">
        <v>154</v>
      </c>
    </row>
    <row r="886" spans="1:16" x14ac:dyDescent="0.3">
      <c r="A886" s="175" t="s">
        <v>568</v>
      </c>
      <c r="B886" s="176" t="s">
        <v>261</v>
      </c>
      <c r="C886" s="176" t="s">
        <v>2078</v>
      </c>
      <c r="D886" s="175" t="s">
        <v>265</v>
      </c>
      <c r="E886" s="172">
        <v>346</v>
      </c>
      <c r="F886" s="177">
        <v>153</v>
      </c>
      <c r="G886" s="177">
        <v>45</v>
      </c>
      <c r="H886" s="178">
        <v>148</v>
      </c>
      <c r="I886" s="172">
        <v>339</v>
      </c>
      <c r="J886" s="177">
        <v>155</v>
      </c>
      <c r="K886" s="177">
        <v>32</v>
      </c>
      <c r="L886" s="178">
        <v>152</v>
      </c>
      <c r="M886" s="172">
        <v>342</v>
      </c>
      <c r="N886" s="177">
        <v>160</v>
      </c>
      <c r="O886" s="177">
        <v>32</v>
      </c>
      <c r="P886" s="178">
        <v>150</v>
      </c>
    </row>
    <row r="887" spans="1:16" x14ac:dyDescent="0.3">
      <c r="A887" s="175" t="s">
        <v>1038</v>
      </c>
      <c r="B887" s="176" t="s">
        <v>569</v>
      </c>
      <c r="C887" s="176" t="s">
        <v>2079</v>
      </c>
      <c r="D887" s="175" t="s">
        <v>671</v>
      </c>
      <c r="E887" s="172">
        <v>341</v>
      </c>
      <c r="F887" s="177">
        <v>183</v>
      </c>
      <c r="G887" s="177">
        <v>35</v>
      </c>
      <c r="H887" s="178">
        <v>123</v>
      </c>
      <c r="I887" s="172">
        <v>349</v>
      </c>
      <c r="J887" s="177">
        <v>180</v>
      </c>
      <c r="K887" s="177">
        <v>33</v>
      </c>
      <c r="L887" s="178">
        <v>136</v>
      </c>
      <c r="M887" s="172">
        <v>352</v>
      </c>
      <c r="N887" s="177">
        <v>179</v>
      </c>
      <c r="O887" s="177">
        <v>29</v>
      </c>
      <c r="P887" s="178">
        <v>144</v>
      </c>
    </row>
    <row r="888" spans="1:16" x14ac:dyDescent="0.3">
      <c r="A888" s="175" t="s">
        <v>819</v>
      </c>
      <c r="B888" s="176" t="s">
        <v>309</v>
      </c>
      <c r="C888" s="176" t="s">
        <v>2080</v>
      </c>
      <c r="D888" s="175" t="s">
        <v>325</v>
      </c>
      <c r="E888" s="172">
        <v>359</v>
      </c>
      <c r="F888" s="177">
        <v>258</v>
      </c>
      <c r="G888" s="177">
        <v>11</v>
      </c>
      <c r="H888" s="178">
        <v>90</v>
      </c>
      <c r="I888" s="172">
        <v>396</v>
      </c>
      <c r="J888" s="177">
        <v>256</v>
      </c>
      <c r="K888" s="177">
        <v>26</v>
      </c>
      <c r="L888" s="178">
        <v>114</v>
      </c>
      <c r="M888" s="172">
        <v>344</v>
      </c>
      <c r="N888" s="177">
        <v>203</v>
      </c>
      <c r="O888" s="177">
        <v>26</v>
      </c>
      <c r="P888" s="178">
        <v>115</v>
      </c>
    </row>
    <row r="889" spans="1:16" x14ac:dyDescent="0.3">
      <c r="A889" s="175" t="s">
        <v>1038</v>
      </c>
      <c r="B889" s="176" t="s">
        <v>712</v>
      </c>
      <c r="C889" s="176" t="s">
        <v>2081</v>
      </c>
      <c r="D889" s="175" t="s">
        <v>721</v>
      </c>
      <c r="E889" s="172">
        <v>283</v>
      </c>
      <c r="F889" s="177">
        <v>131</v>
      </c>
      <c r="G889" s="177">
        <v>121</v>
      </c>
      <c r="H889" s="178">
        <v>31</v>
      </c>
      <c r="I889" s="172">
        <v>338</v>
      </c>
      <c r="J889" s="177">
        <v>185</v>
      </c>
      <c r="K889" s="177">
        <v>119</v>
      </c>
      <c r="L889" s="178">
        <v>34</v>
      </c>
      <c r="M889" s="172">
        <v>348</v>
      </c>
      <c r="N889" s="177">
        <v>188</v>
      </c>
      <c r="O889" s="177">
        <v>121</v>
      </c>
      <c r="P889" s="178">
        <v>39</v>
      </c>
    </row>
    <row r="890" spans="1:16" x14ac:dyDescent="0.3">
      <c r="A890" s="175" t="s">
        <v>512</v>
      </c>
      <c r="B890" s="176" t="s">
        <v>874</v>
      </c>
      <c r="C890" s="176" t="s">
        <v>2082</v>
      </c>
      <c r="D890" s="175" t="s">
        <v>892</v>
      </c>
      <c r="E890" s="172">
        <v>287</v>
      </c>
      <c r="F890" s="177">
        <v>100</v>
      </c>
      <c r="G890" s="177">
        <v>144</v>
      </c>
      <c r="H890" s="178">
        <v>43</v>
      </c>
      <c r="I890" s="172">
        <v>314</v>
      </c>
      <c r="J890" s="177">
        <v>129</v>
      </c>
      <c r="K890" s="177">
        <v>138</v>
      </c>
      <c r="L890" s="178">
        <v>47</v>
      </c>
      <c r="M890" s="172">
        <v>335</v>
      </c>
      <c r="N890" s="177">
        <v>130</v>
      </c>
      <c r="O890" s="177">
        <v>165</v>
      </c>
      <c r="P890" s="178">
        <v>40</v>
      </c>
    </row>
    <row r="891" spans="1:16" x14ac:dyDescent="0.3">
      <c r="A891" s="175" t="s">
        <v>873</v>
      </c>
      <c r="B891" s="176" t="s">
        <v>309</v>
      </c>
      <c r="C891" s="176" t="s">
        <v>2083</v>
      </c>
      <c r="D891" s="175" t="s">
        <v>425</v>
      </c>
      <c r="E891" s="172">
        <v>372</v>
      </c>
      <c r="F891" s="177">
        <v>163</v>
      </c>
      <c r="G891" s="177">
        <v>66</v>
      </c>
      <c r="H891" s="178">
        <v>143</v>
      </c>
      <c r="I891" s="172">
        <v>367</v>
      </c>
      <c r="J891" s="177">
        <v>161</v>
      </c>
      <c r="K891" s="177">
        <v>59</v>
      </c>
      <c r="L891" s="178">
        <v>147</v>
      </c>
      <c r="M891" s="172">
        <v>331</v>
      </c>
      <c r="N891" s="177">
        <v>137</v>
      </c>
      <c r="O891" s="177">
        <v>58</v>
      </c>
      <c r="P891" s="178">
        <v>136</v>
      </c>
    </row>
    <row r="892" spans="1:16" x14ac:dyDescent="0.3">
      <c r="A892" s="175" t="s">
        <v>938</v>
      </c>
      <c r="B892" s="176" t="s">
        <v>914</v>
      </c>
      <c r="C892" s="176" t="s">
        <v>2084</v>
      </c>
      <c r="D892" s="175" t="s">
        <v>318</v>
      </c>
      <c r="E892" s="172">
        <v>282</v>
      </c>
      <c r="F892" s="177">
        <v>105</v>
      </c>
      <c r="G892" s="177">
        <v>104</v>
      </c>
      <c r="H892" s="178">
        <v>73</v>
      </c>
      <c r="I892" s="172">
        <v>334</v>
      </c>
      <c r="J892" s="177">
        <v>158</v>
      </c>
      <c r="K892" s="177">
        <v>103</v>
      </c>
      <c r="L892" s="178">
        <v>73</v>
      </c>
      <c r="M892" s="172">
        <v>344</v>
      </c>
      <c r="N892" s="177">
        <v>165</v>
      </c>
      <c r="O892" s="177">
        <v>102</v>
      </c>
      <c r="P892" s="178">
        <v>77</v>
      </c>
    </row>
    <row r="893" spans="1:16" x14ac:dyDescent="0.3">
      <c r="A893" s="175" t="s">
        <v>1162</v>
      </c>
      <c r="B893" s="176" t="s">
        <v>874</v>
      </c>
      <c r="C893" s="176" t="s">
        <v>2085</v>
      </c>
      <c r="D893" s="175" t="s">
        <v>888</v>
      </c>
      <c r="E893" s="172">
        <v>305</v>
      </c>
      <c r="F893" s="177">
        <v>205</v>
      </c>
      <c r="G893" s="177">
        <v>64</v>
      </c>
      <c r="H893" s="178">
        <v>36</v>
      </c>
      <c r="I893" s="172">
        <v>328</v>
      </c>
      <c r="J893" s="177">
        <v>209</v>
      </c>
      <c r="K893" s="177">
        <v>78</v>
      </c>
      <c r="L893" s="178">
        <v>41</v>
      </c>
      <c r="M893" s="172">
        <v>335</v>
      </c>
      <c r="N893" s="177">
        <v>201</v>
      </c>
      <c r="O893" s="177">
        <v>97</v>
      </c>
      <c r="P893" s="178">
        <v>37</v>
      </c>
    </row>
    <row r="894" spans="1:16" x14ac:dyDescent="0.3">
      <c r="A894" s="175" t="s">
        <v>107</v>
      </c>
      <c r="B894" s="176" t="s">
        <v>569</v>
      </c>
      <c r="C894" s="176" t="s">
        <v>2086</v>
      </c>
      <c r="D894" s="175" t="s">
        <v>627</v>
      </c>
      <c r="E894" s="172">
        <v>313</v>
      </c>
      <c r="F894" s="177">
        <v>115</v>
      </c>
      <c r="G894" s="177">
        <v>144</v>
      </c>
      <c r="H894" s="178">
        <v>54</v>
      </c>
      <c r="I894" s="172">
        <v>336</v>
      </c>
      <c r="J894" s="177">
        <v>113</v>
      </c>
      <c r="K894" s="177">
        <v>150</v>
      </c>
      <c r="L894" s="178">
        <v>73</v>
      </c>
      <c r="M894" s="172">
        <v>330</v>
      </c>
      <c r="N894" s="177">
        <v>113</v>
      </c>
      <c r="O894" s="177">
        <v>153</v>
      </c>
      <c r="P894" s="178">
        <v>64</v>
      </c>
    </row>
    <row r="895" spans="1:16" x14ac:dyDescent="0.3">
      <c r="A895" s="175" t="s">
        <v>512</v>
      </c>
      <c r="B895" s="176" t="s">
        <v>1131</v>
      </c>
      <c r="C895" s="176" t="s">
        <v>2087</v>
      </c>
      <c r="D895" s="175" t="s">
        <v>1146</v>
      </c>
      <c r="E895" s="172">
        <v>376</v>
      </c>
      <c r="F895" s="177">
        <v>76</v>
      </c>
      <c r="G895" s="177">
        <v>223</v>
      </c>
      <c r="H895" s="178">
        <v>77</v>
      </c>
      <c r="I895" s="172">
        <v>395</v>
      </c>
      <c r="J895" s="177">
        <v>93</v>
      </c>
      <c r="K895" s="177">
        <v>219</v>
      </c>
      <c r="L895" s="178">
        <v>83</v>
      </c>
      <c r="M895" s="172">
        <v>337</v>
      </c>
      <c r="N895" s="177">
        <v>92</v>
      </c>
      <c r="O895" s="177">
        <v>164</v>
      </c>
      <c r="P895" s="178">
        <v>81</v>
      </c>
    </row>
    <row r="896" spans="1:16" x14ac:dyDescent="0.3">
      <c r="A896" s="175" t="s">
        <v>938</v>
      </c>
      <c r="B896" s="176" t="s">
        <v>309</v>
      </c>
      <c r="C896" s="176" t="s">
        <v>2088</v>
      </c>
      <c r="D896" s="175" t="s">
        <v>388</v>
      </c>
      <c r="E896" s="172">
        <v>337</v>
      </c>
      <c r="F896" s="177">
        <v>178</v>
      </c>
      <c r="G896" s="177">
        <v>74</v>
      </c>
      <c r="H896" s="178">
        <v>85</v>
      </c>
      <c r="I896" s="172">
        <v>336</v>
      </c>
      <c r="J896" s="177">
        <v>177</v>
      </c>
      <c r="K896" s="177">
        <v>61</v>
      </c>
      <c r="L896" s="178">
        <v>98</v>
      </c>
      <c r="M896" s="172">
        <v>344</v>
      </c>
      <c r="N896" s="177">
        <v>176</v>
      </c>
      <c r="O896" s="177">
        <v>65</v>
      </c>
      <c r="P896" s="178">
        <v>103</v>
      </c>
    </row>
    <row r="897" spans="1:16" x14ac:dyDescent="0.3">
      <c r="A897" s="175" t="s">
        <v>747</v>
      </c>
      <c r="B897" s="176" t="s">
        <v>261</v>
      </c>
      <c r="C897" s="176" t="s">
        <v>2089</v>
      </c>
      <c r="D897" s="175" t="s">
        <v>290</v>
      </c>
      <c r="E897" s="172">
        <v>350</v>
      </c>
      <c r="F897" s="177">
        <v>179</v>
      </c>
      <c r="G897" s="177">
        <v>120</v>
      </c>
      <c r="H897" s="178">
        <v>51</v>
      </c>
      <c r="I897" s="172">
        <v>348</v>
      </c>
      <c r="J897" s="177">
        <v>183</v>
      </c>
      <c r="K897" s="177">
        <v>109</v>
      </c>
      <c r="L897" s="178">
        <v>56</v>
      </c>
      <c r="M897" s="172">
        <v>336</v>
      </c>
      <c r="N897" s="177">
        <v>181</v>
      </c>
      <c r="O897" s="177">
        <v>102</v>
      </c>
      <c r="P897" s="178">
        <v>53</v>
      </c>
    </row>
    <row r="898" spans="1:16" x14ac:dyDescent="0.3">
      <c r="A898" s="175" t="s">
        <v>308</v>
      </c>
      <c r="B898" s="176" t="s">
        <v>793</v>
      </c>
      <c r="C898" s="176" t="s">
        <v>2090</v>
      </c>
      <c r="D898" s="175" t="s">
        <v>805</v>
      </c>
      <c r="E898" s="172">
        <v>305</v>
      </c>
      <c r="F898" s="177">
        <v>136</v>
      </c>
      <c r="G898" s="177">
        <v>61</v>
      </c>
      <c r="H898" s="178">
        <v>108</v>
      </c>
      <c r="I898" s="172">
        <v>310</v>
      </c>
      <c r="J898" s="177">
        <v>131</v>
      </c>
      <c r="K898" s="177">
        <v>67</v>
      </c>
      <c r="L898" s="178">
        <v>112</v>
      </c>
      <c r="M898" s="172">
        <v>333</v>
      </c>
      <c r="N898" s="177">
        <v>136</v>
      </c>
      <c r="O898" s="177">
        <v>90</v>
      </c>
      <c r="P898" s="178">
        <v>107</v>
      </c>
    </row>
    <row r="899" spans="1:16" x14ac:dyDescent="0.3">
      <c r="A899" s="175" t="s">
        <v>680</v>
      </c>
      <c r="B899" s="176" t="s">
        <v>181</v>
      </c>
      <c r="C899" s="176" t="s">
        <v>2091</v>
      </c>
      <c r="D899" s="175" t="s">
        <v>846</v>
      </c>
      <c r="E899" s="172">
        <v>360</v>
      </c>
      <c r="F899" s="177">
        <v>120</v>
      </c>
      <c r="G899" s="177">
        <v>123</v>
      </c>
      <c r="H899" s="178">
        <v>117</v>
      </c>
      <c r="I899" s="172">
        <v>337</v>
      </c>
      <c r="J899" s="177">
        <v>121</v>
      </c>
      <c r="K899" s="177">
        <v>93</v>
      </c>
      <c r="L899" s="178">
        <v>123</v>
      </c>
      <c r="M899" s="172">
        <v>335</v>
      </c>
      <c r="N899" s="177">
        <v>124</v>
      </c>
      <c r="O899" s="177">
        <v>91</v>
      </c>
      <c r="P899" s="178">
        <v>120</v>
      </c>
    </row>
    <row r="900" spans="1:16" x14ac:dyDescent="0.3">
      <c r="A900" s="175" t="s">
        <v>938</v>
      </c>
      <c r="B900" s="176" t="s">
        <v>874</v>
      </c>
      <c r="C900" s="176" t="s">
        <v>2092</v>
      </c>
      <c r="D900" s="175" t="s">
        <v>895</v>
      </c>
      <c r="E900" s="172">
        <v>373</v>
      </c>
      <c r="F900" s="177">
        <v>155</v>
      </c>
      <c r="G900" s="177">
        <v>127</v>
      </c>
      <c r="H900" s="178">
        <v>91</v>
      </c>
      <c r="I900" s="172">
        <v>362</v>
      </c>
      <c r="J900" s="177">
        <v>155</v>
      </c>
      <c r="K900" s="177">
        <v>124</v>
      </c>
      <c r="L900" s="178">
        <v>83</v>
      </c>
      <c r="M900" s="172">
        <v>339</v>
      </c>
      <c r="N900" s="177">
        <v>140</v>
      </c>
      <c r="O900" s="177">
        <v>115</v>
      </c>
      <c r="P900" s="178">
        <v>84</v>
      </c>
    </row>
    <row r="901" spans="1:16" x14ac:dyDescent="0.3">
      <c r="A901" s="175" t="s">
        <v>568</v>
      </c>
      <c r="B901" s="176" t="s">
        <v>458</v>
      </c>
      <c r="C901" s="176" t="s">
        <v>2093</v>
      </c>
      <c r="D901" s="175" t="s">
        <v>463</v>
      </c>
      <c r="E901" s="172">
        <v>342</v>
      </c>
      <c r="F901" s="177">
        <v>169</v>
      </c>
      <c r="G901" s="177">
        <v>22</v>
      </c>
      <c r="H901" s="178">
        <v>151</v>
      </c>
      <c r="I901" s="172">
        <v>339</v>
      </c>
      <c r="J901" s="177">
        <v>168</v>
      </c>
      <c r="K901" s="177">
        <v>23</v>
      </c>
      <c r="L901" s="178">
        <v>148</v>
      </c>
      <c r="M901" s="172">
        <v>311</v>
      </c>
      <c r="N901" s="177">
        <v>165</v>
      </c>
      <c r="O901" s="177">
        <v>22</v>
      </c>
      <c r="P901" s="178">
        <v>124</v>
      </c>
    </row>
    <row r="902" spans="1:16" x14ac:dyDescent="0.3">
      <c r="A902" s="175" t="s">
        <v>711</v>
      </c>
      <c r="B902" s="176" t="s">
        <v>1039</v>
      </c>
      <c r="C902" s="176" t="s">
        <v>2094</v>
      </c>
      <c r="D902" s="175" t="s">
        <v>1076</v>
      </c>
      <c r="E902" s="172">
        <v>330</v>
      </c>
      <c r="F902" s="177">
        <v>146</v>
      </c>
      <c r="G902" s="177">
        <v>69</v>
      </c>
      <c r="H902" s="178">
        <v>115</v>
      </c>
      <c r="I902" s="172">
        <v>349</v>
      </c>
      <c r="J902" s="177">
        <v>152</v>
      </c>
      <c r="K902" s="177">
        <v>71</v>
      </c>
      <c r="L902" s="178">
        <v>126</v>
      </c>
      <c r="M902" s="172">
        <v>315</v>
      </c>
      <c r="N902" s="177">
        <v>151</v>
      </c>
      <c r="O902" s="177">
        <v>58</v>
      </c>
      <c r="P902" s="178">
        <v>106</v>
      </c>
    </row>
    <row r="903" spans="1:16" x14ac:dyDescent="0.3">
      <c r="A903" s="175" t="s">
        <v>1085</v>
      </c>
      <c r="B903" s="176" t="s">
        <v>181</v>
      </c>
      <c r="C903" s="176" t="s">
        <v>2095</v>
      </c>
      <c r="D903" s="175" t="s">
        <v>831</v>
      </c>
      <c r="E903" s="172">
        <v>406</v>
      </c>
      <c r="F903" s="177">
        <v>87</v>
      </c>
      <c r="G903" s="177">
        <v>243</v>
      </c>
      <c r="H903" s="178">
        <v>76</v>
      </c>
      <c r="I903" s="172">
        <v>422</v>
      </c>
      <c r="J903" s="177">
        <v>91</v>
      </c>
      <c r="K903" s="177">
        <v>247</v>
      </c>
      <c r="L903" s="178">
        <v>84</v>
      </c>
      <c r="M903" s="172">
        <v>328</v>
      </c>
      <c r="N903" s="177">
        <v>54</v>
      </c>
      <c r="O903" s="177">
        <v>196</v>
      </c>
      <c r="P903" s="178">
        <v>78</v>
      </c>
    </row>
    <row r="904" spans="1:16" x14ac:dyDescent="0.3">
      <c r="A904" s="175" t="s">
        <v>938</v>
      </c>
      <c r="B904" s="176" t="s">
        <v>939</v>
      </c>
      <c r="C904" s="176" t="s">
        <v>2096</v>
      </c>
      <c r="D904" s="175" t="s">
        <v>971</v>
      </c>
      <c r="E904" s="172">
        <v>339</v>
      </c>
      <c r="F904" s="177">
        <v>213</v>
      </c>
      <c r="G904" s="177">
        <v>52</v>
      </c>
      <c r="H904" s="178">
        <v>74</v>
      </c>
      <c r="I904" s="172">
        <v>350</v>
      </c>
      <c r="J904" s="177">
        <v>220</v>
      </c>
      <c r="K904" s="177">
        <v>57</v>
      </c>
      <c r="L904" s="178">
        <v>73</v>
      </c>
      <c r="M904" s="172">
        <v>338</v>
      </c>
      <c r="N904" s="177">
        <v>206</v>
      </c>
      <c r="O904" s="177">
        <v>52</v>
      </c>
      <c r="P904" s="178">
        <v>80</v>
      </c>
    </row>
    <row r="905" spans="1:16" x14ac:dyDescent="0.3">
      <c r="A905" s="175" t="s">
        <v>819</v>
      </c>
      <c r="B905" s="176" t="s">
        <v>569</v>
      </c>
      <c r="C905" s="176" t="s">
        <v>2097</v>
      </c>
      <c r="D905" s="175" t="s">
        <v>661</v>
      </c>
      <c r="E905" s="172">
        <v>334</v>
      </c>
      <c r="F905" s="177">
        <v>127</v>
      </c>
      <c r="G905" s="177">
        <v>106</v>
      </c>
      <c r="H905" s="178">
        <v>101</v>
      </c>
      <c r="I905" s="172">
        <v>325</v>
      </c>
      <c r="J905" s="177">
        <v>129</v>
      </c>
      <c r="K905" s="177">
        <v>85</v>
      </c>
      <c r="L905" s="178">
        <v>111</v>
      </c>
      <c r="M905" s="172">
        <v>329</v>
      </c>
      <c r="N905" s="177">
        <v>124</v>
      </c>
      <c r="O905" s="177">
        <v>95</v>
      </c>
      <c r="P905" s="178">
        <v>110</v>
      </c>
    </row>
    <row r="906" spans="1:16" x14ac:dyDescent="0.3">
      <c r="A906" s="175" t="s">
        <v>260</v>
      </c>
      <c r="B906" s="176" t="s">
        <v>181</v>
      </c>
      <c r="C906" s="176" t="s">
        <v>2098</v>
      </c>
      <c r="D906" s="176" t="s">
        <v>624</v>
      </c>
      <c r="E906" s="172">
        <v>319</v>
      </c>
      <c r="F906" s="177">
        <v>123</v>
      </c>
      <c r="G906" s="177">
        <v>25</v>
      </c>
      <c r="H906" s="178">
        <v>171</v>
      </c>
      <c r="I906" s="172">
        <v>330</v>
      </c>
      <c r="J906" s="177">
        <v>125</v>
      </c>
      <c r="K906" s="177">
        <v>30</v>
      </c>
      <c r="L906" s="178">
        <v>175</v>
      </c>
      <c r="M906" s="172">
        <v>324</v>
      </c>
      <c r="N906" s="177">
        <v>125</v>
      </c>
      <c r="O906" s="177">
        <v>29</v>
      </c>
      <c r="P906" s="178">
        <v>170</v>
      </c>
    </row>
    <row r="907" spans="1:16" x14ac:dyDescent="0.3">
      <c r="A907" s="175" t="s">
        <v>107</v>
      </c>
      <c r="B907" s="176" t="s">
        <v>939</v>
      </c>
      <c r="C907" s="176" t="s">
        <v>2099</v>
      </c>
      <c r="D907" s="175" t="s">
        <v>1001</v>
      </c>
      <c r="E907" s="172">
        <v>300</v>
      </c>
      <c r="F907" s="177">
        <v>166</v>
      </c>
      <c r="G907" s="177">
        <v>30</v>
      </c>
      <c r="H907" s="178">
        <v>104</v>
      </c>
      <c r="I907" s="172">
        <v>311</v>
      </c>
      <c r="J907" s="177">
        <v>170</v>
      </c>
      <c r="K907" s="177">
        <v>33</v>
      </c>
      <c r="L907" s="178">
        <v>108</v>
      </c>
      <c r="M907" s="172">
        <v>326</v>
      </c>
      <c r="N907" s="177">
        <v>170</v>
      </c>
      <c r="O907" s="177">
        <v>49</v>
      </c>
      <c r="P907" s="178">
        <v>107</v>
      </c>
    </row>
    <row r="908" spans="1:16" x14ac:dyDescent="0.3">
      <c r="A908" s="175" t="s">
        <v>938</v>
      </c>
      <c r="B908" s="176" t="s">
        <v>681</v>
      </c>
      <c r="C908" s="176" t="s">
        <v>2100</v>
      </c>
      <c r="D908" s="175" t="s">
        <v>709</v>
      </c>
      <c r="E908" s="172">
        <v>324</v>
      </c>
      <c r="F908" s="177">
        <v>154</v>
      </c>
      <c r="G908" s="177">
        <v>13</v>
      </c>
      <c r="H908" s="178">
        <v>157</v>
      </c>
      <c r="I908" s="172">
        <v>331</v>
      </c>
      <c r="J908" s="177">
        <v>160</v>
      </c>
      <c r="K908" s="177">
        <v>17</v>
      </c>
      <c r="L908" s="178">
        <v>154</v>
      </c>
      <c r="M908" s="172">
        <v>274</v>
      </c>
      <c r="N908" s="177">
        <v>155</v>
      </c>
      <c r="O908" s="177">
        <v>17</v>
      </c>
      <c r="P908" s="178">
        <v>102</v>
      </c>
    </row>
    <row r="909" spans="1:16" x14ac:dyDescent="0.3">
      <c r="A909" s="175" t="s">
        <v>819</v>
      </c>
      <c r="B909" s="176" t="s">
        <v>1039</v>
      </c>
      <c r="C909" s="176" t="s">
        <v>2101</v>
      </c>
      <c r="D909" s="175" t="s">
        <v>1054</v>
      </c>
      <c r="E909" s="172">
        <v>342</v>
      </c>
      <c r="F909" s="177">
        <v>107</v>
      </c>
      <c r="G909" s="177">
        <v>98</v>
      </c>
      <c r="H909" s="178">
        <v>137</v>
      </c>
      <c r="I909" s="172">
        <v>323</v>
      </c>
      <c r="J909" s="177">
        <v>105</v>
      </c>
      <c r="K909" s="177">
        <v>71</v>
      </c>
      <c r="L909" s="178">
        <v>147</v>
      </c>
      <c r="M909" s="172">
        <v>323</v>
      </c>
      <c r="N909" s="177">
        <v>115</v>
      </c>
      <c r="O909" s="177">
        <v>64</v>
      </c>
      <c r="P909" s="178">
        <v>144</v>
      </c>
    </row>
    <row r="910" spans="1:16" x14ac:dyDescent="0.3">
      <c r="A910" s="175" t="s">
        <v>819</v>
      </c>
      <c r="B910" s="176" t="s">
        <v>939</v>
      </c>
      <c r="C910" s="176" t="s">
        <v>2102</v>
      </c>
      <c r="D910" s="175" t="s">
        <v>982</v>
      </c>
      <c r="E910" s="172">
        <v>309</v>
      </c>
      <c r="F910" s="177">
        <v>143</v>
      </c>
      <c r="G910" s="177">
        <v>83</v>
      </c>
      <c r="H910" s="178">
        <v>83</v>
      </c>
      <c r="I910" s="172">
        <v>328</v>
      </c>
      <c r="J910" s="177">
        <v>141</v>
      </c>
      <c r="K910" s="177">
        <v>80</v>
      </c>
      <c r="L910" s="178">
        <v>107</v>
      </c>
      <c r="M910" s="172">
        <v>325</v>
      </c>
      <c r="N910" s="177">
        <v>139</v>
      </c>
      <c r="O910" s="177">
        <v>79</v>
      </c>
      <c r="P910" s="178">
        <v>107</v>
      </c>
    </row>
    <row r="911" spans="1:16" x14ac:dyDescent="0.3">
      <c r="A911" s="175" t="s">
        <v>680</v>
      </c>
      <c r="B911" s="176" t="s">
        <v>309</v>
      </c>
      <c r="C911" s="176" t="s">
        <v>2103</v>
      </c>
      <c r="D911" s="175" t="s">
        <v>327</v>
      </c>
      <c r="E911" s="172">
        <v>281</v>
      </c>
      <c r="F911" s="177">
        <v>179</v>
      </c>
      <c r="G911" s="177">
        <v>13</v>
      </c>
      <c r="H911" s="178">
        <v>89</v>
      </c>
      <c r="I911" s="172">
        <v>296</v>
      </c>
      <c r="J911" s="177">
        <v>182</v>
      </c>
      <c r="K911" s="177">
        <v>13</v>
      </c>
      <c r="L911" s="178">
        <v>101</v>
      </c>
      <c r="M911" s="172">
        <v>329</v>
      </c>
      <c r="N911" s="177">
        <v>211</v>
      </c>
      <c r="O911" s="177">
        <v>12</v>
      </c>
      <c r="P911" s="178">
        <v>106</v>
      </c>
    </row>
    <row r="912" spans="1:16" x14ac:dyDescent="0.3">
      <c r="A912" s="175" t="s">
        <v>308</v>
      </c>
      <c r="B912" s="176" t="s">
        <v>181</v>
      </c>
      <c r="C912" s="176" t="s">
        <v>2104</v>
      </c>
      <c r="D912" s="175" t="s">
        <v>822</v>
      </c>
      <c r="E912" s="172">
        <v>332</v>
      </c>
      <c r="F912" s="177">
        <v>145</v>
      </c>
      <c r="G912" s="177">
        <v>88</v>
      </c>
      <c r="H912" s="178">
        <v>99</v>
      </c>
      <c r="I912" s="172">
        <v>331</v>
      </c>
      <c r="J912" s="177">
        <v>146</v>
      </c>
      <c r="K912" s="177">
        <v>81</v>
      </c>
      <c r="L912" s="178">
        <v>104</v>
      </c>
      <c r="M912" s="172">
        <v>320</v>
      </c>
      <c r="N912" s="177">
        <v>146</v>
      </c>
      <c r="O912" s="177">
        <v>72</v>
      </c>
      <c r="P912" s="178">
        <v>102</v>
      </c>
    </row>
    <row r="913" spans="1:16" x14ac:dyDescent="0.3">
      <c r="A913" s="175" t="s">
        <v>308</v>
      </c>
      <c r="B913" s="176" t="s">
        <v>1039</v>
      </c>
      <c r="C913" s="176" t="s">
        <v>2105</v>
      </c>
      <c r="D913" s="175" t="s">
        <v>1084</v>
      </c>
      <c r="E913" s="172">
        <v>282</v>
      </c>
      <c r="F913" s="177">
        <v>136</v>
      </c>
      <c r="G913" s="177">
        <v>59</v>
      </c>
      <c r="H913" s="178">
        <v>87</v>
      </c>
      <c r="I913" s="172">
        <v>292</v>
      </c>
      <c r="J913" s="177">
        <v>135</v>
      </c>
      <c r="K913" s="177">
        <v>62</v>
      </c>
      <c r="L913" s="178">
        <v>95</v>
      </c>
      <c r="M913" s="172">
        <v>320</v>
      </c>
      <c r="N913" s="177">
        <v>161</v>
      </c>
      <c r="O913" s="177">
        <v>64</v>
      </c>
      <c r="P913" s="178">
        <v>95</v>
      </c>
    </row>
    <row r="914" spans="1:16" x14ac:dyDescent="0.3">
      <c r="A914" s="175" t="s">
        <v>234</v>
      </c>
      <c r="B914" s="176" t="s">
        <v>1039</v>
      </c>
      <c r="C914" s="176" t="s">
        <v>2106</v>
      </c>
      <c r="D914" s="175" t="s">
        <v>1081</v>
      </c>
      <c r="E914" s="172">
        <v>302</v>
      </c>
      <c r="F914" s="177">
        <v>176</v>
      </c>
      <c r="G914" s="177">
        <v>26</v>
      </c>
      <c r="H914" s="178">
        <v>100</v>
      </c>
      <c r="I914" s="172">
        <v>318</v>
      </c>
      <c r="J914" s="177">
        <v>176</v>
      </c>
      <c r="K914" s="177">
        <v>27</v>
      </c>
      <c r="L914" s="178">
        <v>115</v>
      </c>
      <c r="M914" s="172">
        <v>321</v>
      </c>
      <c r="N914" s="177">
        <v>177</v>
      </c>
      <c r="O914" s="177">
        <v>28</v>
      </c>
      <c r="P914" s="178">
        <v>116</v>
      </c>
    </row>
    <row r="915" spans="1:16" x14ac:dyDescent="0.3">
      <c r="A915" s="175" t="s">
        <v>1038</v>
      </c>
      <c r="B915" s="176" t="s">
        <v>309</v>
      </c>
      <c r="C915" s="176" t="s">
        <v>2107</v>
      </c>
      <c r="D915" s="176" t="s">
        <v>334</v>
      </c>
      <c r="E915" s="172">
        <v>311</v>
      </c>
      <c r="F915" s="177">
        <v>108</v>
      </c>
      <c r="G915" s="177">
        <v>69</v>
      </c>
      <c r="H915" s="178">
        <v>134</v>
      </c>
      <c r="I915" s="172">
        <v>326</v>
      </c>
      <c r="J915" s="177">
        <v>109</v>
      </c>
      <c r="K915" s="177">
        <v>78</v>
      </c>
      <c r="L915" s="178">
        <v>139</v>
      </c>
      <c r="M915" s="172">
        <v>329</v>
      </c>
      <c r="N915" s="177">
        <v>106</v>
      </c>
      <c r="O915" s="177">
        <v>74</v>
      </c>
      <c r="P915" s="178">
        <v>149</v>
      </c>
    </row>
    <row r="916" spans="1:16" x14ac:dyDescent="0.3">
      <c r="A916" s="175" t="s">
        <v>107</v>
      </c>
      <c r="B916" s="176" t="s">
        <v>1086</v>
      </c>
      <c r="C916" s="176" t="s">
        <v>2108</v>
      </c>
      <c r="D916" s="175" t="s">
        <v>123</v>
      </c>
      <c r="E916" s="172">
        <v>295</v>
      </c>
      <c r="F916" s="177">
        <v>110</v>
      </c>
      <c r="G916" s="177">
        <v>25</v>
      </c>
      <c r="H916" s="178">
        <v>160</v>
      </c>
      <c r="I916" s="172">
        <v>344</v>
      </c>
      <c r="J916" s="177">
        <v>112</v>
      </c>
      <c r="K916" s="177">
        <v>42</v>
      </c>
      <c r="L916" s="178">
        <v>190</v>
      </c>
      <c r="M916" s="172">
        <v>309</v>
      </c>
      <c r="N916" s="177">
        <v>112</v>
      </c>
      <c r="O916" s="177">
        <v>15</v>
      </c>
      <c r="P916" s="178">
        <v>182</v>
      </c>
    </row>
    <row r="917" spans="1:16" x14ac:dyDescent="0.3">
      <c r="A917" s="175" t="s">
        <v>1085</v>
      </c>
      <c r="B917" s="176" t="s">
        <v>181</v>
      </c>
      <c r="C917" s="176" t="s">
        <v>2109</v>
      </c>
      <c r="D917" s="175" t="s">
        <v>821</v>
      </c>
      <c r="E917" s="172">
        <v>317</v>
      </c>
      <c r="F917" s="177">
        <v>130</v>
      </c>
      <c r="G917" s="177">
        <v>49</v>
      </c>
      <c r="H917" s="178">
        <v>138</v>
      </c>
      <c r="I917" s="172">
        <v>317</v>
      </c>
      <c r="J917" s="177">
        <v>129</v>
      </c>
      <c r="K917" s="177">
        <v>50</v>
      </c>
      <c r="L917" s="178">
        <v>138</v>
      </c>
      <c r="M917" s="172">
        <v>317</v>
      </c>
      <c r="N917" s="177">
        <v>130</v>
      </c>
      <c r="O917" s="177">
        <v>49</v>
      </c>
      <c r="P917" s="178">
        <v>138</v>
      </c>
    </row>
    <row r="918" spans="1:16" x14ac:dyDescent="0.3">
      <c r="A918" s="175" t="s">
        <v>792</v>
      </c>
      <c r="B918" s="176" t="s">
        <v>458</v>
      </c>
      <c r="C918" s="176" t="s">
        <v>2110</v>
      </c>
      <c r="D918" s="175" t="s">
        <v>468</v>
      </c>
      <c r="E918" s="172">
        <v>299</v>
      </c>
      <c r="F918" s="177">
        <v>102</v>
      </c>
      <c r="G918" s="177">
        <v>132</v>
      </c>
      <c r="H918" s="178">
        <v>65</v>
      </c>
      <c r="I918" s="172">
        <v>311</v>
      </c>
      <c r="J918" s="177">
        <v>101</v>
      </c>
      <c r="K918" s="177">
        <v>141</v>
      </c>
      <c r="L918" s="178">
        <v>69</v>
      </c>
      <c r="M918" s="172">
        <v>316</v>
      </c>
      <c r="N918" s="177">
        <v>108</v>
      </c>
      <c r="O918" s="177">
        <v>139</v>
      </c>
      <c r="P918" s="178">
        <v>69</v>
      </c>
    </row>
    <row r="919" spans="1:16" x14ac:dyDescent="0.3">
      <c r="A919" s="175" t="s">
        <v>762</v>
      </c>
      <c r="B919" s="176" t="s">
        <v>309</v>
      </c>
      <c r="C919" s="176" t="s">
        <v>2111</v>
      </c>
      <c r="D919" s="175" t="s">
        <v>366</v>
      </c>
      <c r="E919" s="172">
        <v>332</v>
      </c>
      <c r="F919" s="177">
        <v>210</v>
      </c>
      <c r="G919" s="177">
        <v>75</v>
      </c>
      <c r="H919" s="178">
        <v>47</v>
      </c>
      <c r="I919" s="172">
        <v>312</v>
      </c>
      <c r="J919" s="177">
        <v>179</v>
      </c>
      <c r="K919" s="177">
        <v>72</v>
      </c>
      <c r="L919" s="178">
        <v>61</v>
      </c>
      <c r="M919" s="172">
        <v>314</v>
      </c>
      <c r="N919" s="177">
        <v>177</v>
      </c>
      <c r="O919" s="177">
        <v>78</v>
      </c>
      <c r="P919" s="178">
        <v>59</v>
      </c>
    </row>
    <row r="920" spans="1:16" x14ac:dyDescent="0.3">
      <c r="A920" s="175" t="s">
        <v>747</v>
      </c>
      <c r="B920" s="176" t="s">
        <v>181</v>
      </c>
      <c r="C920" s="176" t="s">
        <v>2112</v>
      </c>
      <c r="D920" s="175" t="s">
        <v>642</v>
      </c>
      <c r="E920" s="172">
        <v>347</v>
      </c>
      <c r="F920" s="177">
        <v>183</v>
      </c>
      <c r="G920" s="177">
        <v>75</v>
      </c>
      <c r="H920" s="178">
        <v>89</v>
      </c>
      <c r="I920" s="172">
        <v>356</v>
      </c>
      <c r="J920" s="177">
        <v>179</v>
      </c>
      <c r="K920" s="177">
        <v>78</v>
      </c>
      <c r="L920" s="178">
        <v>99</v>
      </c>
      <c r="M920" s="172">
        <v>315</v>
      </c>
      <c r="N920" s="177">
        <v>182</v>
      </c>
      <c r="O920" s="177">
        <v>35</v>
      </c>
      <c r="P920" s="178">
        <v>98</v>
      </c>
    </row>
    <row r="921" spans="1:16" x14ac:dyDescent="0.3">
      <c r="A921" s="175" t="s">
        <v>1130</v>
      </c>
      <c r="B921" s="176" t="s">
        <v>874</v>
      </c>
      <c r="C921" s="176" t="s">
        <v>2113</v>
      </c>
      <c r="D921" s="175" t="s">
        <v>890</v>
      </c>
      <c r="E921" s="172">
        <v>296</v>
      </c>
      <c r="F921" s="177">
        <v>99</v>
      </c>
      <c r="G921" s="177">
        <v>46</v>
      </c>
      <c r="H921" s="178">
        <v>151</v>
      </c>
      <c r="I921" s="172">
        <v>291</v>
      </c>
      <c r="J921" s="177">
        <v>99</v>
      </c>
      <c r="K921" s="177">
        <v>44</v>
      </c>
      <c r="L921" s="178">
        <v>148</v>
      </c>
      <c r="M921" s="172">
        <v>306</v>
      </c>
      <c r="N921" s="177">
        <v>106</v>
      </c>
      <c r="O921" s="177">
        <v>60</v>
      </c>
      <c r="P921" s="178">
        <v>140</v>
      </c>
    </row>
    <row r="922" spans="1:16" x14ac:dyDescent="0.3">
      <c r="A922" s="175" t="s">
        <v>1130</v>
      </c>
      <c r="B922" s="176" t="s">
        <v>763</v>
      </c>
      <c r="C922" s="176" t="s">
        <v>2114</v>
      </c>
      <c r="D922" s="175" t="s">
        <v>772</v>
      </c>
      <c r="E922" s="172">
        <v>315</v>
      </c>
      <c r="F922" s="177">
        <v>194</v>
      </c>
      <c r="G922" s="177">
        <v>44</v>
      </c>
      <c r="H922" s="178">
        <v>77</v>
      </c>
      <c r="I922" s="172">
        <v>313</v>
      </c>
      <c r="J922" s="177">
        <v>191</v>
      </c>
      <c r="K922" s="177">
        <v>45</v>
      </c>
      <c r="L922" s="178">
        <v>77</v>
      </c>
      <c r="M922" s="172">
        <v>312</v>
      </c>
      <c r="N922" s="177">
        <v>195</v>
      </c>
      <c r="O922" s="177">
        <v>41</v>
      </c>
      <c r="P922" s="178">
        <v>76</v>
      </c>
    </row>
    <row r="923" spans="1:16" x14ac:dyDescent="0.3">
      <c r="A923" s="175" t="s">
        <v>1085</v>
      </c>
      <c r="B923" s="176" t="s">
        <v>914</v>
      </c>
      <c r="C923" s="176" t="s">
        <v>2115</v>
      </c>
      <c r="D923" s="175" t="s">
        <v>272</v>
      </c>
      <c r="E923" s="172">
        <v>345</v>
      </c>
      <c r="F923" s="177">
        <v>86</v>
      </c>
      <c r="G923" s="177">
        <v>211</v>
      </c>
      <c r="H923" s="178">
        <v>48</v>
      </c>
      <c r="I923" s="172">
        <v>388</v>
      </c>
      <c r="J923" s="177">
        <v>90</v>
      </c>
      <c r="K923" s="177">
        <v>245</v>
      </c>
      <c r="L923" s="178">
        <v>53</v>
      </c>
      <c r="M923" s="172">
        <v>304</v>
      </c>
      <c r="N923" s="177">
        <v>89</v>
      </c>
      <c r="O923" s="177">
        <v>170</v>
      </c>
      <c r="P923" s="178">
        <v>45</v>
      </c>
    </row>
    <row r="924" spans="1:16" x14ac:dyDescent="0.3">
      <c r="A924" s="175" t="s">
        <v>260</v>
      </c>
      <c r="B924" s="176" t="s">
        <v>181</v>
      </c>
      <c r="C924" s="176" t="s">
        <v>2116</v>
      </c>
      <c r="D924" s="175" t="s">
        <v>835</v>
      </c>
      <c r="E924" s="172">
        <v>317</v>
      </c>
      <c r="F924" s="177">
        <v>152</v>
      </c>
      <c r="G924" s="177">
        <v>68</v>
      </c>
      <c r="H924" s="178">
        <v>97</v>
      </c>
      <c r="I924" s="172">
        <v>327</v>
      </c>
      <c r="J924" s="177">
        <v>151</v>
      </c>
      <c r="K924" s="177">
        <v>73</v>
      </c>
      <c r="L924" s="178">
        <v>103</v>
      </c>
      <c r="M924" s="172">
        <v>312</v>
      </c>
      <c r="N924" s="177">
        <v>150</v>
      </c>
      <c r="O924" s="177">
        <v>58</v>
      </c>
      <c r="P924" s="178">
        <v>104</v>
      </c>
    </row>
    <row r="925" spans="1:16" x14ac:dyDescent="0.3">
      <c r="A925" s="175" t="s">
        <v>819</v>
      </c>
      <c r="B925" s="176" t="s">
        <v>309</v>
      </c>
      <c r="C925" s="176" t="s">
        <v>2117</v>
      </c>
      <c r="D925" s="175" t="s">
        <v>363</v>
      </c>
      <c r="E925" s="172">
        <v>290</v>
      </c>
      <c r="F925" s="177">
        <v>140</v>
      </c>
      <c r="G925" s="177">
        <v>15</v>
      </c>
      <c r="H925" s="178">
        <v>135</v>
      </c>
      <c r="I925" s="172">
        <v>300</v>
      </c>
      <c r="J925" s="177">
        <v>142</v>
      </c>
      <c r="K925" s="177">
        <v>22</v>
      </c>
      <c r="L925" s="178">
        <v>136</v>
      </c>
      <c r="M925" s="172">
        <v>312</v>
      </c>
      <c r="N925" s="177">
        <v>144</v>
      </c>
      <c r="O925" s="177">
        <v>28</v>
      </c>
      <c r="P925" s="178">
        <v>140</v>
      </c>
    </row>
    <row r="926" spans="1:16" x14ac:dyDescent="0.3">
      <c r="A926" s="175" t="s">
        <v>107</v>
      </c>
      <c r="B926" s="176" t="s">
        <v>272</v>
      </c>
      <c r="C926" s="176" t="s">
        <v>2118</v>
      </c>
      <c r="D926" s="175" t="s">
        <v>198</v>
      </c>
      <c r="E926" s="172">
        <v>324</v>
      </c>
      <c r="F926" s="177">
        <v>108</v>
      </c>
      <c r="G926" s="177">
        <v>65</v>
      </c>
      <c r="H926" s="178">
        <v>151</v>
      </c>
      <c r="I926" s="172">
        <v>303</v>
      </c>
      <c r="J926" s="177">
        <v>110</v>
      </c>
      <c r="K926" s="177">
        <v>50</v>
      </c>
      <c r="L926" s="178">
        <v>143</v>
      </c>
      <c r="M926" s="172">
        <v>324</v>
      </c>
      <c r="N926" s="177">
        <v>110</v>
      </c>
      <c r="O926" s="177">
        <v>54</v>
      </c>
      <c r="P926" s="178">
        <v>160</v>
      </c>
    </row>
    <row r="927" spans="1:16" x14ac:dyDescent="0.3">
      <c r="A927" s="175" t="s">
        <v>819</v>
      </c>
      <c r="B927" s="176" t="s">
        <v>458</v>
      </c>
      <c r="C927" s="176" t="s">
        <v>2119</v>
      </c>
      <c r="D927" s="175" t="s">
        <v>467</v>
      </c>
      <c r="E927" s="172">
        <v>308</v>
      </c>
      <c r="F927" s="177">
        <v>208</v>
      </c>
      <c r="G927" s="177">
        <v>59</v>
      </c>
      <c r="H927" s="178">
        <v>41</v>
      </c>
      <c r="I927" s="172">
        <v>312</v>
      </c>
      <c r="J927" s="177">
        <v>208</v>
      </c>
      <c r="K927" s="177">
        <v>58</v>
      </c>
      <c r="L927" s="178">
        <v>46</v>
      </c>
      <c r="M927" s="172">
        <v>309</v>
      </c>
      <c r="N927" s="177">
        <v>208</v>
      </c>
      <c r="O927" s="177">
        <v>53</v>
      </c>
      <c r="P927" s="178">
        <v>48</v>
      </c>
    </row>
    <row r="928" spans="1:16" x14ac:dyDescent="0.3">
      <c r="A928" s="175" t="s">
        <v>873</v>
      </c>
      <c r="B928" s="176" t="s">
        <v>939</v>
      </c>
      <c r="C928" s="176" t="s">
        <v>2120</v>
      </c>
      <c r="D928" s="175" t="s">
        <v>976</v>
      </c>
      <c r="E928" s="172">
        <v>342</v>
      </c>
      <c r="F928" s="177">
        <v>192</v>
      </c>
      <c r="G928" s="177">
        <v>85</v>
      </c>
      <c r="H928" s="178">
        <v>65</v>
      </c>
      <c r="I928" s="172">
        <v>315</v>
      </c>
      <c r="J928" s="177">
        <v>194</v>
      </c>
      <c r="K928" s="177">
        <v>63</v>
      </c>
      <c r="L928" s="178">
        <v>58</v>
      </c>
      <c r="M928" s="172">
        <v>305</v>
      </c>
      <c r="N928" s="177">
        <v>194</v>
      </c>
      <c r="O928" s="177">
        <v>54</v>
      </c>
      <c r="P928" s="178">
        <v>57</v>
      </c>
    </row>
    <row r="929" spans="1:16" x14ac:dyDescent="0.3">
      <c r="A929" s="175" t="s">
        <v>429</v>
      </c>
      <c r="B929" s="176" t="s">
        <v>475</v>
      </c>
      <c r="C929" s="176" t="s">
        <v>2121</v>
      </c>
      <c r="D929" s="175" t="s">
        <v>501</v>
      </c>
      <c r="E929" s="172">
        <v>273</v>
      </c>
      <c r="F929" s="177">
        <v>140</v>
      </c>
      <c r="G929" s="177">
        <v>42</v>
      </c>
      <c r="H929" s="178">
        <v>91</v>
      </c>
      <c r="I929" s="172">
        <v>285</v>
      </c>
      <c r="J929" s="177">
        <v>139</v>
      </c>
      <c r="K929" s="177">
        <v>30</v>
      </c>
      <c r="L929" s="178">
        <v>116</v>
      </c>
      <c r="M929" s="172">
        <v>285</v>
      </c>
      <c r="N929" s="177">
        <v>137</v>
      </c>
      <c r="O929" s="177">
        <v>50</v>
      </c>
      <c r="P929" s="178">
        <v>98</v>
      </c>
    </row>
    <row r="930" spans="1:16" x14ac:dyDescent="0.3">
      <c r="A930" s="175" t="s">
        <v>819</v>
      </c>
      <c r="B930" s="176" t="s">
        <v>939</v>
      </c>
      <c r="C930" s="176" t="s">
        <v>2122</v>
      </c>
      <c r="D930" s="175" t="s">
        <v>506</v>
      </c>
      <c r="E930" s="172">
        <v>301</v>
      </c>
      <c r="F930" s="177">
        <v>110</v>
      </c>
      <c r="G930" s="177">
        <v>93</v>
      </c>
      <c r="H930" s="178">
        <v>98</v>
      </c>
      <c r="I930" s="172">
        <v>306</v>
      </c>
      <c r="J930" s="177">
        <v>109</v>
      </c>
      <c r="K930" s="177">
        <v>97</v>
      </c>
      <c r="L930" s="178">
        <v>100</v>
      </c>
      <c r="M930" s="172">
        <v>306</v>
      </c>
      <c r="N930" s="177">
        <v>110</v>
      </c>
      <c r="O930" s="177">
        <v>93</v>
      </c>
      <c r="P930" s="178">
        <v>103</v>
      </c>
    </row>
    <row r="931" spans="1:16" x14ac:dyDescent="0.3">
      <c r="A931" s="175" t="s">
        <v>107</v>
      </c>
      <c r="B931" s="176" t="s">
        <v>1039</v>
      </c>
      <c r="C931" s="176" t="s">
        <v>2123</v>
      </c>
      <c r="D931" s="175" t="s">
        <v>1049</v>
      </c>
      <c r="E931" s="172">
        <v>380</v>
      </c>
      <c r="F931" s="177">
        <v>76</v>
      </c>
      <c r="G931" s="177">
        <v>248</v>
      </c>
      <c r="H931" s="178">
        <v>56</v>
      </c>
      <c r="I931" s="172">
        <v>405</v>
      </c>
      <c r="J931" s="177">
        <v>88</v>
      </c>
      <c r="K931" s="177">
        <v>263</v>
      </c>
      <c r="L931" s="178">
        <v>54</v>
      </c>
      <c r="M931" s="172">
        <v>298</v>
      </c>
      <c r="N931" s="177">
        <v>86</v>
      </c>
      <c r="O931" s="177">
        <v>162</v>
      </c>
      <c r="P931" s="178">
        <v>50</v>
      </c>
    </row>
    <row r="932" spans="1:16" x14ac:dyDescent="0.3">
      <c r="A932" s="175" t="s">
        <v>568</v>
      </c>
      <c r="B932" s="176" t="s">
        <v>108</v>
      </c>
      <c r="C932" s="176" t="s">
        <v>2124</v>
      </c>
      <c r="D932" s="175" t="s">
        <v>222</v>
      </c>
      <c r="E932" s="172">
        <v>319</v>
      </c>
      <c r="F932" s="177">
        <v>156</v>
      </c>
      <c r="G932" s="177">
        <v>62</v>
      </c>
      <c r="H932" s="178">
        <v>101</v>
      </c>
      <c r="I932" s="172">
        <v>307</v>
      </c>
      <c r="J932" s="177">
        <v>146</v>
      </c>
      <c r="K932" s="177">
        <v>58</v>
      </c>
      <c r="L932" s="178">
        <v>103</v>
      </c>
      <c r="M932" s="172">
        <v>313</v>
      </c>
      <c r="N932" s="177">
        <v>141</v>
      </c>
      <c r="O932" s="177">
        <v>58</v>
      </c>
      <c r="P932" s="178">
        <v>114</v>
      </c>
    </row>
    <row r="933" spans="1:16" x14ac:dyDescent="0.3">
      <c r="A933" s="175" t="s">
        <v>1038</v>
      </c>
      <c r="B933" s="176" t="s">
        <v>309</v>
      </c>
      <c r="C933" s="176" t="s">
        <v>2125</v>
      </c>
      <c r="D933" s="175" t="s">
        <v>420</v>
      </c>
      <c r="E933" s="172">
        <v>274</v>
      </c>
      <c r="F933" s="177">
        <v>105</v>
      </c>
      <c r="G933" s="177">
        <v>72</v>
      </c>
      <c r="H933" s="178">
        <v>97</v>
      </c>
      <c r="I933" s="172">
        <v>292</v>
      </c>
      <c r="J933" s="177">
        <v>106</v>
      </c>
      <c r="K933" s="177">
        <v>79</v>
      </c>
      <c r="L933" s="178">
        <v>107</v>
      </c>
      <c r="M933" s="172">
        <v>298</v>
      </c>
      <c r="N933" s="177">
        <v>108</v>
      </c>
      <c r="O933" s="177">
        <v>87</v>
      </c>
      <c r="P933" s="178">
        <v>103</v>
      </c>
    </row>
    <row r="934" spans="1:16" x14ac:dyDescent="0.3">
      <c r="A934" s="175" t="s">
        <v>107</v>
      </c>
      <c r="B934" s="176" t="s">
        <v>1039</v>
      </c>
      <c r="C934" s="176" t="s">
        <v>2126</v>
      </c>
      <c r="D934" s="175" t="s">
        <v>1053</v>
      </c>
      <c r="E934" s="172">
        <v>299</v>
      </c>
      <c r="F934" s="177">
        <v>161</v>
      </c>
      <c r="G934" s="177">
        <v>62</v>
      </c>
      <c r="H934" s="178">
        <v>76</v>
      </c>
      <c r="I934" s="172">
        <v>295</v>
      </c>
      <c r="J934" s="177">
        <v>160</v>
      </c>
      <c r="K934" s="177">
        <v>57</v>
      </c>
      <c r="L934" s="178">
        <v>78</v>
      </c>
      <c r="M934" s="172">
        <v>302</v>
      </c>
      <c r="N934" s="177">
        <v>162</v>
      </c>
      <c r="O934" s="177">
        <v>61</v>
      </c>
      <c r="P934" s="178">
        <v>79</v>
      </c>
    </row>
    <row r="935" spans="1:16" x14ac:dyDescent="0.3">
      <c r="A935" s="175" t="s">
        <v>1085</v>
      </c>
      <c r="B935" s="176" t="s">
        <v>181</v>
      </c>
      <c r="C935" s="176" t="s">
        <v>2127</v>
      </c>
      <c r="D935" s="175" t="s">
        <v>834</v>
      </c>
      <c r="E935" s="172">
        <v>248</v>
      </c>
      <c r="F935" s="177">
        <v>124</v>
      </c>
      <c r="G935" s="177">
        <v>68</v>
      </c>
      <c r="H935" s="178">
        <v>56</v>
      </c>
      <c r="I935" s="172">
        <v>296</v>
      </c>
      <c r="J935" s="177">
        <v>173</v>
      </c>
      <c r="K935" s="177">
        <v>66</v>
      </c>
      <c r="L935" s="178">
        <v>57</v>
      </c>
      <c r="M935" s="172">
        <v>296</v>
      </c>
      <c r="N935" s="177">
        <v>172</v>
      </c>
      <c r="O935" s="177">
        <v>71</v>
      </c>
      <c r="P935" s="178">
        <v>53</v>
      </c>
    </row>
    <row r="936" spans="1:16" x14ac:dyDescent="0.3">
      <c r="A936" s="175" t="s">
        <v>107</v>
      </c>
      <c r="B936" s="176" t="s">
        <v>108</v>
      </c>
      <c r="C936" s="176" t="s">
        <v>2128</v>
      </c>
      <c r="D936" s="175" t="s">
        <v>165</v>
      </c>
      <c r="E936" s="172">
        <v>278</v>
      </c>
      <c r="F936" s="177">
        <v>135</v>
      </c>
      <c r="G936" s="177">
        <v>40</v>
      </c>
      <c r="H936" s="178">
        <v>103</v>
      </c>
      <c r="I936" s="172">
        <v>315</v>
      </c>
      <c r="J936" s="177">
        <v>167</v>
      </c>
      <c r="K936" s="177">
        <v>40</v>
      </c>
      <c r="L936" s="178">
        <v>108</v>
      </c>
      <c r="M936" s="172">
        <v>301</v>
      </c>
      <c r="N936" s="177">
        <v>159</v>
      </c>
      <c r="O936" s="177">
        <v>32</v>
      </c>
      <c r="P936" s="178">
        <v>110</v>
      </c>
    </row>
    <row r="937" spans="1:16" x14ac:dyDescent="0.3">
      <c r="A937" s="175" t="s">
        <v>1038</v>
      </c>
      <c r="B937" s="176" t="s">
        <v>458</v>
      </c>
      <c r="C937" s="176" t="s">
        <v>2129</v>
      </c>
      <c r="D937" s="175" t="s">
        <v>472</v>
      </c>
      <c r="E937" s="172">
        <v>329</v>
      </c>
      <c r="F937" s="177">
        <v>139</v>
      </c>
      <c r="G937" s="177">
        <v>67</v>
      </c>
      <c r="H937" s="178">
        <v>123</v>
      </c>
      <c r="I937" s="172">
        <v>331</v>
      </c>
      <c r="J937" s="177">
        <v>136</v>
      </c>
      <c r="K937" s="177">
        <v>81</v>
      </c>
      <c r="L937" s="178">
        <v>114</v>
      </c>
      <c r="M937" s="172">
        <v>279</v>
      </c>
      <c r="N937" s="177">
        <v>122</v>
      </c>
      <c r="O937" s="177">
        <v>59</v>
      </c>
      <c r="P937" s="178">
        <v>98</v>
      </c>
    </row>
    <row r="938" spans="1:16" x14ac:dyDescent="0.3">
      <c r="A938" s="175" t="s">
        <v>938</v>
      </c>
      <c r="B938" s="176" t="s">
        <v>569</v>
      </c>
      <c r="C938" s="176" t="s">
        <v>2130</v>
      </c>
      <c r="D938" s="175" t="s">
        <v>631</v>
      </c>
      <c r="E938" s="172">
        <v>293</v>
      </c>
      <c r="F938" s="177">
        <v>135</v>
      </c>
      <c r="G938" s="177">
        <v>82</v>
      </c>
      <c r="H938" s="178">
        <v>76</v>
      </c>
      <c r="I938" s="172">
        <v>295</v>
      </c>
      <c r="J938" s="177">
        <v>136</v>
      </c>
      <c r="K938" s="177">
        <v>84</v>
      </c>
      <c r="L938" s="178">
        <v>75</v>
      </c>
      <c r="M938" s="172">
        <v>296</v>
      </c>
      <c r="N938" s="177">
        <v>136</v>
      </c>
      <c r="O938" s="177">
        <v>84</v>
      </c>
      <c r="P938" s="178">
        <v>76</v>
      </c>
    </row>
    <row r="939" spans="1:16" x14ac:dyDescent="0.3">
      <c r="A939" s="175" t="s">
        <v>539</v>
      </c>
      <c r="B939" s="176" t="s">
        <v>939</v>
      </c>
      <c r="C939" s="176" t="s">
        <v>2131</v>
      </c>
      <c r="D939" s="175" t="s">
        <v>969</v>
      </c>
      <c r="E939" s="172">
        <v>227</v>
      </c>
      <c r="F939" s="177">
        <v>62</v>
      </c>
      <c r="G939" s="177">
        <v>85</v>
      </c>
      <c r="H939" s="178">
        <v>80</v>
      </c>
      <c r="I939" s="172">
        <v>277</v>
      </c>
      <c r="J939" s="177">
        <v>80</v>
      </c>
      <c r="K939" s="177">
        <v>117</v>
      </c>
      <c r="L939" s="178">
        <v>80</v>
      </c>
      <c r="M939" s="172">
        <v>266</v>
      </c>
      <c r="N939" s="177">
        <v>79</v>
      </c>
      <c r="O939" s="177">
        <v>135</v>
      </c>
      <c r="P939" s="178">
        <v>52</v>
      </c>
    </row>
    <row r="940" spans="1:16" x14ac:dyDescent="0.3">
      <c r="A940" s="175" t="s">
        <v>1149</v>
      </c>
      <c r="B940" s="176" t="s">
        <v>458</v>
      </c>
      <c r="C940" s="176" t="s">
        <v>2132</v>
      </c>
      <c r="D940" s="175" t="s">
        <v>460</v>
      </c>
      <c r="E940" s="172">
        <v>293</v>
      </c>
      <c r="F940" s="177">
        <v>113</v>
      </c>
      <c r="G940" s="177">
        <v>75</v>
      </c>
      <c r="H940" s="178">
        <v>105</v>
      </c>
      <c r="I940" s="172">
        <v>281</v>
      </c>
      <c r="J940" s="177">
        <v>111</v>
      </c>
      <c r="K940" s="177">
        <v>61</v>
      </c>
      <c r="L940" s="178">
        <v>109</v>
      </c>
      <c r="M940" s="172">
        <v>304</v>
      </c>
      <c r="N940" s="177">
        <v>112</v>
      </c>
      <c r="O940" s="177">
        <v>71</v>
      </c>
      <c r="P940" s="178">
        <v>121</v>
      </c>
    </row>
    <row r="941" spans="1:16" x14ac:dyDescent="0.3">
      <c r="A941" s="175" t="s">
        <v>539</v>
      </c>
      <c r="B941" s="176" t="s">
        <v>235</v>
      </c>
      <c r="C941" s="176" t="s">
        <v>2133</v>
      </c>
      <c r="D941" s="175" t="s">
        <v>252</v>
      </c>
      <c r="E941" s="172">
        <v>368</v>
      </c>
      <c r="F941" s="177">
        <v>101</v>
      </c>
      <c r="G941" s="177">
        <v>153</v>
      </c>
      <c r="H941" s="178">
        <v>114</v>
      </c>
      <c r="I941" s="172">
        <v>280</v>
      </c>
      <c r="J941" s="177">
        <v>102</v>
      </c>
      <c r="K941" s="177">
        <v>59</v>
      </c>
      <c r="L941" s="178">
        <v>119</v>
      </c>
      <c r="M941" s="172">
        <v>284</v>
      </c>
      <c r="N941" s="177">
        <v>113</v>
      </c>
      <c r="O941" s="177">
        <v>58</v>
      </c>
      <c r="P941" s="178">
        <v>113</v>
      </c>
    </row>
    <row r="942" spans="1:16" x14ac:dyDescent="0.3">
      <c r="A942" s="175" t="s">
        <v>1122</v>
      </c>
      <c r="B942" s="176" t="s">
        <v>1039</v>
      </c>
      <c r="C942" s="176" t="s">
        <v>2134</v>
      </c>
      <c r="D942" s="175" t="s">
        <v>1083</v>
      </c>
      <c r="E942" s="172">
        <v>274</v>
      </c>
      <c r="F942" s="177">
        <v>195</v>
      </c>
      <c r="G942" s="177">
        <v>16</v>
      </c>
      <c r="H942" s="178">
        <v>63</v>
      </c>
      <c r="I942" s="172">
        <v>282</v>
      </c>
      <c r="J942" s="177">
        <v>198</v>
      </c>
      <c r="K942" s="177">
        <v>15</v>
      </c>
      <c r="L942" s="178">
        <v>69</v>
      </c>
      <c r="M942" s="172">
        <v>278</v>
      </c>
      <c r="N942" s="177">
        <v>201</v>
      </c>
      <c r="O942" s="177">
        <v>20</v>
      </c>
      <c r="P942" s="178">
        <v>57</v>
      </c>
    </row>
    <row r="943" spans="1:16" x14ac:dyDescent="0.3">
      <c r="A943" s="175" t="s">
        <v>568</v>
      </c>
      <c r="B943" s="176" t="s">
        <v>874</v>
      </c>
      <c r="C943" s="176" t="s">
        <v>2135</v>
      </c>
      <c r="D943" s="175" t="s">
        <v>893</v>
      </c>
      <c r="E943" s="172">
        <v>274</v>
      </c>
      <c r="F943" s="177">
        <v>121</v>
      </c>
      <c r="G943" s="177">
        <v>131</v>
      </c>
      <c r="H943" s="178">
        <v>22</v>
      </c>
      <c r="I943" s="172">
        <v>312</v>
      </c>
      <c r="J943" s="177">
        <v>124</v>
      </c>
      <c r="K943" s="177">
        <v>163</v>
      </c>
      <c r="L943" s="178">
        <v>25</v>
      </c>
      <c r="M943" s="172">
        <v>293</v>
      </c>
      <c r="N943" s="177">
        <v>123</v>
      </c>
      <c r="O943" s="177">
        <v>142</v>
      </c>
      <c r="P943" s="178">
        <v>28</v>
      </c>
    </row>
    <row r="944" spans="1:16" x14ac:dyDescent="0.3">
      <c r="A944" s="175" t="s">
        <v>308</v>
      </c>
      <c r="B944" s="176" t="s">
        <v>1039</v>
      </c>
      <c r="C944" s="176" t="s">
        <v>2136</v>
      </c>
      <c r="D944" s="175" t="s">
        <v>1056</v>
      </c>
      <c r="E944" s="172">
        <v>287</v>
      </c>
      <c r="F944" s="177">
        <v>144</v>
      </c>
      <c r="G944" s="177">
        <v>16</v>
      </c>
      <c r="H944" s="178">
        <v>127</v>
      </c>
      <c r="I944" s="172">
        <v>289</v>
      </c>
      <c r="J944" s="177">
        <v>143</v>
      </c>
      <c r="K944" s="177">
        <v>13</v>
      </c>
      <c r="L944" s="178">
        <v>133</v>
      </c>
      <c r="M944" s="172">
        <v>293</v>
      </c>
      <c r="N944" s="177">
        <v>144</v>
      </c>
      <c r="O944" s="177">
        <v>12</v>
      </c>
      <c r="P944" s="178">
        <v>137</v>
      </c>
    </row>
    <row r="945" spans="1:16" x14ac:dyDescent="0.3">
      <c r="A945" s="175" t="s">
        <v>308</v>
      </c>
      <c r="B945" s="176" t="s">
        <v>681</v>
      </c>
      <c r="C945" s="176" t="s">
        <v>2137</v>
      </c>
      <c r="D945" s="175" t="s">
        <v>691</v>
      </c>
      <c r="E945" s="172">
        <v>319</v>
      </c>
      <c r="F945" s="177">
        <v>116</v>
      </c>
      <c r="G945" s="177">
        <v>149</v>
      </c>
      <c r="H945" s="178">
        <v>54</v>
      </c>
      <c r="I945" s="172">
        <v>304</v>
      </c>
      <c r="J945" s="177">
        <v>113</v>
      </c>
      <c r="K945" s="177">
        <v>137</v>
      </c>
      <c r="L945" s="178">
        <v>54</v>
      </c>
      <c r="M945" s="172">
        <v>296</v>
      </c>
      <c r="N945" s="177">
        <v>97</v>
      </c>
      <c r="O945" s="177">
        <v>137</v>
      </c>
      <c r="P945" s="178">
        <v>62</v>
      </c>
    </row>
    <row r="946" spans="1:16" x14ac:dyDescent="0.3">
      <c r="A946" s="175" t="s">
        <v>107</v>
      </c>
      <c r="B946" s="176" t="s">
        <v>181</v>
      </c>
      <c r="C946" s="176" t="s">
        <v>2138</v>
      </c>
      <c r="D946" s="175" t="s">
        <v>826</v>
      </c>
      <c r="E946" s="172">
        <v>332</v>
      </c>
      <c r="F946" s="177">
        <v>174</v>
      </c>
      <c r="G946" s="177">
        <v>74</v>
      </c>
      <c r="H946" s="178">
        <v>84</v>
      </c>
      <c r="I946" s="172">
        <v>324</v>
      </c>
      <c r="J946" s="177">
        <v>172</v>
      </c>
      <c r="K946" s="177">
        <v>71</v>
      </c>
      <c r="L946" s="178">
        <v>81</v>
      </c>
      <c r="M946" s="172">
        <v>298</v>
      </c>
      <c r="N946" s="177">
        <v>145</v>
      </c>
      <c r="O946" s="177">
        <v>61</v>
      </c>
      <c r="P946" s="178">
        <v>92</v>
      </c>
    </row>
    <row r="947" spans="1:16" x14ac:dyDescent="0.3">
      <c r="A947" s="175" t="s">
        <v>747</v>
      </c>
      <c r="B947" s="176" t="s">
        <v>569</v>
      </c>
      <c r="C947" s="176" t="s">
        <v>2139</v>
      </c>
      <c r="D947" s="175" t="s">
        <v>618</v>
      </c>
      <c r="E947" s="172">
        <v>297</v>
      </c>
      <c r="F947" s="177">
        <v>79</v>
      </c>
      <c r="G947" s="177">
        <v>132</v>
      </c>
      <c r="H947" s="178">
        <v>86</v>
      </c>
      <c r="I947" s="172">
        <v>296</v>
      </c>
      <c r="J947" s="177">
        <v>80</v>
      </c>
      <c r="K947" s="177">
        <v>121</v>
      </c>
      <c r="L947" s="178">
        <v>95</v>
      </c>
      <c r="M947" s="172">
        <v>274</v>
      </c>
      <c r="N947" s="177">
        <v>81</v>
      </c>
      <c r="O947" s="177">
        <v>109</v>
      </c>
      <c r="P947" s="178">
        <v>84</v>
      </c>
    </row>
    <row r="948" spans="1:16" x14ac:dyDescent="0.3">
      <c r="A948" s="175" t="s">
        <v>711</v>
      </c>
      <c r="B948" s="176" t="s">
        <v>235</v>
      </c>
      <c r="C948" s="176" t="s">
        <v>2140</v>
      </c>
      <c r="D948" s="175" t="s">
        <v>255</v>
      </c>
      <c r="E948" s="172">
        <v>298</v>
      </c>
      <c r="F948" s="177">
        <v>77</v>
      </c>
      <c r="G948" s="177">
        <v>166</v>
      </c>
      <c r="H948" s="178">
        <v>55</v>
      </c>
      <c r="I948" s="172">
        <v>307</v>
      </c>
      <c r="J948" s="177">
        <v>78</v>
      </c>
      <c r="K948" s="177">
        <v>168</v>
      </c>
      <c r="L948" s="178">
        <v>61</v>
      </c>
      <c r="M948" s="172">
        <v>287</v>
      </c>
      <c r="N948" s="177">
        <v>73</v>
      </c>
      <c r="O948" s="177">
        <v>151</v>
      </c>
      <c r="P948" s="178">
        <v>63</v>
      </c>
    </row>
    <row r="949" spans="1:16" x14ac:dyDescent="0.3">
      <c r="A949" s="175" t="s">
        <v>762</v>
      </c>
      <c r="B949" s="176" t="s">
        <v>939</v>
      </c>
      <c r="C949" s="176" t="s">
        <v>2141</v>
      </c>
      <c r="D949" s="175" t="s">
        <v>534</v>
      </c>
      <c r="E949" s="172">
        <v>236</v>
      </c>
      <c r="F949" s="177">
        <v>128</v>
      </c>
      <c r="G949" s="177">
        <v>47</v>
      </c>
      <c r="H949" s="178">
        <v>61</v>
      </c>
      <c r="I949" s="172">
        <v>291</v>
      </c>
      <c r="J949" s="177">
        <v>180</v>
      </c>
      <c r="K949" s="177">
        <v>47</v>
      </c>
      <c r="L949" s="178">
        <v>64</v>
      </c>
      <c r="M949" s="172">
        <v>283</v>
      </c>
      <c r="N949" s="177">
        <v>169</v>
      </c>
      <c r="O949" s="177">
        <v>52</v>
      </c>
      <c r="P949" s="178">
        <v>62</v>
      </c>
    </row>
    <row r="950" spans="1:16" x14ac:dyDescent="0.3">
      <c r="A950" s="175" t="s">
        <v>1085</v>
      </c>
      <c r="B950" s="176" t="s">
        <v>309</v>
      </c>
      <c r="C950" s="176" t="s">
        <v>2142</v>
      </c>
      <c r="D950" s="175" t="s">
        <v>367</v>
      </c>
      <c r="E950" s="172">
        <v>238</v>
      </c>
      <c r="F950" s="177">
        <v>122</v>
      </c>
      <c r="G950" s="177">
        <v>68</v>
      </c>
      <c r="H950" s="178">
        <v>48</v>
      </c>
      <c r="I950" s="172">
        <v>288</v>
      </c>
      <c r="J950" s="177">
        <v>168</v>
      </c>
      <c r="K950" s="177">
        <v>70</v>
      </c>
      <c r="L950" s="178">
        <v>50</v>
      </c>
      <c r="M950" s="172">
        <v>280</v>
      </c>
      <c r="N950" s="177">
        <v>162</v>
      </c>
      <c r="O950" s="177">
        <v>73</v>
      </c>
      <c r="P950" s="178">
        <v>45</v>
      </c>
    </row>
    <row r="951" spans="1:16" x14ac:dyDescent="0.3">
      <c r="A951" s="175" t="s">
        <v>1038</v>
      </c>
      <c r="B951" s="176" t="s">
        <v>569</v>
      </c>
      <c r="C951" s="176" t="s">
        <v>2143</v>
      </c>
      <c r="D951" s="175" t="s">
        <v>638</v>
      </c>
      <c r="E951" s="172">
        <v>280</v>
      </c>
      <c r="F951" s="177">
        <v>113</v>
      </c>
      <c r="G951" s="177">
        <v>60</v>
      </c>
      <c r="H951" s="178">
        <v>107</v>
      </c>
      <c r="I951" s="172">
        <v>303</v>
      </c>
      <c r="J951" s="177">
        <v>113</v>
      </c>
      <c r="K951" s="177">
        <v>65</v>
      </c>
      <c r="L951" s="178">
        <v>125</v>
      </c>
      <c r="M951" s="172">
        <v>293</v>
      </c>
      <c r="N951" s="177">
        <v>108</v>
      </c>
      <c r="O951" s="177">
        <v>52</v>
      </c>
      <c r="P951" s="178">
        <v>133</v>
      </c>
    </row>
    <row r="952" spans="1:16" x14ac:dyDescent="0.3">
      <c r="A952" s="175" t="s">
        <v>429</v>
      </c>
      <c r="B952" s="176" t="s">
        <v>135</v>
      </c>
      <c r="C952" s="176" t="s">
        <v>2144</v>
      </c>
      <c r="D952" s="175" t="s">
        <v>452</v>
      </c>
      <c r="E952" s="172">
        <v>286</v>
      </c>
      <c r="F952" s="177">
        <v>148</v>
      </c>
      <c r="G952" s="177">
        <v>30</v>
      </c>
      <c r="H952" s="178">
        <v>108</v>
      </c>
      <c r="I952" s="172">
        <v>287</v>
      </c>
      <c r="J952" s="177">
        <v>148</v>
      </c>
      <c r="K952" s="177">
        <v>29</v>
      </c>
      <c r="L952" s="178">
        <v>110</v>
      </c>
      <c r="M952" s="172">
        <v>281</v>
      </c>
      <c r="N952" s="177">
        <v>145</v>
      </c>
      <c r="O952" s="177">
        <v>27</v>
      </c>
      <c r="P952" s="178">
        <v>109</v>
      </c>
    </row>
    <row r="953" spans="1:16" x14ac:dyDescent="0.3">
      <c r="A953" s="175" t="s">
        <v>308</v>
      </c>
      <c r="B953" s="176" t="s">
        <v>309</v>
      </c>
      <c r="C953" s="176" t="s">
        <v>2145</v>
      </c>
      <c r="D953" s="175" t="s">
        <v>416</v>
      </c>
      <c r="E953" s="172">
        <v>275</v>
      </c>
      <c r="F953" s="177">
        <v>106</v>
      </c>
      <c r="G953" s="177">
        <v>11</v>
      </c>
      <c r="H953" s="178">
        <v>158</v>
      </c>
      <c r="I953" s="172">
        <v>282</v>
      </c>
      <c r="J953" s="177">
        <v>108</v>
      </c>
      <c r="K953" s="177">
        <v>15</v>
      </c>
      <c r="L953" s="178">
        <v>159</v>
      </c>
      <c r="M953" s="172">
        <v>274</v>
      </c>
      <c r="N953" s="177">
        <v>108</v>
      </c>
      <c r="O953" s="177">
        <v>14</v>
      </c>
      <c r="P953" s="178">
        <v>152</v>
      </c>
    </row>
    <row r="954" spans="1:16" x14ac:dyDescent="0.3">
      <c r="A954" s="175" t="s">
        <v>568</v>
      </c>
      <c r="B954" s="176" t="s">
        <v>309</v>
      </c>
      <c r="C954" s="176" t="s">
        <v>2146</v>
      </c>
      <c r="D954" s="175" t="s">
        <v>337</v>
      </c>
      <c r="E954" s="172">
        <v>269</v>
      </c>
      <c r="F954" s="177">
        <v>151</v>
      </c>
      <c r="G954" s="177">
        <v>46</v>
      </c>
      <c r="H954" s="178">
        <v>72</v>
      </c>
      <c r="I954" s="172">
        <v>288</v>
      </c>
      <c r="J954" s="177">
        <v>150</v>
      </c>
      <c r="K954" s="177">
        <v>48</v>
      </c>
      <c r="L954" s="178">
        <v>90</v>
      </c>
      <c r="M954" s="172">
        <v>276</v>
      </c>
      <c r="N954" s="177">
        <v>151</v>
      </c>
      <c r="O954" s="177">
        <v>38</v>
      </c>
      <c r="P954" s="178">
        <v>87</v>
      </c>
    </row>
    <row r="955" spans="1:16" x14ac:dyDescent="0.3">
      <c r="A955" s="175" t="s">
        <v>429</v>
      </c>
      <c r="B955" s="176" t="s">
        <v>1131</v>
      </c>
      <c r="C955" s="176" t="s">
        <v>2147</v>
      </c>
      <c r="D955" s="175" t="s">
        <v>1144</v>
      </c>
      <c r="E955" s="172">
        <v>286</v>
      </c>
      <c r="F955" s="177">
        <v>159</v>
      </c>
      <c r="G955" s="177">
        <v>45</v>
      </c>
      <c r="H955" s="178">
        <v>82</v>
      </c>
      <c r="I955" s="172">
        <v>292</v>
      </c>
      <c r="J955" s="177">
        <v>163</v>
      </c>
      <c r="K955" s="177">
        <v>34</v>
      </c>
      <c r="L955" s="178">
        <v>95</v>
      </c>
      <c r="M955" s="172">
        <v>278</v>
      </c>
      <c r="N955" s="177">
        <v>162</v>
      </c>
      <c r="O955" s="177">
        <v>20</v>
      </c>
      <c r="P955" s="178">
        <v>96</v>
      </c>
    </row>
    <row r="956" spans="1:16" x14ac:dyDescent="0.3">
      <c r="A956" s="175" t="s">
        <v>938</v>
      </c>
      <c r="B956" s="176" t="s">
        <v>235</v>
      </c>
      <c r="C956" s="176" t="s">
        <v>2148</v>
      </c>
      <c r="D956" s="175" t="s">
        <v>239</v>
      </c>
      <c r="E956" s="172">
        <v>238</v>
      </c>
      <c r="F956" s="177">
        <v>66</v>
      </c>
      <c r="G956" s="177">
        <v>63</v>
      </c>
      <c r="H956" s="178">
        <v>109</v>
      </c>
      <c r="I956" s="172">
        <v>249</v>
      </c>
      <c r="J956" s="177">
        <v>64</v>
      </c>
      <c r="K956" s="177">
        <v>66</v>
      </c>
      <c r="L956" s="178">
        <v>119</v>
      </c>
      <c r="M956" s="172">
        <v>265</v>
      </c>
      <c r="N956" s="177">
        <v>93</v>
      </c>
      <c r="O956" s="177">
        <v>65</v>
      </c>
      <c r="P956" s="178">
        <v>107</v>
      </c>
    </row>
    <row r="957" spans="1:16" x14ac:dyDescent="0.3">
      <c r="A957" s="175" t="s">
        <v>1038</v>
      </c>
      <c r="B957" s="176" t="s">
        <v>1039</v>
      </c>
      <c r="C957" s="176" t="s">
        <v>2149</v>
      </c>
      <c r="D957" s="175" t="s">
        <v>1067</v>
      </c>
      <c r="E957" s="172">
        <v>268</v>
      </c>
      <c r="F957" s="177">
        <v>186</v>
      </c>
      <c r="G957" s="177">
        <v>21</v>
      </c>
      <c r="H957" s="178">
        <v>61</v>
      </c>
      <c r="I957" s="172">
        <v>269</v>
      </c>
      <c r="J957" s="177">
        <v>185</v>
      </c>
      <c r="K957" s="177">
        <v>15</v>
      </c>
      <c r="L957" s="178">
        <v>69</v>
      </c>
      <c r="M957" s="172">
        <v>268</v>
      </c>
      <c r="N957" s="177">
        <v>186</v>
      </c>
      <c r="O957" s="177">
        <v>20</v>
      </c>
      <c r="P957" s="178">
        <v>62</v>
      </c>
    </row>
    <row r="958" spans="1:16" x14ac:dyDescent="0.3">
      <c r="A958" s="175" t="s">
        <v>568</v>
      </c>
      <c r="B958" s="176" t="s">
        <v>569</v>
      </c>
      <c r="C958" s="176" t="s">
        <v>2150</v>
      </c>
      <c r="D958" s="175" t="s">
        <v>654</v>
      </c>
      <c r="E958" s="172">
        <v>267</v>
      </c>
      <c r="F958" s="177">
        <v>101</v>
      </c>
      <c r="G958" s="177">
        <v>91</v>
      </c>
      <c r="H958" s="178">
        <v>75</v>
      </c>
      <c r="I958" s="172">
        <v>272</v>
      </c>
      <c r="J958" s="177">
        <v>99</v>
      </c>
      <c r="K958" s="177">
        <v>104</v>
      </c>
      <c r="L958" s="178">
        <v>69</v>
      </c>
      <c r="M958" s="172">
        <v>276</v>
      </c>
      <c r="N958" s="177">
        <v>112</v>
      </c>
      <c r="O958" s="177">
        <v>94</v>
      </c>
      <c r="P958" s="178">
        <v>70</v>
      </c>
    </row>
    <row r="959" spans="1:16" x14ac:dyDescent="0.3">
      <c r="A959" s="175" t="s">
        <v>308</v>
      </c>
      <c r="B959" s="176" t="s">
        <v>874</v>
      </c>
      <c r="C959" s="176" t="s">
        <v>2151</v>
      </c>
      <c r="D959" s="175" t="s">
        <v>880</v>
      </c>
      <c r="E959" s="172">
        <v>225</v>
      </c>
      <c r="F959" s="177">
        <v>105</v>
      </c>
      <c r="G959" s="177">
        <v>37</v>
      </c>
      <c r="H959" s="178">
        <v>83</v>
      </c>
      <c r="I959" s="172">
        <v>278</v>
      </c>
      <c r="J959" s="177">
        <v>144</v>
      </c>
      <c r="K959" s="177">
        <v>43</v>
      </c>
      <c r="L959" s="178">
        <v>91</v>
      </c>
      <c r="M959" s="172">
        <v>267</v>
      </c>
      <c r="N959" s="177">
        <v>143</v>
      </c>
      <c r="O959" s="177">
        <v>41</v>
      </c>
      <c r="P959" s="178">
        <v>83</v>
      </c>
    </row>
    <row r="960" spans="1:16" x14ac:dyDescent="0.3">
      <c r="A960" s="175" t="s">
        <v>568</v>
      </c>
      <c r="B960" s="176" t="s">
        <v>569</v>
      </c>
      <c r="C960" s="176" t="s">
        <v>2152</v>
      </c>
      <c r="D960" s="175" t="s">
        <v>227</v>
      </c>
      <c r="E960" s="172">
        <v>227</v>
      </c>
      <c r="F960" s="177">
        <v>127</v>
      </c>
      <c r="G960" s="177">
        <v>6</v>
      </c>
      <c r="H960" s="178">
        <v>94</v>
      </c>
      <c r="I960" s="172">
        <v>266</v>
      </c>
      <c r="J960" s="177">
        <v>125</v>
      </c>
      <c r="K960" s="177">
        <v>17</v>
      </c>
      <c r="L960" s="178">
        <v>124</v>
      </c>
      <c r="M960" s="172">
        <v>256</v>
      </c>
      <c r="N960" s="177">
        <v>125</v>
      </c>
      <c r="O960" s="177">
        <v>26</v>
      </c>
      <c r="P960" s="178">
        <v>105</v>
      </c>
    </row>
    <row r="961" spans="1:16" x14ac:dyDescent="0.3">
      <c r="A961" s="175" t="s">
        <v>308</v>
      </c>
      <c r="B961" s="176" t="s">
        <v>939</v>
      </c>
      <c r="C961" s="176" t="s">
        <v>2153</v>
      </c>
      <c r="D961" s="175" t="s">
        <v>941</v>
      </c>
      <c r="E961" s="172">
        <v>280</v>
      </c>
      <c r="F961" s="177">
        <v>135</v>
      </c>
      <c r="G961" s="177">
        <v>42</v>
      </c>
      <c r="H961" s="178">
        <v>103</v>
      </c>
      <c r="I961" s="172">
        <v>286</v>
      </c>
      <c r="J961" s="177">
        <v>119</v>
      </c>
      <c r="K961" s="177">
        <v>43</v>
      </c>
      <c r="L961" s="178">
        <v>124</v>
      </c>
      <c r="M961" s="172">
        <v>280</v>
      </c>
      <c r="N961" s="177">
        <v>133</v>
      </c>
      <c r="O961" s="177">
        <v>17</v>
      </c>
      <c r="P961" s="178">
        <v>130</v>
      </c>
    </row>
    <row r="962" spans="1:16" x14ac:dyDescent="0.3">
      <c r="A962" s="175" t="s">
        <v>568</v>
      </c>
      <c r="B962" s="176" t="s">
        <v>309</v>
      </c>
      <c r="C962" s="176" t="s">
        <v>2154</v>
      </c>
      <c r="D962" s="175" t="s">
        <v>352</v>
      </c>
      <c r="E962" s="172">
        <v>257</v>
      </c>
      <c r="F962" s="177">
        <v>64</v>
      </c>
      <c r="G962" s="177">
        <v>91</v>
      </c>
      <c r="H962" s="178">
        <v>102</v>
      </c>
      <c r="I962" s="172">
        <v>290</v>
      </c>
      <c r="J962" s="177">
        <v>66</v>
      </c>
      <c r="K962" s="177">
        <v>86</v>
      </c>
      <c r="L962" s="178">
        <v>138</v>
      </c>
      <c r="M962" s="172">
        <v>280</v>
      </c>
      <c r="N962" s="177">
        <v>65</v>
      </c>
      <c r="O962" s="177">
        <v>70</v>
      </c>
      <c r="P962" s="178">
        <v>145</v>
      </c>
    </row>
    <row r="963" spans="1:16" x14ac:dyDescent="0.3">
      <c r="A963" s="175" t="s">
        <v>819</v>
      </c>
      <c r="B963" s="176" t="s">
        <v>569</v>
      </c>
      <c r="C963" s="176" t="s">
        <v>2155</v>
      </c>
      <c r="D963" s="175" t="s">
        <v>578</v>
      </c>
      <c r="E963" s="172">
        <v>244</v>
      </c>
      <c r="F963" s="177">
        <v>137</v>
      </c>
      <c r="G963" s="177">
        <v>51</v>
      </c>
      <c r="H963" s="178">
        <v>56</v>
      </c>
      <c r="I963" s="172">
        <v>250</v>
      </c>
      <c r="J963" s="177">
        <v>139</v>
      </c>
      <c r="K963" s="177">
        <v>34</v>
      </c>
      <c r="L963" s="178">
        <v>77</v>
      </c>
      <c r="M963" s="172">
        <v>278</v>
      </c>
      <c r="N963" s="177">
        <v>138</v>
      </c>
      <c r="O963" s="177">
        <v>58</v>
      </c>
      <c r="P963" s="178">
        <v>82</v>
      </c>
    </row>
    <row r="964" spans="1:16" x14ac:dyDescent="0.3">
      <c r="A964" s="175" t="s">
        <v>457</v>
      </c>
      <c r="B964" s="176" t="s">
        <v>181</v>
      </c>
      <c r="C964" s="176" t="s">
        <v>2156</v>
      </c>
      <c r="D964" s="175" t="s">
        <v>858</v>
      </c>
      <c r="E964" s="172">
        <v>249</v>
      </c>
      <c r="F964" s="177">
        <v>166</v>
      </c>
      <c r="G964" s="177">
        <v>8</v>
      </c>
      <c r="H964" s="178">
        <v>75</v>
      </c>
      <c r="I964" s="172">
        <v>253</v>
      </c>
      <c r="J964" s="177">
        <v>165</v>
      </c>
      <c r="K964" s="177">
        <v>4</v>
      </c>
      <c r="L964" s="178">
        <v>84</v>
      </c>
      <c r="M964" s="172">
        <v>265</v>
      </c>
      <c r="N964" s="177">
        <v>165</v>
      </c>
      <c r="O964" s="177">
        <v>23</v>
      </c>
      <c r="P964" s="178">
        <v>77</v>
      </c>
    </row>
    <row r="965" spans="1:16" x14ac:dyDescent="0.3">
      <c r="A965" s="175" t="s">
        <v>308</v>
      </c>
      <c r="B965" s="176" t="s">
        <v>181</v>
      </c>
      <c r="C965" s="176" t="s">
        <v>2157</v>
      </c>
      <c r="D965" s="175" t="s">
        <v>855</v>
      </c>
      <c r="E965" s="172">
        <v>246</v>
      </c>
      <c r="F965" s="177">
        <v>172</v>
      </c>
      <c r="G965" s="177">
        <v>25</v>
      </c>
      <c r="H965" s="178">
        <v>49</v>
      </c>
      <c r="I965" s="172">
        <v>275</v>
      </c>
      <c r="J965" s="177">
        <v>170</v>
      </c>
      <c r="K965" s="177">
        <v>15</v>
      </c>
      <c r="L965" s="178">
        <v>90</v>
      </c>
      <c r="M965" s="172">
        <v>275</v>
      </c>
      <c r="N965" s="177">
        <v>167</v>
      </c>
      <c r="O965" s="177">
        <v>15</v>
      </c>
      <c r="P965" s="178">
        <v>93</v>
      </c>
    </row>
    <row r="966" spans="1:16" x14ac:dyDescent="0.3">
      <c r="A966" s="175" t="s">
        <v>819</v>
      </c>
      <c r="B966" s="176" t="s">
        <v>712</v>
      </c>
      <c r="C966" s="176" t="s">
        <v>2158</v>
      </c>
      <c r="D966" s="175" t="s">
        <v>730</v>
      </c>
      <c r="E966" s="172">
        <v>281</v>
      </c>
      <c r="F966" s="177">
        <v>168</v>
      </c>
      <c r="G966" s="177">
        <v>62</v>
      </c>
      <c r="H966" s="178">
        <v>51</v>
      </c>
      <c r="I966" s="172">
        <v>290</v>
      </c>
      <c r="J966" s="177">
        <v>170</v>
      </c>
      <c r="K966" s="177">
        <v>62</v>
      </c>
      <c r="L966" s="178">
        <v>58</v>
      </c>
      <c r="M966" s="172">
        <v>267</v>
      </c>
      <c r="N966" s="177">
        <v>160</v>
      </c>
      <c r="O966" s="177">
        <v>53</v>
      </c>
      <c r="P966" s="178">
        <v>54</v>
      </c>
    </row>
    <row r="967" spans="1:16" x14ac:dyDescent="0.3">
      <c r="A967" s="175" t="s">
        <v>1187</v>
      </c>
      <c r="B967" s="176" t="s">
        <v>569</v>
      </c>
      <c r="C967" s="176" t="s">
        <v>2159</v>
      </c>
      <c r="D967" s="175" t="s">
        <v>672</v>
      </c>
      <c r="E967" s="172">
        <v>235</v>
      </c>
      <c r="F967" s="177">
        <v>109</v>
      </c>
      <c r="G967" s="177">
        <v>55</v>
      </c>
      <c r="H967" s="178">
        <v>71</v>
      </c>
      <c r="I967" s="172">
        <v>271</v>
      </c>
      <c r="J967" s="177">
        <v>141</v>
      </c>
      <c r="K967" s="177">
        <v>59</v>
      </c>
      <c r="L967" s="178">
        <v>71</v>
      </c>
      <c r="M967" s="172">
        <v>273</v>
      </c>
      <c r="N967" s="177">
        <v>142</v>
      </c>
      <c r="O967" s="177">
        <v>58</v>
      </c>
      <c r="P967" s="178">
        <v>73</v>
      </c>
    </row>
    <row r="968" spans="1:16" x14ac:dyDescent="0.3">
      <c r="A968" s="175" t="s">
        <v>711</v>
      </c>
      <c r="B968" s="176" t="s">
        <v>309</v>
      </c>
      <c r="C968" s="176" t="s">
        <v>2160</v>
      </c>
      <c r="D968" s="175" t="s">
        <v>412</v>
      </c>
      <c r="E968" s="172">
        <v>236</v>
      </c>
      <c r="F968" s="177">
        <v>122</v>
      </c>
      <c r="G968" s="177">
        <v>66</v>
      </c>
      <c r="H968" s="178">
        <v>48</v>
      </c>
      <c r="I968" s="172">
        <v>264</v>
      </c>
      <c r="J968" s="177">
        <v>126</v>
      </c>
      <c r="K968" s="177">
        <v>68</v>
      </c>
      <c r="L968" s="178">
        <v>70</v>
      </c>
      <c r="M968" s="172">
        <v>267</v>
      </c>
      <c r="N968" s="177">
        <v>128</v>
      </c>
      <c r="O968" s="177">
        <v>73</v>
      </c>
      <c r="P968" s="178">
        <v>66</v>
      </c>
    </row>
    <row r="969" spans="1:16" x14ac:dyDescent="0.3">
      <c r="A969" s="175" t="s">
        <v>107</v>
      </c>
      <c r="B969" s="176" t="s">
        <v>309</v>
      </c>
      <c r="C969" s="176" t="s">
        <v>2161</v>
      </c>
      <c r="D969" s="175" t="s">
        <v>418</v>
      </c>
      <c r="E969" s="172">
        <v>256</v>
      </c>
      <c r="F969" s="177">
        <v>112</v>
      </c>
      <c r="G969" s="177">
        <v>34</v>
      </c>
      <c r="H969" s="178">
        <v>110</v>
      </c>
      <c r="I969" s="172">
        <v>270</v>
      </c>
      <c r="J969" s="177">
        <v>114</v>
      </c>
      <c r="K969" s="177">
        <v>32</v>
      </c>
      <c r="L969" s="178">
        <v>124</v>
      </c>
      <c r="M969" s="172">
        <v>262</v>
      </c>
      <c r="N969" s="177">
        <v>115</v>
      </c>
      <c r="O969" s="177">
        <v>31</v>
      </c>
      <c r="P969" s="178">
        <v>116</v>
      </c>
    </row>
    <row r="970" spans="1:16" x14ac:dyDescent="0.3">
      <c r="A970" s="175" t="s">
        <v>1038</v>
      </c>
      <c r="B970" s="176" t="s">
        <v>261</v>
      </c>
      <c r="C970" s="176" t="s">
        <v>2162</v>
      </c>
      <c r="D970" s="175" t="s">
        <v>276</v>
      </c>
      <c r="E970" s="172">
        <v>243</v>
      </c>
      <c r="F970" s="177">
        <v>82</v>
      </c>
      <c r="G970" s="177">
        <v>76</v>
      </c>
      <c r="H970" s="178">
        <v>85</v>
      </c>
      <c r="I970" s="172">
        <v>268</v>
      </c>
      <c r="J970" s="177">
        <v>108</v>
      </c>
      <c r="K970" s="177">
        <v>63</v>
      </c>
      <c r="L970" s="178">
        <v>97</v>
      </c>
      <c r="M970" s="172">
        <v>267</v>
      </c>
      <c r="N970" s="177">
        <v>109</v>
      </c>
      <c r="O970" s="177">
        <v>64</v>
      </c>
      <c r="P970" s="178">
        <v>94</v>
      </c>
    </row>
    <row r="971" spans="1:16" x14ac:dyDescent="0.3">
      <c r="A971" s="175" t="s">
        <v>308</v>
      </c>
      <c r="B971" s="176" t="s">
        <v>939</v>
      </c>
      <c r="C971" s="176" t="s">
        <v>2163</v>
      </c>
      <c r="D971" s="175" t="s">
        <v>953</v>
      </c>
      <c r="E971" s="172">
        <v>272</v>
      </c>
      <c r="F971" s="177">
        <v>103</v>
      </c>
      <c r="G971" s="177">
        <v>74</v>
      </c>
      <c r="H971" s="178">
        <v>95</v>
      </c>
      <c r="I971" s="172">
        <v>275</v>
      </c>
      <c r="J971" s="177">
        <v>101</v>
      </c>
      <c r="K971" s="177">
        <v>69</v>
      </c>
      <c r="L971" s="178">
        <v>105</v>
      </c>
      <c r="M971" s="172">
        <v>260</v>
      </c>
      <c r="N971" s="177">
        <v>100</v>
      </c>
      <c r="O971" s="177">
        <v>64</v>
      </c>
      <c r="P971" s="178">
        <v>96</v>
      </c>
    </row>
    <row r="972" spans="1:16" x14ac:dyDescent="0.3">
      <c r="A972" s="175" t="s">
        <v>512</v>
      </c>
      <c r="B972" s="176" t="s">
        <v>939</v>
      </c>
      <c r="C972" s="176" t="s">
        <v>2164</v>
      </c>
      <c r="D972" s="175" t="s">
        <v>1008</v>
      </c>
      <c r="E972" s="172">
        <v>317</v>
      </c>
      <c r="F972" s="177">
        <v>197</v>
      </c>
      <c r="G972" s="177">
        <v>94</v>
      </c>
      <c r="H972" s="178">
        <v>26</v>
      </c>
      <c r="I972" s="172">
        <v>296</v>
      </c>
      <c r="J972" s="177">
        <v>197</v>
      </c>
      <c r="K972" s="177">
        <v>74</v>
      </c>
      <c r="L972" s="178">
        <v>25</v>
      </c>
      <c r="M972" s="172">
        <v>272</v>
      </c>
      <c r="N972" s="177">
        <v>193</v>
      </c>
      <c r="O972" s="177">
        <v>50</v>
      </c>
      <c r="P972" s="178">
        <v>29</v>
      </c>
    </row>
    <row r="973" spans="1:16" x14ac:dyDescent="0.3">
      <c r="A973" s="175" t="s">
        <v>568</v>
      </c>
      <c r="B973" s="176" t="s">
        <v>272</v>
      </c>
      <c r="C973" s="176" t="s">
        <v>2165</v>
      </c>
      <c r="D973" s="175" t="s">
        <v>544</v>
      </c>
      <c r="E973" s="172">
        <v>280</v>
      </c>
      <c r="F973" s="177">
        <v>148</v>
      </c>
      <c r="G973" s="177">
        <v>72</v>
      </c>
      <c r="H973" s="178">
        <v>60</v>
      </c>
      <c r="I973" s="172">
        <v>324</v>
      </c>
      <c r="J973" s="177">
        <v>189</v>
      </c>
      <c r="K973" s="177">
        <v>70</v>
      </c>
      <c r="L973" s="178">
        <v>65</v>
      </c>
      <c r="M973" s="172">
        <v>263</v>
      </c>
      <c r="N973" s="177">
        <v>138</v>
      </c>
      <c r="O973" s="177">
        <v>65</v>
      </c>
      <c r="P973" s="178">
        <v>60</v>
      </c>
    </row>
    <row r="974" spans="1:16" x14ac:dyDescent="0.3">
      <c r="A974" s="175" t="s">
        <v>762</v>
      </c>
      <c r="B974" s="176" t="s">
        <v>309</v>
      </c>
      <c r="C974" s="176" t="s">
        <v>2166</v>
      </c>
      <c r="D974" s="175" t="s">
        <v>415</v>
      </c>
      <c r="E974" s="172">
        <v>232</v>
      </c>
      <c r="F974" s="177">
        <v>99</v>
      </c>
      <c r="G974" s="177">
        <v>89</v>
      </c>
      <c r="H974" s="178">
        <v>44</v>
      </c>
      <c r="I974" s="172">
        <v>290</v>
      </c>
      <c r="J974" s="177">
        <v>142</v>
      </c>
      <c r="K974" s="177">
        <v>88</v>
      </c>
      <c r="L974" s="178">
        <v>60</v>
      </c>
      <c r="M974" s="172">
        <v>289</v>
      </c>
      <c r="N974" s="177">
        <v>139</v>
      </c>
      <c r="O974" s="177">
        <v>68</v>
      </c>
      <c r="P974" s="178">
        <v>82</v>
      </c>
    </row>
    <row r="975" spans="1:16" x14ac:dyDescent="0.3">
      <c r="A975" s="175" t="s">
        <v>711</v>
      </c>
      <c r="B975" s="176" t="s">
        <v>261</v>
      </c>
      <c r="C975" s="176" t="s">
        <v>2167</v>
      </c>
      <c r="D975" s="175" t="s">
        <v>263</v>
      </c>
      <c r="E975" s="172">
        <v>234</v>
      </c>
      <c r="F975" s="177">
        <v>120</v>
      </c>
      <c r="G975" s="177">
        <v>12</v>
      </c>
      <c r="H975" s="178">
        <v>102</v>
      </c>
      <c r="I975" s="172">
        <v>261</v>
      </c>
      <c r="J975" s="177">
        <v>139</v>
      </c>
      <c r="K975" s="177">
        <v>16</v>
      </c>
      <c r="L975" s="178">
        <v>106</v>
      </c>
      <c r="M975" s="172">
        <v>262</v>
      </c>
      <c r="N975" s="177">
        <v>145</v>
      </c>
      <c r="O975" s="177">
        <v>15</v>
      </c>
      <c r="P975" s="178">
        <v>102</v>
      </c>
    </row>
    <row r="976" spans="1:16" x14ac:dyDescent="0.3">
      <c r="A976" s="175" t="s">
        <v>819</v>
      </c>
      <c r="B976" s="176" t="s">
        <v>939</v>
      </c>
      <c r="C976" s="176" t="s">
        <v>2168</v>
      </c>
      <c r="D976" s="175" t="s">
        <v>985</v>
      </c>
      <c r="E976" s="172">
        <v>256</v>
      </c>
      <c r="F976" s="177">
        <v>158</v>
      </c>
      <c r="G976" s="177">
        <v>35</v>
      </c>
      <c r="H976" s="178">
        <v>63</v>
      </c>
      <c r="I976" s="172">
        <v>269</v>
      </c>
      <c r="J976" s="177">
        <v>158</v>
      </c>
      <c r="K976" s="177">
        <v>35</v>
      </c>
      <c r="L976" s="178">
        <v>76</v>
      </c>
      <c r="M976" s="172">
        <v>269</v>
      </c>
      <c r="N976" s="177">
        <v>156</v>
      </c>
      <c r="O976" s="177">
        <v>33</v>
      </c>
      <c r="P976" s="178">
        <v>80</v>
      </c>
    </row>
    <row r="977" spans="1:16" x14ac:dyDescent="0.3">
      <c r="A977" s="175" t="s">
        <v>1085</v>
      </c>
      <c r="B977" s="176" t="s">
        <v>939</v>
      </c>
      <c r="C977" s="176" t="s">
        <v>2169</v>
      </c>
      <c r="D977" s="175" t="s">
        <v>957</v>
      </c>
      <c r="E977" s="172">
        <v>262</v>
      </c>
      <c r="F977" s="177">
        <v>124</v>
      </c>
      <c r="G977" s="177">
        <v>39</v>
      </c>
      <c r="H977" s="178">
        <v>99</v>
      </c>
      <c r="I977" s="172">
        <v>262</v>
      </c>
      <c r="J977" s="177">
        <v>119</v>
      </c>
      <c r="K977" s="177">
        <v>38</v>
      </c>
      <c r="L977" s="178">
        <v>105</v>
      </c>
      <c r="M977" s="172">
        <v>256</v>
      </c>
      <c r="N977" s="177">
        <v>119</v>
      </c>
      <c r="O977" s="177">
        <v>41</v>
      </c>
      <c r="P977" s="178">
        <v>96</v>
      </c>
    </row>
    <row r="978" spans="1:16" x14ac:dyDescent="0.3">
      <c r="A978" s="175" t="s">
        <v>308</v>
      </c>
      <c r="B978" s="176" t="s">
        <v>309</v>
      </c>
      <c r="C978" s="176" t="s">
        <v>2170</v>
      </c>
      <c r="D978" s="175" t="s">
        <v>428</v>
      </c>
      <c r="E978" s="172">
        <v>256</v>
      </c>
      <c r="F978" s="177">
        <v>75</v>
      </c>
      <c r="G978" s="177">
        <v>38</v>
      </c>
      <c r="H978" s="178">
        <v>143</v>
      </c>
      <c r="I978" s="172">
        <v>256</v>
      </c>
      <c r="J978" s="177">
        <v>78</v>
      </c>
      <c r="K978" s="177">
        <v>36</v>
      </c>
      <c r="L978" s="178">
        <v>142</v>
      </c>
      <c r="M978" s="172">
        <v>262</v>
      </c>
      <c r="N978" s="177">
        <v>79</v>
      </c>
      <c r="O978" s="177">
        <v>42</v>
      </c>
      <c r="P978" s="178">
        <v>141</v>
      </c>
    </row>
    <row r="979" spans="1:16" x14ac:dyDescent="0.3">
      <c r="A979" s="175" t="s">
        <v>1038</v>
      </c>
      <c r="B979" s="176" t="s">
        <v>181</v>
      </c>
      <c r="C979" s="176" t="s">
        <v>2171</v>
      </c>
      <c r="D979" s="175" t="s">
        <v>314</v>
      </c>
      <c r="E979" s="172">
        <v>226</v>
      </c>
      <c r="F979" s="177">
        <v>87</v>
      </c>
      <c r="G979" s="177">
        <v>38</v>
      </c>
      <c r="H979" s="178">
        <v>101</v>
      </c>
      <c r="I979" s="172">
        <v>266</v>
      </c>
      <c r="J979" s="177">
        <v>124</v>
      </c>
      <c r="K979" s="177">
        <v>29</v>
      </c>
      <c r="L979" s="178">
        <v>113</v>
      </c>
      <c r="M979" s="172">
        <v>267</v>
      </c>
      <c r="N979" s="177">
        <v>124</v>
      </c>
      <c r="O979" s="177">
        <v>24</v>
      </c>
      <c r="P979" s="178">
        <v>119</v>
      </c>
    </row>
    <row r="980" spans="1:16" x14ac:dyDescent="0.3">
      <c r="A980" s="175" t="s">
        <v>924</v>
      </c>
      <c r="B980" s="176" t="s">
        <v>939</v>
      </c>
      <c r="C980" s="176" t="s">
        <v>2172</v>
      </c>
      <c r="D980" s="175" t="s">
        <v>987</v>
      </c>
      <c r="E980" s="172">
        <v>220</v>
      </c>
      <c r="F980" s="177">
        <v>95</v>
      </c>
      <c r="G980" s="177">
        <v>55</v>
      </c>
      <c r="H980" s="178">
        <v>70</v>
      </c>
      <c r="I980" s="172">
        <v>227</v>
      </c>
      <c r="J980" s="177">
        <v>96</v>
      </c>
      <c r="K980" s="177">
        <v>46</v>
      </c>
      <c r="L980" s="178">
        <v>85</v>
      </c>
      <c r="M980" s="172">
        <v>247</v>
      </c>
      <c r="N980" s="177">
        <v>94</v>
      </c>
      <c r="O980" s="177">
        <v>82</v>
      </c>
      <c r="P980" s="178">
        <v>71</v>
      </c>
    </row>
    <row r="981" spans="1:16" x14ac:dyDescent="0.3">
      <c r="A981" s="175" t="s">
        <v>107</v>
      </c>
      <c r="B981" s="176" t="s">
        <v>569</v>
      </c>
      <c r="C981" s="176" t="s">
        <v>2173</v>
      </c>
      <c r="D981" s="175" t="s">
        <v>603</v>
      </c>
      <c r="E981" s="172">
        <v>259</v>
      </c>
      <c r="F981" s="177">
        <v>154</v>
      </c>
      <c r="G981" s="177">
        <v>45</v>
      </c>
      <c r="H981" s="178">
        <v>60</v>
      </c>
      <c r="I981" s="172">
        <v>265</v>
      </c>
      <c r="J981" s="177">
        <v>149</v>
      </c>
      <c r="K981" s="177">
        <v>46</v>
      </c>
      <c r="L981" s="178">
        <v>70</v>
      </c>
      <c r="M981" s="172">
        <v>280</v>
      </c>
      <c r="N981" s="177">
        <v>148</v>
      </c>
      <c r="O981" s="177">
        <v>43</v>
      </c>
      <c r="P981" s="178">
        <v>89</v>
      </c>
    </row>
    <row r="982" spans="1:16" x14ac:dyDescent="0.3">
      <c r="A982" s="175" t="s">
        <v>711</v>
      </c>
      <c r="B982" s="176" t="s">
        <v>793</v>
      </c>
      <c r="C982" s="176" t="s">
        <v>2174</v>
      </c>
      <c r="D982" s="175" t="s">
        <v>803</v>
      </c>
      <c r="E982" s="172">
        <v>298</v>
      </c>
      <c r="F982" s="177">
        <v>101</v>
      </c>
      <c r="G982" s="177">
        <v>126</v>
      </c>
      <c r="H982" s="178">
        <v>71</v>
      </c>
      <c r="I982" s="172">
        <v>319</v>
      </c>
      <c r="J982" s="177">
        <v>102</v>
      </c>
      <c r="K982" s="177">
        <v>138</v>
      </c>
      <c r="L982" s="178">
        <v>79</v>
      </c>
      <c r="M982" s="172">
        <v>265</v>
      </c>
      <c r="N982" s="177">
        <v>94</v>
      </c>
      <c r="O982" s="177">
        <v>88</v>
      </c>
      <c r="P982" s="178">
        <v>83</v>
      </c>
    </row>
    <row r="983" spans="1:16" x14ac:dyDescent="0.3">
      <c r="A983" s="175" t="s">
        <v>938</v>
      </c>
      <c r="B983" s="176" t="s">
        <v>309</v>
      </c>
      <c r="C983" s="176" t="s">
        <v>2175</v>
      </c>
      <c r="D983" s="175" t="s">
        <v>404</v>
      </c>
      <c r="E983" s="172">
        <v>247</v>
      </c>
      <c r="F983" s="177">
        <v>60</v>
      </c>
      <c r="G983" s="177">
        <v>105</v>
      </c>
      <c r="H983" s="178">
        <v>82</v>
      </c>
      <c r="I983" s="172">
        <v>344</v>
      </c>
      <c r="J983" s="177">
        <v>60</v>
      </c>
      <c r="K983" s="177">
        <v>195</v>
      </c>
      <c r="L983" s="178">
        <v>89</v>
      </c>
      <c r="M983" s="172">
        <v>241</v>
      </c>
      <c r="N983" s="177">
        <v>57</v>
      </c>
      <c r="O983" s="177">
        <v>113</v>
      </c>
      <c r="P983" s="178">
        <v>71</v>
      </c>
    </row>
    <row r="984" spans="1:16" x14ac:dyDescent="0.3">
      <c r="A984" s="175" t="s">
        <v>107</v>
      </c>
      <c r="B984" s="176" t="s">
        <v>309</v>
      </c>
      <c r="C984" s="176" t="s">
        <v>2176</v>
      </c>
      <c r="D984" s="175" t="s">
        <v>353</v>
      </c>
      <c r="E984" s="172">
        <v>250</v>
      </c>
      <c r="F984" s="177">
        <v>140</v>
      </c>
      <c r="G984" s="177">
        <v>80</v>
      </c>
      <c r="H984" s="178">
        <v>30</v>
      </c>
      <c r="I984" s="172">
        <v>263</v>
      </c>
      <c r="J984" s="177">
        <v>143</v>
      </c>
      <c r="K984" s="177">
        <v>76</v>
      </c>
      <c r="L984" s="178">
        <v>44</v>
      </c>
      <c r="M984" s="172">
        <v>261</v>
      </c>
      <c r="N984" s="177">
        <v>144</v>
      </c>
      <c r="O984" s="177">
        <v>70</v>
      </c>
      <c r="P984" s="178">
        <v>47</v>
      </c>
    </row>
    <row r="985" spans="1:16" x14ac:dyDescent="0.3">
      <c r="A985" s="175" t="s">
        <v>568</v>
      </c>
      <c r="B985" s="176" t="s">
        <v>108</v>
      </c>
      <c r="C985" s="176" t="s">
        <v>2177</v>
      </c>
      <c r="D985" s="175" t="s">
        <v>228</v>
      </c>
      <c r="E985" s="172">
        <v>221</v>
      </c>
      <c r="F985" s="177">
        <v>146</v>
      </c>
      <c r="G985" s="177">
        <v>31</v>
      </c>
      <c r="H985" s="178">
        <v>44</v>
      </c>
      <c r="I985" s="172">
        <v>441</v>
      </c>
      <c r="J985" s="177">
        <v>131</v>
      </c>
      <c r="K985" s="177">
        <v>262</v>
      </c>
      <c r="L985" s="178">
        <v>48</v>
      </c>
      <c r="M985" s="172">
        <v>256</v>
      </c>
      <c r="N985" s="177">
        <v>115</v>
      </c>
      <c r="O985" s="177">
        <v>94</v>
      </c>
      <c r="P985" s="178">
        <v>47</v>
      </c>
    </row>
    <row r="986" spans="1:16" x14ac:dyDescent="0.3">
      <c r="A986" s="175" t="s">
        <v>819</v>
      </c>
      <c r="B986" s="176" t="s">
        <v>569</v>
      </c>
      <c r="C986" s="176" t="s">
        <v>2178</v>
      </c>
      <c r="D986" s="175" t="s">
        <v>276</v>
      </c>
      <c r="E986" s="172">
        <v>215</v>
      </c>
      <c r="F986" s="177">
        <v>129</v>
      </c>
      <c r="G986" s="177">
        <v>31</v>
      </c>
      <c r="H986" s="178">
        <v>55</v>
      </c>
      <c r="I986" s="172">
        <v>236</v>
      </c>
      <c r="J986" s="177">
        <v>128</v>
      </c>
      <c r="K986" s="177">
        <v>35</v>
      </c>
      <c r="L986" s="178">
        <v>73</v>
      </c>
      <c r="M986" s="172">
        <v>257</v>
      </c>
      <c r="N986" s="177">
        <v>155</v>
      </c>
      <c r="O986" s="177">
        <v>29</v>
      </c>
      <c r="P986" s="178">
        <v>73</v>
      </c>
    </row>
    <row r="987" spans="1:16" x14ac:dyDescent="0.3">
      <c r="A987" s="175" t="s">
        <v>107</v>
      </c>
      <c r="B987" s="176" t="s">
        <v>569</v>
      </c>
      <c r="C987" s="176" t="s">
        <v>2179</v>
      </c>
      <c r="D987" s="175" t="s">
        <v>662</v>
      </c>
      <c r="E987" s="172">
        <v>250</v>
      </c>
      <c r="F987" s="177">
        <v>115</v>
      </c>
      <c r="G987" s="177">
        <v>67</v>
      </c>
      <c r="H987" s="178">
        <v>68</v>
      </c>
      <c r="I987" s="172">
        <v>262</v>
      </c>
      <c r="J987" s="177">
        <v>113</v>
      </c>
      <c r="K987" s="177">
        <v>69</v>
      </c>
      <c r="L987" s="178">
        <v>80</v>
      </c>
      <c r="M987" s="172">
        <v>250</v>
      </c>
      <c r="N987" s="177">
        <v>116</v>
      </c>
      <c r="O987" s="177">
        <v>61</v>
      </c>
      <c r="P987" s="178">
        <v>73</v>
      </c>
    </row>
    <row r="988" spans="1:16" x14ac:dyDescent="0.3">
      <c r="A988" s="175" t="s">
        <v>1149</v>
      </c>
      <c r="B988" s="176" t="s">
        <v>939</v>
      </c>
      <c r="C988" s="176" t="s">
        <v>2180</v>
      </c>
      <c r="D988" s="175" t="s">
        <v>989</v>
      </c>
      <c r="E988" s="172">
        <v>265</v>
      </c>
      <c r="F988" s="177">
        <v>102</v>
      </c>
      <c r="G988" s="177">
        <v>16</v>
      </c>
      <c r="H988" s="178">
        <v>147</v>
      </c>
      <c r="I988" s="172">
        <v>261</v>
      </c>
      <c r="J988" s="177">
        <v>98</v>
      </c>
      <c r="K988" s="177">
        <v>20</v>
      </c>
      <c r="L988" s="178">
        <v>143</v>
      </c>
      <c r="M988" s="172">
        <v>246</v>
      </c>
      <c r="N988" s="177">
        <v>100</v>
      </c>
      <c r="O988" s="177">
        <v>13</v>
      </c>
      <c r="P988" s="178">
        <v>133</v>
      </c>
    </row>
    <row r="989" spans="1:16" x14ac:dyDescent="0.3">
      <c r="A989" s="175" t="s">
        <v>792</v>
      </c>
      <c r="B989" s="176" t="s">
        <v>309</v>
      </c>
      <c r="C989" s="176" t="s">
        <v>2181</v>
      </c>
      <c r="D989" s="175" t="s">
        <v>348</v>
      </c>
      <c r="E989" s="172">
        <v>253</v>
      </c>
      <c r="F989" s="177">
        <v>141</v>
      </c>
      <c r="G989" s="177">
        <v>32</v>
      </c>
      <c r="H989" s="178">
        <v>80</v>
      </c>
      <c r="I989" s="172">
        <v>263</v>
      </c>
      <c r="J989" s="177">
        <v>141</v>
      </c>
      <c r="K989" s="177">
        <v>33</v>
      </c>
      <c r="L989" s="178">
        <v>89</v>
      </c>
      <c r="M989" s="172">
        <v>240</v>
      </c>
      <c r="N989" s="177">
        <v>139</v>
      </c>
      <c r="O989" s="177">
        <v>27</v>
      </c>
      <c r="P989" s="178">
        <v>74</v>
      </c>
    </row>
    <row r="990" spans="1:16" x14ac:dyDescent="0.3">
      <c r="A990" s="175" t="s">
        <v>819</v>
      </c>
      <c r="B990" s="176" t="s">
        <v>309</v>
      </c>
      <c r="C990" s="176" t="s">
        <v>2182</v>
      </c>
      <c r="D990" s="175" t="s">
        <v>410</v>
      </c>
      <c r="E990" s="172">
        <v>235</v>
      </c>
      <c r="F990" s="177">
        <v>91</v>
      </c>
      <c r="G990" s="177">
        <v>76</v>
      </c>
      <c r="H990" s="178">
        <v>68</v>
      </c>
      <c r="I990" s="172">
        <v>247</v>
      </c>
      <c r="J990" s="177">
        <v>107</v>
      </c>
      <c r="K990" s="177">
        <v>70</v>
      </c>
      <c r="L990" s="178">
        <v>70</v>
      </c>
      <c r="M990" s="172">
        <v>249</v>
      </c>
      <c r="N990" s="177">
        <v>111</v>
      </c>
      <c r="O990" s="177">
        <v>73</v>
      </c>
      <c r="P990" s="178">
        <v>65</v>
      </c>
    </row>
    <row r="991" spans="1:16" x14ac:dyDescent="0.3">
      <c r="A991" s="175" t="s">
        <v>107</v>
      </c>
      <c r="B991" s="176" t="s">
        <v>1179</v>
      </c>
      <c r="C991" s="176" t="s">
        <v>2183</v>
      </c>
      <c r="D991" s="175" t="s">
        <v>359</v>
      </c>
      <c r="E991" s="172">
        <v>279</v>
      </c>
      <c r="F991" s="177">
        <v>177</v>
      </c>
      <c r="G991" s="177">
        <v>23</v>
      </c>
      <c r="H991" s="178">
        <v>79</v>
      </c>
      <c r="I991" s="172">
        <v>285</v>
      </c>
      <c r="J991" s="177">
        <v>172</v>
      </c>
      <c r="K991" s="177">
        <v>25</v>
      </c>
      <c r="L991" s="178">
        <v>88</v>
      </c>
      <c r="M991" s="172">
        <v>253</v>
      </c>
      <c r="N991" s="177">
        <v>141</v>
      </c>
      <c r="O991" s="177">
        <v>25</v>
      </c>
      <c r="P991" s="178">
        <v>87</v>
      </c>
    </row>
    <row r="992" spans="1:16" x14ac:dyDescent="0.3">
      <c r="A992" s="175" t="s">
        <v>819</v>
      </c>
      <c r="B992" s="176" t="s">
        <v>261</v>
      </c>
      <c r="C992" s="176" t="s">
        <v>2184</v>
      </c>
      <c r="D992" s="175" t="s">
        <v>287</v>
      </c>
      <c r="E992" s="172">
        <v>259</v>
      </c>
      <c r="F992" s="177">
        <v>173</v>
      </c>
      <c r="G992" s="177">
        <v>29</v>
      </c>
      <c r="H992" s="178">
        <v>57</v>
      </c>
      <c r="I992" s="172">
        <v>262</v>
      </c>
      <c r="J992" s="177">
        <v>169</v>
      </c>
      <c r="K992" s="177">
        <v>40</v>
      </c>
      <c r="L992" s="178">
        <v>53</v>
      </c>
      <c r="M992" s="172">
        <v>254</v>
      </c>
      <c r="N992" s="177">
        <v>157</v>
      </c>
      <c r="O992" s="177">
        <v>43</v>
      </c>
      <c r="P992" s="178">
        <v>54</v>
      </c>
    </row>
    <row r="993" spans="1:16" x14ac:dyDescent="0.3">
      <c r="A993" s="175" t="s">
        <v>819</v>
      </c>
      <c r="B993" s="176" t="s">
        <v>1039</v>
      </c>
      <c r="C993" s="176" t="s">
        <v>2185</v>
      </c>
      <c r="D993" s="175" t="s">
        <v>1080</v>
      </c>
      <c r="E993" s="172">
        <v>275</v>
      </c>
      <c r="F993" s="177">
        <v>110</v>
      </c>
      <c r="G993" s="177">
        <v>101</v>
      </c>
      <c r="H993" s="178">
        <v>64</v>
      </c>
      <c r="I993" s="172">
        <v>252</v>
      </c>
      <c r="J993" s="177">
        <v>102</v>
      </c>
      <c r="K993" s="177">
        <v>83</v>
      </c>
      <c r="L993" s="178">
        <v>67</v>
      </c>
      <c r="M993" s="172">
        <v>294</v>
      </c>
      <c r="N993" s="177">
        <v>97</v>
      </c>
      <c r="O993" s="177">
        <v>88</v>
      </c>
      <c r="P993" s="178">
        <v>109</v>
      </c>
    </row>
    <row r="994" spans="1:16" x14ac:dyDescent="0.3">
      <c r="A994" s="175" t="s">
        <v>568</v>
      </c>
      <c r="B994" s="176" t="s">
        <v>681</v>
      </c>
      <c r="C994" s="176" t="s">
        <v>2186</v>
      </c>
      <c r="D994" s="175" t="s">
        <v>700</v>
      </c>
      <c r="E994" s="172">
        <v>242</v>
      </c>
      <c r="F994" s="177">
        <v>68</v>
      </c>
      <c r="G994" s="177">
        <v>81</v>
      </c>
      <c r="H994" s="178">
        <v>93</v>
      </c>
      <c r="I994" s="172">
        <v>260</v>
      </c>
      <c r="J994" s="177">
        <v>90</v>
      </c>
      <c r="K994" s="177">
        <v>76</v>
      </c>
      <c r="L994" s="178">
        <v>94</v>
      </c>
      <c r="M994" s="172">
        <v>248</v>
      </c>
      <c r="N994" s="177">
        <v>89</v>
      </c>
      <c r="O994" s="177">
        <v>69</v>
      </c>
      <c r="P994" s="178">
        <v>90</v>
      </c>
    </row>
    <row r="995" spans="1:16" x14ac:dyDescent="0.3">
      <c r="A995" s="175" t="s">
        <v>457</v>
      </c>
      <c r="B995" s="176" t="s">
        <v>874</v>
      </c>
      <c r="C995" s="176" t="s">
        <v>2187</v>
      </c>
      <c r="D995" s="175" t="s">
        <v>877</v>
      </c>
      <c r="E995" s="172">
        <v>232</v>
      </c>
      <c r="F995" s="177">
        <v>75</v>
      </c>
      <c r="G995" s="177">
        <v>86</v>
      </c>
      <c r="H995" s="178">
        <v>71</v>
      </c>
      <c r="I995" s="172">
        <v>241</v>
      </c>
      <c r="J995" s="177">
        <v>77</v>
      </c>
      <c r="K995" s="177">
        <v>90</v>
      </c>
      <c r="L995" s="178">
        <v>74</v>
      </c>
      <c r="M995" s="172">
        <v>245</v>
      </c>
      <c r="N995" s="177">
        <v>85</v>
      </c>
      <c r="O995" s="177">
        <v>93</v>
      </c>
      <c r="P995" s="178">
        <v>67</v>
      </c>
    </row>
    <row r="996" spans="1:16" x14ac:dyDescent="0.3">
      <c r="A996" s="175" t="s">
        <v>1122</v>
      </c>
      <c r="B996" s="176" t="s">
        <v>475</v>
      </c>
      <c r="C996" s="176" t="s">
        <v>2188</v>
      </c>
      <c r="D996" s="175" t="s">
        <v>506</v>
      </c>
      <c r="E996" s="172">
        <v>262</v>
      </c>
      <c r="F996" s="177">
        <v>65</v>
      </c>
      <c r="G996" s="177">
        <v>100</v>
      </c>
      <c r="H996" s="178">
        <v>97</v>
      </c>
      <c r="I996" s="172">
        <v>262</v>
      </c>
      <c r="J996" s="177">
        <v>99</v>
      </c>
      <c r="K996" s="177">
        <v>60</v>
      </c>
      <c r="L996" s="178">
        <v>103</v>
      </c>
      <c r="M996" s="172">
        <v>211</v>
      </c>
      <c r="N996" s="177">
        <v>98</v>
      </c>
      <c r="O996" s="177">
        <v>49</v>
      </c>
      <c r="P996" s="178">
        <v>64</v>
      </c>
    </row>
    <row r="997" spans="1:16" x14ac:dyDescent="0.3">
      <c r="A997" s="175" t="s">
        <v>819</v>
      </c>
      <c r="B997" s="176" t="s">
        <v>569</v>
      </c>
      <c r="C997" s="176" t="s">
        <v>2189</v>
      </c>
      <c r="D997" s="175" t="s">
        <v>622</v>
      </c>
      <c r="E997" s="172">
        <v>247</v>
      </c>
      <c r="F997" s="177">
        <v>135</v>
      </c>
      <c r="G997" s="177">
        <v>65</v>
      </c>
      <c r="H997" s="178">
        <v>47</v>
      </c>
      <c r="I997" s="172">
        <v>260</v>
      </c>
      <c r="J997" s="177">
        <v>136</v>
      </c>
      <c r="K997" s="177">
        <v>65</v>
      </c>
      <c r="L997" s="178">
        <v>59</v>
      </c>
      <c r="M997" s="172">
        <v>250</v>
      </c>
      <c r="N997" s="177">
        <v>134</v>
      </c>
      <c r="O997" s="177">
        <v>57</v>
      </c>
      <c r="P997" s="178">
        <v>59</v>
      </c>
    </row>
    <row r="998" spans="1:16" x14ac:dyDescent="0.3">
      <c r="A998" s="175" t="s">
        <v>1014</v>
      </c>
      <c r="B998" s="176" t="s">
        <v>939</v>
      </c>
      <c r="C998" s="176" t="s">
        <v>2190</v>
      </c>
      <c r="D998" s="175" t="s">
        <v>974</v>
      </c>
      <c r="E998" s="172">
        <v>221</v>
      </c>
      <c r="F998" s="177">
        <v>116</v>
      </c>
      <c r="G998" s="177">
        <v>55</v>
      </c>
      <c r="H998" s="178">
        <v>50</v>
      </c>
      <c r="I998" s="172">
        <v>269</v>
      </c>
      <c r="J998" s="177">
        <v>161</v>
      </c>
      <c r="K998" s="177">
        <v>52</v>
      </c>
      <c r="L998" s="178">
        <v>56</v>
      </c>
      <c r="M998" s="172">
        <v>245</v>
      </c>
      <c r="N998" s="177">
        <v>161</v>
      </c>
      <c r="O998" s="177">
        <v>33</v>
      </c>
      <c r="P998" s="178">
        <v>51</v>
      </c>
    </row>
    <row r="999" spans="1:16" x14ac:dyDescent="0.3">
      <c r="A999" s="175" t="s">
        <v>107</v>
      </c>
      <c r="B999" s="176" t="s">
        <v>569</v>
      </c>
      <c r="C999" s="176" t="s">
        <v>2191</v>
      </c>
      <c r="D999" s="175" t="s">
        <v>608</v>
      </c>
      <c r="E999" s="172">
        <v>264</v>
      </c>
      <c r="F999" s="177">
        <v>138</v>
      </c>
      <c r="G999" s="177">
        <v>53</v>
      </c>
      <c r="H999" s="178">
        <v>73</v>
      </c>
      <c r="I999" s="172">
        <v>258</v>
      </c>
      <c r="J999" s="177">
        <v>127</v>
      </c>
      <c r="K999" s="177">
        <v>53</v>
      </c>
      <c r="L999" s="178">
        <v>78</v>
      </c>
      <c r="M999" s="172">
        <v>260</v>
      </c>
      <c r="N999" s="177">
        <v>127</v>
      </c>
      <c r="O999" s="177">
        <v>45</v>
      </c>
      <c r="P999" s="178">
        <v>88</v>
      </c>
    </row>
    <row r="1000" spans="1:16" x14ac:dyDescent="0.3">
      <c r="A1000" s="175" t="s">
        <v>938</v>
      </c>
      <c r="B1000" s="176" t="s">
        <v>309</v>
      </c>
      <c r="C1000" s="176" t="s">
        <v>2192</v>
      </c>
      <c r="D1000" s="175" t="s">
        <v>375</v>
      </c>
      <c r="E1000" s="172">
        <v>239</v>
      </c>
      <c r="F1000" s="177">
        <v>120</v>
      </c>
      <c r="G1000" s="177">
        <v>10</v>
      </c>
      <c r="H1000" s="178">
        <v>109</v>
      </c>
      <c r="I1000" s="172">
        <v>246</v>
      </c>
      <c r="J1000" s="177">
        <v>120</v>
      </c>
      <c r="K1000" s="177">
        <v>12</v>
      </c>
      <c r="L1000" s="178">
        <v>114</v>
      </c>
      <c r="M1000" s="172">
        <v>247</v>
      </c>
      <c r="N1000" s="177">
        <v>122</v>
      </c>
      <c r="O1000" s="177">
        <v>14</v>
      </c>
      <c r="P1000" s="178">
        <v>111</v>
      </c>
    </row>
    <row r="1001" spans="1:16" x14ac:dyDescent="0.3">
      <c r="A1001" s="175" t="s">
        <v>873</v>
      </c>
      <c r="B1001" s="176" t="s">
        <v>681</v>
      </c>
      <c r="C1001" s="176" t="s">
        <v>2193</v>
      </c>
      <c r="D1001" s="175" t="s">
        <v>695</v>
      </c>
      <c r="E1001" s="172">
        <v>241</v>
      </c>
      <c r="F1001" s="177">
        <v>133</v>
      </c>
      <c r="G1001" s="177">
        <v>44</v>
      </c>
      <c r="H1001" s="178">
        <v>64</v>
      </c>
      <c r="I1001" s="172">
        <v>242</v>
      </c>
      <c r="J1001" s="177">
        <v>132</v>
      </c>
      <c r="K1001" s="177">
        <v>35</v>
      </c>
      <c r="L1001" s="178">
        <v>75</v>
      </c>
      <c r="M1001" s="172">
        <v>257</v>
      </c>
      <c r="N1001" s="177">
        <v>140</v>
      </c>
      <c r="O1001" s="177">
        <v>34</v>
      </c>
      <c r="P1001" s="178">
        <v>83</v>
      </c>
    </row>
    <row r="1002" spans="1:16" x14ac:dyDescent="0.3">
      <c r="A1002" s="175" t="s">
        <v>539</v>
      </c>
      <c r="B1002" s="176" t="s">
        <v>475</v>
      </c>
      <c r="C1002" s="176" t="s">
        <v>2194</v>
      </c>
      <c r="D1002" s="175" t="s">
        <v>459</v>
      </c>
      <c r="E1002" s="172">
        <v>259</v>
      </c>
      <c r="F1002" s="177">
        <v>102</v>
      </c>
      <c r="G1002" s="177">
        <v>50</v>
      </c>
      <c r="H1002" s="178">
        <v>107</v>
      </c>
      <c r="I1002" s="172">
        <v>265</v>
      </c>
      <c r="J1002" s="177">
        <v>104</v>
      </c>
      <c r="K1002" s="177">
        <v>49</v>
      </c>
      <c r="L1002" s="178">
        <v>112</v>
      </c>
      <c r="M1002" s="172">
        <v>223</v>
      </c>
      <c r="N1002" s="177">
        <v>82</v>
      </c>
      <c r="O1002" s="177">
        <v>54</v>
      </c>
      <c r="P1002" s="178">
        <v>87</v>
      </c>
    </row>
    <row r="1003" spans="1:16" x14ac:dyDescent="0.3">
      <c r="A1003" s="175" t="s">
        <v>107</v>
      </c>
      <c r="B1003" s="176" t="s">
        <v>569</v>
      </c>
      <c r="C1003" s="176" t="s">
        <v>2195</v>
      </c>
      <c r="D1003" s="175" t="s">
        <v>181</v>
      </c>
      <c r="E1003" s="172">
        <v>246</v>
      </c>
      <c r="F1003" s="177">
        <v>141</v>
      </c>
      <c r="G1003" s="177">
        <v>34</v>
      </c>
      <c r="H1003" s="178">
        <v>71</v>
      </c>
      <c r="I1003" s="172">
        <v>251</v>
      </c>
      <c r="J1003" s="177">
        <v>136</v>
      </c>
      <c r="K1003" s="177">
        <v>34</v>
      </c>
      <c r="L1003" s="178">
        <v>81</v>
      </c>
      <c r="M1003" s="172">
        <v>259</v>
      </c>
      <c r="N1003" s="177">
        <v>135</v>
      </c>
      <c r="O1003" s="177">
        <v>29</v>
      </c>
      <c r="P1003" s="178">
        <v>95</v>
      </c>
    </row>
    <row r="1004" spans="1:16" x14ac:dyDescent="0.3">
      <c r="A1004" s="175" t="s">
        <v>938</v>
      </c>
      <c r="B1004" s="176" t="s">
        <v>681</v>
      </c>
      <c r="C1004" s="176" t="s">
        <v>2196</v>
      </c>
      <c r="D1004" s="175" t="s">
        <v>689</v>
      </c>
      <c r="E1004" s="172">
        <v>217</v>
      </c>
      <c r="F1004" s="177">
        <v>112</v>
      </c>
      <c r="G1004" s="177">
        <v>78</v>
      </c>
      <c r="H1004" s="178">
        <v>27</v>
      </c>
      <c r="I1004" s="172">
        <v>208</v>
      </c>
      <c r="J1004" s="177">
        <v>108</v>
      </c>
      <c r="K1004" s="177">
        <v>68</v>
      </c>
      <c r="L1004" s="178">
        <v>32</v>
      </c>
      <c r="M1004" s="172">
        <v>244</v>
      </c>
      <c r="N1004" s="177">
        <v>110</v>
      </c>
      <c r="O1004" s="177">
        <v>102</v>
      </c>
      <c r="P1004" s="178">
        <v>32</v>
      </c>
    </row>
    <row r="1005" spans="1:16" x14ac:dyDescent="0.3">
      <c r="A1005" s="175" t="s">
        <v>711</v>
      </c>
      <c r="B1005" s="176" t="s">
        <v>309</v>
      </c>
      <c r="C1005" s="176" t="s">
        <v>2197</v>
      </c>
      <c r="D1005" s="175" t="s">
        <v>320</v>
      </c>
      <c r="E1005" s="172">
        <v>235</v>
      </c>
      <c r="F1005" s="177">
        <v>93</v>
      </c>
      <c r="G1005" s="177">
        <v>76</v>
      </c>
      <c r="H1005" s="178">
        <v>66</v>
      </c>
      <c r="I1005" s="172">
        <v>246</v>
      </c>
      <c r="J1005" s="177">
        <v>115</v>
      </c>
      <c r="K1005" s="177">
        <v>60</v>
      </c>
      <c r="L1005" s="178">
        <v>71</v>
      </c>
      <c r="M1005" s="172">
        <v>241</v>
      </c>
      <c r="N1005" s="177">
        <v>116</v>
      </c>
      <c r="O1005" s="177">
        <v>57</v>
      </c>
      <c r="P1005" s="178">
        <v>68</v>
      </c>
    </row>
    <row r="1006" spans="1:16" x14ac:dyDescent="0.3">
      <c r="A1006" s="175" t="s">
        <v>107</v>
      </c>
      <c r="B1006" s="176" t="s">
        <v>569</v>
      </c>
      <c r="C1006" s="176" t="s">
        <v>2198</v>
      </c>
      <c r="D1006" s="175" t="s">
        <v>613</v>
      </c>
      <c r="E1006" s="172">
        <v>230</v>
      </c>
      <c r="F1006" s="177">
        <v>139</v>
      </c>
      <c r="G1006" s="177">
        <v>33</v>
      </c>
      <c r="H1006" s="178">
        <v>58</v>
      </c>
      <c r="I1006" s="172">
        <v>246</v>
      </c>
      <c r="J1006" s="177">
        <v>141</v>
      </c>
      <c r="K1006" s="177">
        <v>28</v>
      </c>
      <c r="L1006" s="178">
        <v>77</v>
      </c>
      <c r="M1006" s="172">
        <v>250</v>
      </c>
      <c r="N1006" s="177">
        <v>138</v>
      </c>
      <c r="O1006" s="177">
        <v>28</v>
      </c>
      <c r="P1006" s="178">
        <v>84</v>
      </c>
    </row>
    <row r="1007" spans="1:16" x14ac:dyDescent="0.3">
      <c r="A1007" s="175" t="s">
        <v>913</v>
      </c>
      <c r="B1007" s="176" t="s">
        <v>763</v>
      </c>
      <c r="C1007" s="176" t="s">
        <v>2199</v>
      </c>
      <c r="D1007" s="175" t="s">
        <v>768</v>
      </c>
      <c r="E1007" s="172">
        <v>226</v>
      </c>
      <c r="F1007" s="177">
        <v>71</v>
      </c>
      <c r="G1007" s="177">
        <v>96</v>
      </c>
      <c r="H1007" s="178">
        <v>59</v>
      </c>
      <c r="I1007" s="172">
        <v>250</v>
      </c>
      <c r="J1007" s="177">
        <v>88</v>
      </c>
      <c r="K1007" s="177">
        <v>102</v>
      </c>
      <c r="L1007" s="178">
        <v>60</v>
      </c>
      <c r="M1007" s="172">
        <v>248</v>
      </c>
      <c r="N1007" s="177">
        <v>86</v>
      </c>
      <c r="O1007" s="177">
        <v>96</v>
      </c>
      <c r="P1007" s="178">
        <v>66</v>
      </c>
    </row>
    <row r="1008" spans="1:16" x14ac:dyDescent="0.3">
      <c r="A1008" s="175" t="s">
        <v>457</v>
      </c>
      <c r="B1008" s="176" t="s">
        <v>748</v>
      </c>
      <c r="C1008" s="176" t="s">
        <v>2200</v>
      </c>
      <c r="D1008" s="175" t="s">
        <v>756</v>
      </c>
      <c r="E1008" s="172">
        <v>206</v>
      </c>
      <c r="F1008" s="177">
        <v>118</v>
      </c>
      <c r="G1008" s="177">
        <v>24</v>
      </c>
      <c r="H1008" s="178">
        <v>64</v>
      </c>
      <c r="I1008" s="172">
        <v>215</v>
      </c>
      <c r="J1008" s="177">
        <v>114</v>
      </c>
      <c r="K1008" s="177">
        <v>28</v>
      </c>
      <c r="L1008" s="178">
        <v>73</v>
      </c>
      <c r="M1008" s="172">
        <v>234</v>
      </c>
      <c r="N1008" s="177">
        <v>116</v>
      </c>
      <c r="O1008" s="177">
        <v>52</v>
      </c>
      <c r="P1008" s="178">
        <v>66</v>
      </c>
    </row>
    <row r="1009" spans="1:16" x14ac:dyDescent="0.3">
      <c r="A1009" s="175" t="s">
        <v>308</v>
      </c>
      <c r="B1009" s="176" t="s">
        <v>939</v>
      </c>
      <c r="C1009" s="176" t="s">
        <v>2201</v>
      </c>
      <c r="D1009" s="175" t="s">
        <v>952</v>
      </c>
      <c r="E1009" s="172">
        <v>242</v>
      </c>
      <c r="F1009" s="177">
        <v>114</v>
      </c>
      <c r="G1009" s="177">
        <v>58</v>
      </c>
      <c r="H1009" s="178">
        <v>70</v>
      </c>
      <c r="I1009" s="172">
        <v>249</v>
      </c>
      <c r="J1009" s="177">
        <v>113</v>
      </c>
      <c r="K1009" s="177">
        <v>60</v>
      </c>
      <c r="L1009" s="178">
        <v>76</v>
      </c>
      <c r="M1009" s="172">
        <v>225</v>
      </c>
      <c r="N1009" s="177">
        <v>112</v>
      </c>
      <c r="O1009" s="177">
        <v>51</v>
      </c>
      <c r="P1009" s="178">
        <v>62</v>
      </c>
    </row>
    <row r="1010" spans="1:16" x14ac:dyDescent="0.3">
      <c r="A1010" s="175" t="s">
        <v>308</v>
      </c>
      <c r="B1010" s="176" t="s">
        <v>874</v>
      </c>
      <c r="C1010" s="176" t="s">
        <v>2202</v>
      </c>
      <c r="D1010" s="175" t="s">
        <v>898</v>
      </c>
      <c r="E1010" s="172">
        <v>229</v>
      </c>
      <c r="F1010" s="177">
        <v>79</v>
      </c>
      <c r="G1010" s="177">
        <v>79</v>
      </c>
      <c r="H1010" s="178">
        <v>71</v>
      </c>
      <c r="I1010" s="172">
        <v>260</v>
      </c>
      <c r="J1010" s="177">
        <v>105</v>
      </c>
      <c r="K1010" s="177">
        <v>81</v>
      </c>
      <c r="L1010" s="178">
        <v>74</v>
      </c>
      <c r="M1010" s="172">
        <v>235</v>
      </c>
      <c r="N1010" s="177">
        <v>103</v>
      </c>
      <c r="O1010" s="177">
        <v>62</v>
      </c>
      <c r="P1010" s="178">
        <v>70</v>
      </c>
    </row>
    <row r="1011" spans="1:16" x14ac:dyDescent="0.3">
      <c r="A1011" s="175" t="s">
        <v>512</v>
      </c>
      <c r="B1011" s="176" t="s">
        <v>506</v>
      </c>
      <c r="C1011" s="176" t="s">
        <v>2203</v>
      </c>
      <c r="D1011" s="175" t="s">
        <v>1021</v>
      </c>
      <c r="E1011" s="172">
        <v>219</v>
      </c>
      <c r="F1011" s="177">
        <v>183</v>
      </c>
      <c r="G1011" s="177">
        <v>20</v>
      </c>
      <c r="H1011" s="178">
        <v>16</v>
      </c>
      <c r="I1011" s="172">
        <v>233</v>
      </c>
      <c r="J1011" s="177">
        <v>183</v>
      </c>
      <c r="K1011" s="177">
        <v>26</v>
      </c>
      <c r="L1011" s="178">
        <v>24</v>
      </c>
      <c r="M1011" s="172">
        <v>232</v>
      </c>
      <c r="N1011" s="177">
        <v>185</v>
      </c>
      <c r="O1011" s="177">
        <v>27</v>
      </c>
      <c r="P1011" s="178">
        <v>20</v>
      </c>
    </row>
    <row r="1012" spans="1:16" x14ac:dyDescent="0.3">
      <c r="A1012" s="175" t="s">
        <v>308</v>
      </c>
      <c r="B1012" s="176" t="s">
        <v>309</v>
      </c>
      <c r="C1012" s="176" t="s">
        <v>2204</v>
      </c>
      <c r="D1012" s="175" t="s">
        <v>342</v>
      </c>
      <c r="E1012" s="172">
        <v>226</v>
      </c>
      <c r="F1012" s="177">
        <v>93</v>
      </c>
      <c r="G1012" s="177">
        <v>70</v>
      </c>
      <c r="H1012" s="178">
        <v>63</v>
      </c>
      <c r="I1012" s="172">
        <v>236</v>
      </c>
      <c r="J1012" s="177">
        <v>91</v>
      </c>
      <c r="K1012" s="177">
        <v>79</v>
      </c>
      <c r="L1012" s="178">
        <v>66</v>
      </c>
      <c r="M1012" s="172">
        <v>235</v>
      </c>
      <c r="N1012" s="177">
        <v>91</v>
      </c>
      <c r="O1012" s="177">
        <v>78</v>
      </c>
      <c r="P1012" s="178">
        <v>66</v>
      </c>
    </row>
    <row r="1013" spans="1:16" x14ac:dyDescent="0.3">
      <c r="A1013" s="175" t="s">
        <v>568</v>
      </c>
      <c r="B1013" s="176" t="s">
        <v>874</v>
      </c>
      <c r="C1013" s="176" t="s">
        <v>2205</v>
      </c>
      <c r="D1013" s="175" t="s">
        <v>905</v>
      </c>
      <c r="E1013" s="172">
        <v>213</v>
      </c>
      <c r="F1013" s="177">
        <v>93</v>
      </c>
      <c r="G1013" s="177">
        <v>46</v>
      </c>
      <c r="H1013" s="178">
        <v>74</v>
      </c>
      <c r="I1013" s="172">
        <v>240</v>
      </c>
      <c r="J1013" s="177">
        <v>96</v>
      </c>
      <c r="K1013" s="177">
        <v>51</v>
      </c>
      <c r="L1013" s="178">
        <v>93</v>
      </c>
      <c r="M1013" s="172">
        <v>227</v>
      </c>
      <c r="N1013" s="177">
        <v>95</v>
      </c>
      <c r="O1013" s="177">
        <v>46</v>
      </c>
      <c r="P1013" s="178">
        <v>86</v>
      </c>
    </row>
    <row r="1014" spans="1:16" x14ac:dyDescent="0.3">
      <c r="A1014" s="175" t="s">
        <v>568</v>
      </c>
      <c r="B1014" s="176" t="s">
        <v>939</v>
      </c>
      <c r="C1014" s="176" t="s">
        <v>2206</v>
      </c>
      <c r="D1014" s="176" t="s">
        <v>276</v>
      </c>
      <c r="E1014" s="172">
        <v>263</v>
      </c>
      <c r="F1014" s="177">
        <v>138</v>
      </c>
      <c r="G1014" s="177">
        <v>51</v>
      </c>
      <c r="H1014" s="178">
        <v>74</v>
      </c>
      <c r="I1014" s="172">
        <v>257</v>
      </c>
      <c r="J1014" s="177">
        <v>134</v>
      </c>
      <c r="K1014" s="177">
        <v>57</v>
      </c>
      <c r="L1014" s="178">
        <v>66</v>
      </c>
      <c r="M1014" s="172">
        <v>230</v>
      </c>
      <c r="N1014" s="177">
        <v>119</v>
      </c>
      <c r="O1014" s="177">
        <v>48</v>
      </c>
      <c r="P1014" s="178">
        <v>63</v>
      </c>
    </row>
    <row r="1015" spans="1:16" x14ac:dyDescent="0.3">
      <c r="A1015" s="175" t="s">
        <v>539</v>
      </c>
      <c r="B1015" s="176" t="s">
        <v>939</v>
      </c>
      <c r="C1015" s="176" t="s">
        <v>2207</v>
      </c>
      <c r="D1015" s="175" t="s">
        <v>966</v>
      </c>
      <c r="E1015" s="172">
        <v>228</v>
      </c>
      <c r="F1015" s="177">
        <v>148</v>
      </c>
      <c r="G1015" s="177">
        <v>37</v>
      </c>
      <c r="H1015" s="178">
        <v>43</v>
      </c>
      <c r="I1015" s="172">
        <v>232</v>
      </c>
      <c r="J1015" s="177">
        <v>150</v>
      </c>
      <c r="K1015" s="177">
        <v>36</v>
      </c>
      <c r="L1015" s="178">
        <v>46</v>
      </c>
      <c r="M1015" s="172">
        <v>248</v>
      </c>
      <c r="N1015" s="177">
        <v>151</v>
      </c>
      <c r="O1015" s="177">
        <v>36</v>
      </c>
      <c r="P1015" s="178">
        <v>61</v>
      </c>
    </row>
    <row r="1016" spans="1:16" x14ac:dyDescent="0.3">
      <c r="A1016" s="175" t="s">
        <v>308</v>
      </c>
      <c r="B1016" s="176" t="s">
        <v>874</v>
      </c>
      <c r="C1016" s="176" t="s">
        <v>2208</v>
      </c>
      <c r="D1016" s="175" t="s">
        <v>908</v>
      </c>
      <c r="E1016" s="172">
        <v>198</v>
      </c>
      <c r="F1016" s="177">
        <v>98</v>
      </c>
      <c r="G1016" s="177">
        <v>41</v>
      </c>
      <c r="H1016" s="178">
        <v>59</v>
      </c>
      <c r="I1016" s="172">
        <v>228</v>
      </c>
      <c r="J1016" s="177">
        <v>126</v>
      </c>
      <c r="K1016" s="177">
        <v>40</v>
      </c>
      <c r="L1016" s="178">
        <v>62</v>
      </c>
      <c r="M1016" s="172">
        <v>224</v>
      </c>
      <c r="N1016" s="177">
        <v>133</v>
      </c>
      <c r="O1016" s="177">
        <v>37</v>
      </c>
      <c r="P1016" s="178">
        <v>54</v>
      </c>
    </row>
    <row r="1017" spans="1:16" x14ac:dyDescent="0.3">
      <c r="A1017" s="175" t="s">
        <v>107</v>
      </c>
      <c r="B1017" s="176" t="s">
        <v>261</v>
      </c>
      <c r="C1017" s="176" t="s">
        <v>2209</v>
      </c>
      <c r="D1017" s="175" t="s">
        <v>293</v>
      </c>
      <c r="E1017" s="172">
        <v>203</v>
      </c>
      <c r="F1017" s="177">
        <v>104</v>
      </c>
      <c r="G1017" s="177">
        <v>32</v>
      </c>
      <c r="H1017" s="178">
        <v>67</v>
      </c>
      <c r="I1017" s="172">
        <v>231</v>
      </c>
      <c r="J1017" s="177">
        <v>137</v>
      </c>
      <c r="K1017" s="177">
        <v>27</v>
      </c>
      <c r="L1017" s="178">
        <v>67</v>
      </c>
      <c r="M1017" s="172">
        <v>225</v>
      </c>
      <c r="N1017" s="177">
        <v>140</v>
      </c>
      <c r="O1017" s="177">
        <v>21</v>
      </c>
      <c r="P1017" s="178">
        <v>64</v>
      </c>
    </row>
    <row r="1018" spans="1:16" x14ac:dyDescent="0.3">
      <c r="A1018" s="175" t="s">
        <v>107</v>
      </c>
      <c r="B1018" s="176" t="s">
        <v>1131</v>
      </c>
      <c r="C1018" s="176" t="s">
        <v>2210</v>
      </c>
      <c r="D1018" s="175" t="s">
        <v>1136</v>
      </c>
      <c r="E1018" s="172">
        <v>222</v>
      </c>
      <c r="F1018" s="177">
        <v>146</v>
      </c>
      <c r="G1018" s="177">
        <v>18</v>
      </c>
      <c r="H1018" s="178">
        <v>58</v>
      </c>
      <c r="I1018" s="172">
        <v>211</v>
      </c>
      <c r="J1018" s="177">
        <v>144</v>
      </c>
      <c r="K1018" s="177">
        <v>9</v>
      </c>
      <c r="L1018" s="178">
        <v>58</v>
      </c>
      <c r="M1018" s="172">
        <v>212</v>
      </c>
      <c r="N1018" s="177">
        <v>142</v>
      </c>
      <c r="O1018" s="177">
        <v>28</v>
      </c>
      <c r="P1018" s="178">
        <v>42</v>
      </c>
    </row>
    <row r="1019" spans="1:16" x14ac:dyDescent="0.3">
      <c r="A1019" s="175" t="s">
        <v>308</v>
      </c>
      <c r="B1019" s="176" t="s">
        <v>261</v>
      </c>
      <c r="C1019" s="176" t="s">
        <v>2211</v>
      </c>
      <c r="D1019" s="175" t="s">
        <v>289</v>
      </c>
      <c r="E1019" s="172">
        <v>224</v>
      </c>
      <c r="F1019" s="177">
        <v>109</v>
      </c>
      <c r="G1019" s="177">
        <v>37</v>
      </c>
      <c r="H1019" s="178">
        <v>78</v>
      </c>
      <c r="I1019" s="172">
        <v>239</v>
      </c>
      <c r="J1019" s="177">
        <v>109</v>
      </c>
      <c r="K1019" s="177">
        <v>45</v>
      </c>
      <c r="L1019" s="178">
        <v>85</v>
      </c>
      <c r="M1019" s="172">
        <v>218</v>
      </c>
      <c r="N1019" s="177">
        <v>108</v>
      </c>
      <c r="O1019" s="177">
        <v>33</v>
      </c>
      <c r="P1019" s="178">
        <v>77</v>
      </c>
    </row>
    <row r="1020" spans="1:16" x14ac:dyDescent="0.3">
      <c r="A1020" s="175" t="s">
        <v>1130</v>
      </c>
      <c r="B1020" s="176" t="s">
        <v>939</v>
      </c>
      <c r="C1020" s="176" t="s">
        <v>2212</v>
      </c>
      <c r="D1020" s="175" t="s">
        <v>1009</v>
      </c>
      <c r="E1020" s="172">
        <v>207</v>
      </c>
      <c r="F1020" s="177">
        <v>102</v>
      </c>
      <c r="G1020" s="177">
        <v>33</v>
      </c>
      <c r="H1020" s="178">
        <v>72</v>
      </c>
      <c r="I1020" s="172">
        <v>213</v>
      </c>
      <c r="J1020" s="177">
        <v>101</v>
      </c>
      <c r="K1020" s="177">
        <v>34</v>
      </c>
      <c r="L1020" s="178">
        <v>78</v>
      </c>
      <c r="M1020" s="172">
        <v>223</v>
      </c>
      <c r="N1020" s="177">
        <v>113</v>
      </c>
      <c r="O1020" s="177">
        <v>35</v>
      </c>
      <c r="P1020" s="178">
        <v>75</v>
      </c>
    </row>
    <row r="1021" spans="1:16" x14ac:dyDescent="0.3">
      <c r="A1021" s="175" t="s">
        <v>747</v>
      </c>
      <c r="B1021" s="176" t="s">
        <v>763</v>
      </c>
      <c r="C1021" s="176" t="s">
        <v>2213</v>
      </c>
      <c r="D1021" s="175" t="s">
        <v>790</v>
      </c>
      <c r="E1021" s="172">
        <v>211</v>
      </c>
      <c r="F1021" s="177">
        <v>103</v>
      </c>
      <c r="G1021" s="177">
        <v>56</v>
      </c>
      <c r="H1021" s="178">
        <v>52</v>
      </c>
      <c r="I1021" s="172">
        <v>217</v>
      </c>
      <c r="J1021" s="177">
        <v>108</v>
      </c>
      <c r="K1021" s="177">
        <v>58</v>
      </c>
      <c r="L1021" s="178">
        <v>51</v>
      </c>
      <c r="M1021" s="172">
        <v>228</v>
      </c>
      <c r="N1021" s="177">
        <v>114</v>
      </c>
      <c r="O1021" s="177">
        <v>55</v>
      </c>
      <c r="P1021" s="178">
        <v>59</v>
      </c>
    </row>
    <row r="1022" spans="1:16" x14ac:dyDescent="0.3">
      <c r="A1022" s="175" t="s">
        <v>568</v>
      </c>
      <c r="B1022" s="176" t="s">
        <v>309</v>
      </c>
      <c r="C1022" s="176" t="s">
        <v>2214</v>
      </c>
      <c r="D1022" s="175" t="s">
        <v>332</v>
      </c>
      <c r="E1022" s="172">
        <v>226</v>
      </c>
      <c r="F1022" s="177">
        <v>88</v>
      </c>
      <c r="G1022" s="177">
        <v>86</v>
      </c>
      <c r="H1022" s="178">
        <v>52</v>
      </c>
      <c r="I1022" s="172">
        <v>235</v>
      </c>
      <c r="J1022" s="177">
        <v>88</v>
      </c>
      <c r="K1022" s="177">
        <v>90</v>
      </c>
      <c r="L1022" s="178">
        <v>57</v>
      </c>
      <c r="M1022" s="172">
        <v>212</v>
      </c>
      <c r="N1022" s="177">
        <v>87</v>
      </c>
      <c r="O1022" s="177">
        <v>74</v>
      </c>
      <c r="P1022" s="178">
        <v>51</v>
      </c>
    </row>
    <row r="1023" spans="1:16" x14ac:dyDescent="0.3">
      <c r="A1023" s="175" t="s">
        <v>568</v>
      </c>
      <c r="B1023" s="176" t="s">
        <v>569</v>
      </c>
      <c r="C1023" s="176" t="s">
        <v>2215</v>
      </c>
      <c r="D1023" s="175" t="s">
        <v>584</v>
      </c>
      <c r="E1023" s="172">
        <v>231</v>
      </c>
      <c r="F1023" s="177">
        <v>109</v>
      </c>
      <c r="G1023" s="177">
        <v>46</v>
      </c>
      <c r="H1023" s="178">
        <v>76</v>
      </c>
      <c r="I1023" s="172">
        <v>222</v>
      </c>
      <c r="J1023" s="177">
        <v>100</v>
      </c>
      <c r="K1023" s="177">
        <v>36</v>
      </c>
      <c r="L1023" s="178">
        <v>86</v>
      </c>
      <c r="M1023" s="172">
        <v>214</v>
      </c>
      <c r="N1023" s="177">
        <v>101</v>
      </c>
      <c r="O1023" s="177">
        <v>31</v>
      </c>
      <c r="P1023" s="178">
        <v>82</v>
      </c>
    </row>
    <row r="1024" spans="1:16" x14ac:dyDescent="0.3">
      <c r="A1024" s="175" t="s">
        <v>107</v>
      </c>
      <c r="B1024" s="176" t="s">
        <v>939</v>
      </c>
      <c r="C1024" s="176" t="s">
        <v>2216</v>
      </c>
      <c r="D1024" s="175" t="s">
        <v>955</v>
      </c>
      <c r="E1024" s="172">
        <v>170</v>
      </c>
      <c r="F1024" s="177">
        <v>85</v>
      </c>
      <c r="G1024" s="177">
        <v>13</v>
      </c>
      <c r="H1024" s="178">
        <v>72</v>
      </c>
      <c r="I1024" s="172">
        <v>204</v>
      </c>
      <c r="J1024" s="177">
        <v>117</v>
      </c>
      <c r="K1024" s="177">
        <v>13</v>
      </c>
      <c r="L1024" s="178">
        <v>74</v>
      </c>
      <c r="M1024" s="172">
        <v>215</v>
      </c>
      <c r="N1024" s="177">
        <v>120</v>
      </c>
      <c r="O1024" s="177">
        <v>24</v>
      </c>
      <c r="P1024" s="178">
        <v>71</v>
      </c>
    </row>
    <row r="1025" spans="1:16" x14ac:dyDescent="0.3">
      <c r="A1025" s="175" t="s">
        <v>1122</v>
      </c>
      <c r="B1025" s="176" t="s">
        <v>458</v>
      </c>
      <c r="C1025" s="176" t="s">
        <v>2217</v>
      </c>
      <c r="D1025" s="175" t="s">
        <v>473</v>
      </c>
      <c r="E1025" s="172">
        <v>210</v>
      </c>
      <c r="F1025" s="177">
        <v>78</v>
      </c>
      <c r="G1025" s="177">
        <v>12</v>
      </c>
      <c r="H1025" s="178">
        <v>120</v>
      </c>
      <c r="I1025" s="172">
        <v>221</v>
      </c>
      <c r="J1025" s="177">
        <v>80</v>
      </c>
      <c r="K1025" s="177">
        <v>22</v>
      </c>
      <c r="L1025" s="178">
        <v>119</v>
      </c>
      <c r="M1025" s="172">
        <v>215</v>
      </c>
      <c r="N1025" s="177">
        <v>78</v>
      </c>
      <c r="O1025" s="177">
        <v>21</v>
      </c>
      <c r="P1025" s="178">
        <v>116</v>
      </c>
    </row>
    <row r="1026" spans="1:16" x14ac:dyDescent="0.3">
      <c r="A1026" s="175" t="s">
        <v>1085</v>
      </c>
      <c r="B1026" s="176" t="s">
        <v>681</v>
      </c>
      <c r="C1026" s="176" t="s">
        <v>2218</v>
      </c>
      <c r="D1026" s="175" t="s">
        <v>702</v>
      </c>
      <c r="E1026" s="172">
        <v>194</v>
      </c>
      <c r="F1026" s="177">
        <v>85</v>
      </c>
      <c r="G1026" s="177">
        <v>45</v>
      </c>
      <c r="H1026" s="178">
        <v>64</v>
      </c>
      <c r="I1026" s="172">
        <v>225</v>
      </c>
      <c r="J1026" s="177">
        <v>84</v>
      </c>
      <c r="K1026" s="177">
        <v>49</v>
      </c>
      <c r="L1026" s="178">
        <v>92</v>
      </c>
      <c r="M1026" s="172">
        <v>219</v>
      </c>
      <c r="N1026" s="177">
        <v>78</v>
      </c>
      <c r="O1026" s="177">
        <v>45</v>
      </c>
      <c r="P1026" s="178">
        <v>96</v>
      </c>
    </row>
    <row r="1027" spans="1:16" x14ac:dyDescent="0.3">
      <c r="A1027" s="175" t="s">
        <v>107</v>
      </c>
      <c r="B1027" s="176" t="s">
        <v>681</v>
      </c>
      <c r="C1027" s="176" t="s">
        <v>2219</v>
      </c>
      <c r="D1027" s="175" t="s">
        <v>690</v>
      </c>
      <c r="E1027" s="172">
        <v>164</v>
      </c>
      <c r="F1027" s="177">
        <v>104</v>
      </c>
      <c r="G1027" s="177">
        <v>23</v>
      </c>
      <c r="H1027" s="178">
        <v>37</v>
      </c>
      <c r="I1027" s="172">
        <v>210</v>
      </c>
      <c r="J1027" s="177">
        <v>147</v>
      </c>
      <c r="K1027" s="177">
        <v>26</v>
      </c>
      <c r="L1027" s="178">
        <v>37</v>
      </c>
      <c r="M1027" s="172">
        <v>209</v>
      </c>
      <c r="N1027" s="177">
        <v>150</v>
      </c>
      <c r="O1027" s="177">
        <v>24</v>
      </c>
      <c r="P1027" s="178">
        <v>35</v>
      </c>
    </row>
    <row r="1028" spans="1:16" x14ac:dyDescent="0.3">
      <c r="A1028" s="175" t="s">
        <v>1085</v>
      </c>
      <c r="B1028" s="176" t="s">
        <v>261</v>
      </c>
      <c r="C1028" s="176" t="s">
        <v>2220</v>
      </c>
      <c r="D1028" s="175" t="s">
        <v>285</v>
      </c>
      <c r="E1028" s="172">
        <v>200</v>
      </c>
      <c r="F1028" s="177">
        <v>104</v>
      </c>
      <c r="G1028" s="177">
        <v>48</v>
      </c>
      <c r="H1028" s="178">
        <v>48</v>
      </c>
      <c r="I1028" s="172">
        <v>231</v>
      </c>
      <c r="J1028" s="177">
        <v>105</v>
      </c>
      <c r="K1028" s="177">
        <v>53</v>
      </c>
      <c r="L1028" s="178">
        <v>73</v>
      </c>
      <c r="M1028" s="172">
        <v>215</v>
      </c>
      <c r="N1028" s="177">
        <v>106</v>
      </c>
      <c r="O1028" s="177">
        <v>31</v>
      </c>
      <c r="P1028" s="178">
        <v>78</v>
      </c>
    </row>
    <row r="1029" spans="1:16" x14ac:dyDescent="0.3">
      <c r="A1029" s="175" t="s">
        <v>1149</v>
      </c>
      <c r="B1029" s="176" t="s">
        <v>681</v>
      </c>
      <c r="C1029" s="176" t="s">
        <v>2221</v>
      </c>
      <c r="D1029" s="175" t="s">
        <v>692</v>
      </c>
      <c r="E1029" s="172">
        <v>187</v>
      </c>
      <c r="F1029" s="177">
        <v>98</v>
      </c>
      <c r="G1029" s="177">
        <v>26</v>
      </c>
      <c r="H1029" s="178">
        <v>63</v>
      </c>
      <c r="I1029" s="172">
        <v>204</v>
      </c>
      <c r="J1029" s="177">
        <v>99</v>
      </c>
      <c r="K1029" s="177">
        <v>29</v>
      </c>
      <c r="L1029" s="178">
        <v>76</v>
      </c>
      <c r="M1029" s="172">
        <v>202</v>
      </c>
      <c r="N1029" s="177">
        <v>100</v>
      </c>
      <c r="O1029" s="177">
        <v>32</v>
      </c>
      <c r="P1029" s="178">
        <v>70</v>
      </c>
    </row>
    <row r="1030" spans="1:16" x14ac:dyDescent="0.3">
      <c r="A1030" s="175" t="s">
        <v>819</v>
      </c>
      <c r="B1030" s="176" t="s">
        <v>569</v>
      </c>
      <c r="C1030" s="176" t="s">
        <v>2222</v>
      </c>
      <c r="D1030" s="175" t="s">
        <v>630</v>
      </c>
      <c r="E1030" s="172">
        <v>262</v>
      </c>
      <c r="F1030" s="177">
        <v>79</v>
      </c>
      <c r="G1030" s="177">
        <v>138</v>
      </c>
      <c r="H1030" s="178">
        <v>45</v>
      </c>
      <c r="I1030" s="172">
        <v>303</v>
      </c>
      <c r="J1030" s="177">
        <v>113</v>
      </c>
      <c r="K1030" s="177">
        <v>149</v>
      </c>
      <c r="L1030" s="178">
        <v>41</v>
      </c>
      <c r="M1030" s="172">
        <v>207</v>
      </c>
      <c r="N1030" s="177">
        <v>99</v>
      </c>
      <c r="O1030" s="177">
        <v>67</v>
      </c>
      <c r="P1030" s="178">
        <v>41</v>
      </c>
    </row>
    <row r="1031" spans="1:16" x14ac:dyDescent="0.3">
      <c r="A1031" s="175" t="s">
        <v>938</v>
      </c>
      <c r="B1031" s="176" t="s">
        <v>181</v>
      </c>
      <c r="C1031" s="176" t="s">
        <v>2223</v>
      </c>
      <c r="D1031" s="175" t="s">
        <v>847</v>
      </c>
      <c r="E1031" s="172">
        <v>175</v>
      </c>
      <c r="F1031" s="177">
        <v>75</v>
      </c>
      <c r="G1031" s="177">
        <v>26</v>
      </c>
      <c r="H1031" s="178">
        <v>74</v>
      </c>
      <c r="I1031" s="172">
        <v>205</v>
      </c>
      <c r="J1031" s="177">
        <v>124</v>
      </c>
      <c r="K1031" s="177">
        <v>14</v>
      </c>
      <c r="L1031" s="178">
        <v>67</v>
      </c>
      <c r="M1031" s="172">
        <v>202</v>
      </c>
      <c r="N1031" s="177">
        <v>125</v>
      </c>
      <c r="O1031" s="177">
        <v>15</v>
      </c>
      <c r="P1031" s="178">
        <v>62</v>
      </c>
    </row>
    <row r="1032" spans="1:16" x14ac:dyDescent="0.3">
      <c r="A1032" s="175" t="s">
        <v>539</v>
      </c>
      <c r="B1032" s="176" t="s">
        <v>309</v>
      </c>
      <c r="C1032" s="176" t="s">
        <v>2224</v>
      </c>
      <c r="D1032" s="175" t="s">
        <v>421</v>
      </c>
      <c r="E1032" s="172">
        <v>226</v>
      </c>
      <c r="F1032" s="177">
        <v>141</v>
      </c>
      <c r="G1032" s="177">
        <v>43</v>
      </c>
      <c r="H1032" s="178">
        <v>42</v>
      </c>
      <c r="I1032" s="172">
        <v>229</v>
      </c>
      <c r="J1032" s="177">
        <v>144</v>
      </c>
      <c r="K1032" s="177">
        <v>51</v>
      </c>
      <c r="L1032" s="178">
        <v>34</v>
      </c>
      <c r="M1032" s="172">
        <v>192</v>
      </c>
      <c r="N1032" s="177">
        <v>145</v>
      </c>
      <c r="O1032" s="177">
        <v>28</v>
      </c>
      <c r="P1032" s="178">
        <v>19</v>
      </c>
    </row>
    <row r="1033" spans="1:16" x14ac:dyDescent="0.3">
      <c r="A1033" s="175" t="s">
        <v>938</v>
      </c>
      <c r="B1033" s="176" t="s">
        <v>569</v>
      </c>
      <c r="C1033" s="176" t="s">
        <v>2225</v>
      </c>
      <c r="D1033" s="175" t="s">
        <v>665</v>
      </c>
      <c r="E1033" s="172">
        <v>218</v>
      </c>
      <c r="F1033" s="177">
        <v>109</v>
      </c>
      <c r="G1033" s="177">
        <v>14</v>
      </c>
      <c r="H1033" s="178">
        <v>95</v>
      </c>
      <c r="I1033" s="172">
        <v>212</v>
      </c>
      <c r="J1033" s="177">
        <v>109</v>
      </c>
      <c r="K1033" s="177">
        <v>15</v>
      </c>
      <c r="L1033" s="178">
        <v>88</v>
      </c>
      <c r="M1033" s="172">
        <v>213</v>
      </c>
      <c r="N1033" s="177">
        <v>110</v>
      </c>
      <c r="O1033" s="177">
        <v>9</v>
      </c>
      <c r="P1033" s="178">
        <v>94</v>
      </c>
    </row>
    <row r="1034" spans="1:16" x14ac:dyDescent="0.3">
      <c r="A1034" s="175" t="s">
        <v>873</v>
      </c>
      <c r="B1034" s="176" t="s">
        <v>939</v>
      </c>
      <c r="C1034" s="176" t="s">
        <v>2226</v>
      </c>
      <c r="D1034" s="175" t="s">
        <v>951</v>
      </c>
      <c r="E1034" s="172">
        <v>159</v>
      </c>
      <c r="F1034" s="177">
        <v>78</v>
      </c>
      <c r="G1034" s="177">
        <v>46</v>
      </c>
      <c r="H1034" s="178">
        <v>35</v>
      </c>
      <c r="I1034" s="172">
        <v>161</v>
      </c>
      <c r="J1034" s="177">
        <v>74</v>
      </c>
      <c r="K1034" s="177">
        <v>53</v>
      </c>
      <c r="L1034" s="178">
        <v>34</v>
      </c>
      <c r="M1034" s="172">
        <v>207</v>
      </c>
      <c r="N1034" s="177">
        <v>74</v>
      </c>
      <c r="O1034" s="177">
        <v>98</v>
      </c>
      <c r="P1034" s="178">
        <v>35</v>
      </c>
    </row>
    <row r="1035" spans="1:16" x14ac:dyDescent="0.3">
      <c r="A1035" s="175" t="s">
        <v>107</v>
      </c>
      <c r="B1035" s="176" t="s">
        <v>135</v>
      </c>
      <c r="C1035" s="176" t="s">
        <v>2227</v>
      </c>
      <c r="D1035" s="175" t="s">
        <v>442</v>
      </c>
      <c r="E1035" s="172">
        <v>175</v>
      </c>
      <c r="F1035" s="177">
        <v>78</v>
      </c>
      <c r="G1035" s="177">
        <v>37</v>
      </c>
      <c r="H1035" s="178">
        <v>60</v>
      </c>
      <c r="I1035" s="172">
        <v>199</v>
      </c>
      <c r="J1035" s="177">
        <v>79</v>
      </c>
      <c r="K1035" s="177">
        <v>37</v>
      </c>
      <c r="L1035" s="178">
        <v>83</v>
      </c>
      <c r="M1035" s="172">
        <v>203</v>
      </c>
      <c r="N1035" s="177">
        <v>80</v>
      </c>
      <c r="O1035" s="177">
        <v>41</v>
      </c>
      <c r="P1035" s="178">
        <v>82</v>
      </c>
    </row>
    <row r="1036" spans="1:16" x14ac:dyDescent="0.3">
      <c r="A1036" s="175" t="s">
        <v>819</v>
      </c>
      <c r="B1036" s="176" t="s">
        <v>874</v>
      </c>
      <c r="C1036" s="176" t="s">
        <v>2228</v>
      </c>
      <c r="D1036" s="175" t="s">
        <v>879</v>
      </c>
      <c r="E1036" s="172">
        <v>193</v>
      </c>
      <c r="F1036" s="177">
        <v>100</v>
      </c>
      <c r="G1036" s="177">
        <v>3</v>
      </c>
      <c r="H1036" s="178">
        <v>90</v>
      </c>
      <c r="I1036" s="172">
        <v>201</v>
      </c>
      <c r="J1036" s="177">
        <v>102</v>
      </c>
      <c r="K1036" s="177">
        <v>2</v>
      </c>
      <c r="L1036" s="178">
        <v>97</v>
      </c>
      <c r="M1036" s="172">
        <v>183</v>
      </c>
      <c r="N1036" s="177">
        <v>102</v>
      </c>
      <c r="O1036" s="177">
        <v>4</v>
      </c>
      <c r="P1036" s="178">
        <v>77</v>
      </c>
    </row>
    <row r="1037" spans="1:16" x14ac:dyDescent="0.3">
      <c r="A1037" s="175" t="s">
        <v>819</v>
      </c>
      <c r="B1037" s="176" t="s">
        <v>309</v>
      </c>
      <c r="C1037" s="176" t="s">
        <v>2229</v>
      </c>
      <c r="D1037" s="175" t="s">
        <v>316</v>
      </c>
      <c r="E1037" s="172">
        <v>267</v>
      </c>
      <c r="F1037" s="177">
        <v>123</v>
      </c>
      <c r="G1037" s="177">
        <v>99</v>
      </c>
      <c r="H1037" s="178">
        <v>45</v>
      </c>
      <c r="I1037" s="172">
        <v>268</v>
      </c>
      <c r="J1037" s="177">
        <v>122</v>
      </c>
      <c r="K1037" s="177">
        <v>100</v>
      </c>
      <c r="L1037" s="178">
        <v>46</v>
      </c>
      <c r="M1037" s="172">
        <v>213</v>
      </c>
      <c r="N1037" s="177">
        <v>89</v>
      </c>
      <c r="O1037" s="177">
        <v>67</v>
      </c>
      <c r="P1037" s="178">
        <v>57</v>
      </c>
    </row>
    <row r="1038" spans="1:16" x14ac:dyDescent="0.3">
      <c r="A1038" s="175" t="s">
        <v>260</v>
      </c>
      <c r="B1038" s="176" t="s">
        <v>309</v>
      </c>
      <c r="C1038" s="176" t="s">
        <v>2230</v>
      </c>
      <c r="D1038" s="175" t="s">
        <v>318</v>
      </c>
      <c r="E1038" s="172">
        <v>188</v>
      </c>
      <c r="F1038" s="177">
        <v>100</v>
      </c>
      <c r="G1038" s="177">
        <v>41</v>
      </c>
      <c r="H1038" s="178">
        <v>47</v>
      </c>
      <c r="I1038" s="172">
        <v>217</v>
      </c>
      <c r="J1038" s="177">
        <v>135</v>
      </c>
      <c r="K1038" s="177">
        <v>36</v>
      </c>
      <c r="L1038" s="178">
        <v>46</v>
      </c>
      <c r="M1038" s="172">
        <v>205</v>
      </c>
      <c r="N1038" s="177">
        <v>121</v>
      </c>
      <c r="O1038" s="177">
        <v>35</v>
      </c>
      <c r="P1038" s="178">
        <v>49</v>
      </c>
    </row>
    <row r="1039" spans="1:16" x14ac:dyDescent="0.3">
      <c r="A1039" s="175" t="s">
        <v>568</v>
      </c>
      <c r="B1039" s="176" t="s">
        <v>513</v>
      </c>
      <c r="C1039" s="176" t="s">
        <v>2231</v>
      </c>
      <c r="D1039" s="175" t="s">
        <v>526</v>
      </c>
      <c r="E1039" s="172">
        <v>190</v>
      </c>
      <c r="F1039" s="177">
        <v>115</v>
      </c>
      <c r="G1039" s="177">
        <v>14</v>
      </c>
      <c r="H1039" s="178">
        <v>61</v>
      </c>
      <c r="I1039" s="172">
        <v>202</v>
      </c>
      <c r="J1039" s="177">
        <v>115</v>
      </c>
      <c r="K1039" s="177">
        <v>31</v>
      </c>
      <c r="L1039" s="178">
        <v>56</v>
      </c>
      <c r="M1039" s="172">
        <v>217</v>
      </c>
      <c r="N1039" s="177">
        <v>114</v>
      </c>
      <c r="O1039" s="177">
        <v>31</v>
      </c>
      <c r="P1039" s="178">
        <v>72</v>
      </c>
    </row>
    <row r="1040" spans="1:16" x14ac:dyDescent="0.3">
      <c r="A1040" s="175" t="s">
        <v>1085</v>
      </c>
      <c r="B1040" s="176" t="s">
        <v>874</v>
      </c>
      <c r="C1040" s="176" t="s">
        <v>2232</v>
      </c>
      <c r="D1040" s="175" t="s">
        <v>911</v>
      </c>
      <c r="E1040" s="172">
        <v>165</v>
      </c>
      <c r="F1040" s="177">
        <v>67</v>
      </c>
      <c r="G1040" s="177">
        <v>43</v>
      </c>
      <c r="H1040" s="178">
        <v>55</v>
      </c>
      <c r="I1040" s="172">
        <v>209</v>
      </c>
      <c r="J1040" s="177">
        <v>96</v>
      </c>
      <c r="K1040" s="177">
        <v>52</v>
      </c>
      <c r="L1040" s="178">
        <v>61</v>
      </c>
      <c r="M1040" s="172">
        <v>196</v>
      </c>
      <c r="N1040" s="177">
        <v>96</v>
      </c>
      <c r="O1040" s="177">
        <v>44</v>
      </c>
      <c r="P1040" s="178">
        <v>56</v>
      </c>
    </row>
    <row r="1041" spans="1:16" x14ac:dyDescent="0.3">
      <c r="A1041" s="175" t="s">
        <v>308</v>
      </c>
      <c r="B1041" s="176" t="s">
        <v>506</v>
      </c>
      <c r="C1041" s="176" t="s">
        <v>2233</v>
      </c>
      <c r="D1041" s="175" t="s">
        <v>1020</v>
      </c>
      <c r="E1041" s="172">
        <v>222</v>
      </c>
      <c r="F1041" s="177">
        <v>83</v>
      </c>
      <c r="G1041" s="177">
        <v>36</v>
      </c>
      <c r="H1041" s="178">
        <v>103</v>
      </c>
      <c r="I1041" s="172">
        <v>254</v>
      </c>
      <c r="J1041" s="177">
        <v>86</v>
      </c>
      <c r="K1041" s="177">
        <v>77</v>
      </c>
      <c r="L1041" s="178">
        <v>91</v>
      </c>
      <c r="M1041" s="172">
        <v>208</v>
      </c>
      <c r="N1041" s="177">
        <v>75</v>
      </c>
      <c r="O1041" s="177">
        <v>35</v>
      </c>
      <c r="P1041" s="178">
        <v>98</v>
      </c>
    </row>
    <row r="1042" spans="1:16" x14ac:dyDescent="0.3">
      <c r="A1042" s="175" t="s">
        <v>819</v>
      </c>
      <c r="B1042" s="176" t="s">
        <v>681</v>
      </c>
      <c r="C1042" s="176" t="s">
        <v>2234</v>
      </c>
      <c r="D1042" s="175" t="s">
        <v>686</v>
      </c>
      <c r="E1042" s="172">
        <v>178</v>
      </c>
      <c r="F1042" s="177">
        <v>85</v>
      </c>
      <c r="G1042" s="177">
        <v>48</v>
      </c>
      <c r="H1042" s="178">
        <v>45</v>
      </c>
      <c r="I1042" s="172">
        <v>203</v>
      </c>
      <c r="J1042" s="177">
        <v>104</v>
      </c>
      <c r="K1042" s="177">
        <v>53</v>
      </c>
      <c r="L1042" s="178">
        <v>46</v>
      </c>
      <c r="M1042" s="172">
        <v>199</v>
      </c>
      <c r="N1042" s="177">
        <v>104</v>
      </c>
      <c r="O1042" s="177">
        <v>50</v>
      </c>
      <c r="P1042" s="178">
        <v>45</v>
      </c>
    </row>
    <row r="1043" spans="1:16" x14ac:dyDescent="0.3">
      <c r="A1043" s="175" t="s">
        <v>1130</v>
      </c>
      <c r="B1043" s="176" t="s">
        <v>681</v>
      </c>
      <c r="C1043" s="176" t="s">
        <v>2235</v>
      </c>
      <c r="D1043" s="175" t="s">
        <v>706</v>
      </c>
      <c r="E1043" s="172">
        <v>188</v>
      </c>
      <c r="F1043" s="177">
        <v>88</v>
      </c>
      <c r="G1043" s="177">
        <v>31</v>
      </c>
      <c r="H1043" s="178">
        <v>69</v>
      </c>
      <c r="I1043" s="172">
        <v>221</v>
      </c>
      <c r="J1043" s="177">
        <v>101</v>
      </c>
      <c r="K1043" s="177">
        <v>40</v>
      </c>
      <c r="L1043" s="178">
        <v>80</v>
      </c>
      <c r="M1043" s="172">
        <v>199</v>
      </c>
      <c r="N1043" s="177">
        <v>84</v>
      </c>
      <c r="O1043" s="177">
        <v>35</v>
      </c>
      <c r="P1043" s="178">
        <v>80</v>
      </c>
    </row>
    <row r="1044" spans="1:16" x14ac:dyDescent="0.3">
      <c r="A1044" s="175" t="s">
        <v>308</v>
      </c>
      <c r="B1044" s="176" t="s">
        <v>939</v>
      </c>
      <c r="C1044" s="176" t="s">
        <v>2236</v>
      </c>
      <c r="D1044" s="175" t="s">
        <v>947</v>
      </c>
      <c r="E1044" s="172">
        <v>215</v>
      </c>
      <c r="F1044" s="177">
        <v>77</v>
      </c>
      <c r="G1044" s="177">
        <v>126</v>
      </c>
      <c r="H1044" s="178">
        <v>12</v>
      </c>
      <c r="I1044" s="172">
        <v>201</v>
      </c>
      <c r="J1044" s="177">
        <v>93</v>
      </c>
      <c r="K1044" s="177">
        <v>92</v>
      </c>
      <c r="L1044" s="178">
        <v>16</v>
      </c>
      <c r="M1044" s="172">
        <v>197</v>
      </c>
      <c r="N1044" s="177">
        <v>99</v>
      </c>
      <c r="O1044" s="177">
        <v>83</v>
      </c>
      <c r="P1044" s="178">
        <v>15</v>
      </c>
    </row>
    <row r="1045" spans="1:16" x14ac:dyDescent="0.3">
      <c r="A1045" s="175" t="s">
        <v>539</v>
      </c>
      <c r="B1045" s="176" t="s">
        <v>939</v>
      </c>
      <c r="C1045" s="176" t="s">
        <v>2237</v>
      </c>
      <c r="D1045" s="175" t="s">
        <v>1004</v>
      </c>
      <c r="E1045" s="172">
        <v>253</v>
      </c>
      <c r="F1045" s="177">
        <v>182</v>
      </c>
      <c r="G1045" s="177">
        <v>55</v>
      </c>
      <c r="H1045" s="178">
        <v>16</v>
      </c>
      <c r="I1045" s="172">
        <v>245</v>
      </c>
      <c r="J1045" s="177">
        <v>185</v>
      </c>
      <c r="K1045" s="177">
        <v>46</v>
      </c>
      <c r="L1045" s="178">
        <v>14</v>
      </c>
      <c r="M1045" s="172">
        <v>202</v>
      </c>
      <c r="N1045" s="177">
        <v>165</v>
      </c>
      <c r="O1045" s="177">
        <v>19</v>
      </c>
      <c r="P1045" s="178">
        <v>18</v>
      </c>
    </row>
    <row r="1046" spans="1:16" x14ac:dyDescent="0.3">
      <c r="A1046" s="175" t="s">
        <v>762</v>
      </c>
      <c r="B1046" s="176" t="s">
        <v>681</v>
      </c>
      <c r="C1046" s="176" t="s">
        <v>2238</v>
      </c>
      <c r="D1046" s="176" t="s">
        <v>684</v>
      </c>
      <c r="E1046" s="172">
        <v>208</v>
      </c>
      <c r="F1046" s="177">
        <v>94</v>
      </c>
      <c r="G1046" s="177">
        <v>51</v>
      </c>
      <c r="H1046" s="178">
        <v>63</v>
      </c>
      <c r="I1046" s="172">
        <v>206</v>
      </c>
      <c r="J1046" s="177">
        <v>95</v>
      </c>
      <c r="K1046" s="177">
        <v>50</v>
      </c>
      <c r="L1046" s="178">
        <v>61</v>
      </c>
      <c r="M1046" s="172">
        <v>199</v>
      </c>
      <c r="N1046" s="177">
        <v>98</v>
      </c>
      <c r="O1046" s="177">
        <v>38</v>
      </c>
      <c r="P1046" s="178">
        <v>63</v>
      </c>
    </row>
    <row r="1047" spans="1:16" x14ac:dyDescent="0.3">
      <c r="A1047" s="175" t="s">
        <v>1178</v>
      </c>
      <c r="B1047" s="176" t="s">
        <v>939</v>
      </c>
      <c r="C1047" s="176" t="s">
        <v>2239</v>
      </c>
      <c r="D1047" s="175" t="s">
        <v>460</v>
      </c>
      <c r="E1047" s="172">
        <v>195</v>
      </c>
      <c r="F1047" s="177">
        <v>87</v>
      </c>
      <c r="G1047" s="177">
        <v>34</v>
      </c>
      <c r="H1047" s="178">
        <v>74</v>
      </c>
      <c r="I1047" s="172">
        <v>198</v>
      </c>
      <c r="J1047" s="177">
        <v>82</v>
      </c>
      <c r="K1047" s="177">
        <v>35</v>
      </c>
      <c r="L1047" s="178">
        <v>81</v>
      </c>
      <c r="M1047" s="172">
        <v>193</v>
      </c>
      <c r="N1047" s="177">
        <v>82</v>
      </c>
      <c r="O1047" s="177">
        <v>33</v>
      </c>
      <c r="P1047" s="178">
        <v>78</v>
      </c>
    </row>
    <row r="1048" spans="1:16" x14ac:dyDescent="0.3">
      <c r="A1048" s="175" t="s">
        <v>308</v>
      </c>
      <c r="B1048" s="176" t="s">
        <v>939</v>
      </c>
      <c r="C1048" s="176" t="s">
        <v>2240</v>
      </c>
      <c r="D1048" s="175" t="s">
        <v>967</v>
      </c>
      <c r="E1048" s="172">
        <v>204</v>
      </c>
      <c r="F1048" s="177">
        <v>67</v>
      </c>
      <c r="G1048" s="177">
        <v>49</v>
      </c>
      <c r="H1048" s="178">
        <v>88</v>
      </c>
      <c r="I1048" s="172">
        <v>207</v>
      </c>
      <c r="J1048" s="177">
        <v>67</v>
      </c>
      <c r="K1048" s="177">
        <v>46</v>
      </c>
      <c r="L1048" s="178">
        <v>94</v>
      </c>
      <c r="M1048" s="172">
        <v>198</v>
      </c>
      <c r="N1048" s="177">
        <v>59</v>
      </c>
      <c r="O1048" s="177">
        <v>42</v>
      </c>
      <c r="P1048" s="178">
        <v>97</v>
      </c>
    </row>
    <row r="1049" spans="1:16" x14ac:dyDescent="0.3">
      <c r="A1049" s="175" t="s">
        <v>234</v>
      </c>
      <c r="B1049" s="176" t="s">
        <v>309</v>
      </c>
      <c r="C1049" s="176" t="s">
        <v>2241</v>
      </c>
      <c r="D1049" s="175" t="s">
        <v>330</v>
      </c>
      <c r="E1049" s="172">
        <v>232</v>
      </c>
      <c r="F1049" s="177">
        <v>94</v>
      </c>
      <c r="G1049" s="177">
        <v>89</v>
      </c>
      <c r="H1049" s="178">
        <v>49</v>
      </c>
      <c r="I1049" s="172">
        <v>206</v>
      </c>
      <c r="J1049" s="177">
        <v>94</v>
      </c>
      <c r="K1049" s="177">
        <v>61</v>
      </c>
      <c r="L1049" s="178">
        <v>51</v>
      </c>
      <c r="M1049" s="172">
        <v>194</v>
      </c>
      <c r="N1049" s="177">
        <v>79</v>
      </c>
      <c r="O1049" s="177">
        <v>65</v>
      </c>
      <c r="P1049" s="178">
        <v>50</v>
      </c>
    </row>
    <row r="1050" spans="1:16" x14ac:dyDescent="0.3">
      <c r="A1050" s="175" t="s">
        <v>512</v>
      </c>
      <c r="B1050" s="176" t="s">
        <v>939</v>
      </c>
      <c r="C1050" s="176" t="s">
        <v>2242</v>
      </c>
      <c r="D1050" s="175" t="s">
        <v>1000</v>
      </c>
      <c r="E1050" s="172">
        <v>205</v>
      </c>
      <c r="F1050" s="177">
        <v>46</v>
      </c>
      <c r="G1050" s="177">
        <v>89</v>
      </c>
      <c r="H1050" s="178">
        <v>70</v>
      </c>
      <c r="I1050" s="172">
        <v>200</v>
      </c>
      <c r="J1050" s="177">
        <v>46</v>
      </c>
      <c r="K1050" s="177">
        <v>78</v>
      </c>
      <c r="L1050" s="178">
        <v>76</v>
      </c>
      <c r="M1050" s="172">
        <v>197</v>
      </c>
      <c r="N1050" s="177">
        <v>46</v>
      </c>
      <c r="O1050" s="177">
        <v>73</v>
      </c>
      <c r="P1050" s="178">
        <v>78</v>
      </c>
    </row>
    <row r="1051" spans="1:16" x14ac:dyDescent="0.3">
      <c r="A1051" s="175" t="s">
        <v>568</v>
      </c>
      <c r="B1051" s="176" t="s">
        <v>569</v>
      </c>
      <c r="C1051" s="176" t="s">
        <v>2243</v>
      </c>
      <c r="D1051" s="175" t="s">
        <v>575</v>
      </c>
      <c r="E1051" s="172">
        <v>187</v>
      </c>
      <c r="F1051" s="177">
        <v>58</v>
      </c>
      <c r="G1051" s="177">
        <v>32</v>
      </c>
      <c r="H1051" s="178">
        <v>97</v>
      </c>
      <c r="I1051" s="172">
        <v>173</v>
      </c>
      <c r="J1051" s="177">
        <v>62</v>
      </c>
      <c r="K1051" s="177">
        <v>7</v>
      </c>
      <c r="L1051" s="178">
        <v>104</v>
      </c>
      <c r="M1051" s="172">
        <v>179</v>
      </c>
      <c r="N1051" s="177">
        <v>85</v>
      </c>
      <c r="O1051" s="177">
        <v>6</v>
      </c>
      <c r="P1051" s="178">
        <v>88</v>
      </c>
    </row>
    <row r="1052" spans="1:16" x14ac:dyDescent="0.3">
      <c r="A1052" s="175" t="s">
        <v>1038</v>
      </c>
      <c r="B1052" s="176" t="s">
        <v>475</v>
      </c>
      <c r="C1052" s="176" t="s">
        <v>2244</v>
      </c>
      <c r="D1052" s="175" t="s">
        <v>298</v>
      </c>
      <c r="E1052" s="172">
        <v>171</v>
      </c>
      <c r="F1052" s="177">
        <v>86</v>
      </c>
      <c r="G1052" s="177">
        <v>41</v>
      </c>
      <c r="H1052" s="178">
        <v>44</v>
      </c>
      <c r="I1052" s="172">
        <v>186</v>
      </c>
      <c r="J1052" s="177">
        <v>98</v>
      </c>
      <c r="K1052" s="177">
        <v>43</v>
      </c>
      <c r="L1052" s="178">
        <v>45</v>
      </c>
      <c r="M1052" s="172">
        <v>186</v>
      </c>
      <c r="N1052" s="177">
        <v>100</v>
      </c>
      <c r="O1052" s="177">
        <v>44</v>
      </c>
      <c r="P1052" s="178">
        <v>42</v>
      </c>
    </row>
    <row r="1053" spans="1:16" x14ac:dyDescent="0.3">
      <c r="A1053" s="175" t="s">
        <v>711</v>
      </c>
      <c r="B1053" s="176" t="s">
        <v>939</v>
      </c>
      <c r="C1053" s="176" t="s">
        <v>2245</v>
      </c>
      <c r="D1053" s="175" t="s">
        <v>984</v>
      </c>
      <c r="E1053" s="172">
        <v>219</v>
      </c>
      <c r="F1053" s="177">
        <v>78</v>
      </c>
      <c r="G1053" s="177">
        <v>101</v>
      </c>
      <c r="H1053" s="178">
        <v>40</v>
      </c>
      <c r="I1053" s="172">
        <v>198</v>
      </c>
      <c r="J1053" s="177">
        <v>79</v>
      </c>
      <c r="K1053" s="177">
        <v>75</v>
      </c>
      <c r="L1053" s="178">
        <v>44</v>
      </c>
      <c r="M1053" s="172">
        <v>189</v>
      </c>
      <c r="N1053" s="177">
        <v>79</v>
      </c>
      <c r="O1053" s="177">
        <v>66</v>
      </c>
      <c r="P1053" s="178">
        <v>44</v>
      </c>
    </row>
    <row r="1054" spans="1:16" x14ac:dyDescent="0.3">
      <c r="A1054" s="175" t="s">
        <v>568</v>
      </c>
      <c r="B1054" s="176" t="s">
        <v>874</v>
      </c>
      <c r="C1054" s="176" t="s">
        <v>2246</v>
      </c>
      <c r="D1054" s="175" t="s">
        <v>897</v>
      </c>
      <c r="E1054" s="172">
        <v>187</v>
      </c>
      <c r="F1054" s="177">
        <v>102</v>
      </c>
      <c r="G1054" s="177">
        <v>16</v>
      </c>
      <c r="H1054" s="178">
        <v>69</v>
      </c>
      <c r="I1054" s="172">
        <v>190</v>
      </c>
      <c r="J1054" s="177">
        <v>100</v>
      </c>
      <c r="K1054" s="177">
        <v>16</v>
      </c>
      <c r="L1054" s="178">
        <v>74</v>
      </c>
      <c r="M1054" s="172">
        <v>194</v>
      </c>
      <c r="N1054" s="177">
        <v>97</v>
      </c>
      <c r="O1054" s="177">
        <v>17</v>
      </c>
      <c r="P1054" s="178">
        <v>80</v>
      </c>
    </row>
    <row r="1055" spans="1:16" x14ac:dyDescent="0.3">
      <c r="A1055" s="175" t="s">
        <v>568</v>
      </c>
      <c r="B1055" s="176" t="s">
        <v>939</v>
      </c>
      <c r="C1055" s="176" t="s">
        <v>2247</v>
      </c>
      <c r="D1055" s="175" t="s">
        <v>980</v>
      </c>
      <c r="E1055" s="172">
        <v>167</v>
      </c>
      <c r="F1055" s="177">
        <v>100</v>
      </c>
      <c r="G1055" s="177">
        <v>16</v>
      </c>
      <c r="H1055" s="178">
        <v>51</v>
      </c>
      <c r="I1055" s="172">
        <v>207</v>
      </c>
      <c r="J1055" s="177">
        <v>136</v>
      </c>
      <c r="K1055" s="177">
        <v>17</v>
      </c>
      <c r="L1055" s="178">
        <v>54</v>
      </c>
      <c r="M1055" s="172">
        <v>188</v>
      </c>
      <c r="N1055" s="177">
        <v>119</v>
      </c>
      <c r="O1055" s="177">
        <v>15</v>
      </c>
      <c r="P1055" s="178">
        <v>54</v>
      </c>
    </row>
    <row r="1056" spans="1:16" x14ac:dyDescent="0.3">
      <c r="A1056" s="175" t="s">
        <v>1130</v>
      </c>
      <c r="B1056" s="176" t="s">
        <v>939</v>
      </c>
      <c r="C1056" s="176" t="s">
        <v>2248</v>
      </c>
      <c r="D1056" s="175" t="s">
        <v>973</v>
      </c>
      <c r="E1056" s="172">
        <v>189</v>
      </c>
      <c r="F1056" s="177">
        <v>86</v>
      </c>
      <c r="G1056" s="177">
        <v>30</v>
      </c>
      <c r="H1056" s="178">
        <v>73</v>
      </c>
      <c r="I1056" s="172">
        <v>191</v>
      </c>
      <c r="J1056" s="177">
        <v>86</v>
      </c>
      <c r="K1056" s="177">
        <v>29</v>
      </c>
      <c r="L1056" s="178">
        <v>76</v>
      </c>
      <c r="M1056" s="172">
        <v>190</v>
      </c>
      <c r="N1056" s="177">
        <v>85</v>
      </c>
      <c r="O1056" s="177">
        <v>26</v>
      </c>
      <c r="P1056" s="178">
        <v>79</v>
      </c>
    </row>
    <row r="1057" spans="1:16" x14ac:dyDescent="0.3">
      <c r="A1057" s="175" t="s">
        <v>1038</v>
      </c>
      <c r="B1057" s="176" t="s">
        <v>309</v>
      </c>
      <c r="C1057" s="176" t="s">
        <v>2249</v>
      </c>
      <c r="D1057" s="175" t="s">
        <v>335</v>
      </c>
      <c r="E1057" s="172">
        <v>241</v>
      </c>
      <c r="F1057" s="177">
        <v>132</v>
      </c>
      <c r="G1057" s="177">
        <v>44</v>
      </c>
      <c r="H1057" s="178">
        <v>65</v>
      </c>
      <c r="I1057" s="172">
        <v>234</v>
      </c>
      <c r="J1057" s="177">
        <v>131</v>
      </c>
      <c r="K1057" s="177">
        <v>37</v>
      </c>
      <c r="L1057" s="178">
        <v>66</v>
      </c>
      <c r="M1057" s="172">
        <v>203</v>
      </c>
      <c r="N1057" s="177">
        <v>95</v>
      </c>
      <c r="O1057" s="177">
        <v>26</v>
      </c>
      <c r="P1057" s="178">
        <v>82</v>
      </c>
    </row>
    <row r="1058" spans="1:16" x14ac:dyDescent="0.3">
      <c r="A1058" s="175" t="s">
        <v>107</v>
      </c>
      <c r="B1058" s="176" t="s">
        <v>261</v>
      </c>
      <c r="C1058" s="176" t="s">
        <v>2250</v>
      </c>
      <c r="D1058" s="175" t="s">
        <v>291</v>
      </c>
      <c r="E1058" s="172">
        <v>236</v>
      </c>
      <c r="F1058" s="177">
        <v>109</v>
      </c>
      <c r="G1058" s="177">
        <v>49</v>
      </c>
      <c r="H1058" s="178">
        <v>78</v>
      </c>
      <c r="I1058" s="172">
        <v>206</v>
      </c>
      <c r="J1058" s="177">
        <v>111</v>
      </c>
      <c r="K1058" s="177">
        <v>28</v>
      </c>
      <c r="L1058" s="178">
        <v>67</v>
      </c>
      <c r="M1058" s="172">
        <v>188</v>
      </c>
      <c r="N1058" s="177">
        <v>94</v>
      </c>
      <c r="O1058" s="177">
        <v>25</v>
      </c>
      <c r="P1058" s="178">
        <v>69</v>
      </c>
    </row>
    <row r="1059" spans="1:16" x14ac:dyDescent="0.3">
      <c r="A1059" s="175" t="s">
        <v>873</v>
      </c>
      <c r="B1059" s="176" t="s">
        <v>681</v>
      </c>
      <c r="C1059" s="176" t="s">
        <v>2251</v>
      </c>
      <c r="D1059" s="175" t="s">
        <v>685</v>
      </c>
      <c r="E1059" s="172">
        <v>190</v>
      </c>
      <c r="F1059" s="177">
        <v>71</v>
      </c>
      <c r="G1059" s="177">
        <v>44</v>
      </c>
      <c r="H1059" s="178">
        <v>75</v>
      </c>
      <c r="I1059" s="172">
        <v>207</v>
      </c>
      <c r="J1059" s="177">
        <v>86</v>
      </c>
      <c r="K1059" s="177">
        <v>47</v>
      </c>
      <c r="L1059" s="178">
        <v>74</v>
      </c>
      <c r="M1059" s="172">
        <v>178</v>
      </c>
      <c r="N1059" s="177">
        <v>85</v>
      </c>
      <c r="O1059" s="177">
        <v>26</v>
      </c>
      <c r="P1059" s="178">
        <v>67</v>
      </c>
    </row>
    <row r="1060" spans="1:16" x14ac:dyDescent="0.3">
      <c r="A1060" s="175" t="s">
        <v>1038</v>
      </c>
      <c r="B1060" s="176" t="s">
        <v>309</v>
      </c>
      <c r="C1060" s="176" t="s">
        <v>2252</v>
      </c>
      <c r="D1060" s="176" t="s">
        <v>135</v>
      </c>
      <c r="E1060" s="172">
        <v>178</v>
      </c>
      <c r="F1060" s="177">
        <v>72</v>
      </c>
      <c r="G1060" s="177">
        <v>29</v>
      </c>
      <c r="H1060" s="178">
        <v>77</v>
      </c>
      <c r="I1060" s="172">
        <v>184</v>
      </c>
      <c r="J1060" s="177">
        <v>71</v>
      </c>
      <c r="K1060" s="177">
        <v>28</v>
      </c>
      <c r="L1060" s="178">
        <v>85</v>
      </c>
      <c r="M1060" s="172">
        <v>179</v>
      </c>
      <c r="N1060" s="177">
        <v>70</v>
      </c>
      <c r="O1060" s="177">
        <v>28</v>
      </c>
      <c r="P1060" s="178">
        <v>81</v>
      </c>
    </row>
    <row r="1061" spans="1:16" x14ac:dyDescent="0.3">
      <c r="A1061" s="175" t="s">
        <v>819</v>
      </c>
      <c r="B1061" s="176" t="s">
        <v>1183</v>
      </c>
      <c r="C1061" s="176" t="s">
        <v>2253</v>
      </c>
      <c r="D1061" s="175" t="s">
        <v>1185</v>
      </c>
      <c r="E1061" s="172">
        <v>153</v>
      </c>
      <c r="F1061" s="177">
        <v>65</v>
      </c>
      <c r="G1061" s="177">
        <v>45</v>
      </c>
      <c r="H1061" s="178">
        <v>43</v>
      </c>
      <c r="I1061" s="172">
        <v>182</v>
      </c>
      <c r="J1061" s="177">
        <v>84</v>
      </c>
      <c r="K1061" s="177">
        <v>54</v>
      </c>
      <c r="L1061" s="178">
        <v>44</v>
      </c>
      <c r="M1061" s="172">
        <v>179</v>
      </c>
      <c r="N1061" s="177">
        <v>85</v>
      </c>
      <c r="O1061" s="177">
        <v>54</v>
      </c>
      <c r="P1061" s="178">
        <v>40</v>
      </c>
    </row>
    <row r="1062" spans="1:16" x14ac:dyDescent="0.3">
      <c r="A1062" s="175" t="s">
        <v>260</v>
      </c>
      <c r="B1062" s="176" t="s">
        <v>309</v>
      </c>
      <c r="C1062" s="176" t="s">
        <v>2254</v>
      </c>
      <c r="D1062" s="175" t="s">
        <v>322</v>
      </c>
      <c r="E1062" s="172">
        <v>163</v>
      </c>
      <c r="F1062" s="177">
        <v>75</v>
      </c>
      <c r="G1062" s="177">
        <v>37</v>
      </c>
      <c r="H1062" s="178">
        <v>51</v>
      </c>
      <c r="I1062" s="172">
        <v>184</v>
      </c>
      <c r="J1062" s="177">
        <v>75</v>
      </c>
      <c r="K1062" s="177">
        <v>41</v>
      </c>
      <c r="L1062" s="178">
        <v>68</v>
      </c>
      <c r="M1062" s="172">
        <v>183</v>
      </c>
      <c r="N1062" s="177">
        <v>76</v>
      </c>
      <c r="O1062" s="177">
        <v>38</v>
      </c>
      <c r="P1062" s="178">
        <v>69</v>
      </c>
    </row>
    <row r="1063" spans="1:16" x14ac:dyDescent="0.3">
      <c r="A1063" s="175" t="s">
        <v>429</v>
      </c>
      <c r="B1063" s="176" t="s">
        <v>569</v>
      </c>
      <c r="C1063" s="176" t="s">
        <v>2255</v>
      </c>
      <c r="D1063" s="175" t="s">
        <v>673</v>
      </c>
      <c r="E1063" s="172">
        <v>167</v>
      </c>
      <c r="F1063" s="177">
        <v>69</v>
      </c>
      <c r="G1063" s="177">
        <v>41</v>
      </c>
      <c r="H1063" s="178">
        <v>57</v>
      </c>
      <c r="I1063" s="172">
        <v>179</v>
      </c>
      <c r="J1063" s="177">
        <v>71</v>
      </c>
      <c r="K1063" s="177">
        <v>45</v>
      </c>
      <c r="L1063" s="178">
        <v>63</v>
      </c>
      <c r="M1063" s="172">
        <v>180</v>
      </c>
      <c r="N1063" s="177">
        <v>72</v>
      </c>
      <c r="O1063" s="177">
        <v>46</v>
      </c>
      <c r="P1063" s="178">
        <v>62</v>
      </c>
    </row>
    <row r="1064" spans="1:16" x14ac:dyDescent="0.3">
      <c r="A1064" s="175" t="s">
        <v>1085</v>
      </c>
      <c r="B1064" s="176" t="s">
        <v>681</v>
      </c>
      <c r="C1064" s="176" t="s">
        <v>2256</v>
      </c>
      <c r="D1064" s="175" t="s">
        <v>704</v>
      </c>
      <c r="E1064" s="172">
        <v>186</v>
      </c>
      <c r="F1064" s="177">
        <v>105</v>
      </c>
      <c r="G1064" s="177">
        <v>29</v>
      </c>
      <c r="H1064" s="178">
        <v>52</v>
      </c>
      <c r="I1064" s="172">
        <v>182</v>
      </c>
      <c r="J1064" s="177">
        <v>104</v>
      </c>
      <c r="K1064" s="177">
        <v>25</v>
      </c>
      <c r="L1064" s="178">
        <v>53</v>
      </c>
      <c r="M1064" s="172">
        <v>186</v>
      </c>
      <c r="N1064" s="177">
        <v>100</v>
      </c>
      <c r="O1064" s="177">
        <v>25</v>
      </c>
      <c r="P1064" s="178">
        <v>61</v>
      </c>
    </row>
    <row r="1065" spans="1:16" x14ac:dyDescent="0.3">
      <c r="A1065" s="176" t="s">
        <v>234</v>
      </c>
      <c r="B1065" s="176" t="s">
        <v>763</v>
      </c>
      <c r="C1065" s="176" t="s">
        <v>2257</v>
      </c>
      <c r="D1065" s="176" t="s">
        <v>148</v>
      </c>
      <c r="E1065" s="172">
        <v>166</v>
      </c>
      <c r="F1065" s="177">
        <v>82</v>
      </c>
      <c r="G1065" s="177">
        <v>13</v>
      </c>
      <c r="H1065" s="178">
        <v>71</v>
      </c>
      <c r="I1065" s="172">
        <v>180</v>
      </c>
      <c r="J1065" s="177">
        <v>84</v>
      </c>
      <c r="K1065" s="177">
        <v>16</v>
      </c>
      <c r="L1065" s="178">
        <v>80</v>
      </c>
      <c r="M1065" s="172">
        <v>186</v>
      </c>
      <c r="N1065" s="177">
        <v>83</v>
      </c>
      <c r="O1065" s="177">
        <v>15</v>
      </c>
      <c r="P1065" s="178">
        <v>88</v>
      </c>
    </row>
    <row r="1066" spans="1:16" x14ac:dyDescent="0.3">
      <c r="A1066" s="175" t="s">
        <v>539</v>
      </c>
      <c r="B1066" s="176" t="s">
        <v>569</v>
      </c>
      <c r="C1066" s="176" t="s">
        <v>2258</v>
      </c>
      <c r="D1066" s="175" t="s">
        <v>643</v>
      </c>
      <c r="E1066" s="172">
        <v>181</v>
      </c>
      <c r="F1066" s="177">
        <v>95</v>
      </c>
      <c r="G1066" s="177">
        <v>20</v>
      </c>
      <c r="H1066" s="178">
        <v>66</v>
      </c>
      <c r="I1066" s="172">
        <v>180</v>
      </c>
      <c r="J1066" s="177">
        <v>93</v>
      </c>
      <c r="K1066" s="177">
        <v>18</v>
      </c>
      <c r="L1066" s="178">
        <v>69</v>
      </c>
      <c r="M1066" s="172">
        <v>173</v>
      </c>
      <c r="N1066" s="177">
        <v>93</v>
      </c>
      <c r="O1066" s="177">
        <v>15</v>
      </c>
      <c r="P1066" s="178">
        <v>65</v>
      </c>
    </row>
    <row r="1067" spans="1:16" x14ac:dyDescent="0.3">
      <c r="A1067" s="175" t="s">
        <v>260</v>
      </c>
      <c r="B1067" s="176" t="s">
        <v>309</v>
      </c>
      <c r="C1067" s="176" t="s">
        <v>2259</v>
      </c>
      <c r="D1067" s="175" t="s">
        <v>373</v>
      </c>
      <c r="E1067" s="172">
        <v>175</v>
      </c>
      <c r="F1067" s="177">
        <v>64</v>
      </c>
      <c r="G1067" s="177">
        <v>33</v>
      </c>
      <c r="H1067" s="178">
        <v>78</v>
      </c>
      <c r="I1067" s="172">
        <v>180</v>
      </c>
      <c r="J1067" s="177">
        <v>67</v>
      </c>
      <c r="K1067" s="177">
        <v>33</v>
      </c>
      <c r="L1067" s="178">
        <v>80</v>
      </c>
      <c r="M1067" s="172">
        <v>171</v>
      </c>
      <c r="N1067" s="177">
        <v>65</v>
      </c>
      <c r="O1067" s="177">
        <v>32</v>
      </c>
      <c r="P1067" s="178">
        <v>74</v>
      </c>
    </row>
    <row r="1068" spans="1:16" x14ac:dyDescent="0.3">
      <c r="A1068" s="175" t="s">
        <v>819</v>
      </c>
      <c r="B1068" s="176" t="s">
        <v>939</v>
      </c>
      <c r="C1068" s="176" t="s">
        <v>2260</v>
      </c>
      <c r="D1068" s="175" t="s">
        <v>970</v>
      </c>
      <c r="E1068" s="172">
        <v>171</v>
      </c>
      <c r="F1068" s="177">
        <v>78</v>
      </c>
      <c r="G1068" s="177">
        <v>53</v>
      </c>
      <c r="H1068" s="178">
        <v>40</v>
      </c>
      <c r="I1068" s="172">
        <v>164</v>
      </c>
      <c r="J1068" s="177">
        <v>76</v>
      </c>
      <c r="K1068" s="177">
        <v>49</v>
      </c>
      <c r="L1068" s="178">
        <v>39</v>
      </c>
      <c r="M1068" s="172">
        <v>183</v>
      </c>
      <c r="N1068" s="177">
        <v>76</v>
      </c>
      <c r="O1068" s="177">
        <v>60</v>
      </c>
      <c r="P1068" s="178">
        <v>47</v>
      </c>
    </row>
    <row r="1069" spans="1:16" x14ac:dyDescent="0.3">
      <c r="A1069" s="175" t="s">
        <v>711</v>
      </c>
      <c r="B1069" s="176" t="s">
        <v>309</v>
      </c>
      <c r="C1069" s="176" t="s">
        <v>2261</v>
      </c>
      <c r="D1069" s="175" t="s">
        <v>343</v>
      </c>
      <c r="E1069" s="172">
        <v>166</v>
      </c>
      <c r="F1069" s="177">
        <v>53</v>
      </c>
      <c r="G1069" s="177">
        <v>36</v>
      </c>
      <c r="H1069" s="178">
        <v>77</v>
      </c>
      <c r="I1069" s="172">
        <v>171</v>
      </c>
      <c r="J1069" s="177">
        <v>53</v>
      </c>
      <c r="K1069" s="177">
        <v>41</v>
      </c>
      <c r="L1069" s="178">
        <v>77</v>
      </c>
      <c r="M1069" s="172">
        <v>170</v>
      </c>
      <c r="N1069" s="177">
        <v>52</v>
      </c>
      <c r="O1069" s="177">
        <v>45</v>
      </c>
      <c r="P1069" s="178">
        <v>73</v>
      </c>
    </row>
    <row r="1070" spans="1:16" x14ac:dyDescent="0.3">
      <c r="A1070" s="175" t="s">
        <v>913</v>
      </c>
      <c r="B1070" s="176" t="s">
        <v>763</v>
      </c>
      <c r="C1070" s="176" t="s">
        <v>2262</v>
      </c>
      <c r="D1070" s="175" t="s">
        <v>777</v>
      </c>
      <c r="E1070" s="172">
        <v>145</v>
      </c>
      <c r="F1070" s="177">
        <v>85</v>
      </c>
      <c r="G1070" s="177">
        <v>15</v>
      </c>
      <c r="H1070" s="178">
        <v>45</v>
      </c>
      <c r="I1070" s="172">
        <v>177</v>
      </c>
      <c r="J1070" s="177">
        <v>88</v>
      </c>
      <c r="K1070" s="177">
        <v>24</v>
      </c>
      <c r="L1070" s="178">
        <v>65</v>
      </c>
      <c r="M1070" s="172">
        <v>172</v>
      </c>
      <c r="N1070" s="177">
        <v>88</v>
      </c>
      <c r="O1070" s="177">
        <v>20</v>
      </c>
      <c r="P1070" s="178">
        <v>64</v>
      </c>
    </row>
    <row r="1071" spans="1:16" x14ac:dyDescent="0.3">
      <c r="A1071" s="175" t="s">
        <v>539</v>
      </c>
      <c r="B1071" s="176" t="s">
        <v>261</v>
      </c>
      <c r="C1071" s="176" t="s">
        <v>2263</v>
      </c>
      <c r="D1071" s="175" t="s">
        <v>303</v>
      </c>
      <c r="E1071" s="172">
        <v>159</v>
      </c>
      <c r="F1071" s="177">
        <v>59</v>
      </c>
      <c r="G1071" s="177">
        <v>55</v>
      </c>
      <c r="H1071" s="178">
        <v>45</v>
      </c>
      <c r="I1071" s="172">
        <v>173</v>
      </c>
      <c r="J1071" s="177">
        <v>90</v>
      </c>
      <c r="K1071" s="177">
        <v>42</v>
      </c>
      <c r="L1071" s="178">
        <v>41</v>
      </c>
      <c r="M1071" s="172">
        <v>169</v>
      </c>
      <c r="N1071" s="177">
        <v>91</v>
      </c>
      <c r="O1071" s="177">
        <v>38</v>
      </c>
      <c r="P1071" s="178">
        <v>40</v>
      </c>
    </row>
    <row r="1072" spans="1:16" x14ac:dyDescent="0.3">
      <c r="A1072" s="175" t="s">
        <v>819</v>
      </c>
      <c r="B1072" s="176" t="s">
        <v>681</v>
      </c>
      <c r="C1072" s="176" t="s">
        <v>2264</v>
      </c>
      <c r="D1072" s="175" t="s">
        <v>701</v>
      </c>
      <c r="E1072" s="172">
        <v>140</v>
      </c>
      <c r="F1072" s="177">
        <v>73</v>
      </c>
      <c r="G1072" s="177">
        <v>12</v>
      </c>
      <c r="H1072" s="178">
        <v>55</v>
      </c>
      <c r="I1072" s="172">
        <v>166</v>
      </c>
      <c r="J1072" s="177">
        <v>99</v>
      </c>
      <c r="K1072" s="177">
        <v>12</v>
      </c>
      <c r="L1072" s="178">
        <v>55</v>
      </c>
      <c r="M1072" s="172">
        <v>171</v>
      </c>
      <c r="N1072" s="177">
        <v>103</v>
      </c>
      <c r="O1072" s="177">
        <v>12</v>
      </c>
      <c r="P1072" s="178">
        <v>56</v>
      </c>
    </row>
    <row r="1073" spans="1:16" x14ac:dyDescent="0.3">
      <c r="A1073" s="175" t="s">
        <v>680</v>
      </c>
      <c r="B1073" s="176" t="s">
        <v>874</v>
      </c>
      <c r="C1073" s="176" t="s">
        <v>2265</v>
      </c>
      <c r="D1073" s="175" t="s">
        <v>891</v>
      </c>
      <c r="E1073" s="172">
        <v>150</v>
      </c>
      <c r="F1073" s="177">
        <v>61</v>
      </c>
      <c r="G1073" s="177">
        <v>59</v>
      </c>
      <c r="H1073" s="178">
        <v>30</v>
      </c>
      <c r="I1073" s="172">
        <v>394</v>
      </c>
      <c r="J1073" s="177">
        <v>72</v>
      </c>
      <c r="K1073" s="177">
        <v>288</v>
      </c>
      <c r="L1073" s="178">
        <v>34</v>
      </c>
      <c r="M1073" s="172">
        <v>163</v>
      </c>
      <c r="N1073" s="177">
        <v>70</v>
      </c>
      <c r="O1073" s="177">
        <v>65</v>
      </c>
      <c r="P1073" s="178">
        <v>28</v>
      </c>
    </row>
    <row r="1074" spans="1:16" x14ac:dyDescent="0.3">
      <c r="A1074" s="175" t="s">
        <v>792</v>
      </c>
      <c r="B1074" s="176" t="s">
        <v>681</v>
      </c>
      <c r="C1074" s="176" t="s">
        <v>2266</v>
      </c>
      <c r="D1074" s="175" t="s">
        <v>697</v>
      </c>
      <c r="E1074" s="172">
        <v>133</v>
      </c>
      <c r="F1074" s="177">
        <v>93</v>
      </c>
      <c r="G1074" s="177">
        <v>10</v>
      </c>
      <c r="H1074" s="178">
        <v>30</v>
      </c>
      <c r="I1074" s="172">
        <v>172</v>
      </c>
      <c r="J1074" s="177">
        <v>128</v>
      </c>
      <c r="K1074" s="177">
        <v>11</v>
      </c>
      <c r="L1074" s="178">
        <v>33</v>
      </c>
      <c r="M1074" s="172">
        <v>166</v>
      </c>
      <c r="N1074" s="177">
        <v>127</v>
      </c>
      <c r="O1074" s="177">
        <v>8</v>
      </c>
      <c r="P1074" s="178">
        <v>31</v>
      </c>
    </row>
    <row r="1075" spans="1:16" x14ac:dyDescent="0.3">
      <c r="A1075" s="175" t="s">
        <v>539</v>
      </c>
      <c r="B1075" s="176" t="s">
        <v>309</v>
      </c>
      <c r="C1075" s="176" t="s">
        <v>2267</v>
      </c>
      <c r="D1075" s="175" t="s">
        <v>405</v>
      </c>
      <c r="E1075" s="172">
        <v>141</v>
      </c>
      <c r="F1075" s="177">
        <v>61</v>
      </c>
      <c r="G1075" s="177">
        <v>31</v>
      </c>
      <c r="H1075" s="178">
        <v>49</v>
      </c>
      <c r="I1075" s="172">
        <v>162</v>
      </c>
      <c r="J1075" s="177">
        <v>85</v>
      </c>
      <c r="K1075" s="177">
        <v>28</v>
      </c>
      <c r="L1075" s="178">
        <v>49</v>
      </c>
      <c r="M1075" s="172">
        <v>166</v>
      </c>
      <c r="N1075" s="177">
        <v>84</v>
      </c>
      <c r="O1075" s="177">
        <v>34</v>
      </c>
      <c r="P1075" s="178">
        <v>48</v>
      </c>
    </row>
    <row r="1076" spans="1:16" x14ac:dyDescent="0.3">
      <c r="A1076" s="175" t="s">
        <v>308</v>
      </c>
      <c r="B1076" s="176" t="s">
        <v>309</v>
      </c>
      <c r="C1076" s="176" t="s">
        <v>2268</v>
      </c>
      <c r="D1076" s="175" t="s">
        <v>324</v>
      </c>
      <c r="E1076" s="172">
        <v>166</v>
      </c>
      <c r="F1076" s="177">
        <v>69</v>
      </c>
      <c r="G1076" s="177">
        <v>56</v>
      </c>
      <c r="H1076" s="178">
        <v>41</v>
      </c>
      <c r="I1076" s="172">
        <v>172</v>
      </c>
      <c r="J1076" s="177">
        <v>70</v>
      </c>
      <c r="K1076" s="177">
        <v>55</v>
      </c>
      <c r="L1076" s="178">
        <v>47</v>
      </c>
      <c r="M1076" s="172">
        <v>163</v>
      </c>
      <c r="N1076" s="177">
        <v>64</v>
      </c>
      <c r="O1076" s="177">
        <v>55</v>
      </c>
      <c r="P1076" s="178">
        <v>44</v>
      </c>
    </row>
    <row r="1077" spans="1:16" x14ac:dyDescent="0.3">
      <c r="A1077" s="175" t="s">
        <v>512</v>
      </c>
      <c r="B1077" s="176" t="s">
        <v>569</v>
      </c>
      <c r="C1077" s="176" t="s">
        <v>2269</v>
      </c>
      <c r="D1077" s="175" t="s">
        <v>576</v>
      </c>
      <c r="E1077" s="172">
        <v>156</v>
      </c>
      <c r="F1077" s="177">
        <v>72</v>
      </c>
      <c r="G1077" s="177">
        <v>38</v>
      </c>
      <c r="H1077" s="178">
        <v>46</v>
      </c>
      <c r="I1077" s="172">
        <v>163</v>
      </c>
      <c r="J1077" s="177">
        <v>72</v>
      </c>
      <c r="K1077" s="177">
        <v>36</v>
      </c>
      <c r="L1077" s="178">
        <v>55</v>
      </c>
      <c r="M1077" s="172">
        <v>174</v>
      </c>
      <c r="N1077" s="177">
        <v>72</v>
      </c>
      <c r="O1077" s="177">
        <v>38</v>
      </c>
      <c r="P1077" s="178">
        <v>64</v>
      </c>
    </row>
    <row r="1078" spans="1:16" x14ac:dyDescent="0.3">
      <c r="A1078" s="175" t="s">
        <v>568</v>
      </c>
      <c r="B1078" s="176" t="s">
        <v>261</v>
      </c>
      <c r="C1078" s="176" t="s">
        <v>2270</v>
      </c>
      <c r="D1078" s="175" t="s">
        <v>267</v>
      </c>
      <c r="E1078" s="172">
        <v>163</v>
      </c>
      <c r="F1078" s="177">
        <v>53</v>
      </c>
      <c r="G1078" s="177">
        <v>34</v>
      </c>
      <c r="H1078" s="178">
        <v>76</v>
      </c>
      <c r="I1078" s="172">
        <v>163</v>
      </c>
      <c r="J1078" s="177">
        <v>53</v>
      </c>
      <c r="K1078" s="177">
        <v>38</v>
      </c>
      <c r="L1078" s="178">
        <v>72</v>
      </c>
      <c r="M1078" s="172">
        <v>158</v>
      </c>
      <c r="N1078" s="177">
        <v>53</v>
      </c>
      <c r="O1078" s="177">
        <v>40</v>
      </c>
      <c r="P1078" s="178">
        <v>65</v>
      </c>
    </row>
    <row r="1079" spans="1:16" x14ac:dyDescent="0.3">
      <c r="A1079" s="175" t="s">
        <v>1178</v>
      </c>
      <c r="B1079" s="176" t="s">
        <v>309</v>
      </c>
      <c r="C1079" s="176" t="s">
        <v>2271</v>
      </c>
      <c r="D1079" s="175" t="s">
        <v>378</v>
      </c>
      <c r="E1079" s="172">
        <v>136</v>
      </c>
      <c r="F1079" s="177">
        <v>68</v>
      </c>
      <c r="G1079" s="177">
        <v>34</v>
      </c>
      <c r="H1079" s="178">
        <v>34</v>
      </c>
      <c r="I1079" s="172">
        <v>141</v>
      </c>
      <c r="J1079" s="177">
        <v>69</v>
      </c>
      <c r="K1079" s="177">
        <v>39</v>
      </c>
      <c r="L1079" s="178">
        <v>33</v>
      </c>
      <c r="M1079" s="172">
        <v>166</v>
      </c>
      <c r="N1079" s="177">
        <v>112</v>
      </c>
      <c r="O1079" s="177">
        <v>18</v>
      </c>
      <c r="P1079" s="178">
        <v>36</v>
      </c>
    </row>
    <row r="1080" spans="1:16" x14ac:dyDescent="0.3">
      <c r="A1080" s="175" t="s">
        <v>711</v>
      </c>
      <c r="B1080" s="176" t="s">
        <v>1131</v>
      </c>
      <c r="C1080" s="176" t="s">
        <v>2272</v>
      </c>
      <c r="D1080" s="175" t="s">
        <v>1143</v>
      </c>
      <c r="E1080" s="172">
        <v>147</v>
      </c>
      <c r="F1080" s="177">
        <v>119</v>
      </c>
      <c r="G1080" s="177">
        <v>17</v>
      </c>
      <c r="H1080" s="178">
        <v>11</v>
      </c>
      <c r="I1080" s="172">
        <v>168</v>
      </c>
      <c r="J1080" s="177">
        <v>147</v>
      </c>
      <c r="K1080" s="177">
        <v>11</v>
      </c>
      <c r="L1080" s="178">
        <v>10</v>
      </c>
      <c r="M1080" s="172">
        <v>162</v>
      </c>
      <c r="N1080" s="177">
        <v>144</v>
      </c>
      <c r="O1080" s="177">
        <v>9</v>
      </c>
      <c r="P1080" s="178">
        <v>9</v>
      </c>
    </row>
    <row r="1081" spans="1:16" x14ac:dyDescent="0.3">
      <c r="A1081" s="175" t="s">
        <v>711</v>
      </c>
      <c r="B1081" s="176" t="s">
        <v>569</v>
      </c>
      <c r="C1081" s="176" t="s">
        <v>2273</v>
      </c>
      <c r="D1081" s="175" t="s">
        <v>635</v>
      </c>
      <c r="E1081" s="172">
        <v>172</v>
      </c>
      <c r="F1081" s="177">
        <v>79</v>
      </c>
      <c r="G1081" s="177">
        <v>45</v>
      </c>
      <c r="H1081" s="178">
        <v>48</v>
      </c>
      <c r="I1081" s="172">
        <v>185</v>
      </c>
      <c r="J1081" s="177">
        <v>79</v>
      </c>
      <c r="K1081" s="177">
        <v>59</v>
      </c>
      <c r="L1081" s="178">
        <v>47</v>
      </c>
      <c r="M1081" s="172">
        <v>161</v>
      </c>
      <c r="N1081" s="177">
        <v>79</v>
      </c>
      <c r="O1081" s="177">
        <v>36</v>
      </c>
      <c r="P1081" s="178">
        <v>46</v>
      </c>
    </row>
    <row r="1082" spans="1:16" x14ac:dyDescent="0.3">
      <c r="A1082" s="175" t="s">
        <v>107</v>
      </c>
      <c r="B1082" s="176" t="s">
        <v>235</v>
      </c>
      <c r="C1082" s="176" t="s">
        <v>2274</v>
      </c>
      <c r="D1082" s="175" t="s">
        <v>246</v>
      </c>
      <c r="E1082" s="172">
        <v>157</v>
      </c>
      <c r="F1082" s="177">
        <v>41</v>
      </c>
      <c r="G1082" s="177">
        <v>40</v>
      </c>
      <c r="H1082" s="178">
        <v>76</v>
      </c>
      <c r="I1082" s="172">
        <v>160</v>
      </c>
      <c r="J1082" s="177">
        <v>42</v>
      </c>
      <c r="K1082" s="177">
        <v>39</v>
      </c>
      <c r="L1082" s="178">
        <v>79</v>
      </c>
      <c r="M1082" s="172">
        <v>161</v>
      </c>
      <c r="N1082" s="177">
        <v>48</v>
      </c>
      <c r="O1082" s="177">
        <v>35</v>
      </c>
      <c r="P1082" s="178">
        <v>78</v>
      </c>
    </row>
    <row r="1083" spans="1:16" x14ac:dyDescent="0.3">
      <c r="A1083" s="175" t="s">
        <v>107</v>
      </c>
      <c r="B1083" s="176" t="s">
        <v>309</v>
      </c>
      <c r="C1083" s="176" t="s">
        <v>2275</v>
      </c>
      <c r="D1083" s="175" t="s">
        <v>319</v>
      </c>
      <c r="E1083" s="172">
        <v>134</v>
      </c>
      <c r="F1083" s="177">
        <v>39</v>
      </c>
      <c r="G1083" s="177">
        <v>31</v>
      </c>
      <c r="H1083" s="178">
        <v>64</v>
      </c>
      <c r="I1083" s="172">
        <v>164</v>
      </c>
      <c r="J1083" s="177">
        <v>41</v>
      </c>
      <c r="K1083" s="177">
        <v>39</v>
      </c>
      <c r="L1083" s="178">
        <v>84</v>
      </c>
      <c r="M1083" s="172">
        <v>152</v>
      </c>
      <c r="N1083" s="177">
        <v>43</v>
      </c>
      <c r="O1083" s="177">
        <v>30</v>
      </c>
      <c r="P1083" s="178">
        <v>79</v>
      </c>
    </row>
    <row r="1084" spans="1:16" x14ac:dyDescent="0.3">
      <c r="A1084" s="175" t="s">
        <v>924</v>
      </c>
      <c r="B1084" s="176" t="s">
        <v>681</v>
      </c>
      <c r="C1084" s="176" t="s">
        <v>2276</v>
      </c>
      <c r="D1084" s="175" t="s">
        <v>698</v>
      </c>
      <c r="E1084" s="172">
        <v>146</v>
      </c>
      <c r="F1084" s="177">
        <v>90</v>
      </c>
      <c r="G1084" s="177">
        <v>43</v>
      </c>
      <c r="H1084" s="178">
        <v>13</v>
      </c>
      <c r="I1084" s="172">
        <v>155</v>
      </c>
      <c r="J1084" s="177">
        <v>90</v>
      </c>
      <c r="K1084" s="177">
        <v>46</v>
      </c>
      <c r="L1084" s="178">
        <v>19</v>
      </c>
      <c r="M1084" s="172">
        <v>152</v>
      </c>
      <c r="N1084" s="177">
        <v>91</v>
      </c>
      <c r="O1084" s="177">
        <v>46</v>
      </c>
      <c r="P1084" s="178">
        <v>15</v>
      </c>
    </row>
    <row r="1085" spans="1:16" x14ac:dyDescent="0.3">
      <c r="A1085" s="175" t="s">
        <v>873</v>
      </c>
      <c r="B1085" s="176" t="s">
        <v>309</v>
      </c>
      <c r="C1085" s="176" t="s">
        <v>2277</v>
      </c>
      <c r="D1085" s="175" t="s">
        <v>346</v>
      </c>
      <c r="E1085" s="172">
        <v>141</v>
      </c>
      <c r="F1085" s="177">
        <v>25</v>
      </c>
      <c r="G1085" s="177">
        <v>113</v>
      </c>
      <c r="H1085" s="178">
        <v>3</v>
      </c>
      <c r="I1085" s="172">
        <v>149</v>
      </c>
      <c r="J1085" s="177">
        <v>26</v>
      </c>
      <c r="K1085" s="177">
        <v>122</v>
      </c>
      <c r="L1085" s="178">
        <v>1</v>
      </c>
      <c r="M1085" s="172">
        <v>154</v>
      </c>
      <c r="N1085" s="177">
        <v>27</v>
      </c>
      <c r="O1085" s="177">
        <v>126</v>
      </c>
      <c r="P1085" s="178">
        <v>1</v>
      </c>
    </row>
    <row r="1086" spans="1:16" x14ac:dyDescent="0.3">
      <c r="A1086" s="175" t="s">
        <v>308</v>
      </c>
      <c r="B1086" s="176" t="s">
        <v>1183</v>
      </c>
      <c r="C1086" s="176" t="s">
        <v>2278</v>
      </c>
      <c r="D1086" s="175" t="s">
        <v>1186</v>
      </c>
      <c r="E1086" s="172">
        <v>133</v>
      </c>
      <c r="F1086" s="177">
        <v>84</v>
      </c>
      <c r="G1086" s="177">
        <v>23</v>
      </c>
      <c r="H1086" s="178">
        <v>26</v>
      </c>
      <c r="I1086" s="172">
        <v>159</v>
      </c>
      <c r="J1086" s="177">
        <v>84</v>
      </c>
      <c r="K1086" s="177">
        <v>34</v>
      </c>
      <c r="L1086" s="178">
        <v>41</v>
      </c>
      <c r="M1086" s="172">
        <v>160</v>
      </c>
      <c r="N1086" s="177">
        <v>81</v>
      </c>
      <c r="O1086" s="177">
        <v>32</v>
      </c>
      <c r="P1086" s="178">
        <v>47</v>
      </c>
    </row>
    <row r="1087" spans="1:16" x14ac:dyDescent="0.3">
      <c r="A1087" s="175" t="s">
        <v>107</v>
      </c>
      <c r="B1087" s="176" t="s">
        <v>108</v>
      </c>
      <c r="C1087" s="176" t="s">
        <v>2279</v>
      </c>
      <c r="D1087" s="175" t="s">
        <v>111</v>
      </c>
      <c r="E1087" s="172">
        <v>150</v>
      </c>
      <c r="F1087" s="177">
        <v>47</v>
      </c>
      <c r="G1087" s="177">
        <v>29</v>
      </c>
      <c r="H1087" s="178">
        <v>74</v>
      </c>
      <c r="I1087" s="172">
        <v>151</v>
      </c>
      <c r="J1087" s="177">
        <v>47</v>
      </c>
      <c r="K1087" s="177">
        <v>29</v>
      </c>
      <c r="L1087" s="178">
        <v>75</v>
      </c>
      <c r="M1087" s="172">
        <v>142</v>
      </c>
      <c r="N1087" s="177">
        <v>47</v>
      </c>
      <c r="O1087" s="177">
        <v>26</v>
      </c>
      <c r="P1087" s="178">
        <v>69</v>
      </c>
    </row>
    <row r="1088" spans="1:16" x14ac:dyDescent="0.3">
      <c r="A1088" s="175" t="s">
        <v>539</v>
      </c>
      <c r="B1088" s="176" t="s">
        <v>939</v>
      </c>
      <c r="C1088" s="176" t="s">
        <v>2280</v>
      </c>
      <c r="D1088" s="175" t="s">
        <v>1002</v>
      </c>
      <c r="E1088" s="172">
        <v>145</v>
      </c>
      <c r="F1088" s="177">
        <v>69</v>
      </c>
      <c r="G1088" s="177">
        <v>25</v>
      </c>
      <c r="H1088" s="178">
        <v>51</v>
      </c>
      <c r="I1088" s="172">
        <v>147</v>
      </c>
      <c r="J1088" s="177">
        <v>68</v>
      </c>
      <c r="K1088" s="177">
        <v>29</v>
      </c>
      <c r="L1088" s="178">
        <v>50</v>
      </c>
      <c r="M1088" s="172">
        <v>144</v>
      </c>
      <c r="N1088" s="177">
        <v>68</v>
      </c>
      <c r="O1088" s="177">
        <v>28</v>
      </c>
      <c r="P1088" s="178">
        <v>48</v>
      </c>
    </row>
    <row r="1089" spans="1:16" x14ac:dyDescent="0.3">
      <c r="A1089" s="175" t="s">
        <v>568</v>
      </c>
      <c r="B1089" s="176" t="s">
        <v>309</v>
      </c>
      <c r="C1089" s="176" t="s">
        <v>2281</v>
      </c>
      <c r="D1089" s="175" t="s">
        <v>315</v>
      </c>
      <c r="E1089" s="172">
        <v>142</v>
      </c>
      <c r="F1089" s="177">
        <v>98</v>
      </c>
      <c r="G1089" s="177">
        <v>8</v>
      </c>
      <c r="H1089" s="178">
        <v>36</v>
      </c>
      <c r="I1089" s="172">
        <v>145</v>
      </c>
      <c r="J1089" s="177">
        <v>95</v>
      </c>
      <c r="K1089" s="177">
        <v>14</v>
      </c>
      <c r="L1089" s="178">
        <v>36</v>
      </c>
      <c r="M1089" s="172">
        <v>146</v>
      </c>
      <c r="N1089" s="177">
        <v>95</v>
      </c>
      <c r="O1089" s="177">
        <v>14</v>
      </c>
      <c r="P1089" s="178">
        <v>37</v>
      </c>
    </row>
    <row r="1090" spans="1:16" x14ac:dyDescent="0.3">
      <c r="A1090" s="175" t="s">
        <v>819</v>
      </c>
      <c r="B1090" s="176" t="s">
        <v>939</v>
      </c>
      <c r="C1090" s="176" t="s">
        <v>2282</v>
      </c>
      <c r="D1090" s="175" t="s">
        <v>975</v>
      </c>
      <c r="E1090" s="172">
        <v>139</v>
      </c>
      <c r="F1090" s="177">
        <v>54</v>
      </c>
      <c r="G1090" s="177">
        <v>10</v>
      </c>
      <c r="H1090" s="178">
        <v>75</v>
      </c>
      <c r="I1090" s="172">
        <v>146</v>
      </c>
      <c r="J1090" s="177">
        <v>53</v>
      </c>
      <c r="K1090" s="177">
        <v>12</v>
      </c>
      <c r="L1090" s="178">
        <v>81</v>
      </c>
      <c r="M1090" s="172">
        <v>152</v>
      </c>
      <c r="N1090" s="177">
        <v>53</v>
      </c>
      <c r="O1090" s="177">
        <v>10</v>
      </c>
      <c r="P1090" s="178">
        <v>89</v>
      </c>
    </row>
    <row r="1091" spans="1:16" x14ac:dyDescent="0.3">
      <c r="A1091" s="175" t="s">
        <v>107</v>
      </c>
      <c r="B1091" s="176" t="s">
        <v>309</v>
      </c>
      <c r="C1091" s="176" t="s">
        <v>2283</v>
      </c>
      <c r="D1091" s="175" t="s">
        <v>131</v>
      </c>
      <c r="E1091" s="172">
        <v>155</v>
      </c>
      <c r="F1091" s="177">
        <v>58</v>
      </c>
      <c r="G1091" s="177">
        <v>52</v>
      </c>
      <c r="H1091" s="178">
        <v>45</v>
      </c>
      <c r="I1091" s="172">
        <v>161</v>
      </c>
      <c r="J1091" s="177">
        <v>59</v>
      </c>
      <c r="K1091" s="177">
        <v>54</v>
      </c>
      <c r="L1091" s="178">
        <v>48</v>
      </c>
      <c r="M1091" s="172">
        <v>141</v>
      </c>
      <c r="N1091" s="177">
        <v>57</v>
      </c>
      <c r="O1091" s="177">
        <v>38</v>
      </c>
      <c r="P1091" s="178">
        <v>46</v>
      </c>
    </row>
    <row r="1092" spans="1:16" x14ac:dyDescent="0.3">
      <c r="A1092" s="175" t="s">
        <v>1162</v>
      </c>
      <c r="B1092" s="176" t="s">
        <v>475</v>
      </c>
      <c r="C1092" s="176" t="s">
        <v>2284</v>
      </c>
      <c r="D1092" s="175" t="s">
        <v>504</v>
      </c>
      <c r="E1092" s="172">
        <v>142</v>
      </c>
      <c r="F1092" s="177">
        <v>80</v>
      </c>
      <c r="G1092" s="177">
        <v>37</v>
      </c>
      <c r="H1092" s="178">
        <v>25</v>
      </c>
      <c r="I1092" s="172">
        <v>149</v>
      </c>
      <c r="J1092" s="177">
        <v>91</v>
      </c>
      <c r="K1092" s="177">
        <v>30</v>
      </c>
      <c r="L1092" s="178">
        <v>28</v>
      </c>
      <c r="M1092" s="172">
        <v>137</v>
      </c>
      <c r="N1092" s="177">
        <v>79</v>
      </c>
      <c r="O1092" s="177">
        <v>35</v>
      </c>
      <c r="P1092" s="178">
        <v>23</v>
      </c>
    </row>
    <row r="1093" spans="1:16" x14ac:dyDescent="0.3">
      <c r="A1093" s="175" t="s">
        <v>1149</v>
      </c>
      <c r="B1093" s="176" t="s">
        <v>939</v>
      </c>
      <c r="C1093" s="176" t="s">
        <v>2285</v>
      </c>
      <c r="D1093" s="175" t="s">
        <v>960</v>
      </c>
      <c r="E1093" s="172">
        <v>121</v>
      </c>
      <c r="F1093" s="177">
        <v>76</v>
      </c>
      <c r="G1093" s="177">
        <v>19</v>
      </c>
      <c r="H1093" s="178">
        <v>26</v>
      </c>
      <c r="I1093" s="172">
        <v>140</v>
      </c>
      <c r="J1093" s="177">
        <v>91</v>
      </c>
      <c r="K1093" s="177">
        <v>24</v>
      </c>
      <c r="L1093" s="178">
        <v>25</v>
      </c>
      <c r="M1093" s="172">
        <v>139</v>
      </c>
      <c r="N1093" s="177">
        <v>94</v>
      </c>
      <c r="O1093" s="177">
        <v>22</v>
      </c>
      <c r="P1093" s="178">
        <v>23</v>
      </c>
    </row>
    <row r="1094" spans="1:16" x14ac:dyDescent="0.3">
      <c r="A1094" s="175" t="s">
        <v>429</v>
      </c>
      <c r="B1094" s="176" t="s">
        <v>181</v>
      </c>
      <c r="C1094" s="176" t="s">
        <v>2286</v>
      </c>
      <c r="D1094" s="175" t="s">
        <v>851</v>
      </c>
      <c r="E1094" s="172">
        <v>143</v>
      </c>
      <c r="F1094" s="177">
        <v>68</v>
      </c>
      <c r="G1094" s="177">
        <v>37</v>
      </c>
      <c r="H1094" s="178">
        <v>38</v>
      </c>
      <c r="I1094" s="172">
        <v>159</v>
      </c>
      <c r="J1094" s="177">
        <v>85</v>
      </c>
      <c r="K1094" s="177">
        <v>32</v>
      </c>
      <c r="L1094" s="178">
        <v>42</v>
      </c>
      <c r="M1094" s="172">
        <v>137</v>
      </c>
      <c r="N1094" s="177">
        <v>85</v>
      </c>
      <c r="O1094" s="177">
        <v>10</v>
      </c>
      <c r="P1094" s="178">
        <v>42</v>
      </c>
    </row>
    <row r="1095" spans="1:16" x14ac:dyDescent="0.3">
      <c r="A1095" s="175" t="s">
        <v>1149</v>
      </c>
      <c r="B1095" s="176" t="s">
        <v>939</v>
      </c>
      <c r="C1095" s="176" t="s">
        <v>2287</v>
      </c>
      <c r="D1095" s="175" t="s">
        <v>578</v>
      </c>
      <c r="E1095" s="172">
        <v>125</v>
      </c>
      <c r="F1095" s="177">
        <v>69</v>
      </c>
      <c r="G1095" s="177">
        <v>18</v>
      </c>
      <c r="H1095" s="178">
        <v>38</v>
      </c>
      <c r="I1095" s="172">
        <v>131</v>
      </c>
      <c r="J1095" s="177">
        <v>67</v>
      </c>
      <c r="K1095" s="177">
        <v>24</v>
      </c>
      <c r="L1095" s="178">
        <v>40</v>
      </c>
      <c r="M1095" s="172">
        <v>131</v>
      </c>
      <c r="N1095" s="177">
        <v>67</v>
      </c>
      <c r="O1095" s="177">
        <v>24</v>
      </c>
      <c r="P1095" s="178">
        <v>40</v>
      </c>
    </row>
    <row r="1096" spans="1:16" x14ac:dyDescent="0.3">
      <c r="A1096" s="175" t="s">
        <v>568</v>
      </c>
      <c r="B1096" s="176" t="s">
        <v>939</v>
      </c>
      <c r="C1096" s="176" t="s">
        <v>2288</v>
      </c>
      <c r="D1096" s="175" t="s">
        <v>962</v>
      </c>
      <c r="E1096" s="172">
        <v>139</v>
      </c>
      <c r="F1096" s="177">
        <v>98</v>
      </c>
      <c r="G1096" s="177">
        <v>13</v>
      </c>
      <c r="H1096" s="178">
        <v>28</v>
      </c>
      <c r="I1096" s="172">
        <v>134</v>
      </c>
      <c r="J1096" s="177">
        <v>97</v>
      </c>
      <c r="K1096" s="177">
        <v>10</v>
      </c>
      <c r="L1096" s="178">
        <v>27</v>
      </c>
      <c r="M1096" s="172">
        <v>131</v>
      </c>
      <c r="N1096" s="177">
        <v>94</v>
      </c>
      <c r="O1096" s="177">
        <v>10</v>
      </c>
      <c r="P1096" s="178">
        <v>27</v>
      </c>
    </row>
    <row r="1097" spans="1:16" x14ac:dyDescent="0.3">
      <c r="A1097" s="175" t="s">
        <v>792</v>
      </c>
      <c r="B1097" s="176" t="s">
        <v>874</v>
      </c>
      <c r="C1097" s="176" t="s">
        <v>2289</v>
      </c>
      <c r="D1097" s="175" t="s">
        <v>903</v>
      </c>
      <c r="E1097" s="172">
        <v>135</v>
      </c>
      <c r="F1097" s="177">
        <v>17</v>
      </c>
      <c r="G1097" s="177">
        <v>118</v>
      </c>
      <c r="H1097" s="178">
        <v>0</v>
      </c>
      <c r="I1097" s="172">
        <v>127</v>
      </c>
      <c r="J1097" s="177">
        <v>17</v>
      </c>
      <c r="K1097" s="177">
        <v>110</v>
      </c>
      <c r="L1097" s="178">
        <v>0</v>
      </c>
      <c r="M1097" s="172">
        <v>128</v>
      </c>
      <c r="N1097" s="177">
        <v>19</v>
      </c>
      <c r="O1097" s="177">
        <v>109</v>
      </c>
      <c r="P1097" s="178">
        <v>0</v>
      </c>
    </row>
    <row r="1098" spans="1:16" x14ac:dyDescent="0.3">
      <c r="A1098" s="175" t="s">
        <v>711</v>
      </c>
      <c r="B1098" s="176" t="s">
        <v>309</v>
      </c>
      <c r="C1098" s="176" t="s">
        <v>2290</v>
      </c>
      <c r="D1098" s="175" t="s">
        <v>387</v>
      </c>
      <c r="E1098" s="172">
        <v>127</v>
      </c>
      <c r="F1098" s="177">
        <v>76</v>
      </c>
      <c r="G1098" s="177">
        <v>29</v>
      </c>
      <c r="H1098" s="178">
        <v>22</v>
      </c>
      <c r="I1098" s="172">
        <v>138</v>
      </c>
      <c r="J1098" s="177">
        <v>88</v>
      </c>
      <c r="K1098" s="177">
        <v>28</v>
      </c>
      <c r="L1098" s="178">
        <v>22</v>
      </c>
      <c r="M1098" s="172">
        <v>127</v>
      </c>
      <c r="N1098" s="177">
        <v>91</v>
      </c>
      <c r="O1098" s="177">
        <v>14</v>
      </c>
      <c r="P1098" s="178">
        <v>22</v>
      </c>
    </row>
    <row r="1099" spans="1:16" x14ac:dyDescent="0.3">
      <c r="A1099" s="175" t="s">
        <v>308</v>
      </c>
      <c r="B1099" s="176" t="s">
        <v>309</v>
      </c>
      <c r="C1099" s="176" t="s">
        <v>2291</v>
      </c>
      <c r="D1099" s="175" t="s">
        <v>369</v>
      </c>
      <c r="E1099" s="172">
        <v>117</v>
      </c>
      <c r="F1099" s="177">
        <v>67</v>
      </c>
      <c r="G1099" s="177">
        <v>4</v>
      </c>
      <c r="H1099" s="178">
        <v>46</v>
      </c>
      <c r="I1099" s="172">
        <v>125</v>
      </c>
      <c r="J1099" s="177">
        <v>66</v>
      </c>
      <c r="K1099" s="177">
        <v>4</v>
      </c>
      <c r="L1099" s="178">
        <v>55</v>
      </c>
      <c r="M1099" s="172">
        <v>122</v>
      </c>
      <c r="N1099" s="177">
        <v>66</v>
      </c>
      <c r="O1099" s="177">
        <v>5</v>
      </c>
      <c r="P1099" s="178">
        <v>51</v>
      </c>
    </row>
    <row r="1100" spans="1:16" x14ac:dyDescent="0.3">
      <c r="A1100" s="175" t="s">
        <v>762</v>
      </c>
      <c r="B1100" s="176" t="s">
        <v>1163</v>
      </c>
      <c r="C1100" s="176" t="s">
        <v>2292</v>
      </c>
      <c r="D1100" s="175" t="s">
        <v>1165</v>
      </c>
      <c r="E1100" s="172">
        <v>147</v>
      </c>
      <c r="F1100" s="177">
        <v>1</v>
      </c>
      <c r="G1100" s="177">
        <v>139</v>
      </c>
      <c r="H1100" s="178">
        <v>7</v>
      </c>
      <c r="I1100" s="172">
        <v>157</v>
      </c>
      <c r="J1100" s="177">
        <v>1</v>
      </c>
      <c r="K1100" s="177">
        <v>153</v>
      </c>
      <c r="L1100" s="178">
        <v>3</v>
      </c>
      <c r="M1100" s="172">
        <v>129</v>
      </c>
      <c r="N1100" s="177">
        <v>1</v>
      </c>
      <c r="O1100" s="177">
        <v>121</v>
      </c>
      <c r="P1100" s="178">
        <v>7</v>
      </c>
    </row>
    <row r="1101" spans="1:16" x14ac:dyDescent="0.3">
      <c r="A1101" s="175" t="s">
        <v>107</v>
      </c>
      <c r="B1101" s="176" t="s">
        <v>793</v>
      </c>
      <c r="C1101" s="176" t="s">
        <v>2293</v>
      </c>
      <c r="D1101" s="175" t="s">
        <v>817</v>
      </c>
      <c r="E1101" s="172">
        <v>119</v>
      </c>
      <c r="F1101" s="177">
        <v>46</v>
      </c>
      <c r="G1101" s="177">
        <v>10</v>
      </c>
      <c r="H1101" s="178">
        <v>63</v>
      </c>
      <c r="I1101" s="172">
        <v>124</v>
      </c>
      <c r="J1101" s="177">
        <v>46</v>
      </c>
      <c r="K1101" s="177">
        <v>10</v>
      </c>
      <c r="L1101" s="178">
        <v>68</v>
      </c>
      <c r="M1101" s="172">
        <v>120</v>
      </c>
      <c r="N1101" s="177">
        <v>46</v>
      </c>
      <c r="O1101" s="177">
        <v>11</v>
      </c>
      <c r="P1101" s="178">
        <v>63</v>
      </c>
    </row>
    <row r="1102" spans="1:16" x14ac:dyDescent="0.3">
      <c r="A1102" s="175" t="s">
        <v>308</v>
      </c>
      <c r="B1102" s="176" t="s">
        <v>939</v>
      </c>
      <c r="C1102" s="176" t="s">
        <v>2294</v>
      </c>
      <c r="D1102" s="175" t="s">
        <v>988</v>
      </c>
      <c r="E1102" s="172">
        <v>117</v>
      </c>
      <c r="F1102" s="177">
        <v>59</v>
      </c>
      <c r="G1102" s="177">
        <v>27</v>
      </c>
      <c r="H1102" s="178">
        <v>31</v>
      </c>
      <c r="I1102" s="172">
        <v>133</v>
      </c>
      <c r="J1102" s="177">
        <v>59</v>
      </c>
      <c r="K1102" s="177">
        <v>35</v>
      </c>
      <c r="L1102" s="178">
        <v>39</v>
      </c>
      <c r="M1102" s="172">
        <v>118</v>
      </c>
      <c r="N1102" s="177">
        <v>56</v>
      </c>
      <c r="O1102" s="177">
        <v>29</v>
      </c>
      <c r="P1102" s="178">
        <v>33</v>
      </c>
    </row>
    <row r="1103" spans="1:16" x14ac:dyDescent="0.3">
      <c r="A1103" s="183" t="s">
        <v>819</v>
      </c>
      <c r="B1103" s="176" t="s">
        <v>309</v>
      </c>
      <c r="C1103" s="176" t="s">
        <v>2295</v>
      </c>
      <c r="D1103" s="175" t="s">
        <v>311</v>
      </c>
      <c r="E1103" s="172">
        <v>121</v>
      </c>
      <c r="F1103" s="177">
        <v>92</v>
      </c>
      <c r="G1103" s="177">
        <v>14</v>
      </c>
      <c r="H1103" s="178">
        <v>15</v>
      </c>
      <c r="I1103" s="172">
        <v>131</v>
      </c>
      <c r="J1103" s="177">
        <v>93</v>
      </c>
      <c r="K1103" s="177">
        <v>24</v>
      </c>
      <c r="L1103" s="178">
        <v>14</v>
      </c>
      <c r="M1103" s="172">
        <v>123</v>
      </c>
      <c r="N1103" s="177">
        <v>95</v>
      </c>
      <c r="O1103" s="177">
        <v>15</v>
      </c>
      <c r="P1103" s="178">
        <v>13</v>
      </c>
    </row>
    <row r="1104" spans="1:16" x14ac:dyDescent="0.3">
      <c r="A1104" s="183" t="s">
        <v>568</v>
      </c>
      <c r="B1104" s="176" t="s">
        <v>309</v>
      </c>
      <c r="C1104" s="176" t="s">
        <v>2296</v>
      </c>
      <c r="D1104" s="175" t="s">
        <v>424</v>
      </c>
      <c r="E1104" s="172">
        <v>107</v>
      </c>
      <c r="F1104" s="177">
        <v>67</v>
      </c>
      <c r="G1104" s="177">
        <v>8</v>
      </c>
      <c r="H1104" s="178">
        <v>32</v>
      </c>
      <c r="I1104" s="172">
        <v>121</v>
      </c>
      <c r="J1104" s="177">
        <v>68</v>
      </c>
      <c r="K1104" s="177">
        <v>10</v>
      </c>
      <c r="L1104" s="178">
        <v>43</v>
      </c>
      <c r="M1104" s="172">
        <v>131</v>
      </c>
      <c r="N1104" s="177">
        <v>68</v>
      </c>
      <c r="O1104" s="177">
        <v>12</v>
      </c>
      <c r="P1104" s="178">
        <v>51</v>
      </c>
    </row>
    <row r="1105" spans="1:16" x14ac:dyDescent="0.3">
      <c r="A1105" s="183" t="s">
        <v>873</v>
      </c>
      <c r="B1105" s="176" t="s">
        <v>939</v>
      </c>
      <c r="C1105" s="176" t="s">
        <v>2297</v>
      </c>
      <c r="D1105" s="175" t="s">
        <v>998</v>
      </c>
      <c r="E1105" s="172">
        <v>113</v>
      </c>
      <c r="F1105" s="177">
        <v>52</v>
      </c>
      <c r="G1105" s="177">
        <v>20</v>
      </c>
      <c r="H1105" s="178">
        <v>41</v>
      </c>
      <c r="I1105" s="172">
        <v>124</v>
      </c>
      <c r="J1105" s="177">
        <v>67</v>
      </c>
      <c r="K1105" s="177">
        <v>19</v>
      </c>
      <c r="L1105" s="178">
        <v>38</v>
      </c>
      <c r="M1105" s="172">
        <v>122</v>
      </c>
      <c r="N1105" s="177">
        <v>67</v>
      </c>
      <c r="O1105" s="177">
        <v>17</v>
      </c>
      <c r="P1105" s="178">
        <v>38</v>
      </c>
    </row>
    <row r="1106" spans="1:16" x14ac:dyDescent="0.3">
      <c r="A1106" s="183" t="s">
        <v>1038</v>
      </c>
      <c r="B1106" s="176" t="s">
        <v>681</v>
      </c>
      <c r="C1106" s="176" t="s">
        <v>2298</v>
      </c>
      <c r="D1106" s="175" t="s">
        <v>705</v>
      </c>
      <c r="E1106" s="172">
        <v>105</v>
      </c>
      <c r="F1106" s="177">
        <v>53</v>
      </c>
      <c r="G1106" s="177">
        <v>18</v>
      </c>
      <c r="H1106" s="178">
        <v>34</v>
      </c>
      <c r="I1106" s="172">
        <v>121</v>
      </c>
      <c r="J1106" s="177">
        <v>71</v>
      </c>
      <c r="K1106" s="177">
        <v>20</v>
      </c>
      <c r="L1106" s="178">
        <v>30</v>
      </c>
      <c r="M1106" s="172">
        <v>128</v>
      </c>
      <c r="N1106" s="177">
        <v>71</v>
      </c>
      <c r="O1106" s="177">
        <v>21</v>
      </c>
      <c r="P1106" s="178">
        <v>36</v>
      </c>
    </row>
    <row r="1107" spans="1:16" x14ac:dyDescent="0.3">
      <c r="A1107" s="183" t="s">
        <v>1172</v>
      </c>
      <c r="B1107" s="176" t="s">
        <v>939</v>
      </c>
      <c r="C1107" s="176" t="s">
        <v>2299</v>
      </c>
      <c r="D1107" s="175" t="s">
        <v>948</v>
      </c>
      <c r="E1107" s="172">
        <v>123</v>
      </c>
      <c r="F1107" s="177">
        <v>86</v>
      </c>
      <c r="G1107" s="177">
        <v>16</v>
      </c>
      <c r="H1107" s="178">
        <v>21</v>
      </c>
      <c r="I1107" s="172">
        <v>123</v>
      </c>
      <c r="J1107" s="177">
        <v>85</v>
      </c>
      <c r="K1107" s="177">
        <v>18</v>
      </c>
      <c r="L1107" s="178">
        <v>20</v>
      </c>
      <c r="M1107" s="172">
        <v>121</v>
      </c>
      <c r="N1107" s="177">
        <v>85</v>
      </c>
      <c r="O1107" s="177">
        <v>16</v>
      </c>
      <c r="P1107" s="178">
        <v>20</v>
      </c>
    </row>
    <row r="1108" spans="1:16" x14ac:dyDescent="0.3">
      <c r="A1108" s="183" t="s">
        <v>1014</v>
      </c>
      <c r="B1108" s="176" t="s">
        <v>309</v>
      </c>
      <c r="C1108" s="176" t="s">
        <v>2300</v>
      </c>
      <c r="D1108" s="175" t="s">
        <v>427</v>
      </c>
      <c r="E1108" s="172">
        <v>110</v>
      </c>
      <c r="F1108" s="177">
        <v>70</v>
      </c>
      <c r="G1108" s="177">
        <v>8</v>
      </c>
      <c r="H1108" s="178">
        <v>32</v>
      </c>
      <c r="I1108" s="172">
        <v>123</v>
      </c>
      <c r="J1108" s="177">
        <v>70</v>
      </c>
      <c r="K1108" s="177">
        <v>14</v>
      </c>
      <c r="L1108" s="178">
        <v>39</v>
      </c>
      <c r="M1108" s="172">
        <v>119</v>
      </c>
      <c r="N1108" s="177">
        <v>69</v>
      </c>
      <c r="O1108" s="177">
        <v>13</v>
      </c>
      <c r="P1108" s="178">
        <v>37</v>
      </c>
    </row>
    <row r="1109" spans="1:16" x14ac:dyDescent="0.3">
      <c r="A1109" s="183" t="s">
        <v>913</v>
      </c>
      <c r="B1109" s="176" t="s">
        <v>309</v>
      </c>
      <c r="C1109" s="176" t="s">
        <v>2301</v>
      </c>
      <c r="D1109" s="175" t="s">
        <v>383</v>
      </c>
      <c r="E1109" s="172">
        <v>129</v>
      </c>
      <c r="F1109" s="177">
        <v>58</v>
      </c>
      <c r="G1109" s="177">
        <v>19</v>
      </c>
      <c r="H1109" s="178">
        <v>52</v>
      </c>
      <c r="I1109" s="172">
        <v>119</v>
      </c>
      <c r="J1109" s="177">
        <v>57</v>
      </c>
      <c r="K1109" s="177">
        <v>12</v>
      </c>
      <c r="L1109" s="178">
        <v>50</v>
      </c>
      <c r="M1109" s="172">
        <v>124</v>
      </c>
      <c r="N1109" s="177">
        <v>55</v>
      </c>
      <c r="O1109" s="177">
        <v>14</v>
      </c>
      <c r="P1109" s="178">
        <v>55</v>
      </c>
    </row>
    <row r="1110" spans="1:16" x14ac:dyDescent="0.3">
      <c r="A1110" s="183" t="s">
        <v>107</v>
      </c>
      <c r="B1110" s="176" t="s">
        <v>763</v>
      </c>
      <c r="C1110" s="176" t="s">
        <v>2302</v>
      </c>
      <c r="D1110" s="175" t="s">
        <v>785</v>
      </c>
      <c r="E1110" s="172">
        <v>121</v>
      </c>
      <c r="F1110" s="177">
        <v>61</v>
      </c>
      <c r="G1110" s="177">
        <v>8</v>
      </c>
      <c r="H1110" s="178">
        <v>52</v>
      </c>
      <c r="I1110" s="172">
        <v>122</v>
      </c>
      <c r="J1110" s="177">
        <v>60</v>
      </c>
      <c r="K1110" s="177">
        <v>8</v>
      </c>
      <c r="L1110" s="178">
        <v>54</v>
      </c>
      <c r="M1110" s="172">
        <v>120</v>
      </c>
      <c r="N1110" s="177">
        <v>60</v>
      </c>
      <c r="O1110" s="177">
        <v>3</v>
      </c>
      <c r="P1110" s="178">
        <v>57</v>
      </c>
    </row>
    <row r="1111" spans="1:16" x14ac:dyDescent="0.3">
      <c r="A1111" s="183" t="s">
        <v>747</v>
      </c>
      <c r="B1111" s="176" t="s">
        <v>939</v>
      </c>
      <c r="C1111" s="176" t="s">
        <v>2303</v>
      </c>
      <c r="D1111" s="175" t="s">
        <v>209</v>
      </c>
      <c r="E1111" s="172">
        <v>117</v>
      </c>
      <c r="F1111" s="177">
        <v>69</v>
      </c>
      <c r="G1111" s="177">
        <v>12</v>
      </c>
      <c r="H1111" s="178">
        <v>36</v>
      </c>
      <c r="I1111" s="172">
        <v>121</v>
      </c>
      <c r="J1111" s="177">
        <v>70</v>
      </c>
      <c r="K1111" s="177">
        <v>14</v>
      </c>
      <c r="L1111" s="178">
        <v>37</v>
      </c>
      <c r="M1111" s="172">
        <v>114</v>
      </c>
      <c r="N1111" s="177">
        <v>65</v>
      </c>
      <c r="O1111" s="177">
        <v>14</v>
      </c>
      <c r="P1111" s="178">
        <v>35</v>
      </c>
    </row>
    <row r="1112" spans="1:16" x14ac:dyDescent="0.3">
      <c r="A1112" s="183" t="s">
        <v>762</v>
      </c>
      <c r="B1112" s="176" t="s">
        <v>181</v>
      </c>
      <c r="C1112" s="176" t="s">
        <v>2304</v>
      </c>
      <c r="D1112" s="175" t="s">
        <v>209</v>
      </c>
      <c r="E1112" s="172">
        <v>119</v>
      </c>
      <c r="F1112" s="177">
        <v>46</v>
      </c>
      <c r="G1112" s="177">
        <v>31</v>
      </c>
      <c r="H1112" s="178">
        <v>42</v>
      </c>
      <c r="I1112" s="172">
        <v>116</v>
      </c>
      <c r="J1112" s="177">
        <v>42</v>
      </c>
      <c r="K1112" s="177">
        <v>30</v>
      </c>
      <c r="L1112" s="178">
        <v>44</v>
      </c>
      <c r="M1112" s="172">
        <v>113</v>
      </c>
      <c r="N1112" s="177">
        <v>40</v>
      </c>
      <c r="O1112" s="177">
        <v>31</v>
      </c>
      <c r="P1112" s="178">
        <v>42</v>
      </c>
    </row>
    <row r="1113" spans="1:16" x14ac:dyDescent="0.3">
      <c r="A1113" s="183" t="s">
        <v>260</v>
      </c>
      <c r="B1113" s="176" t="s">
        <v>681</v>
      </c>
      <c r="C1113" s="176" t="s">
        <v>2305</v>
      </c>
      <c r="D1113" s="175" t="s">
        <v>707</v>
      </c>
      <c r="E1113" s="172">
        <v>109</v>
      </c>
      <c r="F1113" s="177">
        <v>49</v>
      </c>
      <c r="G1113" s="177">
        <v>11</v>
      </c>
      <c r="H1113" s="178">
        <v>49</v>
      </c>
      <c r="I1113" s="172">
        <v>112</v>
      </c>
      <c r="J1113" s="177">
        <v>49</v>
      </c>
      <c r="K1113" s="177">
        <v>11</v>
      </c>
      <c r="L1113" s="178">
        <v>52</v>
      </c>
      <c r="M1113" s="172">
        <v>116</v>
      </c>
      <c r="N1113" s="177">
        <v>50</v>
      </c>
      <c r="O1113" s="177">
        <v>13</v>
      </c>
      <c r="P1113" s="178">
        <v>53</v>
      </c>
    </row>
    <row r="1114" spans="1:16" x14ac:dyDescent="0.3">
      <c r="A1114" s="183" t="s">
        <v>568</v>
      </c>
      <c r="B1114" s="176" t="s">
        <v>309</v>
      </c>
      <c r="C1114" s="176" t="s">
        <v>2306</v>
      </c>
      <c r="D1114" s="175" t="s">
        <v>336</v>
      </c>
      <c r="E1114" s="172">
        <v>92</v>
      </c>
      <c r="F1114" s="177">
        <v>52</v>
      </c>
      <c r="G1114" s="177">
        <v>8</v>
      </c>
      <c r="H1114" s="178">
        <v>32</v>
      </c>
      <c r="I1114" s="172">
        <v>108</v>
      </c>
      <c r="J1114" s="177">
        <v>64</v>
      </c>
      <c r="K1114" s="177">
        <v>9</v>
      </c>
      <c r="L1114" s="178">
        <v>35</v>
      </c>
      <c r="M1114" s="172">
        <v>107</v>
      </c>
      <c r="N1114" s="177">
        <v>67</v>
      </c>
      <c r="O1114" s="177">
        <v>9</v>
      </c>
      <c r="P1114" s="178">
        <v>31</v>
      </c>
    </row>
    <row r="1115" spans="1:16" x14ac:dyDescent="0.3">
      <c r="A1115" s="183" t="s">
        <v>568</v>
      </c>
      <c r="B1115" s="176" t="s">
        <v>309</v>
      </c>
      <c r="C1115" s="176" t="s">
        <v>2307</v>
      </c>
      <c r="D1115" s="175" t="s">
        <v>354</v>
      </c>
      <c r="E1115" s="172">
        <v>98</v>
      </c>
      <c r="F1115" s="177">
        <v>56</v>
      </c>
      <c r="G1115" s="177">
        <v>19</v>
      </c>
      <c r="H1115" s="178">
        <v>23</v>
      </c>
      <c r="I1115" s="172">
        <v>109</v>
      </c>
      <c r="J1115" s="177">
        <v>69</v>
      </c>
      <c r="K1115" s="177">
        <v>11</v>
      </c>
      <c r="L1115" s="178">
        <v>29</v>
      </c>
      <c r="M1115" s="172">
        <v>118</v>
      </c>
      <c r="N1115" s="177">
        <v>72</v>
      </c>
      <c r="O1115" s="177">
        <v>9</v>
      </c>
      <c r="P1115" s="178">
        <v>37</v>
      </c>
    </row>
    <row r="1116" spans="1:16" x14ac:dyDescent="0.3">
      <c r="A1116" s="183" t="s">
        <v>1085</v>
      </c>
      <c r="B1116" s="176" t="s">
        <v>181</v>
      </c>
      <c r="C1116" s="176" t="s">
        <v>2308</v>
      </c>
      <c r="D1116" s="175" t="s">
        <v>861</v>
      </c>
      <c r="E1116" s="172">
        <v>94</v>
      </c>
      <c r="F1116" s="177">
        <v>45</v>
      </c>
      <c r="G1116" s="177">
        <v>2</v>
      </c>
      <c r="H1116" s="178">
        <v>47</v>
      </c>
      <c r="I1116" s="172">
        <v>112</v>
      </c>
      <c r="J1116" s="177">
        <v>61</v>
      </c>
      <c r="K1116" s="177">
        <v>2</v>
      </c>
      <c r="L1116" s="178">
        <v>49</v>
      </c>
      <c r="M1116" s="172">
        <v>109</v>
      </c>
      <c r="N1116" s="177">
        <v>59</v>
      </c>
      <c r="O1116" s="177">
        <v>2</v>
      </c>
      <c r="P1116" s="178">
        <v>48</v>
      </c>
    </row>
    <row r="1117" spans="1:16" x14ac:dyDescent="0.3">
      <c r="A1117" s="183" t="s">
        <v>474</v>
      </c>
      <c r="B1117" s="176" t="s">
        <v>793</v>
      </c>
      <c r="C1117" s="176" t="s">
        <v>2309</v>
      </c>
      <c r="D1117" s="175" t="s">
        <v>801</v>
      </c>
      <c r="E1117" s="172">
        <v>103</v>
      </c>
      <c r="F1117" s="177">
        <v>53</v>
      </c>
      <c r="G1117" s="177">
        <v>14</v>
      </c>
      <c r="H1117" s="178">
        <v>36</v>
      </c>
      <c r="I1117" s="172">
        <v>113</v>
      </c>
      <c r="J1117" s="177">
        <v>52</v>
      </c>
      <c r="K1117" s="177">
        <v>17</v>
      </c>
      <c r="L1117" s="178">
        <v>44</v>
      </c>
      <c r="M1117" s="172">
        <v>109</v>
      </c>
      <c r="N1117" s="177">
        <v>51</v>
      </c>
      <c r="O1117" s="177">
        <v>13</v>
      </c>
      <c r="P1117" s="178">
        <v>45</v>
      </c>
    </row>
    <row r="1118" spans="1:16" x14ac:dyDescent="0.3">
      <c r="A1118" s="183" t="s">
        <v>1130</v>
      </c>
      <c r="B1118" s="176" t="s">
        <v>272</v>
      </c>
      <c r="C1118" s="176" t="s">
        <v>2310</v>
      </c>
      <c r="D1118" s="175" t="s">
        <v>563</v>
      </c>
      <c r="E1118" s="172">
        <v>88</v>
      </c>
      <c r="F1118" s="177">
        <v>53</v>
      </c>
      <c r="G1118" s="177">
        <v>5</v>
      </c>
      <c r="H1118" s="178">
        <v>30</v>
      </c>
      <c r="I1118" s="172">
        <v>104</v>
      </c>
      <c r="J1118" s="177">
        <v>65</v>
      </c>
      <c r="K1118" s="177">
        <v>5</v>
      </c>
      <c r="L1118" s="178">
        <v>34</v>
      </c>
      <c r="M1118" s="172">
        <v>106</v>
      </c>
      <c r="N1118" s="177">
        <v>63</v>
      </c>
      <c r="O1118" s="177">
        <v>6</v>
      </c>
      <c r="P1118" s="178">
        <v>37</v>
      </c>
    </row>
    <row r="1119" spans="1:16" x14ac:dyDescent="0.3">
      <c r="A1119" s="184" t="s">
        <v>747</v>
      </c>
      <c r="B1119" s="176" t="s">
        <v>1173</v>
      </c>
      <c r="C1119" s="176" t="s">
        <v>2311</v>
      </c>
      <c r="D1119" s="176" t="s">
        <v>249</v>
      </c>
      <c r="E1119" s="172">
        <v>87</v>
      </c>
      <c r="F1119" s="177">
        <v>56</v>
      </c>
      <c r="G1119" s="177">
        <v>12</v>
      </c>
      <c r="H1119" s="178">
        <v>19</v>
      </c>
      <c r="I1119" s="172">
        <v>105</v>
      </c>
      <c r="J1119" s="177">
        <v>75</v>
      </c>
      <c r="K1119" s="177">
        <v>12</v>
      </c>
      <c r="L1119" s="178">
        <v>18</v>
      </c>
      <c r="M1119" s="172">
        <v>103</v>
      </c>
      <c r="N1119" s="177">
        <v>74</v>
      </c>
      <c r="O1119" s="177">
        <v>11</v>
      </c>
      <c r="P1119" s="178">
        <v>18</v>
      </c>
    </row>
    <row r="1120" spans="1:16" x14ac:dyDescent="0.3">
      <c r="A1120" s="183" t="s">
        <v>568</v>
      </c>
      <c r="B1120" s="176" t="s">
        <v>1163</v>
      </c>
      <c r="C1120" s="176" t="s">
        <v>2312</v>
      </c>
      <c r="D1120" s="176" t="s">
        <v>902</v>
      </c>
      <c r="E1120" s="172">
        <v>97</v>
      </c>
      <c r="F1120" s="177">
        <v>49</v>
      </c>
      <c r="G1120" s="177">
        <v>9</v>
      </c>
      <c r="H1120" s="178">
        <v>39</v>
      </c>
      <c r="I1120" s="172">
        <v>104</v>
      </c>
      <c r="J1120" s="177">
        <v>48</v>
      </c>
      <c r="K1120" s="177">
        <v>9</v>
      </c>
      <c r="L1120" s="178">
        <v>47</v>
      </c>
      <c r="M1120" s="172">
        <v>101</v>
      </c>
      <c r="N1120" s="177">
        <v>48</v>
      </c>
      <c r="O1120" s="177">
        <v>8</v>
      </c>
      <c r="P1120" s="178">
        <v>45</v>
      </c>
    </row>
    <row r="1121" spans="1:16" x14ac:dyDescent="0.3">
      <c r="A1121" s="183" t="s">
        <v>938</v>
      </c>
      <c r="B1121" s="176" t="s">
        <v>1163</v>
      </c>
      <c r="C1121" s="176" t="s">
        <v>2313</v>
      </c>
      <c r="D1121" s="175" t="s">
        <v>1167</v>
      </c>
      <c r="E1121" s="172">
        <v>116</v>
      </c>
      <c r="F1121" s="177">
        <v>15</v>
      </c>
      <c r="G1121" s="177">
        <v>88</v>
      </c>
      <c r="H1121" s="178">
        <v>13</v>
      </c>
      <c r="I1121" s="172">
        <v>95</v>
      </c>
      <c r="J1121" s="177">
        <v>15</v>
      </c>
      <c r="K1121" s="177">
        <v>69</v>
      </c>
      <c r="L1121" s="178">
        <v>11</v>
      </c>
      <c r="M1121" s="172">
        <v>92</v>
      </c>
      <c r="N1121" s="177">
        <v>16</v>
      </c>
      <c r="O1121" s="177">
        <v>70</v>
      </c>
      <c r="P1121" s="178">
        <v>6</v>
      </c>
    </row>
    <row r="1122" spans="1:16" x14ac:dyDescent="0.3">
      <c r="A1122" s="183" t="s">
        <v>938</v>
      </c>
      <c r="B1122" s="176" t="s">
        <v>1163</v>
      </c>
      <c r="C1122" s="176" t="s">
        <v>2314</v>
      </c>
      <c r="D1122" s="175" t="s">
        <v>1166</v>
      </c>
      <c r="E1122" s="172">
        <v>83</v>
      </c>
      <c r="F1122" s="177">
        <v>37</v>
      </c>
      <c r="G1122" s="177">
        <v>4</v>
      </c>
      <c r="H1122" s="178">
        <v>42</v>
      </c>
      <c r="I1122" s="172">
        <v>91</v>
      </c>
      <c r="J1122" s="177">
        <v>37</v>
      </c>
      <c r="K1122" s="177">
        <v>11</v>
      </c>
      <c r="L1122" s="178">
        <v>43</v>
      </c>
      <c r="M1122" s="172">
        <v>91</v>
      </c>
      <c r="N1122" s="177">
        <v>37</v>
      </c>
      <c r="O1122" s="177">
        <v>12</v>
      </c>
      <c r="P1122" s="178">
        <v>42</v>
      </c>
    </row>
    <row r="1123" spans="1:16" x14ac:dyDescent="0.3">
      <c r="A1123" s="183" t="s">
        <v>568</v>
      </c>
      <c r="B1123" s="176" t="s">
        <v>1163</v>
      </c>
      <c r="C1123" s="176" t="s">
        <v>2315</v>
      </c>
      <c r="D1123" s="175" t="s">
        <v>1171</v>
      </c>
      <c r="E1123" s="172">
        <v>86</v>
      </c>
      <c r="F1123" s="177">
        <v>2</v>
      </c>
      <c r="G1123" s="177">
        <v>79</v>
      </c>
      <c r="H1123" s="178">
        <v>5</v>
      </c>
      <c r="I1123" s="172">
        <v>73</v>
      </c>
      <c r="J1123" s="177">
        <v>2</v>
      </c>
      <c r="K1123" s="177">
        <v>64</v>
      </c>
      <c r="L1123" s="178">
        <v>7</v>
      </c>
      <c r="M1123" s="172">
        <v>87</v>
      </c>
      <c r="N1123" s="177">
        <v>3</v>
      </c>
      <c r="O1123" s="177">
        <v>77</v>
      </c>
      <c r="P1123" s="178">
        <v>7</v>
      </c>
    </row>
    <row r="1124" spans="1:16" x14ac:dyDescent="0.3">
      <c r="A1124" s="183" t="s">
        <v>308</v>
      </c>
      <c r="B1124" s="176" t="s">
        <v>1163</v>
      </c>
      <c r="C1124" s="176" t="s">
        <v>2316</v>
      </c>
      <c r="D1124" s="175" t="s">
        <v>1168</v>
      </c>
      <c r="E1124" s="172">
        <v>81</v>
      </c>
      <c r="F1124" s="177">
        <v>35</v>
      </c>
      <c r="G1124" s="177">
        <v>28</v>
      </c>
      <c r="H1124" s="178">
        <v>18</v>
      </c>
      <c r="I1124" s="172">
        <v>159</v>
      </c>
      <c r="J1124" s="177">
        <v>37</v>
      </c>
      <c r="K1124" s="177">
        <v>104</v>
      </c>
      <c r="L1124" s="178">
        <v>18</v>
      </c>
      <c r="M1124" s="172">
        <v>73</v>
      </c>
      <c r="N1124" s="177">
        <v>34</v>
      </c>
      <c r="O1124" s="177">
        <v>19</v>
      </c>
      <c r="P1124" s="178">
        <v>20</v>
      </c>
    </row>
    <row r="1125" spans="1:16" x14ac:dyDescent="0.3">
      <c r="A1125" s="183" t="s">
        <v>924</v>
      </c>
      <c r="B1125" s="176" t="s">
        <v>1173</v>
      </c>
      <c r="C1125" s="176" t="s">
        <v>2317</v>
      </c>
      <c r="D1125" s="175" t="s">
        <v>1177</v>
      </c>
      <c r="E1125" s="172">
        <v>66</v>
      </c>
      <c r="F1125" s="177">
        <v>28</v>
      </c>
      <c r="G1125" s="177">
        <v>19</v>
      </c>
      <c r="H1125" s="178">
        <v>19</v>
      </c>
      <c r="I1125" s="172">
        <v>72</v>
      </c>
      <c r="J1125" s="177">
        <v>28</v>
      </c>
      <c r="K1125" s="177">
        <v>18</v>
      </c>
      <c r="L1125" s="178">
        <v>26</v>
      </c>
      <c r="M1125" s="172">
        <v>59</v>
      </c>
      <c r="N1125" s="177">
        <v>28</v>
      </c>
      <c r="O1125" s="177">
        <v>12</v>
      </c>
      <c r="P1125" s="178">
        <v>19</v>
      </c>
    </row>
    <row r="1126" spans="1:16" x14ac:dyDescent="0.3">
      <c r="A1126" s="183" t="s">
        <v>107</v>
      </c>
      <c r="B1126" s="176" t="s">
        <v>1173</v>
      </c>
      <c r="C1126" s="176" t="s">
        <v>2318</v>
      </c>
      <c r="D1126" s="175" t="s">
        <v>1176</v>
      </c>
      <c r="E1126" s="172">
        <v>54</v>
      </c>
      <c r="F1126" s="177">
        <v>23</v>
      </c>
      <c r="G1126" s="177">
        <v>15</v>
      </c>
      <c r="H1126" s="178">
        <v>16</v>
      </c>
      <c r="I1126" s="172">
        <v>54</v>
      </c>
      <c r="J1126" s="177">
        <v>21</v>
      </c>
      <c r="K1126" s="177">
        <v>15</v>
      </c>
      <c r="L1126" s="178">
        <v>18</v>
      </c>
      <c r="M1126" s="172">
        <v>61</v>
      </c>
      <c r="N1126" s="177">
        <v>27</v>
      </c>
      <c r="O1126" s="177">
        <v>15</v>
      </c>
      <c r="P1126" s="178">
        <v>19</v>
      </c>
    </row>
    <row r="1127" spans="1:16" x14ac:dyDescent="0.3">
      <c r="A1127" s="183" t="s">
        <v>107</v>
      </c>
      <c r="B1127" s="176" t="s">
        <v>1163</v>
      </c>
      <c r="C1127" s="176" t="s">
        <v>2319</v>
      </c>
      <c r="D1127" s="175" t="s">
        <v>1206</v>
      </c>
      <c r="E1127" s="172">
        <v>84</v>
      </c>
      <c r="F1127" s="177">
        <v>11</v>
      </c>
      <c r="G1127" s="177">
        <v>62</v>
      </c>
      <c r="H1127" s="178">
        <v>11</v>
      </c>
      <c r="I1127" s="172">
        <v>114</v>
      </c>
      <c r="J1127" s="177">
        <v>12</v>
      </c>
      <c r="K1127" s="177">
        <v>90</v>
      </c>
      <c r="L1127" s="178">
        <v>12</v>
      </c>
      <c r="M1127" s="172">
        <v>60</v>
      </c>
      <c r="N1127" s="177">
        <v>13</v>
      </c>
      <c r="O1127" s="177">
        <v>35</v>
      </c>
      <c r="P1127" s="178">
        <v>12</v>
      </c>
    </row>
    <row r="1128" spans="1:16" x14ac:dyDescent="0.3">
      <c r="A1128" s="183" t="s">
        <v>512</v>
      </c>
      <c r="B1128" s="176" t="s">
        <v>1163</v>
      </c>
      <c r="C1128" s="176" t="s">
        <v>2320</v>
      </c>
      <c r="D1128" s="175" t="s">
        <v>1169</v>
      </c>
      <c r="E1128" s="172">
        <v>54</v>
      </c>
      <c r="F1128" s="177">
        <v>18</v>
      </c>
      <c r="G1128" s="177">
        <v>28</v>
      </c>
      <c r="H1128" s="178">
        <v>8</v>
      </c>
      <c r="I1128" s="172">
        <v>55</v>
      </c>
      <c r="J1128" s="177">
        <v>20</v>
      </c>
      <c r="K1128" s="177">
        <v>29</v>
      </c>
      <c r="L1128" s="178">
        <v>6</v>
      </c>
      <c r="M1128" s="172">
        <v>54</v>
      </c>
      <c r="N1128" s="177">
        <v>20</v>
      </c>
      <c r="O1128" s="177">
        <v>27</v>
      </c>
      <c r="P1128" s="178">
        <v>7</v>
      </c>
    </row>
    <row r="1129" spans="1:16" x14ac:dyDescent="0.3">
      <c r="A1129" s="185" t="s">
        <v>1085</v>
      </c>
      <c r="B1129" s="186" t="s">
        <v>1163</v>
      </c>
      <c r="C1129" s="186" t="s">
        <v>2321</v>
      </c>
      <c r="D1129" s="148" t="s">
        <v>354</v>
      </c>
      <c r="E1129" s="187">
        <v>22</v>
      </c>
      <c r="F1129" s="190">
        <v>10</v>
      </c>
      <c r="G1129" s="190">
        <v>2</v>
      </c>
      <c r="H1129" s="188">
        <v>10</v>
      </c>
      <c r="I1129" s="187">
        <v>28</v>
      </c>
      <c r="J1129" s="190">
        <v>10</v>
      </c>
      <c r="K1129" s="190">
        <v>6</v>
      </c>
      <c r="L1129" s="188">
        <v>12</v>
      </c>
      <c r="M1129" s="187">
        <v>25</v>
      </c>
      <c r="N1129" s="190">
        <v>12</v>
      </c>
      <c r="O1129" s="190">
        <v>6</v>
      </c>
      <c r="P1129" s="188">
        <v>7</v>
      </c>
    </row>
  </sheetData>
  <sortState xmlns:xlrd2="http://schemas.microsoft.com/office/spreadsheetml/2017/richdata2" ref="A15:P1129">
    <sortCondition descending="1" ref="M15:M1129"/>
  </sortState>
  <mergeCells count="7">
    <mergeCell ref="D2:I4"/>
    <mergeCell ref="J2:K4"/>
    <mergeCell ref="D5:K5"/>
    <mergeCell ref="A11:P11"/>
    <mergeCell ref="E12:H12"/>
    <mergeCell ref="I12:L12"/>
    <mergeCell ref="M12:P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Resultados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Mateo Grisales Hurtado</cp:lastModifiedBy>
  <cp:lastPrinted>2022-03-14T16:58:55Z</cp:lastPrinted>
  <dcterms:created xsi:type="dcterms:W3CDTF">2020-10-26T16:46:23Z</dcterms:created>
  <dcterms:modified xsi:type="dcterms:W3CDTF">2025-07-09T16:55:58Z</dcterms:modified>
</cp:coreProperties>
</file>