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richData/rdRichValueWebImage.xml" ContentType="application/vnd.ms-excel.rdrichvaluewebimage+xml"/>
  <Override PartName="/xl/richData/rdrichvalue.xml" ContentType="application/vnd.ms-excel.rdrichvalue+xml"/>
  <Override PartName="/xl/richData/rdrichvaluestructure.xml" ContentType="application/vnd.ms-excel.rdrichvaluestructure+xml"/>
  <Override PartName="/xl/richData/rdarray.xml" ContentType="application/vnd.ms-excel.rdarray+xml"/>
  <Override PartName="/xl/richData/richStyles.xml" ContentType="application/vnd.ms-excel.richstyles+xml"/>
  <Override PartName="/xl/richData/rdsupportingpropertybagstructure.xml" ContentType="application/vnd.ms-excel.rdsupportingpropertybagstructure+xml"/>
  <Override PartName="/xl/richData/rdsupportingpropertybag.xml" ContentType="application/vnd.ms-excel.rdsupportingpropertybag+xml"/>
  <Override PartName="/xl/richData/rdRichValueTypes.xml" ContentType="application/vnd.ms-excel.rdrichvaluetypes+xml"/>
  <Override PartName="/xl/drawings/drawing1.xml" ContentType="application/vnd.openxmlformats-officedocument.drawing+xml"/>
  <Override PartName="/xl/drawings/drawing2.xml" ContentType="application/vnd.openxmlformats-officedocument.drawing+xml"/>
  <Override PartName="/xl/charts/chartEx1.xml" ContentType="application/vnd.ms-office.chartex+xml"/>
  <Override PartName="/xl/charts/style1.xml" ContentType="application/vnd.ms-office.chartstyle+xml"/>
  <Override PartName="/xl/charts/colors1.xml" ContentType="application/vnd.ms-office.chartcolorstyle+xml"/>
  <Override PartName="/xl/charts/chart1.xml" ContentType="application/vnd.openxmlformats-officedocument.drawingml.chart+xml"/>
  <Override PartName="/xl/charts/style2.xml" ContentType="application/vnd.ms-office.chartstyle+xml"/>
  <Override PartName="/xl/charts/colors2.xml" ContentType="application/vnd.ms-office.chartcolorstyle+xml"/>
  <Override PartName="/xl/charts/chart2.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Ex2.xml" ContentType="application/vnd.ms-office.chartex+xml"/>
  <Override PartName="/xl/charts/style4.xml" ContentType="application/vnd.ms-office.chartstyle+xml"/>
  <Override PartName="/xl/charts/colors4.xml" ContentType="application/vnd.ms-office.chartcolorstyle+xml"/>
  <Override PartName="/xl/charts/chart3.xml" ContentType="application/vnd.openxmlformats-officedocument.drawingml.chart+xml"/>
  <Override PartName="/xl/charts/style5.xml" ContentType="application/vnd.ms-office.chartstyle+xml"/>
  <Override PartName="/xl/charts/colors5.xml" ContentType="application/vnd.ms-office.chartcolorstyle+xml"/>
  <Override PartName="/xl/charts/chart4.xml" ContentType="application/vnd.openxmlformats-officedocument.drawingml.chart+xml"/>
  <Override PartName="/xl/charts/style6.xml" ContentType="application/vnd.ms-office.chartstyle+xml"/>
  <Override PartName="/xl/charts/colors6.xml" ContentType="application/vnd.ms-office.chartcolorstyle+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codeName="ThisWorkbook" hidePivotFieldList="1" defaultThemeVersion="166925"/>
  <mc:AlternateContent xmlns:mc="http://schemas.openxmlformats.org/markup-compatibility/2006">
    <mc:Choice Requires="x15">
      <x15ac:absPath xmlns:x15ac="http://schemas.microsoft.com/office/spreadsheetml/2010/11/ac" url="C:\Users\Admin\Downloads\"/>
    </mc:Choice>
  </mc:AlternateContent>
  <xr:revisionPtr revIDLastSave="0" documentId="13_ncr:1_{401296C4-A5D1-467B-8F68-5B517839ADD5}" xr6:coauthVersionLast="47" xr6:coauthVersionMax="47" xr10:uidLastSave="{00000000-0000-0000-0000-000000000000}"/>
  <bookViews>
    <workbookView xWindow="-108" yWindow="-108" windowWidth="23256" windowHeight="12456" xr2:uid="{C1906065-A51F-4A52-ADBA-E90869F494AF}"/>
  </bookViews>
  <sheets>
    <sheet name="Resultados generales" sheetId="1" r:id="rId1"/>
    <sheet name="Dependientes sector privado" sheetId="2" r:id="rId2"/>
    <sheet name="Independientes" sheetId="5" r:id="rId3"/>
    <sheet name="Monto de cotización" sheetId="4" r:id="rId4"/>
    <sheet name="Resumen municipal" sheetId="6" r:id="rId5"/>
  </sheets>
  <definedNames>
    <definedName name="_xlnm._FilterDatabase" localSheetId="4" hidden="1">'Resumen municipal'!$E$13:$P$1129</definedName>
    <definedName name="_xlchart.v6.0" hidden="1">'Dependientes sector privado'!$A$82:$D$82</definedName>
    <definedName name="_xlchart.v6.1" hidden="1">'Dependientes sector privado'!$A$83:$D$115</definedName>
    <definedName name="_xlchart.v6.2" hidden="1">'Dependientes sector privado'!$E$82</definedName>
    <definedName name="_xlchart.v6.3" hidden="1">'Dependientes sector privado'!$F$83:$F$116</definedName>
    <definedName name="_xlchart.v6.4" hidden="1">Independientes!$A$65:$D$65</definedName>
    <definedName name="_xlchart.v6.5" hidden="1">Independientes!$A$66:$D$98</definedName>
    <definedName name="_xlchart.v6.6" hidden="1">Independientes!$E$65</definedName>
    <definedName name="_xlchart.v6.7" hidden="1">Independientes!$F$66:$F$99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2" i="6" l="1"/>
  <c r="J2" i="4"/>
  <c r="J2" i="5"/>
  <c r="J2" i="2"/>
  <c r="J2" i="1"/>
  <c r="B99" i="5"/>
  <c r="E107" i="5"/>
  <c r="B116" i="2"/>
  <c r="B117" i="2" s="1"/>
  <c r="B124" i="2"/>
  <c r="N44" i="2"/>
  <c r="N43" i="2"/>
  <c r="N45" i="2"/>
  <c r="B107" i="5"/>
  <c r="B100" i="5" l="1"/>
  <c r="H107" i="5"/>
  <c r="E84" i="5"/>
  <c r="F35" i="5"/>
  <c r="F52" i="2"/>
  <c r="H35" i="5"/>
  <c r="E124" i="2"/>
  <c r="E52" i="2" l="1"/>
  <c r="I107" i="5"/>
  <c r="E35" i="5"/>
  <c r="H52" i="2"/>
  <c r="I124" i="5"/>
  <c r="H123" i="5"/>
  <c r="H121" i="5"/>
  <c r="H117" i="5"/>
  <c r="H115" i="5"/>
  <c r="H113" i="5"/>
  <c r="H111" i="5"/>
  <c r="E97" i="5"/>
  <c r="F94" i="5"/>
  <c r="E89" i="5"/>
  <c r="E86" i="5"/>
  <c r="F78" i="5"/>
  <c r="E73" i="5"/>
  <c r="F68" i="5"/>
  <c r="E36" i="5"/>
  <c r="H140" i="2"/>
  <c r="H138" i="2"/>
  <c r="H136" i="2"/>
  <c r="H134" i="2"/>
  <c r="H132" i="2"/>
  <c r="H128" i="2"/>
  <c r="F115" i="2"/>
  <c r="F114" i="2"/>
  <c r="E109" i="2"/>
  <c r="E106" i="2"/>
  <c r="E104" i="2"/>
  <c r="F104" i="2"/>
  <c r="E101" i="2"/>
  <c r="E98" i="2"/>
  <c r="F96" i="2"/>
  <c r="E90" i="2"/>
  <c r="E88" i="2"/>
  <c r="F88" i="2"/>
  <c r="E85" i="2"/>
  <c r="I124" i="2"/>
  <c r="F72" i="2"/>
  <c r="F69" i="2"/>
  <c r="H67" i="2"/>
  <c r="F61" i="2"/>
  <c r="H59" i="2"/>
  <c r="F56" i="2"/>
  <c r="H124" i="5"/>
  <c r="H122" i="5"/>
  <c r="H120" i="5"/>
  <c r="H118" i="5"/>
  <c r="H114" i="5"/>
  <c r="H110" i="5"/>
  <c r="F98" i="5"/>
  <c r="F95" i="5"/>
  <c r="E92" i="5"/>
  <c r="F87" i="5"/>
  <c r="E81" i="5"/>
  <c r="F79" i="5"/>
  <c r="E76" i="5"/>
  <c r="F74" i="5"/>
  <c r="E71" i="5"/>
  <c r="F71" i="5"/>
  <c r="E70" i="5"/>
  <c r="H52" i="5"/>
  <c r="H50" i="5"/>
  <c r="H44" i="5"/>
  <c r="H42" i="5"/>
  <c r="I122" i="5"/>
  <c r="H119" i="5"/>
  <c r="I118" i="5"/>
  <c r="I116" i="5"/>
  <c r="I114" i="5"/>
  <c r="H112" i="5"/>
  <c r="I110" i="5"/>
  <c r="F45" i="5"/>
  <c r="F37" i="5"/>
  <c r="I141" i="2"/>
  <c r="I136" i="2"/>
  <c r="H135" i="2"/>
  <c r="I134" i="2"/>
  <c r="H133" i="2"/>
  <c r="I132" i="2"/>
  <c r="H130" i="2"/>
  <c r="H124" i="2"/>
  <c r="E111" i="2"/>
  <c r="F103" i="2"/>
  <c r="E95" i="2"/>
  <c r="F93" i="2"/>
  <c r="E87" i="2"/>
  <c r="E112" i="2"/>
  <c r="F107" i="2"/>
  <c r="H73" i="2"/>
  <c r="F71" i="2"/>
  <c r="H70" i="2"/>
  <c r="H66" i="2"/>
  <c r="F62" i="2"/>
  <c r="H57" i="2"/>
  <c r="H55" i="2"/>
  <c r="H54" i="2"/>
  <c r="E102" i="2"/>
  <c r="F100" i="2"/>
  <c r="E99" i="2"/>
  <c r="E97" i="2"/>
  <c r="F97" i="2"/>
  <c r="E94" i="2"/>
  <c r="E91" i="2"/>
  <c r="F84" i="2"/>
  <c r="I123" i="5"/>
  <c r="H116" i="5"/>
  <c r="I115" i="5"/>
  <c r="I113" i="5"/>
  <c r="I112" i="5"/>
  <c r="I111" i="5"/>
  <c r="E96" i="5"/>
  <c r="E91" i="5"/>
  <c r="F90" i="5"/>
  <c r="F85" i="5"/>
  <c r="E82" i="5"/>
  <c r="E77" i="5"/>
  <c r="E75" i="5"/>
  <c r="F69" i="5"/>
  <c r="H54" i="5"/>
  <c r="F53" i="5"/>
  <c r="F51" i="5"/>
  <c r="F49" i="5"/>
  <c r="H49" i="5"/>
  <c r="F48" i="5"/>
  <c r="H48" i="5"/>
  <c r="E85" i="5"/>
  <c r="F82" i="5"/>
  <c r="E80" i="5"/>
  <c r="F56" i="5"/>
  <c r="H43" i="5"/>
  <c r="H38" i="5"/>
  <c r="I138" i="2"/>
  <c r="I137" i="2"/>
  <c r="I133" i="2"/>
  <c r="I131" i="2"/>
  <c r="I130" i="2"/>
  <c r="I129" i="2"/>
  <c r="I128" i="2"/>
  <c r="H141" i="2"/>
  <c r="H139" i="2"/>
  <c r="H137" i="2"/>
  <c r="H131" i="2"/>
  <c r="H129" i="2"/>
  <c r="E113" i="2"/>
  <c r="F113" i="2"/>
  <c r="E108" i="2"/>
  <c r="E103" i="2"/>
  <c r="E92" i="2"/>
  <c r="F87" i="2"/>
  <c r="E86" i="2"/>
  <c r="H72" i="2"/>
  <c r="H71" i="2"/>
  <c r="F67" i="2"/>
  <c r="H65" i="2"/>
  <c r="H64" i="2"/>
  <c r="H62" i="2"/>
  <c r="F60" i="2"/>
  <c r="F93" i="5"/>
  <c r="E88" i="5"/>
  <c r="E83" i="5"/>
  <c r="F77" i="5"/>
  <c r="E72" i="5"/>
  <c r="E67" i="5"/>
  <c r="E66" i="5"/>
  <c r="E84" i="2"/>
  <c r="E89" i="2"/>
  <c r="F89" i="2"/>
  <c r="E100" i="2"/>
  <c r="E107" i="2"/>
  <c r="E110" i="2"/>
  <c r="F110" i="2"/>
  <c r="E115" i="2"/>
  <c r="I121" i="5"/>
  <c r="I120" i="5"/>
  <c r="I119" i="5"/>
  <c r="I117" i="5"/>
  <c r="I109" i="5"/>
  <c r="E93" i="5"/>
  <c r="F91" i="5"/>
  <c r="E90" i="5"/>
  <c r="F88" i="5"/>
  <c r="E87" i="5"/>
  <c r="F83" i="5"/>
  <c r="F72" i="5"/>
  <c r="F67" i="5"/>
  <c r="H56" i="5"/>
  <c r="H51" i="5"/>
  <c r="H46" i="5"/>
  <c r="F46" i="5"/>
  <c r="H41" i="5"/>
  <c r="F41" i="5"/>
  <c r="H40" i="5"/>
  <c r="F40" i="5"/>
  <c r="F38" i="5"/>
  <c r="I140" i="2"/>
  <c r="I139" i="2"/>
  <c r="I135" i="2"/>
  <c r="I127" i="2"/>
  <c r="H127" i="2"/>
  <c r="I126" i="2"/>
  <c r="F73" i="2"/>
  <c r="H68" i="2"/>
  <c r="F68" i="2"/>
  <c r="H58" i="2"/>
  <c r="F57" i="2"/>
  <c r="H56" i="2"/>
  <c r="F92" i="5" l="1"/>
  <c r="F76" i="5"/>
  <c r="G51" i="5"/>
  <c r="G46" i="5"/>
  <c r="F36" i="5"/>
  <c r="G36" i="5"/>
  <c r="F86" i="5"/>
  <c r="F111" i="2"/>
  <c r="F98" i="2"/>
  <c r="E114" i="2"/>
  <c r="F90" i="2"/>
  <c r="F106" i="2"/>
  <c r="I57" i="2"/>
  <c r="F105" i="2"/>
  <c r="E105" i="2"/>
  <c r="F99" i="2"/>
  <c r="F94" i="2"/>
  <c r="F91" i="2"/>
  <c r="E94" i="5"/>
  <c r="E69" i="5"/>
  <c r="F75" i="5"/>
  <c r="F70" i="5"/>
  <c r="E74" i="5"/>
  <c r="E78" i="5"/>
  <c r="E79" i="5"/>
  <c r="E95" i="5"/>
  <c r="F80" i="5"/>
  <c r="F96" i="5"/>
  <c r="E98" i="5"/>
  <c r="F66" i="5"/>
  <c r="E68" i="5"/>
  <c r="F84" i="5"/>
  <c r="F52" i="5"/>
  <c r="F43" i="5"/>
  <c r="H36" i="5"/>
  <c r="F54" i="5"/>
  <c r="F44" i="5"/>
  <c r="H142" i="2"/>
  <c r="E117" i="2"/>
  <c r="F117" i="2"/>
  <c r="F112" i="2"/>
  <c r="E96" i="2"/>
  <c r="F95" i="2"/>
  <c r="F101" i="2"/>
  <c r="F85" i="2"/>
  <c r="E83" i="2"/>
  <c r="E93" i="2"/>
  <c r="F83" i="2"/>
  <c r="F108" i="2"/>
  <c r="F92" i="2"/>
  <c r="F102" i="2"/>
  <c r="F86" i="2"/>
  <c r="F109" i="2"/>
  <c r="G58" i="2"/>
  <c r="G56" i="2"/>
  <c r="F59" i="2"/>
  <c r="F70" i="2"/>
  <c r="H60" i="2"/>
  <c r="F64" i="2"/>
  <c r="F66" i="2"/>
  <c r="F65" i="2"/>
  <c r="F54" i="2"/>
  <c r="H109" i="5"/>
  <c r="I125" i="5"/>
  <c r="F100" i="5"/>
  <c r="E100" i="5"/>
  <c r="F73" i="5"/>
  <c r="F81" i="5"/>
  <c r="F89" i="5"/>
  <c r="F97" i="5"/>
  <c r="E57" i="5"/>
  <c r="E49" i="5"/>
  <c r="E41" i="5"/>
  <c r="E43" i="5"/>
  <c r="E52" i="5"/>
  <c r="E44" i="5"/>
  <c r="I58" i="5"/>
  <c r="H58" i="5"/>
  <c r="E50" i="5"/>
  <c r="E42" i="5"/>
  <c r="G58" i="5"/>
  <c r="E53" i="5"/>
  <c r="E45" i="5"/>
  <c r="E37" i="5"/>
  <c r="F58" i="5"/>
  <c r="E56" i="5"/>
  <c r="E48" i="5"/>
  <c r="E40" i="5"/>
  <c r="E51" i="5"/>
  <c r="E54" i="5"/>
  <c r="E46" i="5"/>
  <c r="E38" i="5"/>
  <c r="G53" i="5"/>
  <c r="G45" i="5"/>
  <c r="G37" i="5"/>
  <c r="G56" i="5"/>
  <c r="G48" i="5"/>
  <c r="G40" i="5"/>
  <c r="G49" i="5"/>
  <c r="G43" i="5"/>
  <c r="G54" i="5"/>
  <c r="G38" i="5"/>
  <c r="G41" i="5"/>
  <c r="G57" i="5"/>
  <c r="G52" i="5"/>
  <c r="G44" i="5"/>
  <c r="I47" i="5"/>
  <c r="I56" i="5"/>
  <c r="I48" i="5"/>
  <c r="I40" i="5"/>
  <c r="I51" i="5"/>
  <c r="I43" i="5"/>
  <c r="I54" i="5"/>
  <c r="I46" i="5"/>
  <c r="I38" i="5"/>
  <c r="I39" i="5"/>
  <c r="I49" i="5"/>
  <c r="I41" i="5"/>
  <c r="I57" i="5"/>
  <c r="I52" i="5"/>
  <c r="I44" i="5"/>
  <c r="I36" i="5"/>
  <c r="I50" i="5"/>
  <c r="I42" i="5"/>
  <c r="I55" i="5"/>
  <c r="I37" i="5"/>
  <c r="G39" i="5"/>
  <c r="G42" i="5"/>
  <c r="I45" i="5"/>
  <c r="G47" i="5"/>
  <c r="G50" i="5"/>
  <c r="I53" i="5"/>
  <c r="G55" i="5"/>
  <c r="H39" i="5"/>
  <c r="H47" i="5"/>
  <c r="H55" i="5"/>
  <c r="E39" i="5"/>
  <c r="F42" i="5"/>
  <c r="E47" i="5"/>
  <c r="F50" i="5"/>
  <c r="E55" i="5"/>
  <c r="H37" i="5"/>
  <c r="F39" i="5"/>
  <c r="H45" i="5"/>
  <c r="F47" i="5"/>
  <c r="H53" i="5"/>
  <c r="F55" i="5"/>
  <c r="I142" i="2"/>
  <c r="H126" i="2"/>
  <c r="G67" i="2"/>
  <c r="G59" i="2"/>
  <c r="G54" i="2"/>
  <c r="G70" i="2"/>
  <c r="G62" i="2"/>
  <c r="G73" i="2"/>
  <c r="G65" i="2"/>
  <c r="G57" i="2"/>
  <c r="G68" i="2"/>
  <c r="G60" i="2"/>
  <c r="G72" i="2"/>
  <c r="G64" i="2"/>
  <c r="G71" i="2"/>
  <c r="G74" i="2"/>
  <c r="E57" i="2"/>
  <c r="E56" i="2"/>
  <c r="I75" i="2"/>
  <c r="E72" i="2"/>
  <c r="E64" i="2"/>
  <c r="H75" i="2"/>
  <c r="E67" i="2"/>
  <c r="E59" i="2"/>
  <c r="E54" i="2"/>
  <c r="E74" i="2"/>
  <c r="E66" i="2"/>
  <c r="G75" i="2"/>
  <c r="E70" i="2"/>
  <c r="E62" i="2"/>
  <c r="E58" i="2"/>
  <c r="E53" i="2"/>
  <c r="F75" i="2"/>
  <c r="E73" i="2"/>
  <c r="E65" i="2"/>
  <c r="E68" i="2"/>
  <c r="E60" i="2"/>
  <c r="E71" i="2"/>
  <c r="I59" i="2"/>
  <c r="E61" i="2"/>
  <c r="I67" i="2"/>
  <c r="E69" i="2"/>
  <c r="I63" i="2"/>
  <c r="I73" i="2"/>
  <c r="I65" i="2"/>
  <c r="I68" i="2"/>
  <c r="I60" i="2"/>
  <c r="I55" i="2"/>
  <c r="I71" i="2"/>
  <c r="I66" i="2"/>
  <c r="I58" i="2"/>
  <c r="I56" i="2"/>
  <c r="I64" i="2"/>
  <c r="I54" i="2"/>
  <c r="I70" i="2"/>
  <c r="I62" i="2"/>
  <c r="I74" i="2"/>
  <c r="I72" i="2"/>
  <c r="G69" i="2"/>
  <c r="F53" i="2"/>
  <c r="E55" i="2"/>
  <c r="G66" i="2"/>
  <c r="H69" i="2"/>
  <c r="G61" i="2"/>
  <c r="H53" i="2"/>
  <c r="F55" i="2"/>
  <c r="I61" i="2"/>
  <c r="G63" i="2"/>
  <c r="I69" i="2"/>
  <c r="F58" i="2"/>
  <c r="E63" i="2"/>
  <c r="G53" i="2"/>
  <c r="F63" i="2"/>
  <c r="I53" i="2"/>
  <c r="G55" i="2"/>
  <c r="H63" i="2"/>
  <c r="H61" i="2"/>
  <c r="H125" i="5" l="1"/>
</calcChain>
</file>

<file path=xl/metadata.xml><?xml version="1.0" encoding="utf-8"?>
<metadata xmlns="http://schemas.openxmlformats.org/spreadsheetml/2006/main" xmlns:xlrd="http://schemas.microsoft.com/office/spreadsheetml/2017/richdata">
  <metadataTypes count="1">
    <metadataType name="XLRICHVALUE" minSupportedVersion="120000" copy="1" pasteAll="1" pasteValues="1" merge="1" splitFirst="1" rowColShift="1" clearFormats="1" clearComments="1" assign="1" coerce="1"/>
  </metadataTypes>
  <futureMetadata name="XLRICHVALUE" count="33">
    <bk>
      <extLst>
        <ext uri="{3e2802c4-a4d2-4d8b-9148-e3be6c30e623}">
          <xlrd:rvb i="0"/>
        </ext>
      </extLst>
    </bk>
    <bk>
      <extLst>
        <ext uri="{3e2802c4-a4d2-4d8b-9148-e3be6c30e623}">
          <xlrd:rvb i="11"/>
        </ext>
      </extLst>
    </bk>
    <bk>
      <extLst>
        <ext uri="{3e2802c4-a4d2-4d8b-9148-e3be6c30e623}">
          <xlrd:rvb i="20"/>
        </ext>
      </extLst>
    </bk>
    <bk>
      <extLst>
        <ext uri="{3e2802c4-a4d2-4d8b-9148-e3be6c30e623}">
          <xlrd:rvb i="29"/>
        </ext>
      </extLst>
    </bk>
    <bk>
      <extLst>
        <ext uri="{3e2802c4-a4d2-4d8b-9148-e3be6c30e623}">
          <xlrd:rvb i="37"/>
        </ext>
      </extLst>
    </bk>
    <bk>
      <extLst>
        <ext uri="{3e2802c4-a4d2-4d8b-9148-e3be6c30e623}">
          <xlrd:rvb i="45"/>
        </ext>
      </extLst>
    </bk>
    <bk>
      <extLst>
        <ext uri="{3e2802c4-a4d2-4d8b-9148-e3be6c30e623}">
          <xlrd:rvb i="54"/>
        </ext>
      </extLst>
    </bk>
    <bk>
      <extLst>
        <ext uri="{3e2802c4-a4d2-4d8b-9148-e3be6c30e623}">
          <xlrd:rvb i="63"/>
        </ext>
      </extLst>
    </bk>
    <bk>
      <extLst>
        <ext uri="{3e2802c4-a4d2-4d8b-9148-e3be6c30e623}">
          <xlrd:rvb i="72"/>
        </ext>
      </extLst>
    </bk>
    <bk>
      <extLst>
        <ext uri="{3e2802c4-a4d2-4d8b-9148-e3be6c30e623}">
          <xlrd:rvb i="81"/>
        </ext>
      </extLst>
    </bk>
    <bk>
      <extLst>
        <ext uri="{3e2802c4-a4d2-4d8b-9148-e3be6c30e623}">
          <xlrd:rvb i="90"/>
        </ext>
      </extLst>
    </bk>
    <bk>
      <extLst>
        <ext uri="{3e2802c4-a4d2-4d8b-9148-e3be6c30e623}">
          <xlrd:rvb i="99"/>
        </ext>
      </extLst>
    </bk>
    <bk>
      <extLst>
        <ext uri="{3e2802c4-a4d2-4d8b-9148-e3be6c30e623}">
          <xlrd:rvb i="107"/>
        </ext>
      </extLst>
    </bk>
    <bk>
      <extLst>
        <ext uri="{3e2802c4-a4d2-4d8b-9148-e3be6c30e623}">
          <xlrd:rvb i="116"/>
        </ext>
      </extLst>
    </bk>
    <bk>
      <extLst>
        <ext uri="{3e2802c4-a4d2-4d8b-9148-e3be6c30e623}">
          <xlrd:rvb i="125"/>
        </ext>
      </extLst>
    </bk>
    <bk>
      <extLst>
        <ext uri="{3e2802c4-a4d2-4d8b-9148-e3be6c30e623}">
          <xlrd:rvb i="133"/>
        </ext>
      </extLst>
    </bk>
    <bk>
      <extLst>
        <ext uri="{3e2802c4-a4d2-4d8b-9148-e3be6c30e623}">
          <xlrd:rvb i="141"/>
        </ext>
      </extLst>
    </bk>
    <bk>
      <extLst>
        <ext uri="{3e2802c4-a4d2-4d8b-9148-e3be6c30e623}">
          <xlrd:rvb i="150"/>
        </ext>
      </extLst>
    </bk>
    <bk>
      <extLst>
        <ext uri="{3e2802c4-a4d2-4d8b-9148-e3be6c30e623}">
          <xlrd:rvb i="159"/>
        </ext>
      </extLst>
    </bk>
    <bk>
      <extLst>
        <ext uri="{3e2802c4-a4d2-4d8b-9148-e3be6c30e623}">
          <xlrd:rvb i="168"/>
        </ext>
      </extLst>
    </bk>
    <bk>
      <extLst>
        <ext uri="{3e2802c4-a4d2-4d8b-9148-e3be6c30e623}">
          <xlrd:rvb i="178"/>
        </ext>
      </extLst>
    </bk>
    <bk>
      <extLst>
        <ext uri="{3e2802c4-a4d2-4d8b-9148-e3be6c30e623}">
          <xlrd:rvb i="186"/>
        </ext>
      </extLst>
    </bk>
    <bk>
      <extLst>
        <ext uri="{3e2802c4-a4d2-4d8b-9148-e3be6c30e623}">
          <xlrd:rvb i="195"/>
        </ext>
      </extLst>
    </bk>
    <bk>
      <extLst>
        <ext uri="{3e2802c4-a4d2-4d8b-9148-e3be6c30e623}">
          <xlrd:rvb i="204"/>
        </ext>
      </extLst>
    </bk>
    <bk>
      <extLst>
        <ext uri="{3e2802c4-a4d2-4d8b-9148-e3be6c30e623}">
          <xlrd:rvb i="213"/>
        </ext>
      </extLst>
    </bk>
    <bk>
      <extLst>
        <ext uri="{3e2802c4-a4d2-4d8b-9148-e3be6c30e623}">
          <xlrd:rvb i="222"/>
        </ext>
      </extLst>
    </bk>
    <bk>
      <extLst>
        <ext uri="{3e2802c4-a4d2-4d8b-9148-e3be6c30e623}">
          <xlrd:rvb i="231"/>
        </ext>
      </extLst>
    </bk>
    <bk>
      <extLst>
        <ext uri="{3e2802c4-a4d2-4d8b-9148-e3be6c30e623}">
          <xlrd:rvb i="240"/>
        </ext>
      </extLst>
    </bk>
    <bk>
      <extLst>
        <ext uri="{3e2802c4-a4d2-4d8b-9148-e3be6c30e623}">
          <xlrd:rvb i="249"/>
        </ext>
      </extLst>
    </bk>
    <bk>
      <extLst>
        <ext uri="{3e2802c4-a4d2-4d8b-9148-e3be6c30e623}">
          <xlrd:rvb i="258"/>
        </ext>
      </extLst>
    </bk>
    <bk>
      <extLst>
        <ext uri="{3e2802c4-a4d2-4d8b-9148-e3be6c30e623}">
          <xlrd:rvb i="267"/>
        </ext>
      </extLst>
    </bk>
    <bk>
      <extLst>
        <ext uri="{3e2802c4-a4d2-4d8b-9148-e3be6c30e623}">
          <xlrd:rvb i="277"/>
        </ext>
      </extLst>
    </bk>
    <bk>
      <extLst>
        <ext uri="{3e2802c4-a4d2-4d8b-9148-e3be6c30e623}">
          <xlrd:rvb i="286"/>
        </ext>
      </extLst>
    </bk>
  </futureMetadata>
  <valueMetadata count="33">
    <bk>
      <rc t="1" v="0"/>
    </bk>
    <bk>
      <rc t="1" v="1"/>
    </bk>
    <bk>
      <rc t="1" v="2"/>
    </bk>
    <bk>
      <rc t="1" v="3"/>
    </bk>
    <bk>
      <rc t="1" v="4"/>
    </bk>
    <bk>
      <rc t="1" v="5"/>
    </bk>
    <bk>
      <rc t="1" v="6"/>
    </bk>
    <bk>
      <rc t="1" v="7"/>
    </bk>
    <bk>
      <rc t="1" v="8"/>
    </bk>
    <bk>
      <rc t="1" v="9"/>
    </bk>
    <bk>
      <rc t="1" v="10"/>
    </bk>
    <bk>
      <rc t="1" v="11"/>
    </bk>
    <bk>
      <rc t="1" v="12"/>
    </bk>
    <bk>
      <rc t="1" v="13"/>
    </bk>
    <bk>
      <rc t="1" v="14"/>
    </bk>
    <bk>
      <rc t="1" v="15"/>
    </bk>
    <bk>
      <rc t="1" v="16"/>
    </bk>
    <bk>
      <rc t="1" v="17"/>
    </bk>
    <bk>
      <rc t="1" v="18"/>
    </bk>
    <bk>
      <rc t="1" v="19"/>
    </bk>
    <bk>
      <rc t="1" v="20"/>
    </bk>
    <bk>
      <rc t="1" v="21"/>
    </bk>
    <bk>
      <rc t="1" v="22"/>
    </bk>
    <bk>
      <rc t="1" v="23"/>
    </bk>
    <bk>
      <rc t="1" v="24"/>
    </bk>
    <bk>
      <rc t="1" v="25"/>
    </bk>
    <bk>
      <rc t="1" v="26"/>
    </bk>
    <bk>
      <rc t="1" v="27"/>
    </bk>
    <bk>
      <rc t="1" v="28"/>
    </bk>
    <bk>
      <rc t="1" v="29"/>
    </bk>
    <bk>
      <rc t="1" v="30"/>
    </bk>
    <bk>
      <rc t="1" v="31"/>
    </bk>
    <bk>
      <rc t="1" v="32"/>
    </bk>
  </valueMetadata>
</metadata>
</file>

<file path=xl/sharedStrings.xml><?xml version="1.0" encoding="utf-8"?>
<sst xmlns="http://schemas.openxmlformats.org/spreadsheetml/2006/main" count="5138" uniqueCount="2340">
  <si>
    <t>Rango IBC</t>
  </si>
  <si>
    <t>Total de cotizantes</t>
  </si>
  <si>
    <t>Total de Independientes</t>
  </si>
  <si>
    <t>Mayor a 1 y hasta 2 SMMLV</t>
  </si>
  <si>
    <t>Mayor a 2 y hasta 5 SMMLV</t>
  </si>
  <si>
    <t>Mayor a 5 SMMLV</t>
  </si>
  <si>
    <t>Total de Dependientes</t>
  </si>
  <si>
    <t>Mes</t>
  </si>
  <si>
    <t>Total</t>
  </si>
  <si>
    <t>Actividad (Sección CIIU Rev. 4. A.C)</t>
  </si>
  <si>
    <t>Construcción</t>
  </si>
  <si>
    <t>Industrias manufactureras</t>
  </si>
  <si>
    <t>Alojamiento y servicios de comida</t>
  </si>
  <si>
    <t>Transporte y almacenamiento</t>
  </si>
  <si>
    <t>Educación</t>
  </si>
  <si>
    <t>Otras actividades de servicios</t>
  </si>
  <si>
    <t>Explotación de minas y canteras</t>
  </si>
  <si>
    <t>Actividades financieras y de seguros</t>
  </si>
  <si>
    <t>Actividades inmobiliarias</t>
  </si>
  <si>
    <t>Información y comunicaciones</t>
  </si>
  <si>
    <t>Total general</t>
  </si>
  <si>
    <t xml:space="preserve">Total cotizantes de sector privado según la actividad económica </t>
  </si>
  <si>
    <t>Subsistema</t>
  </si>
  <si>
    <t>ARL</t>
  </si>
  <si>
    <t>CCF</t>
  </si>
  <si>
    <t xml:space="preserve">Total monto de cotización en millones de pesos para todos los cotizantes dependientes </t>
  </si>
  <si>
    <t>Mediana (51-200)</t>
  </si>
  <si>
    <t xml:space="preserve">Resultados cotizaciones </t>
  </si>
  <si>
    <t>Micro (2-10)</t>
  </si>
  <si>
    <t>Variaciones Mensual del número de cotizantes</t>
  </si>
  <si>
    <t>Número de novedades</t>
  </si>
  <si>
    <t>Número de cotizantes</t>
  </si>
  <si>
    <t>Total de Dependientes Priv</t>
  </si>
  <si>
    <t>Número de aportantes privados por tamaño</t>
  </si>
  <si>
    <t>Muy Grande (Más de 500)</t>
  </si>
  <si>
    <t>Grande (201-500)</t>
  </si>
  <si>
    <t>Pequeña (11-50)</t>
  </si>
  <si>
    <t>Micro (Igual a 1)</t>
  </si>
  <si>
    <t>Total cotizantes Independientes, Dependientes y Dependientes del Sector Privado</t>
  </si>
  <si>
    <t>Tamaño</t>
  </si>
  <si>
    <t>Número de aportantes privados</t>
  </si>
  <si>
    <t>Novedades</t>
  </si>
  <si>
    <t>Novedades de Cotizantes Privados</t>
  </si>
  <si>
    <t>Ingresos</t>
  </si>
  <si>
    <t>Retiros</t>
  </si>
  <si>
    <t>Suspensiones temporales</t>
  </si>
  <si>
    <t>Variaciones anuales</t>
  </si>
  <si>
    <t>Total cotizantes de sector privado según Departamento</t>
  </si>
  <si>
    <t>Departamento</t>
  </si>
  <si>
    <t>Var. Mensual</t>
  </si>
  <si>
    <t>Var. Anual</t>
  </si>
  <si>
    <t>Sin Información</t>
  </si>
  <si>
    <t>Anexos Técnicos Independientes</t>
  </si>
  <si>
    <t>Novedades de Cotizantes Independientes</t>
  </si>
  <si>
    <t xml:space="preserve">Total cotizantes de Independientes según la actividad económica </t>
  </si>
  <si>
    <t>Total cotizantes independientes según Departamento</t>
  </si>
  <si>
    <t>Salud</t>
  </si>
  <si>
    <t>Pensión</t>
  </si>
  <si>
    <t xml:space="preserve">Total monto de cotización en millones de pesos para todos los cotizantes independientes </t>
  </si>
  <si>
    <t>Anexos Técnicos Monto de cotización</t>
  </si>
  <si>
    <t xml:space="preserve">* Nota: Corresponden a los asociados a aportantes del sector privado, es decir los tipos de cotizantes 1, 2 o 22 </t>
  </si>
  <si>
    <t>Act artísticas y de entretenimiento</t>
  </si>
  <si>
    <t>Actividades de servicios administrativos</t>
  </si>
  <si>
    <t>Admin. pública y defensa; planes seg. social</t>
  </si>
  <si>
    <t>Agricultura, ganadería, caza</t>
  </si>
  <si>
    <t>Distribución de agua; gestión de desechos</t>
  </si>
  <si>
    <t>Organizaciones y entidades extraterritoriales</t>
  </si>
  <si>
    <t>Suministro de electricidad, gas y vapor</t>
  </si>
  <si>
    <t>Otras</t>
  </si>
  <si>
    <t>15-20</t>
  </si>
  <si>
    <t>20-25</t>
  </si>
  <si>
    <t>25-30</t>
  </si>
  <si>
    <t>30-35</t>
  </si>
  <si>
    <t>35-40</t>
  </si>
  <si>
    <t>40-45</t>
  </si>
  <si>
    <t>45-50</t>
  </si>
  <si>
    <t>50-55</t>
  </si>
  <si>
    <t>55-60</t>
  </si>
  <si>
    <t>60-65</t>
  </si>
  <si>
    <t>65-70</t>
  </si>
  <si>
    <t>70-75</t>
  </si>
  <si>
    <t>75-80</t>
  </si>
  <si>
    <t>80-85</t>
  </si>
  <si>
    <t>No identificado</t>
  </si>
  <si>
    <t>Hombres</t>
  </si>
  <si>
    <t>Mujeres</t>
  </si>
  <si>
    <t>No Identificado</t>
  </si>
  <si>
    <t>Edad</t>
  </si>
  <si>
    <t>Resultados por edad y sexo, cotizantes independientes</t>
  </si>
  <si>
    <t>Resultados por edad y sexo, cotizantes Dependientes del sector privado</t>
  </si>
  <si>
    <t>Variaciones mensuales</t>
  </si>
  <si>
    <t>Menos de 1 SMMLV</t>
  </si>
  <si>
    <t>Igual a 1 SMMLV</t>
  </si>
  <si>
    <t>Variaciones anual del número de cotizantes</t>
  </si>
  <si>
    <t>Monto de cotización en millones de pesos</t>
  </si>
  <si>
    <t>Total monto de cotización en millones de pesos para todos los cotizantes dependientes del sector privado</t>
  </si>
  <si>
    <t>Número de Cotizantes por Municipio</t>
  </si>
  <si>
    <t>Cod_Departamento</t>
  </si>
  <si>
    <t>Cod_Municipio</t>
  </si>
  <si>
    <t>Municipio</t>
  </si>
  <si>
    <t xml:space="preserve">Anexos técnicos del informe mensual de las cotizaciones </t>
  </si>
  <si>
    <t>Act. profesionales científicas y técnicas</t>
  </si>
  <si>
    <t>Comercio y reparación de vehículos</t>
  </si>
  <si>
    <t>Total cotizantes a Salud Independientes, Dependientes y Dependientes del Sector Privado</t>
  </si>
  <si>
    <t>Total cotizantes a Pensión Independientes, Dependientes y Dependientes del Sector Privado</t>
  </si>
  <si>
    <t>Total cotizantes a ARL Independientes, Dependientes y Dependientes del Sector Privado</t>
  </si>
  <si>
    <t>Total cotizantes a CCF Independientes, Dependientes y Dependientes del Sector Privado</t>
  </si>
  <si>
    <t>05</t>
  </si>
  <si>
    <t>ANTIOQUIA</t>
  </si>
  <si>
    <t>MEDELLÍN</t>
  </si>
  <si>
    <t>ABEJORRAL</t>
  </si>
  <si>
    <t>ABRIAQUÍ</t>
  </si>
  <si>
    <t>ALEJANDRÍA</t>
  </si>
  <si>
    <t>AMAGÁ</t>
  </si>
  <si>
    <t>AMALFI</t>
  </si>
  <si>
    <t>ANDES</t>
  </si>
  <si>
    <t>ANGELÓPOLIS</t>
  </si>
  <si>
    <t>ANGOSTURA</t>
  </si>
  <si>
    <t>ANORÍ</t>
  </si>
  <si>
    <t>SANTA FÉ DE ANTIOQUIA</t>
  </si>
  <si>
    <t>ANZÁ</t>
  </si>
  <si>
    <t>APARTADÓ</t>
  </si>
  <si>
    <t>ARBOLETES</t>
  </si>
  <si>
    <t>ARGELIA</t>
  </si>
  <si>
    <t>ARMENIA</t>
  </si>
  <si>
    <t>BARBOSA</t>
  </si>
  <si>
    <t>BELMIRA</t>
  </si>
  <si>
    <t>BELLO</t>
  </si>
  <si>
    <t>BETANIA</t>
  </si>
  <si>
    <t>BETULIA</t>
  </si>
  <si>
    <t>CIUDAD BOLÍVAR</t>
  </si>
  <si>
    <t>BRICEÑO</t>
  </si>
  <si>
    <t>BURITICÁ</t>
  </si>
  <si>
    <t>CÁCERES</t>
  </si>
  <si>
    <t>CAICEDO</t>
  </si>
  <si>
    <t>CALDAS</t>
  </si>
  <si>
    <t>CAMPAMENTO</t>
  </si>
  <si>
    <t>CAÑASGORDAS</t>
  </si>
  <si>
    <t>CARACOLÍ</t>
  </si>
  <si>
    <t>CARAMANTA</t>
  </si>
  <si>
    <t>CAREPA</t>
  </si>
  <si>
    <t>EL CARMEN DE VIBORAL</t>
  </si>
  <si>
    <t>CAROLINA</t>
  </si>
  <si>
    <t>CAUCASIA</t>
  </si>
  <si>
    <t>CHIGORODÓ</t>
  </si>
  <si>
    <t>CISNEROS</t>
  </si>
  <si>
    <t>COCORNÁ</t>
  </si>
  <si>
    <t>CONCEPCIÓN</t>
  </si>
  <si>
    <t>CONCORDIA</t>
  </si>
  <si>
    <t>COPACABANA</t>
  </si>
  <si>
    <t>DABEIBA</t>
  </si>
  <si>
    <t>DONMATÍAS</t>
  </si>
  <si>
    <t>EBÉJICO</t>
  </si>
  <si>
    <t>EL BAGRE</t>
  </si>
  <si>
    <t>ENTRERRÍOS</t>
  </si>
  <si>
    <t>ENVIGADO</t>
  </si>
  <si>
    <t>FREDONIA</t>
  </si>
  <si>
    <t>FRONTINO</t>
  </si>
  <si>
    <t>GIRALDO</t>
  </si>
  <si>
    <t>GIRARDOTA</t>
  </si>
  <si>
    <t>GÓMEZ PLATA</t>
  </si>
  <si>
    <t>GRANADA</t>
  </si>
  <si>
    <t>GUADALUPE</t>
  </si>
  <si>
    <t>GUARNE</t>
  </si>
  <si>
    <t>GUATAPÉ</t>
  </si>
  <si>
    <t>HELICONIA</t>
  </si>
  <si>
    <t>HISPANIA</t>
  </si>
  <si>
    <t>ITAGÜÍ</t>
  </si>
  <si>
    <t>ITUANGO</t>
  </si>
  <si>
    <t>JARDÍN</t>
  </si>
  <si>
    <t>JERICÓ</t>
  </si>
  <si>
    <t>LA CEJA</t>
  </si>
  <si>
    <t>LA ESTRELLA</t>
  </si>
  <si>
    <t>LA PINTADA</t>
  </si>
  <si>
    <t>LA UNIÓN</t>
  </si>
  <si>
    <t>LIBORINA</t>
  </si>
  <si>
    <t>MACEO</t>
  </si>
  <si>
    <t>MARINILLA</t>
  </si>
  <si>
    <t>MONTEBELLO</t>
  </si>
  <si>
    <t>MURINDÓ</t>
  </si>
  <si>
    <t>MUTATÁ</t>
  </si>
  <si>
    <t>NARIÑO</t>
  </si>
  <si>
    <t>NECOCLÍ</t>
  </si>
  <si>
    <t>NECHÍ</t>
  </si>
  <si>
    <t>OLAYA</t>
  </si>
  <si>
    <t>PEÑOL</t>
  </si>
  <si>
    <t>PEQUE</t>
  </si>
  <si>
    <t>PUEBLORRICO</t>
  </si>
  <si>
    <t>PUERTO BERRÍO</t>
  </si>
  <si>
    <t>PUERTO NARE</t>
  </si>
  <si>
    <t>PUERTO TRIUNFO</t>
  </si>
  <si>
    <t>REMEDIOS</t>
  </si>
  <si>
    <t>RETIRO</t>
  </si>
  <si>
    <t>RIONEGRO</t>
  </si>
  <si>
    <t>SABANALARGA</t>
  </si>
  <si>
    <t>SABANETA</t>
  </si>
  <si>
    <t>SALGAR</t>
  </si>
  <si>
    <t>SAN ANDRÉS DE CUERQUÍA</t>
  </si>
  <si>
    <t>SAN CARLOS</t>
  </si>
  <si>
    <t>SAN FRANCISCO</t>
  </si>
  <si>
    <t>SAN JERÓNIMO</t>
  </si>
  <si>
    <t>SAN JOSÉ DE LA MONTAÑA</t>
  </si>
  <si>
    <t>SAN JUAN DE URABÁ</t>
  </si>
  <si>
    <t>SAN LUIS</t>
  </si>
  <si>
    <t>SAN PEDRO DE LOS MILAGROS</t>
  </si>
  <si>
    <t>SAN PEDRO DE URABÁ</t>
  </si>
  <si>
    <t>SAN RAFAEL</t>
  </si>
  <si>
    <t>SAN ROQUE</t>
  </si>
  <si>
    <t>SAN VICENTE FERRER</t>
  </si>
  <si>
    <t>SANTA BÁRBARA</t>
  </si>
  <si>
    <t>SANTA ROSA DE OSOS</t>
  </si>
  <si>
    <t>SANTO DOMINGO</t>
  </si>
  <si>
    <t>EL SANTUARIO</t>
  </si>
  <si>
    <t>SEGOVIA</t>
  </si>
  <si>
    <t>SONSÓN</t>
  </si>
  <si>
    <t>SOPETRÁN</t>
  </si>
  <si>
    <t>TÁMESIS</t>
  </si>
  <si>
    <t>TARAZÁ</t>
  </si>
  <si>
    <t>TARSO</t>
  </si>
  <si>
    <t>TITIRIBÍ</t>
  </si>
  <si>
    <t>TOLEDO</t>
  </si>
  <si>
    <t>TURBO</t>
  </si>
  <si>
    <t>URAMITA</t>
  </si>
  <si>
    <t>URRAO</t>
  </si>
  <si>
    <t>VALDIVIA</t>
  </si>
  <si>
    <t>VALPARAÍSO</t>
  </si>
  <si>
    <t>VEGACHÍ</t>
  </si>
  <si>
    <t>VENECIA</t>
  </si>
  <si>
    <t>VIGÍA DEL FUERTE</t>
  </si>
  <si>
    <t>YALÍ</t>
  </si>
  <si>
    <t>YARUMAL</t>
  </si>
  <si>
    <t>YOLOMBÓ</t>
  </si>
  <si>
    <t>YONDÓ</t>
  </si>
  <si>
    <t>ZARAGOZA</t>
  </si>
  <si>
    <t>08</t>
  </si>
  <si>
    <t>ATLÁNTICO</t>
  </si>
  <si>
    <t>BARRANQUILLA</t>
  </si>
  <si>
    <t>BARANOA</t>
  </si>
  <si>
    <t>CAMPO DE LA CRUZ</t>
  </si>
  <si>
    <t>CANDELARIA</t>
  </si>
  <si>
    <t>GALAPA</t>
  </si>
  <si>
    <t>JUAN DE ACOSTA</t>
  </si>
  <si>
    <t>LURUACO</t>
  </si>
  <si>
    <t>MALAMBO</t>
  </si>
  <si>
    <t>MANATÍ</t>
  </si>
  <si>
    <t>PALMAR DE VARELA</t>
  </si>
  <si>
    <t>PIOJÓ</t>
  </si>
  <si>
    <t>POLONUEVO</t>
  </si>
  <si>
    <t>PONEDERA</t>
  </si>
  <si>
    <t>PUERTO COLOMBIA</t>
  </si>
  <si>
    <t>REPELÓN</t>
  </si>
  <si>
    <t>SABANAGRANDE</t>
  </si>
  <si>
    <t>SANTA LUCÍA</t>
  </si>
  <si>
    <t>SANTO TOMÁS</t>
  </si>
  <si>
    <t>SOLEDAD</t>
  </si>
  <si>
    <t>SUAN</t>
  </si>
  <si>
    <t>TUBARÁ</t>
  </si>
  <si>
    <t>USIACURÍ</t>
  </si>
  <si>
    <t>11</t>
  </si>
  <si>
    <t>BOGOTÁ, D.C.</t>
  </si>
  <si>
    <t>13</t>
  </si>
  <si>
    <t>BOLÍVAR</t>
  </si>
  <si>
    <t>CARTAGENA DE INDIAS</t>
  </si>
  <si>
    <t>ACHÍ</t>
  </si>
  <si>
    <t>ALTOS DEL ROSARIO</t>
  </si>
  <si>
    <t>ARENAL</t>
  </si>
  <si>
    <t>ARJONA</t>
  </si>
  <si>
    <t>ARROYOHONDO</t>
  </si>
  <si>
    <t>BARRANCO DE LOBA</t>
  </si>
  <si>
    <t>CALAMAR</t>
  </si>
  <si>
    <t>CANTAGALLO</t>
  </si>
  <si>
    <t>CICUCO</t>
  </si>
  <si>
    <t>CÓRDOBA</t>
  </si>
  <si>
    <t>CLEMENCIA</t>
  </si>
  <si>
    <t>EL CARMEN DE BOLÍVAR</t>
  </si>
  <si>
    <t>EL GUAMO</t>
  </si>
  <si>
    <t>EL PEÑÓN</t>
  </si>
  <si>
    <t>HATILLO DE LOBA</t>
  </si>
  <si>
    <t>MAGANGUÉ</t>
  </si>
  <si>
    <t>MAHATES</t>
  </si>
  <si>
    <t>MARGARITA</t>
  </si>
  <si>
    <t>MARÍA LA BAJA</t>
  </si>
  <si>
    <t>MONTECRISTO</t>
  </si>
  <si>
    <t>SANTA CRUZ DE MOMPOX</t>
  </si>
  <si>
    <t>MORALES</t>
  </si>
  <si>
    <t>NOROSÍ</t>
  </si>
  <si>
    <t>PINILLOS</t>
  </si>
  <si>
    <t>REGIDOR</t>
  </si>
  <si>
    <t>RÍO VIEJO</t>
  </si>
  <si>
    <t>SAN CRISTÓBAL</t>
  </si>
  <si>
    <t>SAN ESTANISLAO</t>
  </si>
  <si>
    <t>SAN FERNANDO</t>
  </si>
  <si>
    <t>SAN JACINTO</t>
  </si>
  <si>
    <t>SAN JACINTO DEL CAUCA</t>
  </si>
  <si>
    <t>SAN JUAN NEPOMUCENO</t>
  </si>
  <si>
    <t>SAN MARTÍN DE LOBA</t>
  </si>
  <si>
    <t>SAN PABLO</t>
  </si>
  <si>
    <t>SANTA CATALINA</t>
  </si>
  <si>
    <t>SANTA ROSA</t>
  </si>
  <si>
    <t>SANTA ROSA DEL SUR</t>
  </si>
  <si>
    <t>SIMITÍ</t>
  </si>
  <si>
    <t>SOPLAVIENTO</t>
  </si>
  <si>
    <t>TALAIGUA NUEVO</t>
  </si>
  <si>
    <t>TIQUISIO</t>
  </si>
  <si>
    <t>TURBACO</t>
  </si>
  <si>
    <t>TURBANA</t>
  </si>
  <si>
    <t>VILLANUEVA</t>
  </si>
  <si>
    <t>ZAMBRANO</t>
  </si>
  <si>
    <t>15</t>
  </si>
  <si>
    <t>BOYACÁ</t>
  </si>
  <si>
    <t>TUNJA</t>
  </si>
  <si>
    <t>ALMEIDA</t>
  </si>
  <si>
    <t>AQUITANIA</t>
  </si>
  <si>
    <t>ARCABUCO</t>
  </si>
  <si>
    <t>BELÉN</t>
  </si>
  <si>
    <t>BERBEO</t>
  </si>
  <si>
    <t>BETÉITIVA</t>
  </si>
  <si>
    <t>BOAVITA</t>
  </si>
  <si>
    <t>BUENAVISTA</t>
  </si>
  <si>
    <t>BUSBANZÁ</t>
  </si>
  <si>
    <t>CAMPOHERMOSO</t>
  </si>
  <si>
    <t>CERINZA</t>
  </si>
  <si>
    <t>CHINAVITA</t>
  </si>
  <si>
    <t>CHIQUINQUIRÁ</t>
  </si>
  <si>
    <t>CHISCAS</t>
  </si>
  <si>
    <t>CHITA</t>
  </si>
  <si>
    <t>CHITARAQUE</t>
  </si>
  <si>
    <t>CHIVATÁ</t>
  </si>
  <si>
    <t>CIÉNEGA</t>
  </si>
  <si>
    <t>CÓMBITA</t>
  </si>
  <si>
    <t>COPER</t>
  </si>
  <si>
    <t>CORRALES</t>
  </si>
  <si>
    <t>COVARACHÍA</t>
  </si>
  <si>
    <t>CUBARÁ</t>
  </si>
  <si>
    <t>CUCAITA</t>
  </si>
  <si>
    <t>CUÍTIVA</t>
  </si>
  <si>
    <t>CHÍQUIZA</t>
  </si>
  <si>
    <t>CHIVOR</t>
  </si>
  <si>
    <t>DUITAMA</t>
  </si>
  <si>
    <t>EL COCUY</t>
  </si>
  <si>
    <t>EL ESPINO</t>
  </si>
  <si>
    <t>FIRAVITOBA</t>
  </si>
  <si>
    <t>FLORESTA</t>
  </si>
  <si>
    <t>GACHANTIVÁ</t>
  </si>
  <si>
    <t>GÁMEZA</t>
  </si>
  <si>
    <t>GARAGOA</t>
  </si>
  <si>
    <t>GUACAMAYAS</t>
  </si>
  <si>
    <t>GUATEQUE</t>
  </si>
  <si>
    <t>GUAYATÁ</t>
  </si>
  <si>
    <t>GÜICÁN DE LA SIERRA</t>
  </si>
  <si>
    <t>IZA</t>
  </si>
  <si>
    <t>JENESANO</t>
  </si>
  <si>
    <t>LABRANZAGRANDE</t>
  </si>
  <si>
    <t>LA CAPILLA</t>
  </si>
  <si>
    <t>LA VICTORIA</t>
  </si>
  <si>
    <t>LA UVITA</t>
  </si>
  <si>
    <t>VILLA DE LEYVA</t>
  </si>
  <si>
    <t>MACANAL</t>
  </si>
  <si>
    <t>MARIPÍ</t>
  </si>
  <si>
    <t>MIRAFLORES</t>
  </si>
  <si>
    <t>MONGUA</t>
  </si>
  <si>
    <t>MONGUÍ</t>
  </si>
  <si>
    <t>MONIQUIRÁ</t>
  </si>
  <si>
    <t>MOTAVITA</t>
  </si>
  <si>
    <t>MUZO</t>
  </si>
  <si>
    <t>NOBSA</t>
  </si>
  <si>
    <t>NUEVO COLÓN</t>
  </si>
  <si>
    <t>OICATÁ</t>
  </si>
  <si>
    <t>OTANCHE</t>
  </si>
  <si>
    <t>PACHAVITA</t>
  </si>
  <si>
    <t>PÁEZ</t>
  </si>
  <si>
    <t>PAIPA</t>
  </si>
  <si>
    <t>PAJARITO</t>
  </si>
  <si>
    <t>PANQUEBA</t>
  </si>
  <si>
    <t>PAUNA</t>
  </si>
  <si>
    <t>PAYA</t>
  </si>
  <si>
    <t>PAZ DE RÍO</t>
  </si>
  <si>
    <t>PESCA</t>
  </si>
  <si>
    <t>PISBA</t>
  </si>
  <si>
    <t>PUERTO BOYACÁ</t>
  </si>
  <si>
    <t>QUÍPAMA</t>
  </si>
  <si>
    <t>RAMIRIQUÍ</t>
  </si>
  <si>
    <t>RÁQUIRA</t>
  </si>
  <si>
    <t>RONDÓN</t>
  </si>
  <si>
    <t>SABOYÁ</t>
  </si>
  <si>
    <t>SÁCHICA</t>
  </si>
  <si>
    <t>SAMACÁ</t>
  </si>
  <si>
    <t>SAN EDUARDO</t>
  </si>
  <si>
    <t>SAN JOSÉ DE PARE</t>
  </si>
  <si>
    <t>SAN LUIS DE GACENO</t>
  </si>
  <si>
    <t>SAN MATEO</t>
  </si>
  <si>
    <t>SAN MIGUEL DE SEMA</t>
  </si>
  <si>
    <t>SAN PABLO DE BORBUR</t>
  </si>
  <si>
    <t>SANTANA</t>
  </si>
  <si>
    <t>SANTA MARÍA</t>
  </si>
  <si>
    <t>SANTA ROSA DE VITERBO</t>
  </si>
  <si>
    <t>SANTA SOFÍA</t>
  </si>
  <si>
    <t>SATIVANORTE</t>
  </si>
  <si>
    <t>SATIVASUR</t>
  </si>
  <si>
    <t>SIACHOQUE</t>
  </si>
  <si>
    <t>SOATÁ</t>
  </si>
  <si>
    <t>SOCOTÁ</t>
  </si>
  <si>
    <t>SOCHA</t>
  </si>
  <si>
    <t>SOGAMOSO</t>
  </si>
  <si>
    <t>SOMONDOCO</t>
  </si>
  <si>
    <t>SORA</t>
  </si>
  <si>
    <t>SOTAQUIRÁ</t>
  </si>
  <si>
    <t>SORACÁ</t>
  </si>
  <si>
    <t>SUSACÓN</t>
  </si>
  <si>
    <t>SUTAMARCHÁN</t>
  </si>
  <si>
    <t>SUTATENZA</t>
  </si>
  <si>
    <t>TASCO</t>
  </si>
  <si>
    <t>TENZA</t>
  </si>
  <si>
    <t>TIBANÁ</t>
  </si>
  <si>
    <t>TIBASOSA</t>
  </si>
  <si>
    <t>TINJACÁ</t>
  </si>
  <si>
    <t>TIPACOQUE</t>
  </si>
  <si>
    <t>TOCA</t>
  </si>
  <si>
    <t>TOGÜÍ</t>
  </si>
  <si>
    <t>TÓPAGA</t>
  </si>
  <si>
    <t>TOTA</t>
  </si>
  <si>
    <t>TUNUNGUÁ</t>
  </si>
  <si>
    <t>TURMEQUÉ</t>
  </si>
  <si>
    <t>TUTA</t>
  </si>
  <si>
    <t>TUTAZÁ</t>
  </si>
  <si>
    <t>ÚMBITA</t>
  </si>
  <si>
    <t>VENTAQUEMADA</t>
  </si>
  <si>
    <t>VIRACACHÁ</t>
  </si>
  <si>
    <t>ZETAQUIRA</t>
  </si>
  <si>
    <t>17</t>
  </si>
  <si>
    <t>MANIZALES</t>
  </si>
  <si>
    <t>AGUADAS</t>
  </si>
  <si>
    <t>ANSERMA</t>
  </si>
  <si>
    <t>ARANZAZU</t>
  </si>
  <si>
    <t>BELALCÁZAR</t>
  </si>
  <si>
    <t>CHINCHINÁ</t>
  </si>
  <si>
    <t>FILADELFIA</t>
  </si>
  <si>
    <t>LA DORADA</t>
  </si>
  <si>
    <t>LA MERCED</t>
  </si>
  <si>
    <t>MANZANARES</t>
  </si>
  <si>
    <t>MARMATO</t>
  </si>
  <si>
    <t>MARQUETALIA</t>
  </si>
  <si>
    <t>MARULANDA</t>
  </si>
  <si>
    <t>NEIRA</t>
  </si>
  <si>
    <t>NORCASIA</t>
  </si>
  <si>
    <t>PÁCORA</t>
  </si>
  <si>
    <t>PALESTINA</t>
  </si>
  <si>
    <t>PENSILVANIA</t>
  </si>
  <si>
    <t>RIOSUCIO</t>
  </si>
  <si>
    <t>RISARALDA</t>
  </si>
  <si>
    <t>SALAMINA</t>
  </si>
  <si>
    <t>SAMANÁ</t>
  </si>
  <si>
    <t>SAN JOSÉ</t>
  </si>
  <si>
    <t>SUPÍA</t>
  </si>
  <si>
    <t>VICTORIA</t>
  </si>
  <si>
    <t>VILLAMARÍA</t>
  </si>
  <si>
    <t>VITERBO</t>
  </si>
  <si>
    <t>18</t>
  </si>
  <si>
    <t>CAQUETÁ</t>
  </si>
  <si>
    <t>FLORENCIA</t>
  </si>
  <si>
    <t>ALBANIA</t>
  </si>
  <si>
    <t>BELÉN DE LOS ANDAQUÍES</t>
  </si>
  <si>
    <t>CARTAGENA DEL CHAIRÁ</t>
  </si>
  <si>
    <t>CURILLO</t>
  </si>
  <si>
    <t>EL DONCELLO</t>
  </si>
  <si>
    <t>EL PAUJÍL</t>
  </si>
  <si>
    <t>LA MONTAÑITA</t>
  </si>
  <si>
    <t>MILÁN</t>
  </si>
  <si>
    <t>MORELIA</t>
  </si>
  <si>
    <t>PUERTO RICO</t>
  </si>
  <si>
    <t>SAN JOSÉ DEL FRAGUA</t>
  </si>
  <si>
    <t>SAN VICENTE DEL CAGUÁN</t>
  </si>
  <si>
    <t>SOLANO</t>
  </si>
  <si>
    <t>SOLITA</t>
  </si>
  <si>
    <t>19</t>
  </si>
  <si>
    <t>CAUCA</t>
  </si>
  <si>
    <t>POPAYÁN</t>
  </si>
  <si>
    <t>ALMAGUER</t>
  </si>
  <si>
    <t>BALBOA</t>
  </si>
  <si>
    <t>BUENOS AIRES</t>
  </si>
  <si>
    <t>CAJIBÍO</t>
  </si>
  <si>
    <t>CALDONO</t>
  </si>
  <si>
    <t>CALOTO</t>
  </si>
  <si>
    <t>CORINTO</t>
  </si>
  <si>
    <t>EL TAMBO</t>
  </si>
  <si>
    <t>GUACHENÉ</t>
  </si>
  <si>
    <t>GUAPI</t>
  </si>
  <si>
    <t>INZÁ</t>
  </si>
  <si>
    <t>JAMBALÓ</t>
  </si>
  <si>
    <t>LA SIERRA</t>
  </si>
  <si>
    <t>LA VEGA</t>
  </si>
  <si>
    <t>LÓPEZ DE MICAY</t>
  </si>
  <si>
    <t>MERCADERES</t>
  </si>
  <si>
    <t>MIRANDA</t>
  </si>
  <si>
    <t>PADILLA</t>
  </si>
  <si>
    <t>PATÍA</t>
  </si>
  <si>
    <t>PIAMONTE</t>
  </si>
  <si>
    <t>PIENDAMÓ - TUNÍA</t>
  </si>
  <si>
    <t>PUERTO TEJADA</t>
  </si>
  <si>
    <t>PURACÉ</t>
  </si>
  <si>
    <t>ROSAS</t>
  </si>
  <si>
    <t>SAN SEBASTIÁN</t>
  </si>
  <si>
    <t>SANTANDER DE QUILICHAO</t>
  </si>
  <si>
    <t>SILVIA</t>
  </si>
  <si>
    <t>SOTARÁ PAISPAMBA</t>
  </si>
  <si>
    <t>SUÁREZ</t>
  </si>
  <si>
    <t>SUCRE</t>
  </si>
  <si>
    <t>TIMBÍO</t>
  </si>
  <si>
    <t>TIMBIQUÍ</t>
  </si>
  <si>
    <t>TORIBÍO</t>
  </si>
  <si>
    <t>TOTORÓ</t>
  </si>
  <si>
    <t>VILLA RICA</t>
  </si>
  <si>
    <t>20</t>
  </si>
  <si>
    <t>CESAR</t>
  </si>
  <si>
    <t>VALLEDUPAR</t>
  </si>
  <si>
    <t>AGUACHICA</t>
  </si>
  <si>
    <t>AGUSTÍN CODAZZI</t>
  </si>
  <si>
    <t>ASTREA</t>
  </si>
  <si>
    <t>BECERRIL</t>
  </si>
  <si>
    <t>BOSCONIA</t>
  </si>
  <si>
    <t>CHIMICHAGUA</t>
  </si>
  <si>
    <t>CHIRIGUANÁ</t>
  </si>
  <si>
    <t>CURUMANÍ</t>
  </si>
  <si>
    <t>EL COPEY</t>
  </si>
  <si>
    <t>EL PASO</t>
  </si>
  <si>
    <t>GAMARRA</t>
  </si>
  <si>
    <t>GONZÁLEZ</t>
  </si>
  <si>
    <t>LA GLORIA</t>
  </si>
  <si>
    <t>LA JAGUA DE IBIRICO</t>
  </si>
  <si>
    <t>MANAURE BALCÓN DEL CESAR</t>
  </si>
  <si>
    <t>PAILITAS</t>
  </si>
  <si>
    <t>PELAYA</t>
  </si>
  <si>
    <t>PUEBLO BELLO</t>
  </si>
  <si>
    <t>RÍO DE ORO</t>
  </si>
  <si>
    <t>LA PAZ</t>
  </si>
  <si>
    <t>SAN ALBERTO</t>
  </si>
  <si>
    <t>SAN DIEGO</t>
  </si>
  <si>
    <t>SAN MARTÍN</t>
  </si>
  <si>
    <t>TAMALAMEQUE</t>
  </si>
  <si>
    <t>23</t>
  </si>
  <si>
    <t>MONTERÍA</t>
  </si>
  <si>
    <t>AYAPEL</t>
  </si>
  <si>
    <t>CANALETE</t>
  </si>
  <si>
    <t>CERETÉ</t>
  </si>
  <si>
    <t>CHIMÁ</t>
  </si>
  <si>
    <t>CHINÚ</t>
  </si>
  <si>
    <t>CIÉNAGA DE ORO</t>
  </si>
  <si>
    <t>COTORRA</t>
  </si>
  <si>
    <t>LA APARTADA</t>
  </si>
  <si>
    <t>LORICA</t>
  </si>
  <si>
    <t>LOS CÓRDOBAS</t>
  </si>
  <si>
    <t>MOMIL</t>
  </si>
  <si>
    <t>MONTELÍBANO</t>
  </si>
  <si>
    <t>MOÑITOS</t>
  </si>
  <si>
    <t>PLANETA RICA</t>
  </si>
  <si>
    <t>PUEBLO NUEVO</t>
  </si>
  <si>
    <t>PUERTO ESCONDIDO</t>
  </si>
  <si>
    <t>PUERTO LIBERTADOR</t>
  </si>
  <si>
    <t>PURÍSIMA DE LA CONCEPCIÓN</t>
  </si>
  <si>
    <t>SAHAGÚN</t>
  </si>
  <si>
    <t>SAN ANDRÉS DE SOTAVENTO</t>
  </si>
  <si>
    <t>SAN ANTERO</t>
  </si>
  <si>
    <t>SAN BERNARDO DEL VIENTO</t>
  </si>
  <si>
    <t>SAN JOSÉ DE URÉ</t>
  </si>
  <si>
    <t>SAN PELAYO</t>
  </si>
  <si>
    <t>TIERRALTA</t>
  </si>
  <si>
    <t>TUCHÍN</t>
  </si>
  <si>
    <t>VALENCIA</t>
  </si>
  <si>
    <t>25</t>
  </si>
  <si>
    <t>CUNDINAMARCA</t>
  </si>
  <si>
    <t>AGUA DE DIOS</t>
  </si>
  <si>
    <t>ALBÁN</t>
  </si>
  <si>
    <t>ANAPOIMA</t>
  </si>
  <si>
    <t>ANOLAIMA</t>
  </si>
  <si>
    <t>ARBELÁEZ</t>
  </si>
  <si>
    <t>BELTRÁN</t>
  </si>
  <si>
    <t>BITUIMA</t>
  </si>
  <si>
    <t>BOJACÁ</t>
  </si>
  <si>
    <t>CABRERA</t>
  </si>
  <si>
    <t>CACHIPAY</t>
  </si>
  <si>
    <t>CAJICÁ</t>
  </si>
  <si>
    <t>CAPARRAPÍ</t>
  </si>
  <si>
    <t>CÁQUEZA</t>
  </si>
  <si>
    <t>CARMEN DE CARUPA</t>
  </si>
  <si>
    <t>CHAGUANÍ</t>
  </si>
  <si>
    <t>CHÍA</t>
  </si>
  <si>
    <t>CHIPAQUE</t>
  </si>
  <si>
    <t>CHOACHÍ</t>
  </si>
  <si>
    <t>CHOCONTÁ</t>
  </si>
  <si>
    <t>COGUA</t>
  </si>
  <si>
    <t>COTA</t>
  </si>
  <si>
    <t>CUCUNUBÁ</t>
  </si>
  <si>
    <t>EL COLEGIO</t>
  </si>
  <si>
    <t>EL ROSAL</t>
  </si>
  <si>
    <t>FACATATIVÁ</t>
  </si>
  <si>
    <t>FÓMEQUE</t>
  </si>
  <si>
    <t>FOSCA</t>
  </si>
  <si>
    <t>FUNZA</t>
  </si>
  <si>
    <t>FÚQUENE</t>
  </si>
  <si>
    <t>FUSAGASUGÁ</t>
  </si>
  <si>
    <t>GACHALÁ</t>
  </si>
  <si>
    <t>GACHANCIPÁ</t>
  </si>
  <si>
    <t>GACHETÁ</t>
  </si>
  <si>
    <t>GAMA</t>
  </si>
  <si>
    <t>GIRARDOT</t>
  </si>
  <si>
    <t>GUACHETÁ</t>
  </si>
  <si>
    <t>GUADUAS</t>
  </si>
  <si>
    <t>GUASCA</t>
  </si>
  <si>
    <t>GUATAQUÍ</t>
  </si>
  <si>
    <t>GUATAVITA</t>
  </si>
  <si>
    <t>GUAYABAL DE SÍQUIMA</t>
  </si>
  <si>
    <t>GUAYABETAL</t>
  </si>
  <si>
    <t>GUTIÉRREZ</t>
  </si>
  <si>
    <t>JERUSALÉN</t>
  </si>
  <si>
    <t>JUNÍN</t>
  </si>
  <si>
    <t>LA CALERA</t>
  </si>
  <si>
    <t>LA MESA</t>
  </si>
  <si>
    <t>LA PALMA</t>
  </si>
  <si>
    <t>LA PEÑA</t>
  </si>
  <si>
    <t>LENGUAZAQUE</t>
  </si>
  <si>
    <t>MACHETÁ</t>
  </si>
  <si>
    <t>MADRID</t>
  </si>
  <si>
    <t>MANTA</t>
  </si>
  <si>
    <t>MEDINA</t>
  </si>
  <si>
    <t>MOSQUERA</t>
  </si>
  <si>
    <t>NEMOCÓN</t>
  </si>
  <si>
    <t>NILO</t>
  </si>
  <si>
    <t>NIMAIMA</t>
  </si>
  <si>
    <t>NOCAIMA</t>
  </si>
  <si>
    <t>PACHO</t>
  </si>
  <si>
    <t>PAIME</t>
  </si>
  <si>
    <t>PANDI</t>
  </si>
  <si>
    <t>PARATEBUENO</t>
  </si>
  <si>
    <t>PASCA</t>
  </si>
  <si>
    <t>PUERTO SALGAR</t>
  </si>
  <si>
    <t>PULÍ</t>
  </si>
  <si>
    <t>QUEBRADANEGRA</t>
  </si>
  <si>
    <t>QUETAME</t>
  </si>
  <si>
    <t>QUIPILE</t>
  </si>
  <si>
    <t>APULO</t>
  </si>
  <si>
    <t>RICAURTE</t>
  </si>
  <si>
    <t>SAN ANTONIO DEL TEQUENDAMA</t>
  </si>
  <si>
    <t>SAN BERNARDO</t>
  </si>
  <si>
    <t>SAN CAYETANO</t>
  </si>
  <si>
    <t>SAN JUAN DE RIOSECO</t>
  </si>
  <si>
    <t>SASAIMA</t>
  </si>
  <si>
    <t>SESQUILÉ</t>
  </si>
  <si>
    <t>SIBATÉ</t>
  </si>
  <si>
    <t>SILVANIA</t>
  </si>
  <si>
    <t>SIMIJACA</t>
  </si>
  <si>
    <t>SOACHA</t>
  </si>
  <si>
    <t>SOPÓ</t>
  </si>
  <si>
    <t>SUBACHOQUE</t>
  </si>
  <si>
    <t>SUESCA</t>
  </si>
  <si>
    <t>SUPATÁ</t>
  </si>
  <si>
    <t>SUSA</t>
  </si>
  <si>
    <t>SUTATAUSA</t>
  </si>
  <si>
    <t>TABIO</t>
  </si>
  <si>
    <t>TAUSA</t>
  </si>
  <si>
    <t>TENA</t>
  </si>
  <si>
    <t>TENJO</t>
  </si>
  <si>
    <t>TIBACUY</t>
  </si>
  <si>
    <t>TIBIRITA</t>
  </si>
  <si>
    <t>TOCAIMA</t>
  </si>
  <si>
    <t>TOCANCIPÁ</t>
  </si>
  <si>
    <t>TOPAIPÍ</t>
  </si>
  <si>
    <t>UBALÁ</t>
  </si>
  <si>
    <t>UBAQUE</t>
  </si>
  <si>
    <t>VILLA DE SAN DIEGO DE UBATÉ</t>
  </si>
  <si>
    <t>UNE</t>
  </si>
  <si>
    <t>ÚTICA</t>
  </si>
  <si>
    <t>VERGARA</t>
  </si>
  <si>
    <t>VIANÍ</t>
  </si>
  <si>
    <t>VILLAGÓMEZ</t>
  </si>
  <si>
    <t>VILLAPINZÓN</t>
  </si>
  <si>
    <t>VILLETA</t>
  </si>
  <si>
    <t>VIOTÁ</t>
  </si>
  <si>
    <t>YACOPÍ</t>
  </si>
  <si>
    <t>ZIPACÓN</t>
  </si>
  <si>
    <t>ZIPAQUIRÁ</t>
  </si>
  <si>
    <t>27</t>
  </si>
  <si>
    <t>CHOCÓ</t>
  </si>
  <si>
    <t>QUIBDÓ</t>
  </si>
  <si>
    <t>ACANDÍ</t>
  </si>
  <si>
    <t>ALTO BAUDÓ</t>
  </si>
  <si>
    <t>ATRATO</t>
  </si>
  <si>
    <t>BAGADÓ</t>
  </si>
  <si>
    <t>BAHÍA SOLANO</t>
  </si>
  <si>
    <t>BAJO BAUDÓ</t>
  </si>
  <si>
    <t>BOJAYÁ</t>
  </si>
  <si>
    <t>EL CANTÓN DEL SAN PABLO</t>
  </si>
  <si>
    <t>CARMEN DEL DARIÉN</t>
  </si>
  <si>
    <t>CÉRTEGUI</t>
  </si>
  <si>
    <t>CONDOTO</t>
  </si>
  <si>
    <t>EL CARMEN DE ATRATO</t>
  </si>
  <si>
    <t>EL LITORAL DEL SAN JUAN</t>
  </si>
  <si>
    <t>ISTMINA</t>
  </si>
  <si>
    <t>JURADÓ</t>
  </si>
  <si>
    <t>LLORÓ</t>
  </si>
  <si>
    <t>MEDIO ATRATO</t>
  </si>
  <si>
    <t>MEDIO BAUDÓ</t>
  </si>
  <si>
    <t>MEDIO SAN JUAN</t>
  </si>
  <si>
    <t>NÓVITA</t>
  </si>
  <si>
    <t>NUQUÍ</t>
  </si>
  <si>
    <t>RÍO IRÓ</t>
  </si>
  <si>
    <t>RÍO QUITO</t>
  </si>
  <si>
    <t>SAN JOSÉ DEL PALMAR</t>
  </si>
  <si>
    <t>SIPÍ</t>
  </si>
  <si>
    <t>TADÓ</t>
  </si>
  <si>
    <t>UNGUÍA</t>
  </si>
  <si>
    <t>UNIÓN PANAMERICANA</t>
  </si>
  <si>
    <t>41</t>
  </si>
  <si>
    <t>HUILA</t>
  </si>
  <si>
    <t>NEIVA</t>
  </si>
  <si>
    <t>ACEVEDO</t>
  </si>
  <si>
    <t>AGRADO</t>
  </si>
  <si>
    <t>AIPE</t>
  </si>
  <si>
    <t>ALGECIRAS</t>
  </si>
  <si>
    <t>ALTAMIRA</t>
  </si>
  <si>
    <t>BARAYA</t>
  </si>
  <si>
    <t>CAMPOALEGRE</t>
  </si>
  <si>
    <t>COLOMBIA</t>
  </si>
  <si>
    <t>ELÍAS</t>
  </si>
  <si>
    <t>GARZÓN</t>
  </si>
  <si>
    <t>GIGANTE</t>
  </si>
  <si>
    <t>HOBO</t>
  </si>
  <si>
    <t>ÍQUIRA</t>
  </si>
  <si>
    <t>ISNOS</t>
  </si>
  <si>
    <t>LA ARGENTINA</t>
  </si>
  <si>
    <t>LA PLATA</t>
  </si>
  <si>
    <t>NÁTAGA</t>
  </si>
  <si>
    <t>OPORAPA</t>
  </si>
  <si>
    <t>PAICOL</t>
  </si>
  <si>
    <t>PALERMO</t>
  </si>
  <si>
    <t>PITAL</t>
  </si>
  <si>
    <t>PITALITO</t>
  </si>
  <si>
    <t>RIVERA</t>
  </si>
  <si>
    <t>SALADOBLANCO</t>
  </si>
  <si>
    <t>SAN AGUSTÍN</t>
  </si>
  <si>
    <t>SUAZA</t>
  </si>
  <si>
    <t>TARQUI</t>
  </si>
  <si>
    <t>TESALIA</t>
  </si>
  <si>
    <t>TELLO</t>
  </si>
  <si>
    <t>TERUEL</t>
  </si>
  <si>
    <t>TIMANÁ</t>
  </si>
  <si>
    <t>VILLAVIEJA</t>
  </si>
  <si>
    <t>YAGUARÁ</t>
  </si>
  <si>
    <t>44</t>
  </si>
  <si>
    <t>LA GUAJIRA</t>
  </si>
  <si>
    <t>RIOHACHA</t>
  </si>
  <si>
    <t>BARRANCAS</t>
  </si>
  <si>
    <t>DIBULLA</t>
  </si>
  <si>
    <t>DISTRACCIÓN</t>
  </si>
  <si>
    <t>EL MOLINO</t>
  </si>
  <si>
    <t>FONSECA</t>
  </si>
  <si>
    <t>HATONUEVO</t>
  </si>
  <si>
    <t>LA JAGUA DEL PILAR</t>
  </si>
  <si>
    <t>MAICAO</t>
  </si>
  <si>
    <t>MANAURE</t>
  </si>
  <si>
    <t>SAN JUAN DEL CESAR</t>
  </si>
  <si>
    <t>URIBIA</t>
  </si>
  <si>
    <t>URUMITA</t>
  </si>
  <si>
    <t>47</t>
  </si>
  <si>
    <t>MAGDALENA</t>
  </si>
  <si>
    <t>SANTA MARTA</t>
  </si>
  <si>
    <t>ALGARROBO</t>
  </si>
  <si>
    <t>ARACATACA</t>
  </si>
  <si>
    <t>ARIGUANÍ</t>
  </si>
  <si>
    <t>CERRO DE SAN ANTONIO</t>
  </si>
  <si>
    <t>CHIVOLO</t>
  </si>
  <si>
    <t>CIÉNAGA</t>
  </si>
  <si>
    <t>EL BANCO</t>
  </si>
  <si>
    <t>EL PIÑÓN</t>
  </si>
  <si>
    <t>EL RETÉN</t>
  </si>
  <si>
    <t>FUNDACIÓN</t>
  </si>
  <si>
    <t>GUAMAL</t>
  </si>
  <si>
    <t>NUEVA GRANADA</t>
  </si>
  <si>
    <t>PEDRAZA</t>
  </si>
  <si>
    <t>PIJIÑO DEL CARMEN</t>
  </si>
  <si>
    <t>PIVIJAY</t>
  </si>
  <si>
    <t>PLATO</t>
  </si>
  <si>
    <t>PUEBLOVIEJO</t>
  </si>
  <si>
    <t>REMOLINO</t>
  </si>
  <si>
    <t>SABANAS DE SAN ÁNGEL</t>
  </si>
  <si>
    <t>SAN SEBASTIÁN DE BUENAVISTA</t>
  </si>
  <si>
    <t>SAN ZENÓN</t>
  </si>
  <si>
    <t>SANTA ANA</t>
  </si>
  <si>
    <t>SANTA BÁRBARA DE PINTO</t>
  </si>
  <si>
    <t>SITIONUEVO</t>
  </si>
  <si>
    <t>TENERIFE</t>
  </si>
  <si>
    <t>ZAPAYÁN</t>
  </si>
  <si>
    <t>ZONA BANANERA</t>
  </si>
  <si>
    <t>50</t>
  </si>
  <si>
    <t>META</t>
  </si>
  <si>
    <t>VILLAVICENCIO</t>
  </si>
  <si>
    <t>ACACÍAS</t>
  </si>
  <si>
    <t>BARRANCA DE UPÍA</t>
  </si>
  <si>
    <t>CABUYARO</t>
  </si>
  <si>
    <t>CASTILLA LA NUEVA</t>
  </si>
  <si>
    <t>CUBARRAL</t>
  </si>
  <si>
    <t>CUMARAL</t>
  </si>
  <si>
    <t>EL CALVARIO</t>
  </si>
  <si>
    <t>EL CASTILLO</t>
  </si>
  <si>
    <t>EL DORADO</t>
  </si>
  <si>
    <t>FUENTE DE ORO</t>
  </si>
  <si>
    <t>MAPIRIPÁN</t>
  </si>
  <si>
    <t>MESETAS</t>
  </si>
  <si>
    <t>LA MACARENA</t>
  </si>
  <si>
    <t>URIBE</t>
  </si>
  <si>
    <t>LEJANÍAS</t>
  </si>
  <si>
    <t>PUERTO CONCORDIA</t>
  </si>
  <si>
    <t>PUERTO GAITÁN</t>
  </si>
  <si>
    <t>PUERTO LÓPEZ</t>
  </si>
  <si>
    <t>PUERTO LLERAS</t>
  </si>
  <si>
    <t>RESTREPO</t>
  </si>
  <si>
    <t>SAN CARLOS DE GUAROA</t>
  </si>
  <si>
    <t>SAN JUAN DE ARAMA</t>
  </si>
  <si>
    <t>SAN JUANITO</t>
  </si>
  <si>
    <t>VISTAHERMOSA</t>
  </si>
  <si>
    <t>52</t>
  </si>
  <si>
    <t>PASTO</t>
  </si>
  <si>
    <t>ALDANA</t>
  </si>
  <si>
    <t>ANCUYA</t>
  </si>
  <si>
    <t>ARBOLEDA</t>
  </si>
  <si>
    <t>BARBACOAS</t>
  </si>
  <si>
    <t>BUESACO</t>
  </si>
  <si>
    <t>COLÓN</t>
  </si>
  <si>
    <t>CONSACÁ</t>
  </si>
  <si>
    <t>CONTADERO</t>
  </si>
  <si>
    <t>CUASPUD CARLOSAMA</t>
  </si>
  <si>
    <t>CUMBAL</t>
  </si>
  <si>
    <t>CUMBITARA</t>
  </si>
  <si>
    <t>CHACHAGÜÍ</t>
  </si>
  <si>
    <t>EL CHARCO</t>
  </si>
  <si>
    <t>EL PEÑOL</t>
  </si>
  <si>
    <t>EL ROSARIO</t>
  </si>
  <si>
    <t>EL TABLÓN DE GÓMEZ</t>
  </si>
  <si>
    <t>FUNES</t>
  </si>
  <si>
    <t>GUACHUCAL</t>
  </si>
  <si>
    <t>GUAITARILLA</t>
  </si>
  <si>
    <t>GUALMATÁN</t>
  </si>
  <si>
    <t>ILES</t>
  </si>
  <si>
    <t>IMUÉS</t>
  </si>
  <si>
    <t>IPIALES</t>
  </si>
  <si>
    <t>LA CRUZ</t>
  </si>
  <si>
    <t>LA FLORIDA</t>
  </si>
  <si>
    <t>LA LLANADA</t>
  </si>
  <si>
    <t>LA TOLA</t>
  </si>
  <si>
    <t>LEIVA</t>
  </si>
  <si>
    <t>LINARES</t>
  </si>
  <si>
    <t>LOS ANDES</t>
  </si>
  <si>
    <t>MAGÜÍ</t>
  </si>
  <si>
    <t>MALLAMA</t>
  </si>
  <si>
    <t>OLAYA HERRERA</t>
  </si>
  <si>
    <t>OSPINA</t>
  </si>
  <si>
    <t>FRANCISCO PIZARRO</t>
  </si>
  <si>
    <t>POLICARPA</t>
  </si>
  <si>
    <t>POTOSÍ</t>
  </si>
  <si>
    <t>PROVIDENCIA</t>
  </si>
  <si>
    <t>PUERRES</t>
  </si>
  <si>
    <t>PUPIALES</t>
  </si>
  <si>
    <t>ROBERTO PAYÁN</t>
  </si>
  <si>
    <t>SAMANIEGO</t>
  </si>
  <si>
    <t>SANDONÁ</t>
  </si>
  <si>
    <t>SAN LORENZO</t>
  </si>
  <si>
    <t>SAN PEDRO DE CARTAGO</t>
  </si>
  <si>
    <t>SANTACRUZ</t>
  </si>
  <si>
    <t>SAPUYES</t>
  </si>
  <si>
    <t>TAMINANGO</t>
  </si>
  <si>
    <t>TANGUA</t>
  </si>
  <si>
    <t>SAN ANDRÉS DE TUMACO</t>
  </si>
  <si>
    <t>TÚQUERRES</t>
  </si>
  <si>
    <t>YACUANQUER</t>
  </si>
  <si>
    <t>54</t>
  </si>
  <si>
    <t>NORTE DE SANTANDER</t>
  </si>
  <si>
    <t>SAN JOSÉ DE CÚCUTA</t>
  </si>
  <si>
    <t>ÁBREGO</t>
  </si>
  <si>
    <t>ARBOLEDAS</t>
  </si>
  <si>
    <t>BOCHALEMA</t>
  </si>
  <si>
    <t>BUCARASICA</t>
  </si>
  <si>
    <t>CÁCOTA</t>
  </si>
  <si>
    <t>CÁCHIRA</t>
  </si>
  <si>
    <t>CHINÁCOTA</t>
  </si>
  <si>
    <t>CHITAGÁ</t>
  </si>
  <si>
    <t>CONVENCIÓN</t>
  </si>
  <si>
    <t>CUCUTILLA</t>
  </si>
  <si>
    <t>DURANIA</t>
  </si>
  <si>
    <t>EL CARMEN</t>
  </si>
  <si>
    <t>EL TARRA</t>
  </si>
  <si>
    <t>EL ZULIA</t>
  </si>
  <si>
    <t>GRAMALOTE</t>
  </si>
  <si>
    <t>HACARÍ</t>
  </si>
  <si>
    <t>HERRÁN</t>
  </si>
  <si>
    <t>LABATECA</t>
  </si>
  <si>
    <t>LA ESPERANZA</t>
  </si>
  <si>
    <t>LA PLAYA</t>
  </si>
  <si>
    <t>LOS PATIOS</t>
  </si>
  <si>
    <t>LOURDES</t>
  </si>
  <si>
    <t>MUTISCUA</t>
  </si>
  <si>
    <t>OCAÑA</t>
  </si>
  <si>
    <t>PAMPLONA</t>
  </si>
  <si>
    <t>PAMPLONITA</t>
  </si>
  <si>
    <t>PUERTO SANTANDER</t>
  </si>
  <si>
    <t>RAGONVALIA</t>
  </si>
  <si>
    <t>SALAZAR</t>
  </si>
  <si>
    <t>SAN CALIXTO</t>
  </si>
  <si>
    <t>SANTIAGO</t>
  </si>
  <si>
    <t>SARDINATA</t>
  </si>
  <si>
    <t>SILOS</t>
  </si>
  <si>
    <t>TEORAMA</t>
  </si>
  <si>
    <t>TIBÚ</t>
  </si>
  <si>
    <t>VILLA CARO</t>
  </si>
  <si>
    <t>VILLA DEL ROSARIO</t>
  </si>
  <si>
    <t>63</t>
  </si>
  <si>
    <t>QUINDÍO</t>
  </si>
  <si>
    <t>CALARCÁ</t>
  </si>
  <si>
    <t>CIRCASIA</t>
  </si>
  <si>
    <t>FILANDIA</t>
  </si>
  <si>
    <t>GÉNOVA</t>
  </si>
  <si>
    <t>LA TEBAIDA</t>
  </si>
  <si>
    <t>MONTENEGRO</t>
  </si>
  <si>
    <t>PIJAO</t>
  </si>
  <si>
    <t>QUIMBAYA</t>
  </si>
  <si>
    <t>SALENTO</t>
  </si>
  <si>
    <t>66</t>
  </si>
  <si>
    <t>PEREIRA</t>
  </si>
  <si>
    <t>APÍA</t>
  </si>
  <si>
    <t>BELÉN DE UMBRÍA</t>
  </si>
  <si>
    <t>DOSQUEBRADAS</t>
  </si>
  <si>
    <t>GUÁTICA</t>
  </si>
  <si>
    <t>LA CELIA</t>
  </si>
  <si>
    <t>LA VIRGINIA</t>
  </si>
  <si>
    <t>MARSELLA</t>
  </si>
  <si>
    <t>MISTRATÓ</t>
  </si>
  <si>
    <t>PUEBLO RICO</t>
  </si>
  <si>
    <t>QUINCHÍA</t>
  </si>
  <si>
    <t>SANTA ROSA DE CABAL</t>
  </si>
  <si>
    <t>SANTUARIO</t>
  </si>
  <si>
    <t>68</t>
  </si>
  <si>
    <t>SANTANDER</t>
  </si>
  <si>
    <t>BUCARAMANGA</t>
  </si>
  <si>
    <t>AGUADA</t>
  </si>
  <si>
    <t>ARATOCA</t>
  </si>
  <si>
    <t>BARICHARA</t>
  </si>
  <si>
    <t>BARRANCABERMEJA</t>
  </si>
  <si>
    <t>CALIFORNIA</t>
  </si>
  <si>
    <t>CAPITANEJO</t>
  </si>
  <si>
    <t>CARCASÍ</t>
  </si>
  <si>
    <t>CEPITÁ</t>
  </si>
  <si>
    <t>CERRITO</t>
  </si>
  <si>
    <t>CHARALÁ</t>
  </si>
  <si>
    <t>CHARTA</t>
  </si>
  <si>
    <t>CHIMA</t>
  </si>
  <si>
    <t>CHIPATÁ</t>
  </si>
  <si>
    <t>CIMITARRA</t>
  </si>
  <si>
    <t>CONFINES</t>
  </si>
  <si>
    <t>CONTRATACIÓN</t>
  </si>
  <si>
    <t>COROMORO</t>
  </si>
  <si>
    <t>CURITÍ</t>
  </si>
  <si>
    <t>EL CARMEN DE CHUCURÍ</t>
  </si>
  <si>
    <t>EL GUACAMAYO</t>
  </si>
  <si>
    <t>EL PLAYÓN</t>
  </si>
  <si>
    <t>ENCINO</t>
  </si>
  <si>
    <t>ENCISO</t>
  </si>
  <si>
    <t>FLORIÁN</t>
  </si>
  <si>
    <t>FLORIDABLANCA</t>
  </si>
  <si>
    <t>GALÁN</t>
  </si>
  <si>
    <t>GÁMBITA</t>
  </si>
  <si>
    <t>GIRÓN</t>
  </si>
  <si>
    <t>GUACA</t>
  </si>
  <si>
    <t>GUAPOTÁ</t>
  </si>
  <si>
    <t>GUAVATÁ</t>
  </si>
  <si>
    <t>GÜEPSA</t>
  </si>
  <si>
    <t>HATO</t>
  </si>
  <si>
    <t>JESÚS MARÍA</t>
  </si>
  <si>
    <t>JORDÁN</t>
  </si>
  <si>
    <t>LA BELLEZA</t>
  </si>
  <si>
    <t>LANDÁZURI</t>
  </si>
  <si>
    <t>LEBRIJA</t>
  </si>
  <si>
    <t>LOS SANTOS</t>
  </si>
  <si>
    <t>MACARAVITA</t>
  </si>
  <si>
    <t>MÁLAGA</t>
  </si>
  <si>
    <t>MATANZA</t>
  </si>
  <si>
    <t>MOGOTES</t>
  </si>
  <si>
    <t>MOLAGAVITA</t>
  </si>
  <si>
    <t>OCAMONTE</t>
  </si>
  <si>
    <t>OIBA</t>
  </si>
  <si>
    <t>ONZAGA</t>
  </si>
  <si>
    <t>PALMAR</t>
  </si>
  <si>
    <t>PALMAS DEL SOCORRO</t>
  </si>
  <si>
    <t>PÁRAMO</t>
  </si>
  <si>
    <t>PIEDECUESTA</t>
  </si>
  <si>
    <t>PINCHOTE</t>
  </si>
  <si>
    <t>PUENTE NACIONAL</t>
  </si>
  <si>
    <t>PUERTO PARRA</t>
  </si>
  <si>
    <t>PUERTO WILCHES</t>
  </si>
  <si>
    <t>SABANA DE TORRES</t>
  </si>
  <si>
    <t>SAN ANDRÉS</t>
  </si>
  <si>
    <t>SAN BENITO</t>
  </si>
  <si>
    <t>SAN GIL</t>
  </si>
  <si>
    <t>SAN JOAQUÍN</t>
  </si>
  <si>
    <t>SAN JOSÉ DE MIRANDA</t>
  </si>
  <si>
    <t>SAN MIGUEL</t>
  </si>
  <si>
    <t>SAN VICENTE DE CHUCURÍ</t>
  </si>
  <si>
    <t>SANTA HELENA DEL OPÓN</t>
  </si>
  <si>
    <t>SIMACOTA</t>
  </si>
  <si>
    <t>SOCORRO</t>
  </si>
  <si>
    <t>SUAITA</t>
  </si>
  <si>
    <t>SURATÁ</t>
  </si>
  <si>
    <t>TONA</t>
  </si>
  <si>
    <t>VALLE DE SAN JOSÉ</t>
  </si>
  <si>
    <t>VÉLEZ</t>
  </si>
  <si>
    <t>VETAS</t>
  </si>
  <si>
    <t>ZAPATOCA</t>
  </si>
  <si>
    <t>70</t>
  </si>
  <si>
    <t>SINCELEJO</t>
  </si>
  <si>
    <t>CAIMITO</t>
  </si>
  <si>
    <t>COLOSÓ</t>
  </si>
  <si>
    <t>COROZAL</t>
  </si>
  <si>
    <t>COVEÑAS</t>
  </si>
  <si>
    <t>CHALÁN</t>
  </si>
  <si>
    <t>EL ROBLE</t>
  </si>
  <si>
    <t>GALERAS</t>
  </si>
  <si>
    <t>GUARANDA</t>
  </si>
  <si>
    <t>LOS PALMITOS</t>
  </si>
  <si>
    <t>MAJAGUAL</t>
  </si>
  <si>
    <t>MORROA</t>
  </si>
  <si>
    <t>OVEJAS</t>
  </si>
  <si>
    <t>PALMITO</t>
  </si>
  <si>
    <t>SAMPUÉS</t>
  </si>
  <si>
    <t>SAN BENITO ABAD</t>
  </si>
  <si>
    <t>SAN JUAN DE BETULIA</t>
  </si>
  <si>
    <t>SAN MARCOS</t>
  </si>
  <si>
    <t>SAN ONOFRE</t>
  </si>
  <si>
    <t>SAN PEDRO</t>
  </si>
  <si>
    <t>SAN LUIS DE SINCÉ</t>
  </si>
  <si>
    <t>SANTIAGO DE TOLÚ</t>
  </si>
  <si>
    <t>SAN JOSÉ DE TOLUVIEJO</t>
  </si>
  <si>
    <t>73</t>
  </si>
  <si>
    <t>TOLIMA</t>
  </si>
  <si>
    <t>IBAGUÉ</t>
  </si>
  <si>
    <t>ALPUJARRA</t>
  </si>
  <si>
    <t>ALVARADO</t>
  </si>
  <si>
    <t>AMBALEMA</t>
  </si>
  <si>
    <t>ANZOÁTEGUI</t>
  </si>
  <si>
    <t>ARMERO</t>
  </si>
  <si>
    <t>ATACO</t>
  </si>
  <si>
    <t>CAJAMARCA</t>
  </si>
  <si>
    <t>CARMEN DE APICALÁ</t>
  </si>
  <si>
    <t>CASABIANCA</t>
  </si>
  <si>
    <t>CHAPARRAL</t>
  </si>
  <si>
    <t>COELLO</t>
  </si>
  <si>
    <t>COYAIMA</t>
  </si>
  <si>
    <t>CUNDAY</t>
  </si>
  <si>
    <t>DOLORES</t>
  </si>
  <si>
    <t>ESPINAL</t>
  </si>
  <si>
    <t>FALAN</t>
  </si>
  <si>
    <t>FLANDES</t>
  </si>
  <si>
    <t>FRESNO</t>
  </si>
  <si>
    <t>GUAMO</t>
  </si>
  <si>
    <t>HERVEO</t>
  </si>
  <si>
    <t>HONDA</t>
  </si>
  <si>
    <t>ICONONZO</t>
  </si>
  <si>
    <t>LÉRIDA</t>
  </si>
  <si>
    <t>LÍBANO</t>
  </si>
  <si>
    <t>SAN SEBASTIÁN DE MARIQUITA</t>
  </si>
  <si>
    <t>MELGAR</t>
  </si>
  <si>
    <t>MURILLO</t>
  </si>
  <si>
    <t>NATAGAIMA</t>
  </si>
  <si>
    <t>ORTEGA</t>
  </si>
  <si>
    <t>PALOCABILDO</t>
  </si>
  <si>
    <t>PIEDRAS</t>
  </si>
  <si>
    <t>PLANADAS</t>
  </si>
  <si>
    <t>PRADO</t>
  </si>
  <si>
    <t>PURIFICACIÓN</t>
  </si>
  <si>
    <t>RIOBLANCO</t>
  </si>
  <si>
    <t>RONCESVALLES</t>
  </si>
  <si>
    <t>ROVIRA</t>
  </si>
  <si>
    <t>SALDAÑA</t>
  </si>
  <si>
    <t>SAN ANTONIO</t>
  </si>
  <si>
    <t>SANTA ISABEL</t>
  </si>
  <si>
    <t>VALLE DE SAN JUAN</t>
  </si>
  <si>
    <t>VENADILLO</t>
  </si>
  <si>
    <t>VILLAHERMOSA</t>
  </si>
  <si>
    <t>VILLARRICA</t>
  </si>
  <si>
    <t>76</t>
  </si>
  <si>
    <t>VALLE DEL CAUCA</t>
  </si>
  <si>
    <t>SANTIAGO DE CALI</t>
  </si>
  <si>
    <t>ALCALÁ</t>
  </si>
  <si>
    <t>ANDALUCÍA</t>
  </si>
  <si>
    <t>ANSERMANUEVO</t>
  </si>
  <si>
    <t>BUENAVENTURA</t>
  </si>
  <si>
    <t>GUADALAJARA DE BUGA</t>
  </si>
  <si>
    <t>BUGALAGRANDE</t>
  </si>
  <si>
    <t>CAICEDONIA</t>
  </si>
  <si>
    <t>CALIMA</t>
  </si>
  <si>
    <t>CARTAGO</t>
  </si>
  <si>
    <t>DAGUA</t>
  </si>
  <si>
    <t>EL ÁGUILA</t>
  </si>
  <si>
    <t>EL CAIRO</t>
  </si>
  <si>
    <t>EL CERRITO</t>
  </si>
  <si>
    <t>EL DOVIO</t>
  </si>
  <si>
    <t>FLORIDA</t>
  </si>
  <si>
    <t>GINEBRA</t>
  </si>
  <si>
    <t>GUACARÍ</t>
  </si>
  <si>
    <t>JAMUNDÍ</t>
  </si>
  <si>
    <t>LA CUMBRE</t>
  </si>
  <si>
    <t>OBANDO</t>
  </si>
  <si>
    <t>PALMIRA</t>
  </si>
  <si>
    <t>PRADERA</t>
  </si>
  <si>
    <t>RIOFRÍO</t>
  </si>
  <si>
    <t>ROLDANILLO</t>
  </si>
  <si>
    <t>SEVILLA</t>
  </si>
  <si>
    <t>TORO</t>
  </si>
  <si>
    <t>TRUJILLO</t>
  </si>
  <si>
    <t>TULUÁ</t>
  </si>
  <si>
    <t>ULLOA</t>
  </si>
  <si>
    <t>VERSALLES</t>
  </si>
  <si>
    <t>VIJES</t>
  </si>
  <si>
    <t>YOTOCO</t>
  </si>
  <si>
    <t>YUMBO</t>
  </si>
  <si>
    <t>ZARZAL</t>
  </si>
  <si>
    <t>81</t>
  </si>
  <si>
    <t>ARAUCA</t>
  </si>
  <si>
    <t>ARAUQUITA</t>
  </si>
  <si>
    <t>CRAVO NORTE</t>
  </si>
  <si>
    <t>FORTUL</t>
  </si>
  <si>
    <t>PUERTO RONDÓN</t>
  </si>
  <si>
    <t>SARAVENA</t>
  </si>
  <si>
    <t>TAME</t>
  </si>
  <si>
    <t>85</t>
  </si>
  <si>
    <t>CASANARE</t>
  </si>
  <si>
    <t>YOPAL</t>
  </si>
  <si>
    <t>AGUAZUL</t>
  </si>
  <si>
    <t>CHÁMEZA</t>
  </si>
  <si>
    <t>HATO COROZAL</t>
  </si>
  <si>
    <t>LA SALINA</t>
  </si>
  <si>
    <t>MANÍ</t>
  </si>
  <si>
    <t>MONTERREY</t>
  </si>
  <si>
    <t>NUNCHÍA</t>
  </si>
  <si>
    <t>OROCUÉ</t>
  </si>
  <si>
    <t>PAZ DE ARIPORO</t>
  </si>
  <si>
    <t>PORE</t>
  </si>
  <si>
    <t>RECETOR</t>
  </si>
  <si>
    <t>SÁCAMA</t>
  </si>
  <si>
    <t>SAN LUIS DE PALENQUE</t>
  </si>
  <si>
    <t>TÁMARA</t>
  </si>
  <si>
    <t>TAURAMENA</t>
  </si>
  <si>
    <t>TRINIDAD</t>
  </si>
  <si>
    <t>86</t>
  </si>
  <si>
    <t>PUTUMAYO</t>
  </si>
  <si>
    <t>MOCOA</t>
  </si>
  <si>
    <t>ORITO</t>
  </si>
  <si>
    <t>PUERTO ASÍS</t>
  </si>
  <si>
    <t>PUERTO CAICEDO</t>
  </si>
  <si>
    <t>PUERTO GUZMÁN</t>
  </si>
  <si>
    <t>PUERTO LEGUÍZAMO</t>
  </si>
  <si>
    <t>SIBUNDOY</t>
  </si>
  <si>
    <t>VALLE DEL GUAMUEZ</t>
  </si>
  <si>
    <t>VILLAGARZÓN</t>
  </si>
  <si>
    <t>88</t>
  </si>
  <si>
    <t>ARCHIPIÉLAGO DE SAN ANDRÉS, PROVIDENCIA Y SANTA CATALINA</t>
  </si>
  <si>
    <t>91</t>
  </si>
  <si>
    <t>AMAZONAS</t>
  </si>
  <si>
    <t>LETICIA</t>
  </si>
  <si>
    <t>EL ENCANTO</t>
  </si>
  <si>
    <t>LA CHORRERA</t>
  </si>
  <si>
    <t>LA PEDRERA</t>
  </si>
  <si>
    <t>MIRITÍ - PARANÁ</t>
  </si>
  <si>
    <t>PUERTO ALEGRÍA</t>
  </si>
  <si>
    <t>PUERTO NARIÑO</t>
  </si>
  <si>
    <t>TARAPACÁ</t>
  </si>
  <si>
    <t>94</t>
  </si>
  <si>
    <t>GUAINÍA</t>
  </si>
  <si>
    <t>INÍRIDA</t>
  </si>
  <si>
    <t>BARRANCOMINAS</t>
  </si>
  <si>
    <t>SAN FELIPE</t>
  </si>
  <si>
    <t>MORICHAL</t>
  </si>
  <si>
    <t>95</t>
  </si>
  <si>
    <t>GUAVIARE</t>
  </si>
  <si>
    <t>SAN JOSÉ DEL GUAVIARE</t>
  </si>
  <si>
    <t>EL RETORNO</t>
  </si>
  <si>
    <t>97</t>
  </si>
  <si>
    <t>VAUPÉS</t>
  </si>
  <si>
    <t>MITÚ</t>
  </si>
  <si>
    <t>CARURÚ</t>
  </si>
  <si>
    <t>TARAIRA</t>
  </si>
  <si>
    <t>99</t>
  </si>
  <si>
    <t>VICHADA</t>
  </si>
  <si>
    <t>PUERTO CARREÑO</t>
  </si>
  <si>
    <t>LA PRIMAVERA</t>
  </si>
  <si>
    <t>SANTA ROSALÍA</t>
  </si>
  <si>
    <t>CUMARIBO</t>
  </si>
  <si>
    <t>00</t>
  </si>
  <si>
    <t>Total Nacional</t>
  </si>
  <si>
    <t>00000</t>
  </si>
  <si>
    <t>SENA</t>
  </si>
  <si>
    <t>ICBF</t>
  </si>
  <si>
    <t>Act. de atención de la salud humana</t>
  </si>
  <si>
    <t>Actividades de los hogares individuales</t>
  </si>
  <si>
    <t>Otros</t>
  </si>
  <si>
    <t>Más de 85 años</t>
  </si>
  <si>
    <t>Público</t>
  </si>
  <si>
    <t>Privado</t>
  </si>
  <si>
    <t>Indep.</t>
  </si>
  <si>
    <t xml:space="preserve">Contribución </t>
  </si>
  <si>
    <t>PUERTO ARICA</t>
  </si>
  <si>
    <t>11001</t>
  </si>
  <si>
    <t>05001</t>
  </si>
  <si>
    <t>76001</t>
  </si>
  <si>
    <t>08001</t>
  </si>
  <si>
    <t>68001</t>
  </si>
  <si>
    <t>13001</t>
  </si>
  <si>
    <t>66001</t>
  </si>
  <si>
    <t>17001</t>
  </si>
  <si>
    <t>54001</t>
  </si>
  <si>
    <t>05266</t>
  </si>
  <si>
    <t>50001</t>
  </si>
  <si>
    <t>73001</t>
  </si>
  <si>
    <t>47001</t>
  </si>
  <si>
    <t>41001</t>
  </si>
  <si>
    <t>05360</t>
  </si>
  <si>
    <t>63001</t>
  </si>
  <si>
    <t>52001</t>
  </si>
  <si>
    <t>23001</t>
  </si>
  <si>
    <t>19001</t>
  </si>
  <si>
    <t>20001</t>
  </si>
  <si>
    <t>05088</t>
  </si>
  <si>
    <t>25175</t>
  </si>
  <si>
    <t>15001</t>
  </si>
  <si>
    <t>76892</t>
  </si>
  <si>
    <t>76520</t>
  </si>
  <si>
    <t>05615</t>
  </si>
  <si>
    <t>68276</t>
  </si>
  <si>
    <t>25214</t>
  </si>
  <si>
    <t>85001</t>
  </si>
  <si>
    <t>05631</t>
  </si>
  <si>
    <t>70001</t>
  </si>
  <si>
    <t>68081</t>
  </si>
  <si>
    <t>76834</t>
  </si>
  <si>
    <t>66170</t>
  </si>
  <si>
    <t>25473</t>
  </si>
  <si>
    <t>25754</t>
  </si>
  <si>
    <t>25286</t>
  </si>
  <si>
    <t>25269</t>
  </si>
  <si>
    <t>15238</t>
  </si>
  <si>
    <t>18001</t>
  </si>
  <si>
    <t>76111</t>
  </si>
  <si>
    <t>05380</t>
  </si>
  <si>
    <t>44001</t>
  </si>
  <si>
    <t>68307</t>
  </si>
  <si>
    <t>25899</t>
  </si>
  <si>
    <t>05045</t>
  </si>
  <si>
    <t>15759</t>
  </si>
  <si>
    <t>76147</t>
  </si>
  <si>
    <t>25430</t>
  </si>
  <si>
    <t>76109</t>
  </si>
  <si>
    <t>25126</t>
  </si>
  <si>
    <t>25290</t>
  </si>
  <si>
    <t>27001</t>
  </si>
  <si>
    <t>25817</t>
  </si>
  <si>
    <t>05376</t>
  </si>
  <si>
    <t>08758</t>
  </si>
  <si>
    <t>25307</t>
  </si>
  <si>
    <t>88001</t>
  </si>
  <si>
    <t>68547</t>
  </si>
  <si>
    <t>76364</t>
  </si>
  <si>
    <t>81001</t>
  </si>
  <si>
    <t>41551</t>
  </si>
  <si>
    <t>05212</t>
  </si>
  <si>
    <t>05129</t>
  </si>
  <si>
    <t>05440</t>
  </si>
  <si>
    <t>52356</t>
  </si>
  <si>
    <t>95001</t>
  </si>
  <si>
    <t>05318</t>
  </si>
  <si>
    <t>50006</t>
  </si>
  <si>
    <t>76130</t>
  </si>
  <si>
    <t>05148</t>
  </si>
  <si>
    <t>68679</t>
  </si>
  <si>
    <t>25843</t>
  </si>
  <si>
    <t>52835</t>
  </si>
  <si>
    <t>86001</t>
  </si>
  <si>
    <t>19698</t>
  </si>
  <si>
    <t>05308</t>
  </si>
  <si>
    <t>54498</t>
  </si>
  <si>
    <t>20011</t>
  </si>
  <si>
    <t>25758</t>
  </si>
  <si>
    <t>50568</t>
  </si>
  <si>
    <t>25799</t>
  </si>
  <si>
    <t>44430</t>
  </si>
  <si>
    <t>05101</t>
  </si>
  <si>
    <t>66682</t>
  </si>
  <si>
    <t>73268</t>
  </si>
  <si>
    <t>76248</t>
  </si>
  <si>
    <t>17380</t>
  </si>
  <si>
    <t>05154</t>
  </si>
  <si>
    <t>05837</t>
  </si>
  <si>
    <t>86568</t>
  </si>
  <si>
    <t>05686</t>
  </si>
  <si>
    <t>23466</t>
  </si>
  <si>
    <t>91001</t>
  </si>
  <si>
    <t>47189</t>
  </si>
  <si>
    <t>05579</t>
  </si>
  <si>
    <t>05607</t>
  </si>
  <si>
    <t>19573</t>
  </si>
  <si>
    <t>15646</t>
  </si>
  <si>
    <t>85010</t>
  </si>
  <si>
    <t>41298</t>
  </si>
  <si>
    <t>13430</t>
  </si>
  <si>
    <t>85440</t>
  </si>
  <si>
    <t>50313</t>
  </si>
  <si>
    <t>25377</t>
  </si>
  <si>
    <t>08433</t>
  </si>
  <si>
    <t>54518</t>
  </si>
  <si>
    <t>13836</t>
  </si>
  <si>
    <t>23162</t>
  </si>
  <si>
    <t>08296</t>
  </si>
  <si>
    <t>05697</t>
  </si>
  <si>
    <t>19142</t>
  </si>
  <si>
    <t>17174</t>
  </si>
  <si>
    <t>15176</t>
  </si>
  <si>
    <t>63130</t>
  </si>
  <si>
    <t>05237</t>
  </si>
  <si>
    <t>15516</t>
  </si>
  <si>
    <t>23417</t>
  </si>
  <si>
    <t>70771</t>
  </si>
  <si>
    <t>05030</t>
  </si>
  <si>
    <t>17873</t>
  </si>
  <si>
    <t>81736</t>
  </si>
  <si>
    <t>66400</t>
  </si>
  <si>
    <t>15572</t>
  </si>
  <si>
    <t>05172</t>
  </si>
  <si>
    <t>25740</t>
  </si>
  <si>
    <t>23660</t>
  </si>
  <si>
    <t>05736</t>
  </si>
  <si>
    <t>68755</t>
  </si>
  <si>
    <t>54405</t>
  </si>
  <si>
    <t>54874</t>
  </si>
  <si>
    <t>76895</t>
  </si>
  <si>
    <t>76275</t>
  </si>
  <si>
    <t>05079</t>
  </si>
  <si>
    <t>08573</t>
  </si>
  <si>
    <t>05887</t>
  </si>
  <si>
    <t>68655</t>
  </si>
  <si>
    <t>05664</t>
  </si>
  <si>
    <t>50573</t>
  </si>
  <si>
    <t>63401</t>
  </si>
  <si>
    <t>85410</t>
  </si>
  <si>
    <t>25875</t>
  </si>
  <si>
    <t>99001</t>
  </si>
  <si>
    <t>25260</t>
  </si>
  <si>
    <t>05042</t>
  </si>
  <si>
    <t>76318</t>
  </si>
  <si>
    <t>13688</t>
  </si>
  <si>
    <t>25386</t>
  </si>
  <si>
    <t>68077</t>
  </si>
  <si>
    <t>17042</t>
  </si>
  <si>
    <t>05264</t>
  </si>
  <si>
    <t>23555</t>
  </si>
  <si>
    <t>73449</t>
  </si>
  <si>
    <t>18753</t>
  </si>
  <si>
    <t>76622</t>
  </si>
  <si>
    <t>94001</t>
  </si>
  <si>
    <t>05034</t>
  </si>
  <si>
    <t>25317</t>
  </si>
  <si>
    <t>08638</t>
  </si>
  <si>
    <t>63594</t>
  </si>
  <si>
    <t>19845</t>
  </si>
  <si>
    <t>81794</t>
  </si>
  <si>
    <t>19455</t>
  </si>
  <si>
    <t>47288</t>
  </si>
  <si>
    <t>05400</t>
  </si>
  <si>
    <t>05147</t>
  </si>
  <si>
    <t>76400</t>
  </si>
  <si>
    <t>25486</t>
  </si>
  <si>
    <t>50226</t>
  </si>
  <si>
    <t>25200</t>
  </si>
  <si>
    <t>54810</t>
  </si>
  <si>
    <t>17614</t>
  </si>
  <si>
    <t>85139</t>
  </si>
  <si>
    <t>76563</t>
  </si>
  <si>
    <t>68190</t>
  </si>
  <si>
    <t>73443</t>
  </si>
  <si>
    <t>68575</t>
  </si>
  <si>
    <t>20013</t>
  </si>
  <si>
    <t>05364</t>
  </si>
  <si>
    <t>17442</t>
  </si>
  <si>
    <t>15407</t>
  </si>
  <si>
    <t>50577</t>
  </si>
  <si>
    <t>25785</t>
  </si>
  <si>
    <t>20770</t>
  </si>
  <si>
    <t>63190</t>
  </si>
  <si>
    <t>41396</t>
  </si>
  <si>
    <t>25322</t>
  </si>
  <si>
    <t>86320</t>
  </si>
  <si>
    <t>68406</t>
  </si>
  <si>
    <t>70215</t>
  </si>
  <si>
    <t>76122</t>
  </si>
  <si>
    <t>25769</t>
  </si>
  <si>
    <t>15104</t>
  </si>
  <si>
    <t>25407</t>
  </si>
  <si>
    <t>76113</t>
  </si>
  <si>
    <t>15757</t>
  </si>
  <si>
    <t>44650</t>
  </si>
  <si>
    <t>15491</t>
  </si>
  <si>
    <t>68432</t>
  </si>
  <si>
    <t>76736</t>
  </si>
  <si>
    <t>44035</t>
  </si>
  <si>
    <t>08078</t>
  </si>
  <si>
    <t>25099</t>
  </si>
  <si>
    <t>05847</t>
  </si>
  <si>
    <t>63470</t>
  </si>
  <si>
    <t>05541</t>
  </si>
  <si>
    <t>88564</t>
  </si>
  <si>
    <t>20710</t>
  </si>
  <si>
    <t>73168</t>
  </si>
  <si>
    <t>17013</t>
  </si>
  <si>
    <t>50689</t>
  </si>
  <si>
    <t>23189</t>
  </si>
  <si>
    <t>25513</t>
  </si>
  <si>
    <t>05756</t>
  </si>
  <si>
    <t>41524</t>
  </si>
  <si>
    <t>25035</t>
  </si>
  <si>
    <t>20060</t>
  </si>
  <si>
    <t>50110</t>
  </si>
  <si>
    <t>27361</t>
  </si>
  <si>
    <t>73349</t>
  </si>
  <si>
    <t>50318</t>
  </si>
  <si>
    <t>97001</t>
  </si>
  <si>
    <t>73411</t>
  </si>
  <si>
    <t>47053</t>
  </si>
  <si>
    <t>68861</t>
  </si>
  <si>
    <t>86885</t>
  </si>
  <si>
    <t>50606</t>
  </si>
  <si>
    <t>73585</t>
  </si>
  <si>
    <t>47245</t>
  </si>
  <si>
    <t>47555</t>
  </si>
  <si>
    <t>44279</t>
  </si>
  <si>
    <t>76306</t>
  </si>
  <si>
    <t>25295</t>
  </si>
  <si>
    <t>05250</t>
  </si>
  <si>
    <t>05031</t>
  </si>
  <si>
    <t>85250</t>
  </si>
  <si>
    <t>13052</t>
  </si>
  <si>
    <t>05321</t>
  </si>
  <si>
    <t>50124</t>
  </si>
  <si>
    <t>25320</t>
  </si>
  <si>
    <t>19513</t>
  </si>
  <si>
    <t>25183</t>
  </si>
  <si>
    <t>85162</t>
  </si>
  <si>
    <t>05604</t>
  </si>
  <si>
    <t>52399</t>
  </si>
  <si>
    <t>70820</t>
  </si>
  <si>
    <t>05002</t>
  </si>
  <si>
    <t>05234</t>
  </si>
  <si>
    <t>05591</t>
  </si>
  <si>
    <t>25402</t>
  </si>
  <si>
    <t>25224</t>
  </si>
  <si>
    <t>17653</t>
  </si>
  <si>
    <t>25736</t>
  </si>
  <si>
    <t>86865</t>
  </si>
  <si>
    <t>23807</t>
  </si>
  <si>
    <t>17777</t>
  </si>
  <si>
    <t>47980</t>
  </si>
  <si>
    <t>15469</t>
  </si>
  <si>
    <t>05368</t>
  </si>
  <si>
    <t>05490</t>
  </si>
  <si>
    <t>25279</t>
  </si>
  <si>
    <t>20238</t>
  </si>
  <si>
    <t>25743</t>
  </si>
  <si>
    <t>25572</t>
  </si>
  <si>
    <t>13244</t>
  </si>
  <si>
    <t>19548</t>
  </si>
  <si>
    <t>25245</t>
  </si>
  <si>
    <t>54261</t>
  </si>
  <si>
    <t>20400</t>
  </si>
  <si>
    <t>05282</t>
  </si>
  <si>
    <t>68689</t>
  </si>
  <si>
    <t>25873</t>
  </si>
  <si>
    <t>44847</t>
  </si>
  <si>
    <t>63272</t>
  </si>
  <si>
    <t>20250</t>
  </si>
  <si>
    <t>17050</t>
  </si>
  <si>
    <t>25151</t>
  </si>
  <si>
    <t>70221</t>
  </si>
  <si>
    <t>70708</t>
  </si>
  <si>
    <t>50711</t>
  </si>
  <si>
    <t>15299</t>
  </si>
  <si>
    <t>41615</t>
  </si>
  <si>
    <t>52838</t>
  </si>
  <si>
    <t>41132</t>
  </si>
  <si>
    <t>25772</t>
  </si>
  <si>
    <t>73283</t>
  </si>
  <si>
    <t>63690</t>
  </si>
  <si>
    <t>20228</t>
  </si>
  <si>
    <t>73408</t>
  </si>
  <si>
    <t>50150</t>
  </si>
  <si>
    <t>81065</t>
  </si>
  <si>
    <t>76616</t>
  </si>
  <si>
    <t>25612</t>
  </si>
  <si>
    <t>05585</t>
  </si>
  <si>
    <t>52480</t>
  </si>
  <si>
    <t>44078</t>
  </si>
  <si>
    <t>05642</t>
  </si>
  <si>
    <t>54003</t>
  </si>
  <si>
    <t>05467</t>
  </si>
  <si>
    <t>05306</t>
  </si>
  <si>
    <t>15755</t>
  </si>
  <si>
    <t>73319</t>
  </si>
  <si>
    <t>41668</t>
  </si>
  <si>
    <t>17486</t>
  </si>
  <si>
    <t>68079</t>
  </si>
  <si>
    <t>23068</t>
  </si>
  <si>
    <t>66088</t>
  </si>
  <si>
    <t>76036</t>
  </si>
  <si>
    <t>76233</t>
  </si>
  <si>
    <t>17541</t>
  </si>
  <si>
    <t>50590</t>
  </si>
  <si>
    <t>20178</t>
  </si>
  <si>
    <t>19318</t>
  </si>
  <si>
    <t>05895</t>
  </si>
  <si>
    <t>54720</t>
  </si>
  <si>
    <t>50680</t>
  </si>
  <si>
    <t>05670</t>
  </si>
  <si>
    <t>19807</t>
  </si>
  <si>
    <t>15322</t>
  </si>
  <si>
    <t>66045</t>
  </si>
  <si>
    <t>19300</t>
  </si>
  <si>
    <t>44090</t>
  </si>
  <si>
    <t>08685</t>
  </si>
  <si>
    <t>05656</t>
  </si>
  <si>
    <t>76606</t>
  </si>
  <si>
    <t>25001</t>
  </si>
  <si>
    <t>17616</t>
  </si>
  <si>
    <t>15537</t>
  </si>
  <si>
    <t>18247</t>
  </si>
  <si>
    <t>15790</t>
  </si>
  <si>
    <t>13670</t>
  </si>
  <si>
    <t>05649</t>
  </si>
  <si>
    <t>05674</t>
  </si>
  <si>
    <t>08634</t>
  </si>
  <si>
    <t>23182</t>
  </si>
  <si>
    <t>05209</t>
  </si>
  <si>
    <t>25288</t>
  </si>
  <si>
    <t>73275</t>
  </si>
  <si>
    <t>73671</t>
  </si>
  <si>
    <t>68615</t>
  </si>
  <si>
    <t>54172</t>
  </si>
  <si>
    <t>19532</t>
  </si>
  <si>
    <t>76670</t>
  </si>
  <si>
    <t>20045</t>
  </si>
  <si>
    <t>13468</t>
  </si>
  <si>
    <t>15806</t>
  </si>
  <si>
    <t>05113</t>
  </si>
  <si>
    <t>76890</t>
  </si>
  <si>
    <t>20621</t>
  </si>
  <si>
    <t>05051</t>
  </si>
  <si>
    <t>86749</t>
  </si>
  <si>
    <t>15861</t>
  </si>
  <si>
    <t>85230</t>
  </si>
  <si>
    <t>41548</t>
  </si>
  <si>
    <t>25658</t>
  </si>
  <si>
    <t>17513</t>
  </si>
  <si>
    <t>25815</t>
  </si>
  <si>
    <t>41306</t>
  </si>
  <si>
    <t>05861</t>
  </si>
  <si>
    <t>25181</t>
  </si>
  <si>
    <t>76126</t>
  </si>
  <si>
    <t>76041</t>
  </si>
  <si>
    <t>85430</t>
  </si>
  <si>
    <t>05890</t>
  </si>
  <si>
    <t>23686</t>
  </si>
  <si>
    <t>05679</t>
  </si>
  <si>
    <t>05893</t>
  </si>
  <si>
    <t>18150</t>
  </si>
  <si>
    <t>47551</t>
  </si>
  <si>
    <t>25040</t>
  </si>
  <si>
    <t>05858</t>
  </si>
  <si>
    <t>05197</t>
  </si>
  <si>
    <t>76403</t>
  </si>
  <si>
    <t>44874</t>
  </si>
  <si>
    <t>15764</t>
  </si>
  <si>
    <t>05310</t>
  </si>
  <si>
    <t>68167</t>
  </si>
  <si>
    <t>20550</t>
  </si>
  <si>
    <t>41006</t>
  </si>
  <si>
    <t>13683</t>
  </si>
  <si>
    <t>05667</t>
  </si>
  <si>
    <t>68418</t>
  </si>
  <si>
    <t>41016</t>
  </si>
  <si>
    <t>25745</t>
  </si>
  <si>
    <t>17877</t>
  </si>
  <si>
    <t>15204</t>
  </si>
  <si>
    <t>25645</t>
  </si>
  <si>
    <t>76020</t>
  </si>
  <si>
    <t>73124</t>
  </si>
  <si>
    <t>05761</t>
  </si>
  <si>
    <t>15753</t>
  </si>
  <si>
    <t>05040</t>
  </si>
  <si>
    <t>17662</t>
  </si>
  <si>
    <t>05789</t>
  </si>
  <si>
    <t>19212</t>
  </si>
  <si>
    <t>25123</t>
  </si>
  <si>
    <t>20517</t>
  </si>
  <si>
    <t>68895</t>
  </si>
  <si>
    <t>76828</t>
  </si>
  <si>
    <t>73148</t>
  </si>
  <si>
    <t>70713</t>
  </si>
  <si>
    <t>25335</t>
  </si>
  <si>
    <t>05390</t>
  </si>
  <si>
    <t>54673</t>
  </si>
  <si>
    <t>08520</t>
  </si>
  <si>
    <t>66687</t>
  </si>
  <si>
    <t>13657</t>
  </si>
  <si>
    <t>73030</t>
  </si>
  <si>
    <t>15600</t>
  </si>
  <si>
    <t>05660</t>
  </si>
  <si>
    <t>23464</t>
  </si>
  <si>
    <t>76869</t>
  </si>
  <si>
    <t>41807</t>
  </si>
  <si>
    <t>17433</t>
  </si>
  <si>
    <t>15681</t>
  </si>
  <si>
    <t>19022</t>
  </si>
  <si>
    <t>70670</t>
  </si>
  <si>
    <t>73555</t>
  </si>
  <si>
    <t>23570</t>
  </si>
  <si>
    <t>76863</t>
  </si>
  <si>
    <t>52612</t>
  </si>
  <si>
    <t>15837</t>
  </si>
  <si>
    <t>05313</t>
  </si>
  <si>
    <t>68572</t>
  </si>
  <si>
    <t>05790</t>
  </si>
  <si>
    <t>68500</t>
  </si>
  <si>
    <t>15455</t>
  </si>
  <si>
    <t>68385</t>
  </si>
  <si>
    <t>15087</t>
  </si>
  <si>
    <t>25718</t>
  </si>
  <si>
    <t>66440</t>
  </si>
  <si>
    <t>13838</t>
  </si>
  <si>
    <t>23500</t>
  </si>
  <si>
    <t>85263</t>
  </si>
  <si>
    <t>23580</t>
  </si>
  <si>
    <t>81300</t>
  </si>
  <si>
    <t>41349</t>
  </si>
  <si>
    <t>25781</t>
  </si>
  <si>
    <t>05809</t>
  </si>
  <si>
    <t>50330</t>
  </si>
  <si>
    <t>47058</t>
  </si>
  <si>
    <t>70823</t>
  </si>
  <si>
    <t>99773</t>
  </si>
  <si>
    <t>25793</t>
  </si>
  <si>
    <t>19743</t>
  </si>
  <si>
    <t>52687</t>
  </si>
  <si>
    <t>86757</t>
  </si>
  <si>
    <t>17524</t>
  </si>
  <si>
    <t>76100</t>
  </si>
  <si>
    <t>05425</t>
  </si>
  <si>
    <t>25326</t>
  </si>
  <si>
    <t>15464</t>
  </si>
  <si>
    <t>86569</t>
  </si>
  <si>
    <t>05190</t>
  </si>
  <si>
    <t>15693</t>
  </si>
  <si>
    <t>70742</t>
  </si>
  <si>
    <t>44560</t>
  </si>
  <si>
    <t>52683</t>
  </si>
  <si>
    <t>52678</t>
  </si>
  <si>
    <t>27205</t>
  </si>
  <si>
    <t>13442</t>
  </si>
  <si>
    <t>25053</t>
  </si>
  <si>
    <t>52227</t>
  </si>
  <si>
    <t>15599</t>
  </si>
  <si>
    <t>05284</t>
  </si>
  <si>
    <t>05138</t>
  </si>
  <si>
    <t>13030</t>
  </si>
  <si>
    <t>19517</t>
  </si>
  <si>
    <t>18592</t>
  </si>
  <si>
    <t>05036</t>
  </si>
  <si>
    <t>52585</t>
  </si>
  <si>
    <t>17444</t>
  </si>
  <si>
    <t>05480</t>
  </si>
  <si>
    <t>20383</t>
  </si>
  <si>
    <t>23670</t>
  </si>
  <si>
    <t>20570</t>
  </si>
  <si>
    <t>15047</t>
  </si>
  <si>
    <t>47318</t>
  </si>
  <si>
    <t>44378</t>
  </si>
  <si>
    <t>50287</t>
  </si>
  <si>
    <t>20750</t>
  </si>
  <si>
    <t>25297</t>
  </si>
  <si>
    <t>66594</t>
  </si>
  <si>
    <t>20175</t>
  </si>
  <si>
    <t>15820</t>
  </si>
  <si>
    <t>05690</t>
  </si>
  <si>
    <t>86573</t>
  </si>
  <si>
    <t>54820</t>
  </si>
  <si>
    <t>25488</t>
  </si>
  <si>
    <t>20614</t>
  </si>
  <si>
    <t>73055</t>
  </si>
  <si>
    <t>25178</t>
  </si>
  <si>
    <t>76250</t>
  </si>
  <si>
    <t>13212</t>
  </si>
  <si>
    <t>68320</t>
  </si>
  <si>
    <t>25599</t>
  </si>
  <si>
    <t>19256</t>
  </si>
  <si>
    <t>76377</t>
  </si>
  <si>
    <t>19110</t>
  </si>
  <si>
    <t>76823</t>
  </si>
  <si>
    <t>52240</t>
  </si>
  <si>
    <t>41020</t>
  </si>
  <si>
    <t>76497</t>
  </si>
  <si>
    <t>15097</t>
  </si>
  <si>
    <t>05665</t>
  </si>
  <si>
    <t>05361</t>
  </si>
  <si>
    <t>85325</t>
  </si>
  <si>
    <t>18256</t>
  </si>
  <si>
    <t>68229</t>
  </si>
  <si>
    <t>05093</t>
  </si>
  <si>
    <t>41885</t>
  </si>
  <si>
    <t>15272</t>
  </si>
  <si>
    <t>15776</t>
  </si>
  <si>
    <t>19130</t>
  </si>
  <si>
    <t>13654</t>
  </si>
  <si>
    <t>41359</t>
  </si>
  <si>
    <t>18094</t>
  </si>
  <si>
    <t>73861</t>
  </si>
  <si>
    <t>73504</t>
  </si>
  <si>
    <t>70265</t>
  </si>
  <si>
    <t>25019</t>
  </si>
  <si>
    <t>27787</t>
  </si>
  <si>
    <t>86571</t>
  </si>
  <si>
    <t>23675</t>
  </si>
  <si>
    <t>66318</t>
  </si>
  <si>
    <t>41770</t>
  </si>
  <si>
    <t>73026</t>
  </si>
  <si>
    <t>25841</t>
  </si>
  <si>
    <t>73624</t>
  </si>
  <si>
    <t>54099</t>
  </si>
  <si>
    <t>99524</t>
  </si>
  <si>
    <t>23855</t>
  </si>
  <si>
    <t>23672</t>
  </si>
  <si>
    <t>08372</t>
  </si>
  <si>
    <t>41797</t>
  </si>
  <si>
    <t>05819</t>
  </si>
  <si>
    <t>19809</t>
  </si>
  <si>
    <t>27495</t>
  </si>
  <si>
    <t>23079</t>
  </si>
  <si>
    <t>50450</t>
  </si>
  <si>
    <t>27615</t>
  </si>
  <si>
    <t>68235</t>
  </si>
  <si>
    <t>52317</t>
  </si>
  <si>
    <t>19821</t>
  </si>
  <si>
    <t>52378</t>
  </si>
  <si>
    <t>66456</t>
  </si>
  <si>
    <t>68872</t>
  </si>
  <si>
    <t>15507</t>
  </si>
  <si>
    <t>05628</t>
  </si>
  <si>
    <t>05854</t>
  </si>
  <si>
    <t>85125</t>
  </si>
  <si>
    <t>70418</t>
  </si>
  <si>
    <t>25797</t>
  </si>
  <si>
    <t>68051</t>
  </si>
  <si>
    <t>73483</t>
  </si>
  <si>
    <t>15673</t>
  </si>
  <si>
    <t>15403</t>
  </si>
  <si>
    <t>70702</t>
  </si>
  <si>
    <t>13673</t>
  </si>
  <si>
    <t>15814</t>
  </si>
  <si>
    <t>08606</t>
  </si>
  <si>
    <t>73616</t>
  </si>
  <si>
    <t>15542</t>
  </si>
  <si>
    <t>15215</t>
  </si>
  <si>
    <t>15632</t>
  </si>
  <si>
    <t>25878</t>
  </si>
  <si>
    <t>08421</t>
  </si>
  <si>
    <t>73352</t>
  </si>
  <si>
    <t>05658</t>
  </si>
  <si>
    <t>70429</t>
  </si>
  <si>
    <t>41319</t>
  </si>
  <si>
    <t>52110</t>
  </si>
  <si>
    <t>19473</t>
  </si>
  <si>
    <t>05086</t>
  </si>
  <si>
    <t>25839</t>
  </si>
  <si>
    <t>20443</t>
  </si>
  <si>
    <t>15223</t>
  </si>
  <si>
    <t>05856</t>
  </si>
  <si>
    <t>68464</t>
  </si>
  <si>
    <t>70717</t>
  </si>
  <si>
    <t>15686</t>
  </si>
  <si>
    <t>05107</t>
  </si>
  <si>
    <t>70508</t>
  </si>
  <si>
    <t>52260</t>
  </si>
  <si>
    <t>95025</t>
  </si>
  <si>
    <t>73563</t>
  </si>
  <si>
    <t>27245</t>
  </si>
  <si>
    <t>41244</t>
  </si>
  <si>
    <t>15368</t>
  </si>
  <si>
    <t>13433</t>
  </si>
  <si>
    <t>05120</t>
  </si>
  <si>
    <t>47570</t>
  </si>
  <si>
    <t>17088</t>
  </si>
  <si>
    <t>19100</t>
  </si>
  <si>
    <t>73678</t>
  </si>
  <si>
    <t>68770</t>
  </si>
  <si>
    <t>05091</t>
  </si>
  <si>
    <t>05150</t>
  </si>
  <si>
    <t>15763</t>
  </si>
  <si>
    <t>68573</t>
  </si>
  <si>
    <t>05576</t>
  </si>
  <si>
    <t>15720</t>
  </si>
  <si>
    <t>17867</t>
  </si>
  <si>
    <t>20032</t>
  </si>
  <si>
    <t>52079</t>
  </si>
  <si>
    <t>47707</t>
  </si>
  <si>
    <t>27006</t>
  </si>
  <si>
    <t>68255</t>
  </si>
  <si>
    <t>25592</t>
  </si>
  <si>
    <t>08137</t>
  </si>
  <si>
    <t>86755</t>
  </si>
  <si>
    <t>52215</t>
  </si>
  <si>
    <t>41791</t>
  </si>
  <si>
    <t>52019</t>
  </si>
  <si>
    <t>47030</t>
  </si>
  <si>
    <t>13160</t>
  </si>
  <si>
    <t>86219</t>
  </si>
  <si>
    <t>63111</t>
  </si>
  <si>
    <t>25312</t>
  </si>
  <si>
    <t>15162</t>
  </si>
  <si>
    <t>70235</t>
  </si>
  <si>
    <t>68147</t>
  </si>
  <si>
    <t>52786</t>
  </si>
  <si>
    <t>54385</t>
  </si>
  <si>
    <t>41378</t>
  </si>
  <si>
    <t>05145</t>
  </si>
  <si>
    <t>25438</t>
  </si>
  <si>
    <t>41799</t>
  </si>
  <si>
    <t>15296</t>
  </si>
  <si>
    <t>05411</t>
  </si>
  <si>
    <t>47268</t>
  </si>
  <si>
    <t>20295</t>
  </si>
  <si>
    <t>73067</t>
  </si>
  <si>
    <t>17495</t>
  </si>
  <si>
    <t>63302</t>
  </si>
  <si>
    <t>52699</t>
  </si>
  <si>
    <t>19355</t>
  </si>
  <si>
    <t>52693</t>
  </si>
  <si>
    <t>17272</t>
  </si>
  <si>
    <t>52250</t>
  </si>
  <si>
    <t>13744</t>
  </si>
  <si>
    <t>68549</t>
  </si>
  <si>
    <t>52418</t>
  </si>
  <si>
    <t>25530</t>
  </si>
  <si>
    <t>05885</t>
  </si>
  <si>
    <t>25662</t>
  </si>
  <si>
    <t>15690</t>
  </si>
  <si>
    <t>15051</t>
  </si>
  <si>
    <t>99624</t>
  </si>
  <si>
    <t>08558</t>
  </si>
  <si>
    <t>73200</t>
  </si>
  <si>
    <t>19137</t>
  </si>
  <si>
    <t>63548</t>
  </si>
  <si>
    <t>47170</t>
  </si>
  <si>
    <t>27075</t>
  </si>
  <si>
    <t>15480</t>
  </si>
  <si>
    <t>70400</t>
  </si>
  <si>
    <t>25281</t>
  </si>
  <si>
    <t>19418</t>
  </si>
  <si>
    <t>76243</t>
  </si>
  <si>
    <t>05059</t>
  </si>
  <si>
    <t>05240</t>
  </si>
  <si>
    <t>27745</t>
  </si>
  <si>
    <t>85225</t>
  </si>
  <si>
    <t>05659</t>
  </si>
  <si>
    <t>68855</t>
  </si>
  <si>
    <t>25293</t>
  </si>
  <si>
    <t>23350</t>
  </si>
  <si>
    <t>15638</t>
  </si>
  <si>
    <t>05792</t>
  </si>
  <si>
    <t>68101</t>
  </si>
  <si>
    <t>50223</t>
  </si>
  <si>
    <t>05353</t>
  </si>
  <si>
    <t>23586</t>
  </si>
  <si>
    <t>15224</t>
  </si>
  <si>
    <t>13473</t>
  </si>
  <si>
    <t>15367</t>
  </si>
  <si>
    <t>05142</t>
  </si>
  <si>
    <t>70473</t>
  </si>
  <si>
    <t>47745</t>
  </si>
  <si>
    <t>19050</t>
  </si>
  <si>
    <t>52573</t>
  </si>
  <si>
    <t>15667</t>
  </si>
  <si>
    <t>19533</t>
  </si>
  <si>
    <t>23300</t>
  </si>
  <si>
    <t>95015</t>
  </si>
  <si>
    <t>50400</t>
  </si>
  <si>
    <t>25779</t>
  </si>
  <si>
    <t>15740</t>
  </si>
  <si>
    <t>66075</t>
  </si>
  <si>
    <t>52287</t>
  </si>
  <si>
    <t>15723</t>
  </si>
  <si>
    <t>54553</t>
  </si>
  <si>
    <t>52885</t>
  </si>
  <si>
    <t>05315</t>
  </si>
  <si>
    <t>41660</t>
  </si>
  <si>
    <t>25394</t>
  </si>
  <si>
    <t>25491</t>
  </si>
  <si>
    <t>68211</t>
  </si>
  <si>
    <t>52560</t>
  </si>
  <si>
    <t>52210</t>
  </si>
  <si>
    <t>54174</t>
  </si>
  <si>
    <t>25535</t>
  </si>
  <si>
    <t>25148</t>
  </si>
  <si>
    <t>68266</t>
  </si>
  <si>
    <t>15466</t>
  </si>
  <si>
    <t>08560</t>
  </si>
  <si>
    <t>05501</t>
  </si>
  <si>
    <t>05038</t>
  </si>
  <si>
    <t>13647</t>
  </si>
  <si>
    <t>25898</t>
  </si>
  <si>
    <t>66572</t>
  </si>
  <si>
    <t>17388</t>
  </si>
  <si>
    <t>15189</t>
  </si>
  <si>
    <t>76845</t>
  </si>
  <si>
    <t>13248</t>
  </si>
  <si>
    <t>97666</t>
  </si>
  <si>
    <t>73217</t>
  </si>
  <si>
    <t>66383</t>
  </si>
  <si>
    <t>52788</t>
  </si>
  <si>
    <t>25649</t>
  </si>
  <si>
    <t>15362</t>
  </si>
  <si>
    <t>41872</t>
  </si>
  <si>
    <t>23815</t>
  </si>
  <si>
    <t>19075</t>
  </si>
  <si>
    <t>52540</t>
  </si>
  <si>
    <t>52490</t>
  </si>
  <si>
    <t>47460</t>
  </si>
  <si>
    <t>41530</t>
  </si>
  <si>
    <t>18610</t>
  </si>
  <si>
    <t>19780</t>
  </si>
  <si>
    <t>41801</t>
  </si>
  <si>
    <t>23574</t>
  </si>
  <si>
    <t>73675</t>
  </si>
  <si>
    <t>50350</t>
  </si>
  <si>
    <t>05495</t>
  </si>
  <si>
    <t>52207</t>
  </si>
  <si>
    <t>05647</t>
  </si>
  <si>
    <t>73520</t>
  </si>
  <si>
    <t>68745</t>
  </si>
  <si>
    <t>13140</t>
  </si>
  <si>
    <t>54520</t>
  </si>
  <si>
    <t>52506</t>
  </si>
  <si>
    <t>70523</t>
  </si>
  <si>
    <t>47692</t>
  </si>
  <si>
    <t>15500</t>
  </si>
  <si>
    <t>13188</t>
  </si>
  <si>
    <t>85300</t>
  </si>
  <si>
    <t>44855</t>
  </si>
  <si>
    <t>08832</t>
  </si>
  <si>
    <t>05206</t>
  </si>
  <si>
    <t>05483</t>
  </si>
  <si>
    <t>41676</t>
  </si>
  <si>
    <t>91540</t>
  </si>
  <si>
    <t>52411</t>
  </si>
  <si>
    <t>25154</t>
  </si>
  <si>
    <t>15442</t>
  </si>
  <si>
    <t>15244</t>
  </si>
  <si>
    <t>68669</t>
  </si>
  <si>
    <t>54239</t>
  </si>
  <si>
    <t>19392</t>
  </si>
  <si>
    <t>25851</t>
  </si>
  <si>
    <t>25426</t>
  </si>
  <si>
    <t>68162</t>
  </si>
  <si>
    <t>50683</t>
  </si>
  <si>
    <t>50251</t>
  </si>
  <si>
    <t>44098</t>
  </si>
  <si>
    <t>05055</t>
  </si>
  <si>
    <t>27425</t>
  </si>
  <si>
    <t>86760</t>
  </si>
  <si>
    <t>68377</t>
  </si>
  <si>
    <t>68092</t>
  </si>
  <si>
    <t>41503</t>
  </si>
  <si>
    <t>68327</t>
  </si>
  <si>
    <t>47675</t>
  </si>
  <si>
    <t>05134</t>
  </si>
  <si>
    <t>19824</t>
  </si>
  <si>
    <t>25372</t>
  </si>
  <si>
    <t>15580</t>
  </si>
  <si>
    <t>13894</t>
  </si>
  <si>
    <t>52258</t>
  </si>
  <si>
    <t>05652</t>
  </si>
  <si>
    <t>68533</t>
  </si>
  <si>
    <t>52352</t>
  </si>
  <si>
    <t>73547</t>
  </si>
  <si>
    <t>54223</t>
  </si>
  <si>
    <t>25845</t>
  </si>
  <si>
    <t>73043</t>
  </si>
  <si>
    <t>15804</t>
  </si>
  <si>
    <t>68867</t>
  </si>
  <si>
    <t>54245</t>
  </si>
  <si>
    <t>41518</t>
  </si>
  <si>
    <t>41026</t>
  </si>
  <si>
    <t>54680</t>
  </si>
  <si>
    <t>18029</t>
  </si>
  <si>
    <t>15676</t>
  </si>
  <si>
    <t>13549</t>
  </si>
  <si>
    <t>52224</t>
  </si>
  <si>
    <t>23419</t>
  </si>
  <si>
    <t>73347</t>
  </si>
  <si>
    <t>54660</t>
  </si>
  <si>
    <t>41357</t>
  </si>
  <si>
    <t>08436</t>
  </si>
  <si>
    <t>68271</t>
  </si>
  <si>
    <t>68207</t>
  </si>
  <si>
    <t>15514</t>
  </si>
  <si>
    <t>25594</t>
  </si>
  <si>
    <t>19622</t>
  </si>
  <si>
    <t>15332</t>
  </si>
  <si>
    <t>23678</t>
  </si>
  <si>
    <t>13222</t>
  </si>
  <si>
    <t>52323</t>
  </si>
  <si>
    <t>15778</t>
  </si>
  <si>
    <t>70678</t>
  </si>
  <si>
    <t>25398</t>
  </si>
  <si>
    <t>15664</t>
  </si>
  <si>
    <t>15425</t>
  </si>
  <si>
    <t>52381</t>
  </si>
  <si>
    <t>15835</t>
  </si>
  <si>
    <t>13780</t>
  </si>
  <si>
    <t>81591</t>
  </si>
  <si>
    <t>50370</t>
  </si>
  <si>
    <t>25885</t>
  </si>
  <si>
    <t>54206</t>
  </si>
  <si>
    <t>13074</t>
  </si>
  <si>
    <t>52720</t>
  </si>
  <si>
    <t>52621</t>
  </si>
  <si>
    <t>47660</t>
  </si>
  <si>
    <t>18410</t>
  </si>
  <si>
    <t>68296</t>
  </si>
  <si>
    <t>52405</t>
  </si>
  <si>
    <t>52354</t>
  </si>
  <si>
    <t>13600</t>
  </si>
  <si>
    <t>68132</t>
  </si>
  <si>
    <t>76246</t>
  </si>
  <si>
    <t>52036</t>
  </si>
  <si>
    <t>05475</t>
  </si>
  <si>
    <t>73270</t>
  </si>
  <si>
    <t>15185</t>
  </si>
  <si>
    <t>70204</t>
  </si>
  <si>
    <t>41078</t>
  </si>
  <si>
    <t>13873</t>
  </si>
  <si>
    <t>05543</t>
  </si>
  <si>
    <t>25328</t>
  </si>
  <si>
    <t>70124</t>
  </si>
  <si>
    <t>68444</t>
  </si>
  <si>
    <t>54128</t>
  </si>
  <si>
    <t>70110</t>
  </si>
  <si>
    <t>63212</t>
  </si>
  <si>
    <t>19450</t>
  </si>
  <si>
    <t>15187</t>
  </si>
  <si>
    <t>13667</t>
  </si>
  <si>
    <t>05044</t>
  </si>
  <si>
    <t>54125</t>
  </si>
  <si>
    <t>15494</t>
  </si>
  <si>
    <t>13042</t>
  </si>
  <si>
    <t>54347</t>
  </si>
  <si>
    <t>15696</t>
  </si>
  <si>
    <t>68324</t>
  </si>
  <si>
    <t>15531</t>
  </si>
  <si>
    <t>05125</t>
  </si>
  <si>
    <t>25489</t>
  </si>
  <si>
    <t>13760</t>
  </si>
  <si>
    <t>52435</t>
  </si>
  <si>
    <t>47545</t>
  </si>
  <si>
    <t>05842</t>
  </si>
  <si>
    <t>52233</t>
  </si>
  <si>
    <t>27810</t>
  </si>
  <si>
    <t>19364</t>
  </si>
  <si>
    <t>25862</t>
  </si>
  <si>
    <t>73024</t>
  </si>
  <si>
    <t>15842</t>
  </si>
  <si>
    <t>15476</t>
  </si>
  <si>
    <t>15183</t>
  </si>
  <si>
    <t>54800</t>
  </si>
  <si>
    <t>54398</t>
  </si>
  <si>
    <t>41013</t>
  </si>
  <si>
    <t>08141</t>
  </si>
  <si>
    <t>05021</t>
  </si>
  <si>
    <t>52385</t>
  </si>
  <si>
    <t>47798</t>
  </si>
  <si>
    <t>85015</t>
  </si>
  <si>
    <t>52694</t>
  </si>
  <si>
    <t>25805</t>
  </si>
  <si>
    <t>13300</t>
  </si>
  <si>
    <t>73873</t>
  </si>
  <si>
    <t>44110</t>
  </si>
  <si>
    <t>18205</t>
  </si>
  <si>
    <t>52022</t>
  </si>
  <si>
    <t>25524</t>
  </si>
  <si>
    <t>20787</t>
  </si>
  <si>
    <t>68318</t>
  </si>
  <si>
    <t>05347</t>
  </si>
  <si>
    <t>27150</t>
  </si>
  <si>
    <t>15822</t>
  </si>
  <si>
    <t>41206</t>
  </si>
  <si>
    <t>25777</t>
  </si>
  <si>
    <t>27077</t>
  </si>
  <si>
    <t>19397</t>
  </si>
  <si>
    <t>73226</t>
  </si>
  <si>
    <t>68773</t>
  </si>
  <si>
    <t>47258</t>
  </si>
  <si>
    <t>27800</t>
  </si>
  <si>
    <t>85315</t>
  </si>
  <si>
    <t>25120</t>
  </si>
  <si>
    <t>18860</t>
  </si>
  <si>
    <t>15325</t>
  </si>
  <si>
    <t>68684</t>
  </si>
  <si>
    <t>50325</t>
  </si>
  <si>
    <t>15380</t>
  </si>
  <si>
    <t>85400</t>
  </si>
  <si>
    <t>68217</t>
  </si>
  <si>
    <t>18460</t>
  </si>
  <si>
    <t>73870</t>
  </si>
  <si>
    <t>25596</t>
  </si>
  <si>
    <t>17665</t>
  </si>
  <si>
    <t>13440</t>
  </si>
  <si>
    <t>73854</t>
  </si>
  <si>
    <t>18756</t>
  </si>
  <si>
    <t>68498</t>
  </si>
  <si>
    <t>54313</t>
  </si>
  <si>
    <t>52320</t>
  </si>
  <si>
    <t>18479</t>
  </si>
  <si>
    <t>15798</t>
  </si>
  <si>
    <t>73236</t>
  </si>
  <si>
    <t>54250</t>
  </si>
  <si>
    <t>52254</t>
  </si>
  <si>
    <t>73770</t>
  </si>
  <si>
    <t>52083</t>
  </si>
  <si>
    <t>52051</t>
  </si>
  <si>
    <t>15761</t>
  </si>
  <si>
    <t>54377</t>
  </si>
  <si>
    <t>23090</t>
  </si>
  <si>
    <t>15810</t>
  </si>
  <si>
    <t>08675</t>
  </si>
  <si>
    <t>52685</t>
  </si>
  <si>
    <t>52473</t>
  </si>
  <si>
    <t>47720</t>
  </si>
  <si>
    <t>08770</t>
  </si>
  <si>
    <t>81220</t>
  </si>
  <si>
    <t>73622</t>
  </si>
  <si>
    <t>25867</t>
  </si>
  <si>
    <t>13810</t>
  </si>
  <si>
    <t>13458</t>
  </si>
  <si>
    <t>27025</t>
  </si>
  <si>
    <t>15131</t>
  </si>
  <si>
    <t>08849</t>
  </si>
  <si>
    <t>25807</t>
  </si>
  <si>
    <t>19585</t>
  </si>
  <si>
    <t>15808</t>
  </si>
  <si>
    <t>13620</t>
  </si>
  <si>
    <t>13006</t>
  </si>
  <si>
    <t>76054</t>
  </si>
  <si>
    <t>15816</t>
  </si>
  <si>
    <t>19693</t>
  </si>
  <si>
    <t>15897</t>
  </si>
  <si>
    <t>25339</t>
  </si>
  <si>
    <t>25258</t>
  </si>
  <si>
    <t>68013</t>
  </si>
  <si>
    <t>25506</t>
  </si>
  <si>
    <t>25483</t>
  </si>
  <si>
    <t>19290</t>
  </si>
  <si>
    <t>15248</t>
  </si>
  <si>
    <t>13268</t>
  </si>
  <si>
    <t>73152</t>
  </si>
  <si>
    <t>27250</t>
  </si>
  <si>
    <t>27135</t>
  </si>
  <si>
    <t>25436</t>
  </si>
  <si>
    <t>15092</t>
  </si>
  <si>
    <t>52203</t>
  </si>
  <si>
    <t>68397</t>
  </si>
  <si>
    <t>68179</t>
  </si>
  <si>
    <t>73686</t>
  </si>
  <si>
    <t>73461</t>
  </si>
  <si>
    <t>68502</t>
  </si>
  <si>
    <t>15533</t>
  </si>
  <si>
    <t>54480</t>
  </si>
  <si>
    <t>41483</t>
  </si>
  <si>
    <t>25299</t>
  </si>
  <si>
    <t>15236</t>
  </si>
  <si>
    <t>91263</t>
  </si>
  <si>
    <t>52565</t>
  </si>
  <si>
    <t>44420</t>
  </si>
  <si>
    <t>27099</t>
  </si>
  <si>
    <t>68820</t>
  </si>
  <si>
    <t>68524</t>
  </si>
  <si>
    <t>68209</t>
  </si>
  <si>
    <t>50270</t>
  </si>
  <si>
    <t>23168</t>
  </si>
  <si>
    <t>15109</t>
  </si>
  <si>
    <t>70233</t>
  </si>
  <si>
    <t>27491</t>
  </si>
  <si>
    <t>54743</t>
  </si>
  <si>
    <t>20310</t>
  </si>
  <si>
    <t>15832</t>
  </si>
  <si>
    <t>15135</t>
  </si>
  <si>
    <t>68368</t>
  </si>
  <si>
    <t>25168</t>
  </si>
  <si>
    <t>94343</t>
  </si>
  <si>
    <t>68152</t>
  </si>
  <si>
    <t>47161</t>
  </si>
  <si>
    <t>25518</t>
  </si>
  <si>
    <t>18785</t>
  </si>
  <si>
    <t>54109</t>
  </si>
  <si>
    <t>47541</t>
  </si>
  <si>
    <t>25324</t>
  </si>
  <si>
    <t>68720</t>
  </si>
  <si>
    <t>68682</t>
  </si>
  <si>
    <t>68169</t>
  </si>
  <si>
    <t>25086</t>
  </si>
  <si>
    <t>68176</t>
  </si>
  <si>
    <t>54051</t>
  </si>
  <si>
    <t>52256</t>
  </si>
  <si>
    <t>15774</t>
  </si>
  <si>
    <t>47205</t>
  </si>
  <si>
    <t>15276</t>
  </si>
  <si>
    <t>15226</t>
  </si>
  <si>
    <t>13650</t>
  </si>
  <si>
    <t>17446</t>
  </si>
  <si>
    <t>15377</t>
  </si>
  <si>
    <t>68298</t>
  </si>
  <si>
    <t>15293</t>
  </si>
  <si>
    <t>13655</t>
  </si>
  <si>
    <t>13490</t>
  </si>
  <si>
    <t>70230</t>
  </si>
  <si>
    <t>68322</t>
  </si>
  <si>
    <t>27160</t>
  </si>
  <si>
    <t>15522</t>
  </si>
  <si>
    <t>15218</t>
  </si>
  <si>
    <t>08549</t>
  </si>
  <si>
    <t>95200</t>
  </si>
  <si>
    <t>25653</t>
  </si>
  <si>
    <t>25368</t>
  </si>
  <si>
    <t>15212</t>
  </si>
  <si>
    <t>25095</t>
  </si>
  <si>
    <t>27430</t>
  </si>
  <si>
    <t>52520</t>
  </si>
  <si>
    <t>15172</t>
  </si>
  <si>
    <t>68121</t>
  </si>
  <si>
    <t>54418</t>
  </si>
  <si>
    <t>27580</t>
  </si>
  <si>
    <t>15180</t>
  </si>
  <si>
    <t>68468</t>
  </si>
  <si>
    <t>19785</t>
  </si>
  <si>
    <t>15518</t>
  </si>
  <si>
    <t>13062</t>
  </si>
  <si>
    <t>85279</t>
  </si>
  <si>
    <t>15550</t>
  </si>
  <si>
    <t>68780</t>
  </si>
  <si>
    <t>68425</t>
  </si>
  <si>
    <t>54871</t>
  </si>
  <si>
    <t>25580</t>
  </si>
  <si>
    <t>27600</t>
  </si>
  <si>
    <t>27050</t>
  </si>
  <si>
    <t>15762</t>
  </si>
  <si>
    <t>15090</t>
  </si>
  <si>
    <t>54670</t>
  </si>
  <si>
    <t>19760</t>
  </si>
  <si>
    <t>15511</t>
  </si>
  <si>
    <t>68686</t>
  </si>
  <si>
    <t>68370</t>
  </si>
  <si>
    <t>19701</t>
  </si>
  <si>
    <t>68020</t>
  </si>
  <si>
    <t>54344</t>
  </si>
  <si>
    <t>27660</t>
  </si>
  <si>
    <t>27450</t>
  </si>
  <si>
    <t>15660</t>
  </si>
  <si>
    <t>15317</t>
  </si>
  <si>
    <t>15106</t>
  </si>
  <si>
    <t>54599</t>
  </si>
  <si>
    <t>15114</t>
  </si>
  <si>
    <t>68522</t>
  </si>
  <si>
    <t>68250</t>
  </si>
  <si>
    <t>27073</t>
  </si>
  <si>
    <t>15839</t>
  </si>
  <si>
    <t>15022</t>
  </si>
  <si>
    <t>47605</t>
  </si>
  <si>
    <t>05873</t>
  </si>
  <si>
    <t>85136</t>
  </si>
  <si>
    <t>68245</t>
  </si>
  <si>
    <t>68673</t>
  </si>
  <si>
    <t>15879</t>
  </si>
  <si>
    <t>68344</t>
  </si>
  <si>
    <t>47960</t>
  </si>
  <si>
    <t>27372</t>
  </si>
  <si>
    <t>68705</t>
  </si>
  <si>
    <t>25871</t>
  </si>
  <si>
    <t>68264</t>
  </si>
  <si>
    <t>15621</t>
  </si>
  <si>
    <t>50686</t>
  </si>
  <si>
    <t>27413</t>
  </si>
  <si>
    <t>15232</t>
  </si>
  <si>
    <t>05004</t>
  </si>
  <si>
    <t>13580</t>
  </si>
  <si>
    <t>97161</t>
  </si>
  <si>
    <t>25823</t>
  </si>
  <si>
    <t>68160</t>
  </si>
  <si>
    <t>52427</t>
  </si>
  <si>
    <t>47703</t>
  </si>
  <si>
    <t>50245</t>
  </si>
  <si>
    <t>15401</t>
  </si>
  <si>
    <t>52390</t>
  </si>
  <si>
    <t>52696</t>
  </si>
  <si>
    <t>91669</t>
  </si>
  <si>
    <t>23682</t>
  </si>
  <si>
    <t>91407</t>
  </si>
  <si>
    <t>91460</t>
  </si>
  <si>
    <t>91798</t>
  </si>
  <si>
    <t>91405</t>
  </si>
  <si>
    <t>94884</t>
  </si>
  <si>
    <t>91430</t>
  </si>
  <si>
    <t>94883</t>
  </si>
  <si>
    <t>91530</t>
  </si>
  <si>
    <t>94888</t>
  </si>
  <si>
    <t>91536</t>
  </si>
  <si>
    <t>may-24</t>
  </si>
  <si>
    <t>Anexos Técnicos Dependientes</t>
  </si>
  <si>
    <t>jun-24</t>
  </si>
  <si>
    <t>jul-24</t>
  </si>
  <si>
    <t>ago-24</t>
  </si>
  <si>
    <t>sep-24</t>
  </si>
  <si>
    <t>oct-24</t>
  </si>
  <si>
    <t>nov-24</t>
  </si>
  <si>
    <t>dic-24</t>
  </si>
  <si>
    <t>ene-25</t>
  </si>
  <si>
    <t>feb-25</t>
  </si>
  <si>
    <t>MAR</t>
  </si>
  <si>
    <t>mar-25</t>
  </si>
  <si>
    <t>abr-25</t>
  </si>
  <si>
    <t>ABR</t>
  </si>
  <si>
    <t>may-25</t>
  </si>
  <si>
    <t>MAY</t>
  </si>
  <si>
    <t>Fecha de corte: 11 de julio de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</si>
</sst>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0.0%"/>
    <numFmt numFmtId="166" formatCode="&quot;$&quot;\ #,##0"/>
    <numFmt numFmtId="167" formatCode="_-* #,##0_-;\-* #,##0_-;_-* &quot;-&quot;??_-;_-@_-"/>
  </numFmts>
  <fonts count="19" x14ac:knownFonts="1">
    <font>
      <sz val="11"/>
      <color theme="1"/>
      <name val="Calibri"/>
      <family val="2"/>
      <scheme val="minor"/>
    </font>
    <font>
      <sz val="11"/>
      <color theme="1"/>
      <name val="Calibri"/>
      <family val="2"/>
      <scheme val="minor"/>
    </font>
    <font>
      <sz val="8"/>
      <color rgb="FF000000"/>
      <name val="Verdana"/>
      <family val="2"/>
    </font>
    <font>
      <sz val="8"/>
      <color theme="1"/>
      <name val="Verdana"/>
      <family val="2"/>
    </font>
    <font>
      <b/>
      <sz val="8"/>
      <name val="Verdana"/>
      <family val="2"/>
    </font>
    <font>
      <sz val="8"/>
      <name val="Verdana"/>
      <family val="2"/>
    </font>
    <font>
      <b/>
      <sz val="10"/>
      <color theme="0"/>
      <name val="Verdana"/>
      <family val="2"/>
    </font>
    <font>
      <sz val="11"/>
      <color theme="1"/>
      <name val="Verdana"/>
      <family val="2"/>
    </font>
    <font>
      <b/>
      <sz val="8"/>
      <color theme="1"/>
      <name val="Verdana"/>
      <family val="2"/>
    </font>
    <font>
      <sz val="9"/>
      <name val="Calibri"/>
      <family val="2"/>
      <scheme val="minor"/>
    </font>
    <font>
      <sz val="8"/>
      <name val="Calibri"/>
      <family val="2"/>
      <scheme val="minor"/>
    </font>
    <font>
      <b/>
      <sz val="11"/>
      <color theme="1"/>
      <name val="Calibri"/>
      <family val="2"/>
      <scheme val="minor"/>
    </font>
    <font>
      <b/>
      <sz val="16"/>
      <name val="Verdana"/>
      <family val="2"/>
    </font>
    <font>
      <b/>
      <sz val="9"/>
      <color theme="1"/>
      <name val="Verdana"/>
      <family val="2"/>
    </font>
    <font>
      <b/>
      <sz val="10"/>
      <name val="Verdana"/>
      <family val="2"/>
    </font>
    <font>
      <sz val="11"/>
      <color theme="1"/>
      <name val="Calibri"/>
      <family val="2"/>
    </font>
    <font>
      <u/>
      <sz val="11"/>
      <color theme="1"/>
      <name val="Calibri"/>
      <family val="2"/>
      <scheme val="minor"/>
    </font>
    <font>
      <b/>
      <sz val="16"/>
      <color theme="1"/>
      <name val="Verdana"/>
      <family val="2"/>
    </font>
    <font>
      <u/>
      <sz val="11"/>
      <color theme="1"/>
      <name val="Verdana"/>
      <family val="2"/>
    </font>
  </fonts>
  <fills count="6">
    <fill>
      <patternFill patternType="none"/>
    </fill>
    <fill>
      <patternFill patternType="gray125"/>
    </fill>
    <fill>
      <patternFill patternType="solid">
        <fgColor theme="9" tint="-0.499984740745262"/>
        <bgColor indexed="64"/>
      </patternFill>
    </fill>
    <fill>
      <patternFill patternType="solid">
        <fgColor rgb="FF375623"/>
        <bgColor indexed="64"/>
      </patternFill>
    </fill>
    <fill>
      <patternFill patternType="solid">
        <fgColor theme="9" tint="0.59999389629810485"/>
        <bgColor indexed="64"/>
      </patternFill>
    </fill>
    <fill>
      <patternFill patternType="solid">
        <fgColor rgb="FFC5E0B3"/>
        <bgColor rgb="FFC5E0B3"/>
      </patternFill>
    </fill>
  </fills>
  <borders count="47">
    <border>
      <left/>
      <right/>
      <top/>
      <bottom/>
      <diagonal/>
    </border>
    <border>
      <left style="medium">
        <color rgb="FF000000"/>
      </left>
      <right/>
      <top/>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bottom/>
      <diagonal/>
    </border>
    <border>
      <left style="thin">
        <color indexed="64"/>
      </left>
      <right style="thin">
        <color indexed="64"/>
      </right>
      <top/>
      <bottom/>
      <diagonal/>
    </border>
    <border>
      <left style="thin">
        <color indexed="64"/>
      </left>
      <right/>
      <top/>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bottom/>
      <diagonal/>
    </border>
    <border>
      <left/>
      <right style="thin">
        <color rgb="FF000000"/>
      </right>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style="thin">
        <color rgb="FF000000"/>
      </right>
      <top/>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
      <left style="thin">
        <color indexed="64"/>
      </left>
      <right style="thin">
        <color indexed="64"/>
      </right>
      <top style="thin">
        <color rgb="FF000000"/>
      </top>
      <bottom style="thin">
        <color indexed="64"/>
      </bottom>
      <diagonal/>
    </border>
    <border>
      <left/>
      <right/>
      <top style="medium">
        <color rgb="FF000000"/>
      </top>
      <bottom/>
      <diagonal/>
    </border>
    <border>
      <left/>
      <right style="medium">
        <color rgb="FF000000"/>
      </right>
      <top style="medium">
        <color rgb="FF000000"/>
      </top>
      <bottom/>
      <diagonal/>
    </border>
    <border>
      <left/>
      <right style="medium">
        <color rgb="FF000000"/>
      </right>
      <top/>
      <bottom/>
      <diagonal/>
    </border>
    <border>
      <left style="medium">
        <color rgb="FF000000"/>
      </left>
      <right/>
      <top style="medium">
        <color rgb="FF000000"/>
      </top>
      <bottom/>
      <diagonal/>
    </border>
    <border>
      <left style="medium">
        <color rgb="FF000000"/>
      </left>
      <right/>
      <top/>
      <bottom style="medium">
        <color indexed="64"/>
      </bottom>
      <diagonal/>
    </border>
    <border>
      <left/>
      <right style="medium">
        <color rgb="FF000000"/>
      </right>
      <top/>
      <bottom style="medium">
        <color indexed="64"/>
      </bottom>
      <diagonal/>
    </border>
  </borders>
  <cellStyleXfs count="3">
    <xf numFmtId="0" fontId="0" fillId="0" borderId="0"/>
    <xf numFmtId="9" fontId="1" fillId="0" borderId="0" applyFont="0" applyFill="0" applyBorder="0" applyAlignment="0" applyProtection="0"/>
    <xf numFmtId="43" fontId="1" fillId="0" borderId="0" applyFont="0" applyFill="0" applyBorder="0" applyAlignment="0" applyProtection="0"/>
  </cellStyleXfs>
  <cellXfs count="268">
    <xf numFmtId="0" fontId="0" fillId="0" borderId="0" xfId="0"/>
    <xf numFmtId="0" fontId="5" fillId="0" borderId="7" xfId="0" applyFont="1" applyBorder="1" applyAlignment="1">
      <alignment horizontal="left" readingOrder="1"/>
    </xf>
    <xf numFmtId="0" fontId="5" fillId="0" borderId="12" xfId="0" applyFont="1" applyBorder="1" applyAlignment="1">
      <alignment horizontal="left" readingOrder="1"/>
    </xf>
    <xf numFmtId="0" fontId="4" fillId="0" borderId="8" xfId="0" applyFont="1" applyBorder="1" applyAlignment="1">
      <alignment horizontal="left" readingOrder="1"/>
    </xf>
    <xf numFmtId="0" fontId="5" fillId="0" borderId="0" xfId="0" applyFont="1"/>
    <xf numFmtId="0" fontId="4" fillId="0" borderId="0" xfId="0" applyFont="1"/>
    <xf numFmtId="0" fontId="5" fillId="0" borderId="0" xfId="0" applyFont="1" applyAlignment="1">
      <alignment horizontal="left" readingOrder="1"/>
    </xf>
    <xf numFmtId="0" fontId="5" fillId="0" borderId="0" xfId="0" applyFont="1" applyAlignment="1">
      <alignment horizontal="center" vertical="center"/>
    </xf>
    <xf numFmtId="0" fontId="7" fillId="0" borderId="0" xfId="0" applyFont="1"/>
    <xf numFmtId="0" fontId="3" fillId="0" borderId="0" xfId="0" applyFont="1"/>
    <xf numFmtId="0" fontId="8" fillId="0" borderId="2" xfId="0" applyFont="1" applyBorder="1" applyAlignment="1">
      <alignment horizontal="center" vertical="center" wrapText="1"/>
    </xf>
    <xf numFmtId="0" fontId="3" fillId="0" borderId="5" xfId="0" applyFont="1" applyBorder="1" applyAlignment="1">
      <alignment horizontal="left" vertical="center"/>
    </xf>
    <xf numFmtId="0" fontId="3" fillId="0" borderId="0" xfId="0" applyFont="1" applyAlignment="1">
      <alignment horizontal="center" vertical="center"/>
    </xf>
    <xf numFmtId="164" fontId="3" fillId="0" borderId="0" xfId="0" applyNumberFormat="1" applyFont="1" applyAlignment="1">
      <alignment horizontal="right"/>
    </xf>
    <xf numFmtId="165" fontId="3" fillId="0" borderId="0" xfId="1" applyNumberFormat="1" applyFont="1" applyBorder="1" applyAlignment="1">
      <alignment horizontal="right"/>
    </xf>
    <xf numFmtId="0" fontId="9" fillId="0" borderId="0" xfId="0" applyFont="1"/>
    <xf numFmtId="0" fontId="5" fillId="0" borderId="1" xfId="0" applyFont="1" applyBorder="1" applyAlignment="1">
      <alignment vertical="center" readingOrder="1"/>
    </xf>
    <xf numFmtId="0" fontId="2" fillId="0" borderId="0" xfId="0" applyFont="1" applyAlignment="1">
      <alignment horizontal="left" readingOrder="1"/>
    </xf>
    <xf numFmtId="10" fontId="5" fillId="0" borderId="0" xfId="1" applyNumberFormat="1" applyFont="1" applyFill="1" applyAlignment="1"/>
    <xf numFmtId="3" fontId="5" fillId="0" borderId="0" xfId="0" applyNumberFormat="1" applyFont="1" applyAlignment="1">
      <alignment horizontal="center" vertical="center" readingOrder="1"/>
    </xf>
    <xf numFmtId="10" fontId="5" fillId="0" borderId="0" xfId="0" applyNumberFormat="1" applyFont="1" applyAlignment="1">
      <alignment horizontal="center" vertical="center" readingOrder="1"/>
    </xf>
    <xf numFmtId="17" fontId="4" fillId="0" borderId="12" xfId="0" quotePrefix="1" applyNumberFormat="1" applyFont="1" applyBorder="1" applyAlignment="1">
      <alignment horizontal="center" vertical="center" readingOrder="1"/>
    </xf>
    <xf numFmtId="17" fontId="4" fillId="0" borderId="13" xfId="0" quotePrefix="1" applyNumberFormat="1" applyFont="1" applyBorder="1" applyAlignment="1">
      <alignment horizontal="center" vertical="center" readingOrder="1"/>
    </xf>
    <xf numFmtId="0" fontId="3" fillId="0" borderId="6" xfId="0" applyFont="1" applyBorder="1" applyAlignment="1">
      <alignment horizontal="center"/>
    </xf>
    <xf numFmtId="0" fontId="8" fillId="0" borderId="15" xfId="0" applyFont="1" applyBorder="1" applyAlignment="1">
      <alignment horizontal="center"/>
    </xf>
    <xf numFmtId="0" fontId="8" fillId="0" borderId="6" xfId="0" applyFont="1" applyBorder="1" applyAlignment="1">
      <alignment horizontal="center"/>
    </xf>
    <xf numFmtId="0" fontId="8" fillId="0" borderId="16" xfId="0" applyFont="1" applyBorder="1" applyAlignment="1">
      <alignment horizontal="center"/>
    </xf>
    <xf numFmtId="3" fontId="3" fillId="0" borderId="7" xfId="0" applyNumberFormat="1" applyFont="1" applyBorder="1" applyAlignment="1">
      <alignment horizontal="center" vertical="center"/>
    </xf>
    <xf numFmtId="3" fontId="3" fillId="0" borderId="12" xfId="0" applyNumberFormat="1" applyFont="1" applyBorder="1" applyAlignment="1">
      <alignment horizontal="center" vertical="center"/>
    </xf>
    <xf numFmtId="3" fontId="3" fillId="0" borderId="0" xfId="0" applyNumberFormat="1" applyFont="1" applyAlignment="1">
      <alignment horizontal="center" vertical="center"/>
    </xf>
    <xf numFmtId="3" fontId="3" fillId="0" borderId="5" xfId="0" applyNumberFormat="1" applyFont="1" applyBorder="1" applyAlignment="1">
      <alignment horizontal="center" vertical="center"/>
    </xf>
    <xf numFmtId="3" fontId="3" fillId="0" borderId="13" xfId="0" applyNumberFormat="1" applyFont="1" applyBorder="1" applyAlignment="1">
      <alignment horizontal="center" vertical="center"/>
    </xf>
    <xf numFmtId="3" fontId="3" fillId="0" borderId="14" xfId="0" applyNumberFormat="1" applyFont="1" applyBorder="1" applyAlignment="1">
      <alignment horizontal="center" vertical="center"/>
    </xf>
    <xf numFmtId="10" fontId="3" fillId="0" borderId="7" xfId="1" applyNumberFormat="1" applyFont="1" applyBorder="1" applyAlignment="1">
      <alignment horizontal="center" vertical="center"/>
    </xf>
    <xf numFmtId="10" fontId="3" fillId="0" borderId="0" xfId="1" applyNumberFormat="1" applyFont="1" applyBorder="1" applyAlignment="1">
      <alignment horizontal="center" vertical="center"/>
    </xf>
    <xf numFmtId="10" fontId="3" fillId="0" borderId="5" xfId="1" applyNumberFormat="1" applyFont="1" applyBorder="1" applyAlignment="1">
      <alignment horizontal="center" vertical="center"/>
    </xf>
    <xf numFmtId="10" fontId="3" fillId="0" borderId="12" xfId="1" applyNumberFormat="1" applyFont="1" applyBorder="1" applyAlignment="1">
      <alignment horizontal="center" vertical="center"/>
    </xf>
    <xf numFmtId="10" fontId="3" fillId="0" borderId="13" xfId="1" applyNumberFormat="1" applyFont="1" applyBorder="1" applyAlignment="1">
      <alignment horizontal="center" vertical="center"/>
    </xf>
    <xf numFmtId="10" fontId="3" fillId="0" borderId="14" xfId="1" applyNumberFormat="1" applyFont="1" applyBorder="1" applyAlignment="1">
      <alignment horizontal="center" vertical="center"/>
    </xf>
    <xf numFmtId="3" fontId="3" fillId="0" borderId="9" xfId="0" applyNumberFormat="1" applyFont="1" applyBorder="1" applyAlignment="1">
      <alignment horizontal="center" vertical="center"/>
    </xf>
    <xf numFmtId="3" fontId="3" fillId="0" borderId="10" xfId="0" applyNumberFormat="1" applyFont="1" applyBorder="1" applyAlignment="1">
      <alignment horizontal="center" vertical="center"/>
    </xf>
    <xf numFmtId="3" fontId="3" fillId="0" borderId="11" xfId="0" applyNumberFormat="1" applyFont="1" applyBorder="1" applyAlignment="1">
      <alignment horizontal="center" vertical="center"/>
    </xf>
    <xf numFmtId="3" fontId="8" fillId="0" borderId="8" xfId="0" applyNumberFormat="1" applyFont="1" applyBorder="1" applyAlignment="1">
      <alignment horizontal="center" vertical="center"/>
    </xf>
    <xf numFmtId="3" fontId="8" fillId="0" borderId="4" xfId="0" applyNumberFormat="1" applyFont="1" applyBorder="1" applyAlignment="1">
      <alignment horizontal="center" vertical="center"/>
    </xf>
    <xf numFmtId="10" fontId="3" fillId="0" borderId="9" xfId="1" applyNumberFormat="1" applyFont="1" applyBorder="1" applyAlignment="1">
      <alignment horizontal="center" vertical="center"/>
    </xf>
    <xf numFmtId="10" fontId="3" fillId="0" borderId="10" xfId="1" applyNumberFormat="1" applyFont="1" applyBorder="1" applyAlignment="1">
      <alignment horizontal="center" vertical="center"/>
    </xf>
    <xf numFmtId="10" fontId="3" fillId="0" borderId="11" xfId="1" applyNumberFormat="1" applyFont="1" applyBorder="1" applyAlignment="1">
      <alignment horizontal="center" vertical="center"/>
    </xf>
    <xf numFmtId="0" fontId="8" fillId="0" borderId="3" xfId="0" applyFont="1" applyBorder="1" applyAlignment="1">
      <alignment horizontal="center"/>
    </xf>
    <xf numFmtId="0" fontId="8" fillId="0" borderId="3" xfId="0" applyFont="1" applyBorder="1" applyAlignment="1">
      <alignment horizontal="center" vertical="center"/>
    </xf>
    <xf numFmtId="165" fontId="7" fillId="0" borderId="0" xfId="1" applyNumberFormat="1" applyFont="1"/>
    <xf numFmtId="3" fontId="5" fillId="0" borderId="0" xfId="0" applyNumberFormat="1" applyFont="1"/>
    <xf numFmtId="17" fontId="4" fillId="0" borderId="2" xfId="0" quotePrefix="1" applyNumberFormat="1" applyFont="1" applyBorder="1" applyAlignment="1">
      <alignment horizontal="center" vertical="center" readingOrder="1"/>
    </xf>
    <xf numFmtId="3" fontId="0" fillId="0" borderId="0" xfId="0" applyNumberFormat="1"/>
    <xf numFmtId="3" fontId="7" fillId="0" borderId="0" xfId="0" applyNumberFormat="1" applyFont="1"/>
    <xf numFmtId="10" fontId="3" fillId="0" borderId="15" xfId="1" applyNumberFormat="1" applyFont="1" applyBorder="1" applyAlignment="1">
      <alignment horizontal="center" vertical="center"/>
    </xf>
    <xf numFmtId="10" fontId="3" fillId="0" borderId="6" xfId="1" applyNumberFormat="1" applyFont="1" applyBorder="1" applyAlignment="1">
      <alignment horizontal="center" vertical="center"/>
    </xf>
    <xf numFmtId="10" fontId="3" fillId="0" borderId="16" xfId="1" applyNumberFormat="1" applyFont="1" applyBorder="1" applyAlignment="1">
      <alignment horizontal="center" vertical="center"/>
    </xf>
    <xf numFmtId="0" fontId="11" fillId="0" borderId="0" xfId="0" applyFont="1"/>
    <xf numFmtId="17" fontId="4" fillId="0" borderId="4" xfId="0" quotePrefix="1" applyNumberFormat="1" applyFont="1" applyBorder="1" applyAlignment="1">
      <alignment horizontal="center" vertical="center" readingOrder="1"/>
    </xf>
    <xf numFmtId="0" fontId="11" fillId="0" borderId="0" xfId="0" applyFont="1" applyAlignment="1">
      <alignment horizontal="center" vertical="center"/>
    </xf>
    <xf numFmtId="3" fontId="11" fillId="0" borderId="0" xfId="0" applyNumberFormat="1" applyFont="1" applyAlignment="1">
      <alignment horizontal="center" vertical="center"/>
    </xf>
    <xf numFmtId="0" fontId="11" fillId="0" borderId="7" xfId="0" applyFont="1" applyBorder="1" applyAlignment="1">
      <alignment horizontal="center" vertical="center"/>
    </xf>
    <xf numFmtId="3" fontId="11" fillId="0" borderId="7" xfId="0" applyNumberFormat="1" applyFont="1" applyBorder="1" applyAlignment="1">
      <alignment horizontal="center" vertical="center"/>
    </xf>
    <xf numFmtId="0" fontId="3" fillId="0" borderId="9" xfId="0" applyFont="1" applyBorder="1" applyAlignment="1">
      <alignment horizontal="center"/>
    </xf>
    <xf numFmtId="0" fontId="3" fillId="0" borderId="7" xfId="0" applyFont="1" applyBorder="1" applyAlignment="1">
      <alignment horizontal="center"/>
    </xf>
    <xf numFmtId="0" fontId="3" fillId="0" borderId="12" xfId="0" applyFont="1" applyBorder="1" applyAlignment="1">
      <alignment horizontal="center"/>
    </xf>
    <xf numFmtId="17" fontId="4" fillId="0" borderId="8" xfId="0" quotePrefix="1" applyNumberFormat="1" applyFont="1" applyBorder="1" applyAlignment="1">
      <alignment horizontal="center" vertical="center" readingOrder="1"/>
    </xf>
    <xf numFmtId="0" fontId="8" fillId="0" borderId="11" xfId="0" applyFont="1" applyBorder="1" applyAlignment="1">
      <alignment horizontal="center" vertical="center"/>
    </xf>
    <xf numFmtId="10" fontId="8" fillId="0" borderId="3" xfId="1" applyNumberFormat="1" applyFont="1" applyBorder="1" applyAlignment="1">
      <alignment horizontal="center" vertical="center"/>
    </xf>
    <xf numFmtId="0" fontId="8" fillId="0" borderId="8" xfId="0" applyFont="1" applyBorder="1" applyAlignment="1">
      <alignment horizontal="center" vertical="center"/>
    </xf>
    <xf numFmtId="0" fontId="8" fillId="0" borderId="3" xfId="0" applyFont="1" applyBorder="1" applyAlignment="1">
      <alignment horizontal="center" vertical="center" wrapText="1"/>
    </xf>
    <xf numFmtId="17" fontId="8" fillId="0" borderId="8" xfId="0" quotePrefix="1" applyNumberFormat="1" applyFont="1" applyBorder="1" applyAlignment="1">
      <alignment horizontal="center" vertical="center" wrapText="1"/>
    </xf>
    <xf numFmtId="17" fontId="8" fillId="0" borderId="4" xfId="0" quotePrefix="1" applyNumberFormat="1" applyFont="1" applyBorder="1" applyAlignment="1">
      <alignment horizontal="center" vertical="center" wrapText="1"/>
    </xf>
    <xf numFmtId="0" fontId="8" fillId="0" borderId="8" xfId="0" applyFont="1" applyBorder="1" applyAlignment="1">
      <alignment horizontal="center" vertical="center" wrapText="1"/>
    </xf>
    <xf numFmtId="166" fontId="5" fillId="0" borderId="7" xfId="0" applyNumberFormat="1" applyFont="1" applyBorder="1" applyAlignment="1">
      <alignment horizontal="center" vertical="center" readingOrder="1"/>
    </xf>
    <xf numFmtId="166" fontId="5" fillId="0" borderId="0" xfId="0" applyNumberFormat="1" applyFont="1" applyAlignment="1">
      <alignment horizontal="center" vertical="center" readingOrder="1"/>
    </xf>
    <xf numFmtId="166" fontId="5" fillId="0" borderId="5" xfId="0" applyNumberFormat="1" applyFont="1" applyBorder="1" applyAlignment="1">
      <alignment horizontal="center" vertical="center" readingOrder="1"/>
    </xf>
    <xf numFmtId="166" fontId="5" fillId="0" borderId="12" xfId="0" applyNumberFormat="1" applyFont="1" applyBorder="1" applyAlignment="1">
      <alignment horizontal="center" vertical="center" readingOrder="1"/>
    </xf>
    <xf numFmtId="166" fontId="5" fillId="0" borderId="13" xfId="0" applyNumberFormat="1" applyFont="1" applyBorder="1" applyAlignment="1">
      <alignment horizontal="center" vertical="center" readingOrder="1"/>
    </xf>
    <xf numFmtId="166" fontId="5" fillId="0" borderId="14" xfId="0" applyNumberFormat="1" applyFont="1" applyBorder="1" applyAlignment="1">
      <alignment horizontal="center" vertical="center" readingOrder="1"/>
    </xf>
    <xf numFmtId="17" fontId="3" fillId="0" borderId="0" xfId="0" applyNumberFormat="1" applyFont="1" applyAlignment="1">
      <alignment horizontal="center" vertical="center"/>
    </xf>
    <xf numFmtId="17" fontId="5" fillId="0" borderId="0" xfId="0" quotePrefix="1" applyNumberFormat="1" applyFont="1" applyAlignment="1">
      <alignment horizontal="center" vertical="center" readingOrder="1"/>
    </xf>
    <xf numFmtId="0" fontId="8" fillId="0" borderId="15" xfId="0" applyFont="1" applyBorder="1" applyAlignment="1">
      <alignment horizontal="center" vertical="center"/>
    </xf>
    <xf numFmtId="0" fontId="8" fillId="0" borderId="4" xfId="0" applyFont="1" applyBorder="1" applyAlignment="1">
      <alignment horizontal="center" vertical="center"/>
    </xf>
    <xf numFmtId="3" fontId="8" fillId="0" borderId="28" xfId="0" applyNumberFormat="1" applyFont="1" applyBorder="1" applyAlignment="1">
      <alignment horizontal="center" vertical="center" readingOrder="1"/>
    </xf>
    <xf numFmtId="3" fontId="8" fillId="0" borderId="0" xfId="0" applyNumberFormat="1" applyFont="1" applyAlignment="1">
      <alignment horizontal="center" vertical="center" readingOrder="1"/>
    </xf>
    <xf numFmtId="3" fontId="8" fillId="0" borderId="29" xfId="0" applyNumberFormat="1" applyFont="1" applyBorder="1" applyAlignment="1">
      <alignment horizontal="center" vertical="center" readingOrder="1"/>
    </xf>
    <xf numFmtId="3" fontId="3" fillId="0" borderId="30" xfId="0" applyNumberFormat="1" applyFont="1" applyBorder="1" applyAlignment="1">
      <alignment horizontal="center" vertical="center" readingOrder="1"/>
    </xf>
    <xf numFmtId="3" fontId="3" fillId="0" borderId="31" xfId="0" applyNumberFormat="1" applyFont="1" applyBorder="1" applyAlignment="1">
      <alignment horizontal="center" vertical="center" readingOrder="1"/>
    </xf>
    <xf numFmtId="3" fontId="3" fillId="0" borderId="32" xfId="0" applyNumberFormat="1" applyFont="1" applyBorder="1" applyAlignment="1">
      <alignment horizontal="center" vertical="center" readingOrder="1"/>
    </xf>
    <xf numFmtId="3" fontId="3" fillId="0" borderId="28" xfId="0" applyNumberFormat="1" applyFont="1" applyBorder="1" applyAlignment="1">
      <alignment horizontal="center" vertical="center" readingOrder="1"/>
    </xf>
    <xf numFmtId="3" fontId="3" fillId="0" borderId="0" xfId="0" applyNumberFormat="1" applyFont="1" applyAlignment="1">
      <alignment horizontal="center" vertical="center" readingOrder="1"/>
    </xf>
    <xf numFmtId="3" fontId="3" fillId="0" borderId="29" xfId="0" applyNumberFormat="1" applyFont="1" applyBorder="1" applyAlignment="1">
      <alignment horizontal="center" vertical="center" readingOrder="1"/>
    </xf>
    <xf numFmtId="3" fontId="3" fillId="0" borderId="33" xfId="0" applyNumberFormat="1" applyFont="1" applyBorder="1" applyAlignment="1">
      <alignment horizontal="center" vertical="center" readingOrder="1"/>
    </xf>
    <xf numFmtId="3" fontId="3" fillId="0" borderId="34" xfId="0" applyNumberFormat="1" applyFont="1" applyBorder="1" applyAlignment="1">
      <alignment horizontal="center" vertical="center" readingOrder="1"/>
    </xf>
    <xf numFmtId="3" fontId="3" fillId="0" borderId="35" xfId="0" applyNumberFormat="1" applyFont="1" applyBorder="1" applyAlignment="1">
      <alignment horizontal="center" vertical="center" readingOrder="1"/>
    </xf>
    <xf numFmtId="17" fontId="8" fillId="0" borderId="30" xfId="0" applyNumberFormat="1" applyFont="1" applyBorder="1" applyAlignment="1">
      <alignment horizontal="center" vertical="center" readingOrder="1"/>
    </xf>
    <xf numFmtId="17" fontId="8" fillId="0" borderId="31" xfId="0" applyNumberFormat="1" applyFont="1" applyBorder="1" applyAlignment="1">
      <alignment horizontal="center" vertical="center" readingOrder="1"/>
    </xf>
    <xf numFmtId="17" fontId="8" fillId="0" borderId="32" xfId="0" applyNumberFormat="1" applyFont="1" applyBorder="1" applyAlignment="1">
      <alignment horizontal="center" vertical="center" readingOrder="1"/>
    </xf>
    <xf numFmtId="10" fontId="8" fillId="0" borderId="30" xfId="0" applyNumberFormat="1" applyFont="1" applyBorder="1" applyAlignment="1">
      <alignment horizontal="center" vertical="center" readingOrder="1"/>
    </xf>
    <xf numFmtId="10" fontId="8" fillId="0" borderId="31" xfId="0" applyNumberFormat="1" applyFont="1" applyBorder="1" applyAlignment="1">
      <alignment horizontal="center" vertical="center" readingOrder="1"/>
    </xf>
    <xf numFmtId="10" fontId="8" fillId="0" borderId="32" xfId="0" applyNumberFormat="1" applyFont="1" applyBorder="1" applyAlignment="1">
      <alignment horizontal="center" vertical="center" readingOrder="1"/>
    </xf>
    <xf numFmtId="10" fontId="3" fillId="0" borderId="30" xfId="0" applyNumberFormat="1" applyFont="1" applyBorder="1" applyAlignment="1">
      <alignment horizontal="center" vertical="center" readingOrder="1"/>
    </xf>
    <xf numFmtId="10" fontId="3" fillId="0" borderId="31" xfId="0" applyNumberFormat="1" applyFont="1" applyBorder="1" applyAlignment="1">
      <alignment horizontal="center" vertical="center" readingOrder="1"/>
    </xf>
    <xf numFmtId="10" fontId="3" fillId="0" borderId="32" xfId="0" applyNumberFormat="1" applyFont="1" applyBorder="1" applyAlignment="1">
      <alignment horizontal="center" vertical="center" readingOrder="1"/>
    </xf>
    <xf numFmtId="10" fontId="3" fillId="0" borderId="28" xfId="0" applyNumberFormat="1" applyFont="1" applyBorder="1" applyAlignment="1">
      <alignment horizontal="center" vertical="center" readingOrder="1"/>
    </xf>
    <xf numFmtId="10" fontId="3" fillId="0" borderId="0" xfId="0" applyNumberFormat="1" applyFont="1" applyAlignment="1">
      <alignment horizontal="center" vertical="center" readingOrder="1"/>
    </xf>
    <xf numFmtId="10" fontId="3" fillId="0" borderId="29" xfId="0" applyNumberFormat="1" applyFont="1" applyBorder="1" applyAlignment="1">
      <alignment horizontal="center" vertical="center" readingOrder="1"/>
    </xf>
    <xf numFmtId="10" fontId="3" fillId="0" borderId="33" xfId="0" applyNumberFormat="1" applyFont="1" applyBorder="1" applyAlignment="1">
      <alignment horizontal="center" vertical="center" readingOrder="1"/>
    </xf>
    <xf numFmtId="10" fontId="3" fillId="0" borderId="34" xfId="0" applyNumberFormat="1" applyFont="1" applyBorder="1" applyAlignment="1">
      <alignment horizontal="center" vertical="center" readingOrder="1"/>
    </xf>
    <xf numFmtId="10" fontId="3" fillId="0" borderId="35" xfId="0" applyNumberFormat="1" applyFont="1" applyBorder="1" applyAlignment="1">
      <alignment horizontal="center" vertical="center" readingOrder="1"/>
    </xf>
    <xf numFmtId="10" fontId="8" fillId="0" borderId="33" xfId="0" applyNumberFormat="1" applyFont="1" applyBorder="1" applyAlignment="1">
      <alignment horizontal="center" vertical="center" readingOrder="1"/>
    </xf>
    <xf numFmtId="10" fontId="8" fillId="0" borderId="34" xfId="0" applyNumberFormat="1" applyFont="1" applyBorder="1" applyAlignment="1">
      <alignment horizontal="center" vertical="center" readingOrder="1"/>
    </xf>
    <xf numFmtId="10" fontId="8" fillId="0" borderId="35" xfId="0" applyNumberFormat="1" applyFont="1" applyBorder="1" applyAlignment="1">
      <alignment horizontal="center" vertical="center" readingOrder="1"/>
    </xf>
    <xf numFmtId="10" fontId="8" fillId="0" borderId="25" xfId="0" applyNumberFormat="1" applyFont="1" applyBorder="1" applyAlignment="1">
      <alignment horizontal="center" vertical="center" readingOrder="1"/>
    </xf>
    <xf numFmtId="10" fontId="8" fillId="0" borderId="26" xfId="0" applyNumberFormat="1" applyFont="1" applyBorder="1" applyAlignment="1">
      <alignment horizontal="center" vertical="center" readingOrder="1"/>
    </xf>
    <xf numFmtId="10" fontId="8" fillId="0" borderId="27" xfId="0" applyNumberFormat="1" applyFont="1" applyBorder="1" applyAlignment="1">
      <alignment horizontal="center" vertical="center" readingOrder="1"/>
    </xf>
    <xf numFmtId="3" fontId="8" fillId="0" borderId="8" xfId="0" applyNumberFormat="1" applyFont="1" applyBorder="1" applyAlignment="1">
      <alignment horizontal="center" vertical="center" readingOrder="1"/>
    </xf>
    <xf numFmtId="3" fontId="8" fillId="0" borderId="4" xfId="0" applyNumberFormat="1" applyFont="1" applyBorder="1" applyAlignment="1">
      <alignment horizontal="center" vertical="center" readingOrder="1"/>
    </xf>
    <xf numFmtId="3" fontId="8" fillId="0" borderId="2" xfId="0" applyNumberFormat="1" applyFont="1" applyBorder="1" applyAlignment="1">
      <alignment horizontal="center" vertical="center" readingOrder="1"/>
    </xf>
    <xf numFmtId="10" fontId="3" fillId="0" borderId="28" xfId="0" applyNumberFormat="1" applyFont="1" applyBorder="1" applyAlignment="1">
      <alignment horizontal="center" vertical="center"/>
    </xf>
    <xf numFmtId="165" fontId="3" fillId="0" borderId="29" xfId="0" applyNumberFormat="1" applyFont="1" applyBorder="1" applyAlignment="1">
      <alignment horizontal="right" vertical="center"/>
    </xf>
    <xf numFmtId="165" fontId="3" fillId="0" borderId="28" xfId="0" applyNumberFormat="1" applyFont="1" applyBorder="1" applyAlignment="1">
      <alignment horizontal="right" vertical="center"/>
    </xf>
    <xf numFmtId="165" fontId="3" fillId="0" borderId="27" xfId="0" applyNumberFormat="1" applyFont="1" applyBorder="1" applyAlignment="1">
      <alignment horizontal="right" vertical="center"/>
    </xf>
    <xf numFmtId="165" fontId="3" fillId="0" borderId="25" xfId="0" applyNumberFormat="1" applyFont="1" applyBorder="1" applyAlignment="1">
      <alignment horizontal="right" vertical="center"/>
    </xf>
    <xf numFmtId="10" fontId="3" fillId="0" borderId="37" xfId="0" applyNumberFormat="1" applyFont="1" applyBorder="1" applyAlignment="1">
      <alignment horizontal="center" vertical="center"/>
    </xf>
    <xf numFmtId="10" fontId="3" fillId="0" borderId="36" xfId="0" applyNumberFormat="1" applyFont="1" applyBorder="1" applyAlignment="1">
      <alignment horizontal="center" vertical="center"/>
    </xf>
    <xf numFmtId="10" fontId="3" fillId="0" borderId="38" xfId="0" applyNumberFormat="1" applyFont="1" applyBorder="1" applyAlignment="1">
      <alignment horizontal="center" vertical="center"/>
    </xf>
    <xf numFmtId="10" fontId="8" fillId="0" borderId="39" xfId="0" applyNumberFormat="1" applyFont="1" applyBorder="1" applyAlignment="1">
      <alignment horizontal="center" vertical="center"/>
    </xf>
    <xf numFmtId="0" fontId="8" fillId="0" borderId="7" xfId="0" applyFont="1" applyBorder="1" applyAlignment="1">
      <alignment horizontal="center" vertical="center"/>
    </xf>
    <xf numFmtId="0" fontId="8" fillId="0" borderId="0" xfId="0" applyFont="1" applyAlignment="1">
      <alignment horizontal="center" vertical="center"/>
    </xf>
    <xf numFmtId="0" fontId="8" fillId="0" borderId="5" xfId="0" applyFont="1" applyBorder="1" applyAlignment="1">
      <alignment horizontal="center" vertical="center"/>
    </xf>
    <xf numFmtId="2" fontId="3" fillId="0" borderId="10" xfId="0" applyNumberFormat="1" applyFont="1" applyBorder="1" applyAlignment="1">
      <alignment horizontal="center" vertical="center"/>
    </xf>
    <xf numFmtId="2" fontId="3" fillId="0" borderId="11" xfId="0" applyNumberFormat="1" applyFont="1" applyBorder="1" applyAlignment="1">
      <alignment horizontal="center" vertical="center"/>
    </xf>
    <xf numFmtId="2" fontId="3" fillId="0" borderId="0" xfId="0" applyNumberFormat="1" applyFont="1" applyAlignment="1">
      <alignment horizontal="center" vertical="center"/>
    </xf>
    <xf numFmtId="2" fontId="3" fillId="0" borderId="5" xfId="0" applyNumberFormat="1" applyFont="1" applyBorder="1" applyAlignment="1">
      <alignment horizontal="center" vertical="center"/>
    </xf>
    <xf numFmtId="2" fontId="3" fillId="0" borderId="13" xfId="0" applyNumberFormat="1" applyFont="1" applyBorder="1" applyAlignment="1">
      <alignment horizontal="center" vertical="center"/>
    </xf>
    <xf numFmtId="2" fontId="3" fillId="0" borderId="14" xfId="0" applyNumberFormat="1" applyFont="1" applyBorder="1" applyAlignment="1">
      <alignment horizontal="center" vertical="center"/>
    </xf>
    <xf numFmtId="3" fontId="8" fillId="0" borderId="12" xfId="0" applyNumberFormat="1" applyFont="1" applyBorder="1" applyAlignment="1">
      <alignment horizontal="center" vertical="center"/>
    </xf>
    <xf numFmtId="3" fontId="8" fillId="0" borderId="13" xfId="0" applyNumberFormat="1" applyFont="1" applyBorder="1" applyAlignment="1">
      <alignment horizontal="center" vertical="center"/>
    </xf>
    <xf numFmtId="3" fontId="8" fillId="0" borderId="14" xfId="0" applyNumberFormat="1" applyFont="1" applyBorder="1" applyAlignment="1">
      <alignment horizontal="center" vertical="center"/>
    </xf>
    <xf numFmtId="3" fontId="8" fillId="0" borderId="0" xfId="0" applyNumberFormat="1" applyFont="1" applyAlignment="1">
      <alignment horizontal="center" vertical="center"/>
    </xf>
    <xf numFmtId="166" fontId="3" fillId="0" borderId="10" xfId="0" applyNumberFormat="1" applyFont="1" applyBorder="1" applyAlignment="1">
      <alignment horizontal="center" vertical="center"/>
    </xf>
    <xf numFmtId="166" fontId="3" fillId="0" borderId="11" xfId="0" applyNumberFormat="1" applyFont="1" applyBorder="1" applyAlignment="1">
      <alignment horizontal="center" vertical="center"/>
    </xf>
    <xf numFmtId="166" fontId="3" fillId="0" borderId="0" xfId="0" applyNumberFormat="1" applyFont="1" applyAlignment="1">
      <alignment horizontal="center" vertical="center"/>
    </xf>
    <xf numFmtId="166" fontId="3" fillId="0" borderId="5" xfId="0" applyNumberFormat="1" applyFont="1" applyBorder="1" applyAlignment="1">
      <alignment horizontal="center" vertical="center"/>
    </xf>
    <xf numFmtId="166" fontId="3" fillId="0" borderId="13" xfId="0" applyNumberFormat="1" applyFont="1" applyBorder="1" applyAlignment="1">
      <alignment horizontal="center" vertical="center"/>
    </xf>
    <xf numFmtId="166" fontId="3" fillId="0" borderId="14" xfId="0" applyNumberFormat="1" applyFont="1" applyBorder="1" applyAlignment="1">
      <alignment horizontal="center" vertical="center"/>
    </xf>
    <xf numFmtId="0" fontId="3" fillId="0" borderId="16" xfId="0" applyFont="1" applyBorder="1"/>
    <xf numFmtId="17" fontId="3" fillId="0" borderId="7" xfId="0" applyNumberFormat="1" applyFont="1" applyBorder="1" applyAlignment="1">
      <alignment horizontal="center" vertical="center"/>
    </xf>
    <xf numFmtId="17" fontId="3" fillId="0" borderId="12" xfId="0" applyNumberFormat="1" applyFont="1" applyBorder="1" applyAlignment="1">
      <alignment horizontal="center" vertical="center"/>
    </xf>
    <xf numFmtId="0" fontId="8" fillId="0" borderId="10" xfId="0" applyFont="1" applyBorder="1" applyAlignment="1">
      <alignment horizontal="center" vertical="center"/>
    </xf>
    <xf numFmtId="0" fontId="15" fillId="0" borderId="0" xfId="0" applyFont="1"/>
    <xf numFmtId="0" fontId="8" fillId="0" borderId="4" xfId="0" applyFont="1" applyBorder="1" applyAlignment="1">
      <alignment horizontal="center" vertical="center" wrapText="1"/>
    </xf>
    <xf numFmtId="0" fontId="3" fillId="0" borderId="0" xfId="0" applyFont="1" applyAlignment="1">
      <alignment horizontal="left" vertical="center"/>
    </xf>
    <xf numFmtId="17" fontId="8" fillId="0" borderId="9" xfId="0" quotePrefix="1" applyNumberFormat="1" applyFont="1" applyBorder="1" applyAlignment="1">
      <alignment horizontal="center" vertical="center" wrapText="1"/>
    </xf>
    <xf numFmtId="17" fontId="8" fillId="0" borderId="10" xfId="0" quotePrefix="1" applyNumberFormat="1" applyFont="1" applyBorder="1" applyAlignment="1">
      <alignment horizontal="center" vertical="center" wrapText="1"/>
    </xf>
    <xf numFmtId="17" fontId="8" fillId="0" borderId="11" xfId="0" quotePrefix="1" applyNumberFormat="1" applyFont="1" applyBorder="1" applyAlignment="1">
      <alignment horizontal="center" vertical="center" wrapText="1"/>
    </xf>
    <xf numFmtId="165" fontId="3" fillId="0" borderId="0" xfId="0" applyNumberFormat="1" applyFont="1" applyAlignment="1">
      <alignment horizontal="right" vertical="center"/>
    </xf>
    <xf numFmtId="165" fontId="3" fillId="0" borderId="26" xfId="0" applyNumberFormat="1" applyFont="1" applyBorder="1" applyAlignment="1">
      <alignment horizontal="right" vertical="center"/>
    </xf>
    <xf numFmtId="165" fontId="3" fillId="0" borderId="6" xfId="0" applyNumberFormat="1" applyFont="1" applyBorder="1" applyAlignment="1">
      <alignment horizontal="right" vertical="center"/>
    </xf>
    <xf numFmtId="165" fontId="3" fillId="0" borderId="40" xfId="0" applyNumberFormat="1" applyFont="1" applyBorder="1" applyAlignment="1">
      <alignment horizontal="right" vertical="center"/>
    </xf>
    <xf numFmtId="3" fontId="8" fillId="0" borderId="15" xfId="0" applyNumberFormat="1" applyFont="1" applyBorder="1" applyAlignment="1">
      <alignment horizontal="center" vertical="center" readingOrder="1"/>
    </xf>
    <xf numFmtId="3" fontId="8" fillId="0" borderId="6" xfId="0" applyNumberFormat="1" applyFont="1" applyBorder="1" applyAlignment="1">
      <alignment horizontal="center" vertical="center" readingOrder="1"/>
    </xf>
    <xf numFmtId="3" fontId="8" fillId="0" borderId="16" xfId="0" applyNumberFormat="1" applyFont="1" applyBorder="1" applyAlignment="1">
      <alignment horizontal="center" vertical="center" readingOrder="1"/>
    </xf>
    <xf numFmtId="0" fontId="3" fillId="0" borderId="9" xfId="0" applyFont="1" applyBorder="1" applyAlignment="1">
      <alignment horizontal="center" vertical="center"/>
    </xf>
    <xf numFmtId="0" fontId="3" fillId="0" borderId="7" xfId="0" applyFont="1" applyBorder="1" applyAlignment="1">
      <alignment horizontal="center" vertical="center"/>
    </xf>
    <xf numFmtId="0" fontId="3" fillId="0" borderId="12" xfId="0" applyFont="1" applyBorder="1" applyAlignment="1">
      <alignment horizontal="center" vertical="center"/>
    </xf>
    <xf numFmtId="0" fontId="8" fillId="0" borderId="12" xfId="0" applyFont="1" applyBorder="1" applyAlignment="1">
      <alignment horizontal="center"/>
    </xf>
    <xf numFmtId="0" fontId="3" fillId="0" borderId="4" xfId="0" applyFont="1" applyBorder="1" applyAlignment="1">
      <alignment horizontal="center" vertical="center"/>
    </xf>
    <xf numFmtId="0" fontId="3" fillId="0" borderId="2" xfId="0" applyFont="1" applyBorder="1" applyAlignment="1">
      <alignment horizontal="center" vertical="center"/>
    </xf>
    <xf numFmtId="0" fontId="8" fillId="0" borderId="6" xfId="0" applyFont="1" applyBorder="1" applyAlignment="1">
      <alignment horizontal="left" vertical="center"/>
    </xf>
    <xf numFmtId="167" fontId="8" fillId="0" borderId="7" xfId="2" applyNumberFormat="1" applyFont="1" applyBorder="1" applyAlignment="1">
      <alignment horizontal="center" vertical="center"/>
    </xf>
    <xf numFmtId="167" fontId="8" fillId="0" borderId="0" xfId="2" applyNumberFormat="1" applyFont="1" applyBorder="1" applyAlignment="1">
      <alignment horizontal="center" vertical="center"/>
    </xf>
    <xf numFmtId="167" fontId="8" fillId="0" borderId="5" xfId="2" applyNumberFormat="1" applyFont="1" applyBorder="1" applyAlignment="1">
      <alignment horizontal="center" vertical="center"/>
    </xf>
    <xf numFmtId="0" fontId="3" fillId="0" borderId="6" xfId="0" applyFont="1" applyBorder="1"/>
    <xf numFmtId="0" fontId="3" fillId="0" borderId="6" xfId="0" applyFont="1" applyBorder="1" applyAlignment="1">
      <alignment horizontal="left" vertical="center"/>
    </xf>
    <xf numFmtId="167" fontId="3" fillId="0" borderId="0" xfId="2" applyNumberFormat="1" applyFont="1" applyBorder="1" applyAlignment="1">
      <alignment horizontal="center" vertical="center"/>
    </xf>
    <xf numFmtId="167" fontId="3" fillId="0" borderId="5" xfId="2" applyNumberFormat="1" applyFont="1" applyBorder="1" applyAlignment="1">
      <alignment horizontal="center" vertical="center"/>
    </xf>
    <xf numFmtId="0" fontId="3" fillId="0" borderId="6" xfId="0" applyFont="1" applyBorder="1" applyAlignment="1">
      <alignment horizontal="left"/>
    </xf>
    <xf numFmtId="167" fontId="8" fillId="0" borderId="7" xfId="2" applyNumberFormat="1" applyFont="1" applyBorder="1"/>
    <xf numFmtId="167" fontId="3" fillId="0" borderId="0" xfId="2" applyNumberFormat="1" applyFont="1" applyBorder="1"/>
    <xf numFmtId="167" fontId="3" fillId="0" borderId="5" xfId="2" applyNumberFormat="1" applyFont="1" applyBorder="1"/>
    <xf numFmtId="0" fontId="3" fillId="0" borderId="7" xfId="0" applyFont="1" applyBorder="1"/>
    <xf numFmtId="0" fontId="3" fillId="0" borderId="7" xfId="0" applyFont="1" applyBorder="1" applyAlignment="1">
      <alignment horizontal="left" vertical="center"/>
    </xf>
    <xf numFmtId="0" fontId="3" fillId="0" borderId="12" xfId="0" applyFont="1" applyBorder="1"/>
    <xf numFmtId="0" fontId="3" fillId="0" borderId="16" xfId="0" applyFont="1" applyBorder="1" applyAlignment="1">
      <alignment horizontal="left" vertical="center"/>
    </xf>
    <xf numFmtId="167" fontId="8" fillId="0" borderId="12" xfId="2" applyNumberFormat="1" applyFont="1" applyBorder="1" applyAlignment="1">
      <alignment horizontal="center" vertical="center"/>
    </xf>
    <xf numFmtId="167" fontId="3" fillId="0" borderId="14" xfId="2" applyNumberFormat="1" applyFont="1" applyBorder="1" applyAlignment="1">
      <alignment horizontal="center" vertical="center"/>
    </xf>
    <xf numFmtId="17" fontId="7" fillId="0" borderId="0" xfId="0" applyNumberFormat="1" applyFont="1"/>
    <xf numFmtId="167" fontId="3" fillId="0" borderId="13" xfId="2" applyNumberFormat="1" applyFont="1" applyBorder="1" applyAlignment="1">
      <alignment horizontal="center" vertical="center"/>
    </xf>
    <xf numFmtId="0" fontId="16" fillId="0" borderId="0" xfId="0" applyFont="1"/>
    <xf numFmtId="17" fontId="8" fillId="0" borderId="25" xfId="0" applyNumberFormat="1" applyFont="1" applyBorder="1" applyAlignment="1">
      <alignment horizontal="center" vertical="center" readingOrder="1"/>
    </xf>
    <xf numFmtId="17" fontId="8" fillId="0" borderId="26" xfId="0" applyNumberFormat="1" applyFont="1" applyBorder="1" applyAlignment="1">
      <alignment horizontal="center" vertical="center" readingOrder="1"/>
    </xf>
    <xf numFmtId="17" fontId="8" fillId="0" borderId="27" xfId="0" applyNumberFormat="1" applyFont="1" applyBorder="1" applyAlignment="1">
      <alignment horizontal="center" vertical="center" readingOrder="1"/>
    </xf>
    <xf numFmtId="10" fontId="2" fillId="0" borderId="10" xfId="1" applyNumberFormat="1" applyFont="1" applyFill="1" applyBorder="1" applyAlignment="1">
      <alignment horizontal="center" vertical="center"/>
    </xf>
    <xf numFmtId="10" fontId="2" fillId="0" borderId="0" xfId="1" applyNumberFormat="1" applyFont="1" applyFill="1" applyBorder="1" applyAlignment="1">
      <alignment horizontal="center" vertical="center"/>
    </xf>
    <xf numFmtId="10" fontId="2" fillId="0" borderId="13" xfId="1" applyNumberFormat="1" applyFont="1" applyFill="1" applyBorder="1" applyAlignment="1">
      <alignment horizontal="center" vertical="center"/>
    </xf>
    <xf numFmtId="17" fontId="4" fillId="0" borderId="11" xfId="0" quotePrefix="1" applyNumberFormat="1" applyFont="1" applyBorder="1" applyAlignment="1">
      <alignment horizontal="center" vertical="center" readingOrder="1"/>
    </xf>
    <xf numFmtId="17" fontId="4" fillId="0" borderId="7" xfId="0" quotePrefix="1" applyNumberFormat="1" applyFont="1" applyBorder="1" applyAlignment="1">
      <alignment horizontal="center" vertical="center" readingOrder="1"/>
    </xf>
    <xf numFmtId="17" fontId="4" fillId="0" borderId="0" xfId="0" quotePrefix="1" applyNumberFormat="1" applyFont="1" applyAlignment="1">
      <alignment horizontal="center" vertical="center" readingOrder="1"/>
    </xf>
    <xf numFmtId="0" fontId="8" fillId="0" borderId="2" xfId="0" applyFont="1" applyBorder="1" applyAlignment="1">
      <alignment horizontal="center" vertical="center"/>
    </xf>
    <xf numFmtId="0" fontId="8" fillId="0" borderId="8" xfId="0" applyFont="1" applyBorder="1" applyAlignment="1">
      <alignment horizontal="center"/>
    </xf>
    <xf numFmtId="0" fontId="8" fillId="0" borderId="9" xfId="0" applyFont="1" applyBorder="1" applyAlignment="1">
      <alignment horizontal="center"/>
    </xf>
    <xf numFmtId="165" fontId="18" fillId="0" borderId="0" xfId="1" applyNumberFormat="1" applyFont="1"/>
    <xf numFmtId="0" fontId="18" fillId="0" borderId="0" xfId="0" applyFont="1"/>
    <xf numFmtId="3" fontId="3" fillId="0" borderId="30" xfId="0" applyNumberFormat="1" applyFont="1" applyBorder="1" applyAlignment="1">
      <alignment horizontal="center" vertical="center"/>
    </xf>
    <xf numFmtId="3" fontId="3" fillId="0" borderId="31" xfId="0" applyNumberFormat="1" applyFont="1" applyBorder="1" applyAlignment="1">
      <alignment horizontal="center" vertical="center"/>
    </xf>
    <xf numFmtId="3" fontId="3" fillId="0" borderId="32" xfId="0" applyNumberFormat="1" applyFont="1" applyBorder="1" applyAlignment="1">
      <alignment horizontal="center" vertical="center"/>
    </xf>
    <xf numFmtId="3" fontId="3" fillId="0" borderId="28" xfId="0" applyNumberFormat="1" applyFont="1" applyBorder="1" applyAlignment="1">
      <alignment horizontal="center" vertical="center"/>
    </xf>
    <xf numFmtId="3" fontId="3" fillId="0" borderId="29" xfId="0" applyNumberFormat="1" applyFont="1" applyBorder="1" applyAlignment="1">
      <alignment horizontal="center" vertical="center"/>
    </xf>
    <xf numFmtId="0" fontId="4" fillId="0" borderId="15" xfId="0" applyFont="1" applyBorder="1" applyAlignment="1">
      <alignment horizontal="center" vertical="center" readingOrder="1"/>
    </xf>
    <xf numFmtId="0" fontId="4" fillId="0" borderId="16" xfId="0" applyFont="1" applyBorder="1" applyAlignment="1">
      <alignment horizontal="center" vertical="center" readingOrder="1"/>
    </xf>
    <xf numFmtId="0" fontId="4" fillId="0" borderId="8" xfId="0" applyFont="1" applyBorder="1" applyAlignment="1">
      <alignment horizontal="center" vertical="center" readingOrder="1"/>
    </xf>
    <xf numFmtId="0" fontId="4" fillId="0" borderId="4" xfId="0" applyFont="1" applyBorder="1" applyAlignment="1">
      <alignment horizontal="center" vertical="center" readingOrder="1"/>
    </xf>
    <xf numFmtId="0" fontId="4" fillId="0" borderId="2" xfId="0" applyFont="1" applyBorder="1" applyAlignment="1">
      <alignment horizontal="center" vertical="center" readingOrder="1"/>
    </xf>
    <xf numFmtId="0" fontId="14" fillId="0" borderId="22" xfId="0" applyFont="1" applyBorder="1" applyAlignment="1">
      <alignment horizontal="center"/>
    </xf>
    <xf numFmtId="0" fontId="14" fillId="0" borderId="23" xfId="0" applyFont="1" applyBorder="1" applyAlignment="1">
      <alignment horizontal="center"/>
    </xf>
    <xf numFmtId="0" fontId="14" fillId="0" borderId="24" xfId="0" applyFont="1" applyBorder="1" applyAlignment="1">
      <alignment horizontal="center"/>
    </xf>
    <xf numFmtId="17" fontId="17" fillId="5" borderId="41" xfId="0" applyNumberFormat="1" applyFont="1" applyFill="1" applyBorder="1" applyAlignment="1">
      <alignment horizontal="center" vertical="center"/>
    </xf>
    <xf numFmtId="17" fontId="17" fillId="5" borderId="42" xfId="0" applyNumberFormat="1" applyFont="1" applyFill="1" applyBorder="1" applyAlignment="1">
      <alignment horizontal="center" vertical="center"/>
    </xf>
    <xf numFmtId="17" fontId="17" fillId="5" borderId="0" xfId="0" applyNumberFormat="1" applyFont="1" applyFill="1" applyAlignment="1">
      <alignment horizontal="center" vertical="center"/>
    </xf>
    <xf numFmtId="17" fontId="17" fillId="5" borderId="43" xfId="0" applyNumberFormat="1" applyFont="1" applyFill="1" applyBorder="1" applyAlignment="1">
      <alignment horizontal="center" vertical="center"/>
    </xf>
    <xf numFmtId="17" fontId="17" fillId="5" borderId="19" xfId="0" applyNumberFormat="1" applyFont="1" applyFill="1" applyBorder="1" applyAlignment="1">
      <alignment horizontal="center" vertical="center"/>
    </xf>
    <xf numFmtId="17" fontId="17" fillId="5" borderId="46" xfId="0" applyNumberFormat="1" applyFont="1" applyFill="1" applyBorder="1" applyAlignment="1">
      <alignment horizontal="center" vertical="center"/>
    </xf>
    <xf numFmtId="0" fontId="17" fillId="5" borderId="44" xfId="0" applyFont="1" applyFill="1" applyBorder="1" applyAlignment="1">
      <alignment horizontal="center" vertical="center" wrapText="1"/>
    </xf>
    <xf numFmtId="0" fontId="17" fillId="5" borderId="41" xfId="0" applyFont="1" applyFill="1" applyBorder="1" applyAlignment="1">
      <alignment horizontal="center" vertical="center" wrapText="1"/>
    </xf>
    <xf numFmtId="0" fontId="17" fillId="5" borderId="1" xfId="0" applyFont="1" applyFill="1" applyBorder="1" applyAlignment="1">
      <alignment horizontal="center" vertical="center" wrapText="1"/>
    </xf>
    <xf numFmtId="0" fontId="17" fillId="5" borderId="0" xfId="0" applyFont="1" applyFill="1" applyAlignment="1">
      <alignment horizontal="center" vertical="center" wrapText="1"/>
    </xf>
    <xf numFmtId="0" fontId="17" fillId="5" borderId="45" xfId="0" applyFont="1" applyFill="1" applyBorder="1" applyAlignment="1">
      <alignment horizontal="center" vertical="center" wrapText="1"/>
    </xf>
    <xf numFmtId="0" fontId="17" fillId="5" borderId="19" xfId="0" applyFont="1" applyFill="1" applyBorder="1" applyAlignment="1">
      <alignment horizontal="center" vertical="center" wrapText="1"/>
    </xf>
    <xf numFmtId="0" fontId="6" fillId="2" borderId="0" xfId="0" applyFont="1" applyFill="1" applyAlignment="1">
      <alignment horizontal="center"/>
    </xf>
    <xf numFmtId="0" fontId="4" fillId="0" borderId="12" xfId="0" applyFont="1" applyBorder="1" applyAlignment="1">
      <alignment horizontal="center" vertical="center" readingOrder="1"/>
    </xf>
    <xf numFmtId="0" fontId="4" fillId="0" borderId="9" xfId="0" applyFont="1" applyBorder="1" applyAlignment="1">
      <alignment horizontal="center" vertical="center" readingOrder="1"/>
    </xf>
    <xf numFmtId="0" fontId="4" fillId="0" borderId="10" xfId="0" applyFont="1" applyBorder="1" applyAlignment="1">
      <alignment horizontal="center" vertical="center" readingOrder="1"/>
    </xf>
    <xf numFmtId="0" fontId="4" fillId="0" borderId="11" xfId="0" applyFont="1" applyBorder="1" applyAlignment="1">
      <alignment horizontal="center" vertical="center" readingOrder="1"/>
    </xf>
    <xf numFmtId="0" fontId="8" fillId="0" borderId="9" xfId="0" applyFont="1" applyBorder="1" applyAlignment="1">
      <alignment horizontal="center" wrapText="1"/>
    </xf>
    <xf numFmtId="0" fontId="8" fillId="0" borderId="12" xfId="0" applyFont="1" applyBorder="1" applyAlignment="1">
      <alignment horizontal="center" wrapText="1"/>
    </xf>
    <xf numFmtId="0" fontId="8" fillId="0" borderId="11" xfId="0" applyFont="1" applyBorder="1" applyAlignment="1">
      <alignment horizontal="center" wrapText="1"/>
    </xf>
    <xf numFmtId="0" fontId="8" fillId="0" borderId="14" xfId="0" applyFont="1" applyBorder="1" applyAlignment="1">
      <alignment horizontal="center"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17" fontId="13" fillId="0" borderId="15" xfId="0" applyNumberFormat="1" applyFont="1" applyBorder="1" applyAlignment="1">
      <alignment horizontal="center"/>
    </xf>
    <xf numFmtId="0" fontId="0" fillId="0" borderId="10" xfId="0" applyBorder="1"/>
    <xf numFmtId="0" fontId="0" fillId="0" borderId="11" xfId="0" applyBorder="1"/>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2" xfId="0" applyFont="1" applyBorder="1" applyAlignment="1">
      <alignment horizontal="center" vertical="center"/>
    </xf>
    <xf numFmtId="0" fontId="12" fillId="4" borderId="20" xfId="0" applyFont="1" applyFill="1" applyBorder="1" applyAlignment="1">
      <alignment horizontal="center" vertical="center"/>
    </xf>
    <xf numFmtId="0" fontId="12" fillId="4" borderId="21" xfId="0" applyFont="1" applyFill="1" applyBorder="1" applyAlignment="1">
      <alignment horizontal="center" vertical="center"/>
    </xf>
    <xf numFmtId="0" fontId="12" fillId="4" borderId="17" xfId="0" applyFont="1" applyFill="1" applyBorder="1" applyAlignment="1">
      <alignment horizontal="center" vertical="center"/>
    </xf>
    <xf numFmtId="0" fontId="12" fillId="4" borderId="0" xfId="0" applyFont="1" applyFill="1" applyAlignment="1">
      <alignment horizontal="center" vertical="center"/>
    </xf>
    <xf numFmtId="0" fontId="12" fillId="4" borderId="18" xfId="0" applyFont="1" applyFill="1" applyBorder="1" applyAlignment="1">
      <alignment horizontal="center" vertical="center"/>
    </xf>
    <xf numFmtId="0" fontId="12" fillId="4" borderId="19" xfId="0" applyFont="1" applyFill="1" applyBorder="1" applyAlignment="1">
      <alignment horizontal="center" vertical="center"/>
    </xf>
    <xf numFmtId="0" fontId="6" fillId="3" borderId="0" xfId="0" applyFont="1" applyFill="1" applyAlignment="1">
      <alignment horizontal="center"/>
    </xf>
    <xf numFmtId="0" fontId="8" fillId="0" borderId="8" xfId="0" applyFont="1" applyBorder="1" applyAlignment="1">
      <alignment horizontal="center"/>
    </xf>
    <xf numFmtId="0" fontId="8" fillId="0" borderId="4" xfId="0" applyFont="1" applyBorder="1" applyAlignment="1">
      <alignment horizontal="center"/>
    </xf>
    <xf numFmtId="0" fontId="8" fillId="0" borderId="2" xfId="0" applyFont="1" applyBorder="1" applyAlignment="1">
      <alignment horizontal="center"/>
    </xf>
    <xf numFmtId="17" fontId="13" fillId="0" borderId="9" xfId="0" applyNumberFormat="1" applyFont="1" applyBorder="1" applyAlignment="1">
      <alignment horizontal="center"/>
    </xf>
    <xf numFmtId="17" fontId="13" fillId="0" borderId="10" xfId="0" applyNumberFormat="1" applyFont="1" applyBorder="1" applyAlignment="1">
      <alignment horizontal="center"/>
    </xf>
    <xf numFmtId="17" fontId="13" fillId="0" borderId="11" xfId="0" applyNumberFormat="1" applyFont="1" applyBorder="1" applyAlignment="1">
      <alignment horizontal="center"/>
    </xf>
    <xf numFmtId="0" fontId="6" fillId="2" borderId="0" xfId="0" applyFont="1" applyFill="1" applyAlignment="1">
      <alignment horizontal="center" vertical="center" wrapText="1"/>
    </xf>
    <xf numFmtId="0" fontId="8" fillId="0" borderId="3" xfId="0" applyFont="1" applyBorder="1" applyAlignment="1">
      <alignment horizontal="center" vertical="center"/>
    </xf>
    <xf numFmtId="0" fontId="3" fillId="0" borderId="16" xfId="0" applyFont="1" applyBorder="1"/>
    <xf numFmtId="0" fontId="8" fillId="0" borderId="3" xfId="0" applyFont="1" applyBorder="1" applyAlignment="1">
      <alignment horizontal="center"/>
    </xf>
    <xf numFmtId="0" fontId="3" fillId="0" borderId="4" xfId="0" applyFont="1" applyBorder="1"/>
    <xf numFmtId="0" fontId="3" fillId="0" borderId="2" xfId="0" applyFont="1" applyBorder="1"/>
    <xf numFmtId="0" fontId="11" fillId="0" borderId="13" xfId="0" applyFont="1" applyBorder="1" applyAlignment="1">
      <alignment horizontal="center"/>
    </xf>
  </cellXfs>
  <cellStyles count="3">
    <cellStyle name="Millares" xfId="2" builtinId="3"/>
    <cellStyle name="Normal" xfId="0" builtinId="0"/>
    <cellStyle name="Porcentaje" xfId="1" builtinId="5"/>
  </cellStyles>
  <dxfs count="6">
    <dxf>
      <font>
        <color rgb="FFC00000"/>
      </font>
      <fill>
        <patternFill patternType="none"/>
      </fill>
    </dxf>
    <dxf>
      <font>
        <color rgb="FFC00000"/>
      </font>
    </dxf>
    <dxf>
      <font>
        <color rgb="FFC00000"/>
      </font>
      <fill>
        <patternFill patternType="none"/>
      </fill>
    </dxf>
    <dxf>
      <font>
        <color rgb="FFC00000"/>
      </font>
      <fill>
        <patternFill patternType="none"/>
      </fill>
    </dxf>
    <dxf>
      <font>
        <color rgb="FFC00000"/>
      </font>
    </dxf>
    <dxf>
      <font>
        <color rgb="FFC00000"/>
      </font>
      <fill>
        <patternFill patternType="none"/>
      </fill>
    </dxf>
  </dxfs>
  <tableStyles count="0" defaultTableStyle="TableStyleMedium2" defaultPivotStyle="PivotStyleLight16"/>
  <colors>
    <mruColors>
      <color rgb="FFBD0303"/>
      <color rgb="FF37562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microsoft.com/office/2017/06/relationships/rdArray" Target="richData/rdarray.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tyles" Target="styles.xml"/><Relationship Id="rId12" Type="http://schemas.microsoft.com/office/2017/06/relationships/rdRichValueStructure" Target="richData/rdrichvaluestructure.xml"/><Relationship Id="rId17" Type="http://schemas.microsoft.com/office/2017/06/relationships/rdRichValueTypes" Target="richData/rdRichValueTypes.xml"/><Relationship Id="rId2" Type="http://schemas.openxmlformats.org/officeDocument/2006/relationships/worksheet" Target="worksheets/sheet2.xml"/><Relationship Id="rId16" Type="http://schemas.microsoft.com/office/2017/06/relationships/rdSupportingPropertyBag" Target="richData/rdsupportingpropertybag.xml"/><Relationship Id="rId1" Type="http://schemas.openxmlformats.org/officeDocument/2006/relationships/worksheet" Target="worksheets/sheet1.xml"/><Relationship Id="rId6" Type="http://schemas.openxmlformats.org/officeDocument/2006/relationships/theme" Target="theme/theme1.xml"/><Relationship Id="rId11" Type="http://schemas.microsoft.com/office/2017/06/relationships/rdRichValue" Target="richData/rdrichvalue.xml"/><Relationship Id="rId5" Type="http://schemas.openxmlformats.org/officeDocument/2006/relationships/worksheet" Target="worksheets/sheet5.xml"/><Relationship Id="rId15" Type="http://schemas.microsoft.com/office/2017/06/relationships/rdSupportingPropertyBagStructure" Target="richData/rdsupportingpropertybagstructure.xml"/><Relationship Id="rId10" Type="http://schemas.microsoft.com/office/2020/07/relationships/rdRichValueWebImage" Target="richData/rdRichValueWebImage.xml"/><Relationship Id="rId4" Type="http://schemas.openxmlformats.org/officeDocument/2006/relationships/worksheet" Target="worksheets/sheet4.xml"/><Relationship Id="rId9" Type="http://schemas.openxmlformats.org/officeDocument/2006/relationships/sheetMetadata" Target="metadata.xml"/><Relationship Id="rId14" Type="http://schemas.microsoft.com/office/2017/06/relationships/richStyles" Target="richData/richStyles.xml"/></Relationships>
</file>

<file path=xl/charts/_rels/chart1.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3.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4.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Ex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Ex2.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6CB2-4864-979A-129A076EDC35}"/>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6CB2-4864-979A-129A076EDC35}"/>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privado'!$B$125:$C$125</c:f>
              <c:strCache>
                <c:ptCount val="2"/>
                <c:pt idx="0">
                  <c:v>Hombres</c:v>
                </c:pt>
                <c:pt idx="1">
                  <c:v>Mujeres</c:v>
                </c:pt>
              </c:strCache>
            </c:strRef>
          </c:cat>
          <c:val>
            <c:numRef>
              <c:f>'Dependientes sector privado'!$B$142:$C$142</c:f>
              <c:numCache>
                <c:formatCode>#,##0</c:formatCode>
                <c:ptCount val="2"/>
                <c:pt idx="0">
                  <c:v>5307604</c:v>
                </c:pt>
                <c:pt idx="1">
                  <c:v>4003457</c:v>
                </c:pt>
              </c:numCache>
            </c:numRef>
          </c:val>
          <c:extLst>
            <c:ext xmlns:c16="http://schemas.microsoft.com/office/drawing/2014/chart" uri="{C3380CC4-5D6E-409C-BE32-E72D297353CC}">
              <c16:uniqueId val="{00000004-6CB2-4864-979A-129A076EDC35}"/>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A4F7-43E2-9FE8-0D87679B6F8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A4F7-43E2-9FE8-0D87679B6F8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'Dependientes sector privado'!$E$125:$F$125</c:f>
              <c:strCache>
                <c:ptCount val="2"/>
                <c:pt idx="0">
                  <c:v>Hombres</c:v>
                </c:pt>
                <c:pt idx="1">
                  <c:v>Mujeres</c:v>
                </c:pt>
              </c:strCache>
            </c:strRef>
          </c:cat>
          <c:val>
            <c:numRef>
              <c:f>'Dependientes sector privado'!$E$142:$F$142</c:f>
              <c:numCache>
                <c:formatCode>#,##0</c:formatCode>
                <c:ptCount val="2"/>
                <c:pt idx="0">
                  <c:v>5196879</c:v>
                </c:pt>
                <c:pt idx="1">
                  <c:v>3926159</c:v>
                </c:pt>
              </c:numCache>
            </c:numRef>
          </c:val>
          <c:extLst>
            <c:ext xmlns:c16="http://schemas.microsoft.com/office/drawing/2014/chart" uri="{C3380CC4-5D6E-409C-BE32-E72D297353CC}">
              <c16:uniqueId val="{00000004-A4F7-43E2-9FE8-0D87679B6F8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95C0-47BA-BE90-EA4AFE58C1A1}"/>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95C0-47BA-BE90-EA4AFE58C1A1}"/>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Independientes!$B$108:$C$108</c:f>
              <c:strCache>
                <c:ptCount val="2"/>
                <c:pt idx="0">
                  <c:v>Hombres</c:v>
                </c:pt>
                <c:pt idx="1">
                  <c:v>Mujeres</c:v>
                </c:pt>
              </c:strCache>
            </c:strRef>
          </c:cat>
          <c:val>
            <c:numRef>
              <c:f>Independientes!$B$125:$C$125</c:f>
              <c:numCache>
                <c:formatCode>#,##0</c:formatCode>
                <c:ptCount val="2"/>
                <c:pt idx="0">
                  <c:v>1168793</c:v>
                </c:pt>
                <c:pt idx="1">
                  <c:v>1197571</c:v>
                </c:pt>
              </c:numCache>
            </c:numRef>
          </c:val>
          <c:extLst>
            <c:ext xmlns:c16="http://schemas.microsoft.com/office/drawing/2014/chart" uri="{C3380CC4-5D6E-409C-BE32-E72D297353CC}">
              <c16:uniqueId val="{00000004-95C0-47BA-BE90-EA4AFE58C1A1}"/>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pieChart>
        <c:varyColors val="1"/>
        <c:ser>
          <c:idx val="0"/>
          <c:order val="0"/>
          <c:dPt>
            <c:idx val="0"/>
            <c:bubble3D val="0"/>
            <c:spPr>
              <a:solidFill>
                <a:schemeClr val="accent6"/>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1-ED2C-4186-9C2F-EFE34DC937EE}"/>
              </c:ext>
            </c:extLst>
          </c:dPt>
          <c:dPt>
            <c:idx val="1"/>
            <c:bubble3D val="0"/>
            <c:spPr>
              <a:solidFill>
                <a:schemeClr val="accent5"/>
              </a:solidFill>
              <a:ln>
                <a:noFill/>
              </a:ln>
              <a:effectLst>
                <a:outerShdw blurRad="317500" algn="ctr" rotWithShape="0">
                  <a:prstClr val="black">
                    <a:alpha val="25000"/>
                  </a:prstClr>
                </a:outerShdw>
              </a:effectLst>
            </c:spPr>
            <c:extLst>
              <c:ext xmlns:c16="http://schemas.microsoft.com/office/drawing/2014/chart" uri="{C3380CC4-5D6E-409C-BE32-E72D297353CC}">
                <c16:uniqueId val="{00000003-ED2C-4186-9C2F-EFE34DC937EE}"/>
              </c:ext>
            </c:extLst>
          </c:dPt>
          <c:dLbls>
            <c:spPr>
              <a:noFill/>
              <a:ln>
                <a:noFill/>
              </a:ln>
              <a:effectLst/>
            </c:spPr>
            <c:txPr>
              <a:bodyPr rot="0" spcFirstLastPara="1" vertOverflow="ellipsis" vert="horz" wrap="square" lIns="38100" tIns="19050" rIns="38100" bIns="19050" anchor="ctr" anchorCtr="1">
                <a:spAutoFit/>
              </a:bodyPr>
              <a:lstStyle/>
              <a:p>
                <a:pPr>
                  <a:defRPr sz="900" b="1" i="0" u="none" strike="noStrike" kern="1200" baseline="0">
                    <a:solidFill>
                      <a:schemeClr val="lt1"/>
                    </a:solidFill>
                    <a:latin typeface="+mn-lt"/>
                    <a:ea typeface="+mn-ea"/>
                    <a:cs typeface="+mn-cs"/>
                  </a:defRPr>
                </a:pPr>
                <a:endParaRPr lang="es-CO"/>
              </a:p>
            </c:txPr>
            <c:dLblPos val="inEnd"/>
            <c:showLegendKey val="0"/>
            <c:showVal val="0"/>
            <c:showCatName val="0"/>
            <c:showSerName val="0"/>
            <c:showPercent val="1"/>
            <c:showBubbleSize val="0"/>
            <c:showLeaderLines val="1"/>
            <c:leaderLines>
              <c:spPr>
                <a:ln w="9525" cap="flat" cmpd="sng" algn="ctr">
                  <a:solidFill>
                    <a:schemeClr val="dk1">
                      <a:lumMod val="35000"/>
                      <a:lumOff val="65000"/>
                    </a:schemeClr>
                  </a:solidFill>
                  <a:round/>
                </a:ln>
                <a:effectLst/>
              </c:spPr>
            </c:leaderLines>
            <c:extLst>
              <c:ext xmlns:c15="http://schemas.microsoft.com/office/drawing/2012/chart" uri="{CE6537A1-D6FC-4f65-9D91-7224C49458BB}"/>
            </c:extLst>
          </c:dLbls>
          <c:cat>
            <c:strRef>
              <c:f>Independientes!$E$108:$F$108</c:f>
              <c:strCache>
                <c:ptCount val="2"/>
                <c:pt idx="0">
                  <c:v>Hombres</c:v>
                </c:pt>
                <c:pt idx="1">
                  <c:v>Mujeres</c:v>
                </c:pt>
              </c:strCache>
            </c:strRef>
          </c:cat>
          <c:val>
            <c:numRef>
              <c:f>Independientes!$E$125:$F$125</c:f>
              <c:numCache>
                <c:formatCode>#,##0</c:formatCode>
                <c:ptCount val="2"/>
                <c:pt idx="0">
                  <c:v>1095490</c:v>
                </c:pt>
                <c:pt idx="1">
                  <c:v>1127713</c:v>
                </c:pt>
              </c:numCache>
            </c:numRef>
          </c:val>
          <c:extLst>
            <c:ext xmlns:c16="http://schemas.microsoft.com/office/drawing/2014/chart" uri="{C3380CC4-5D6E-409C-BE32-E72D297353CC}">
              <c16:uniqueId val="{00000004-ED2C-4186-9C2F-EFE34DC937EE}"/>
            </c:ext>
          </c:extLst>
        </c:ser>
        <c:dLbls>
          <c:dLblPos val="inEnd"/>
          <c:showLegendKey val="0"/>
          <c:showVal val="0"/>
          <c:showCatName val="0"/>
          <c:showSerName val="0"/>
          <c:showPercent val="1"/>
          <c:showBubbleSize val="0"/>
          <c:showLeaderLines val="1"/>
        </c:dLbls>
        <c:firstSliceAng val="0"/>
      </c:pieChart>
      <c:spPr>
        <a:noFill/>
        <a:ln>
          <a:noFill/>
        </a:ln>
        <a:effectLst/>
      </c:spPr>
    </c:plotArea>
    <c:legend>
      <c:legendPos val="b"/>
      <c:overlay val="0"/>
      <c:spPr>
        <a:solidFill>
          <a:schemeClr val="lt1">
            <a:alpha val="78000"/>
          </a:schemeClr>
        </a:solidFill>
        <a:ln>
          <a:noFill/>
        </a:ln>
        <a:effectLst/>
      </c:spPr>
      <c:txPr>
        <a:bodyPr rot="0" spcFirstLastPara="1" vertOverflow="ellipsis" vert="horz" wrap="square" anchor="ctr" anchorCtr="1"/>
        <a:lstStyle/>
        <a:p>
          <a:pPr>
            <a:defRPr sz="900" b="0" i="0" u="none" strike="noStrike" kern="1200" baseline="0">
              <a:solidFill>
                <a:schemeClr val="dk1">
                  <a:lumMod val="65000"/>
                  <a:lumOff val="35000"/>
                </a:schemeClr>
              </a:solidFill>
              <a:latin typeface="+mn-lt"/>
              <a:ea typeface="+mn-ea"/>
              <a:cs typeface="+mn-cs"/>
            </a:defRPr>
          </a:pPr>
          <a:endParaRPr lang="es-CO"/>
        </a:p>
      </c:txPr>
    </c:legend>
    <c:plotVisOnly val="1"/>
    <c:dispBlanksAs val="gap"/>
    <c:showDLblsOverMax val="0"/>
  </c:chart>
  <c:spPr>
    <a:pattFill prst="dkDnDiag">
      <a:fgClr>
        <a:schemeClr val="lt1">
          <a:lumMod val="95000"/>
        </a:schemeClr>
      </a:fgClr>
      <a:bgClr>
        <a:schemeClr val="lt1"/>
      </a:bgClr>
    </a:pattFill>
    <a:ln w="9525" cap="flat" cmpd="sng" algn="ctr">
      <a:solidFill>
        <a:schemeClr val="dk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Ex1.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_xlchart.v6.1</cx:f>
        <cx:nf>_xlchart.v6.0</cx:nf>
      </cx:strDim>
      <cx:numDim type="colorVal">
        <cx:f>_xlchart.v6.3</cx:f>
        <cx:nf>_xlchart.v6.2</cx:nf>
      </cx:numDim>
    </cx:data>
  </cx:chartData>
  <cx:chart>
    <cx:title pos="t" align="ctr" overlay="0">
      <cx:tx>
        <cx:txData>
          <cx:v>Mapa de Colombia por departamento Variación anual del número de cotizantes dependientes del sector privado</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dependientes del sector privado</a:t>
          </a:r>
        </a:p>
      </cx:txPr>
    </cx:title>
    <cx:plotArea>
      <cx:plotAreaRegion>
        <cx:plotSurface>
          <cx:spPr>
            <a:noFill/>
            <a:ln>
              <a:noFill/>
            </a:ln>
          </cx:spPr>
        </cx:plotSurface>
        <cx:series layoutId="regionMap" uniqueId="{87936925-EFD5-4998-83ED-36428FF8BEF4}" formatIdx="0">
          <cx:tx>
            <cx:txData>
              <cx:f/>
              <cx:v>Variación del Número de cotizantes deependientes privados por departamento</cx:v>
            </cx:txData>
          </cx:tx>
          <cx:spPr>
            <a:solidFill>
              <a:schemeClr val="bg2"/>
            </a:solidFill>
            <a:ln>
              <a:solidFill>
                <a:schemeClr val="bg1">
                  <a:alpha val="98000"/>
                </a:schemeClr>
              </a:solidFill>
            </a:ln>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79AfGxev5u6HFwm0Pfnpf0j7riW5kSzZX1mbd+xCi7WdfYBKUVlasMgXWLFYjIBWAfk391vuj12P
6tlmZiRuotlr8zDGLrIOQh/hx918WM92rYxTxPKqDelkyHUh89J+pfLXJr8b89/PkmJ7AmmEfIOB
BlLhGWItFKWZgjGa1YcEsStUflee16WL/9iC4NtBqQzkI22KOMOK3zsIleZ6sbu8HxZfcMPGoVY4
oADWTh8XyFwCVlTB3+JEY1nvsScbYpIBdO2vUsiUgAcQcmftJg7XPKGlwR0ZFl2weYp0O+O1aRlS
brUDtSPrx+Wx8fMjPs8oB9gg/+X0PDr/giO3tYLKjQ2ZM9xZo+Y79oOdfmc1KiDjtT3pax7lwnDQ
UoOUA0cygOVZWCuIgjcNS0zM4z3SuSF2vT9uZyhEI/XoOftsT8Lp4fL4li7lE5vCG1OjadOIoY0U
0J25N66SR/MOHQy86MGZG6etCb5saPus7MrzaYXLB1Q3Uroy+ttEXLfFojKtONFrNxag7JgBotTN
u85ufaTlvnaGs7k8zPOjfGpPWEbIzttVXoO+rNCoZyc/O1Xx6m7lXuTb/HSvnBrhH3G0V7QZZOo6
Jzmy69aGQMj8UPaQwjHZB4NgtxvVkdczZ0vncm0R+et8ZhlIVHBxKaBxEUlBzAbS4EkPGimGTAbb
qeDpnq/Y1tjwd8f8voqSWLKH5KUJrQTZPG89McypLtUKLGp6hROvQtUUooIovc+bzh85NyRUKFYb
jJfW8NiosIYocBm0APrTZyFatEA/MQOFU250H2rkaJOiAbtR3fx27UFfMyusKqSaC0eeONtyG2le
1iEwMKbRne18pdN4AV+LC/RoVgXPoUwNox17B8CyPdk2FMQMrArkzrXQdpbeGuB3yrbT1vagqPX9
8vH4/5gGPhwRJTQbLH5ej7YuBJCG0i7AddYGkHKb/ebOnMDAyVU/3dKz79i+g3inX/U+vV/10ZZn
+JdxwZ8oAGoecs7JR2oPQhgD99GK7/V78iKH4yY9cCg+oa49+Suj5nebeGwMZG3+Z9TCu6WwiRY2
xxdF3yC8dTdv9SdOgzHsVLe6XmO3P7/c+er+aUwkN64dNHpDFh3bl7CwGSCDqrVrDwh/IC4MSKS7
6IbeNAcbezVuakgOZfWBtU2oR/FtpUElstFAPgBx1NgcvjRs9gxTWpvSxbVE7QR5JBlUwZ8b7Wgj
9ZXFofeo0We7+mb4ZnxPPgFqIyRioh5VqsqLbtZqsIs2kboCNSBXcBERao1i1FDlxOaN5V0vt26R
PyrpKonD0pNlHFkRTqcyJ7YhUc49lkM9EdFmu3EetOtMdv+g4kiuGpCVI5JBC/yq8cWdemRcOJ8m
acikT+BA7F97nzNIAIHoZm88cPoLDBILWxXNOBAOQ+M5qE1EwDMptSYa+E0rQW7Zk3+aXuvlG7CH
VYHyU/NakI6seXILYROKrAraywDyB1mL2Oyu0kluJgb+zzao33TgLgAvDJWfzKNB5DXhyslfGOGx
NbHegB4niLn8YU0JIR67ma8inwC9g14jCO4Qf6177tygzYlNkSpG85xiyHyBj85FyqLOifQxDapu
fCWRvAfYI7g8qHP3w0YsYUCqQsUto4pFxTiBoxVNZYJsgf3ZDtqFw2GdpnlhpU7tCAeBZgT01xoA
K5bWQcvQ9OMSumB97JcxuK3M9sbu293osECXxlfTaQuQxcZrF83CYHnzucaF/tDr8/mRR/MJ6TkN
ErOfg+3/lTbT/0LWZyG/9Nnk/qcd7gkd2ZG7wZZSQ4kxqWz3yRW2+YMrbM3NWNggGJBtA3mqgV3N
Et6ivI0gk9lgViGGlzdQoszN7eX9wdfl9HHgQ/nTgvgA9Tok28cxB9AIp9udzPalV9tdTq1Qs+1+
5SlaWh+8ANiFKoSZgOA4nbeoUfpxLI0kUDoKnXdN35gFKVzFyZ/HJgsBvzo0nIeZlNLvn22M8ci0
4E50aEBLRqJDuA4kOGFRJuomVUCiOsSQiWygFY7eF3t2kQh9mQoCAV6ITiCFUQBAZFOu/zrmm85a
5Yhemn4uIYOkPbi/zzqLiqlJ9LgwuSJlP7ktjbYqSQqPWlPIbGlNkuj8teKT8MuacEizaobfLoOX
ikyWVxo3tLih2Y/ZvOr7lW21aEkBSMbAnQlSZSGFASX7bJIcKwlM+wb6iD5IeXYmfUrpIdLXyA/5
0glbGKllMKJAvEOFPcFWkUZIWoNvMZgKqr1AyREQ/C7HLqqk1DNmg12nhCR3WeSom8uH59zH4BTO
vywLobklVWYx1GhkjKYKUDbL1ej1OP4vjQiPhGJITq92dhJEZuWlDlQ85SYY83J3eSwLZxMsFxaQ
vPyVQHLj9GzqzErqHgqsuNPGQ7uxdzxjzlZJA5amDJzXmqJqePgAQDw1A/0WE0ox0AUvDciAN7mf
6gcSWWtR05oZvj+PbuhUzUtF7yCLlQCtEP0sfCZ5EDi2QKmXf62+/YTc+dpdvWZSmMA5LqEUAOSR
H7OHLL+PtB95+nR5jRYSuzba+3U4DWDLA9unsNXjrDWN2VTQOdu5zmt/V9xS9Aj3AWQtHI+3zq77
YEvDggYn3BPNQi1YJFFN6oSSPoLJtn9W6FVpQSh2evk740LODuk0Q0X1UtgVEZKIpgLgdCDv423h
t8/5M7lmrrGp4Hm14PFyjZWp5L9RvDSQGwBJhqoCRGgJq0VLyoa44gp3cupV3dYgXw2CimayMrSF
Fxwqo+g2QssTxia+4G0HVWdlgvIcZQnvq4dW0gpf5flIEMaAmBg8twC9ohXxdKtX6jDP6N1Ect9h
oUNUtP5m+x4ERk1HHi6v0/leADBN5TsBPD9wWQVTsxzrBhkIkIbJvnG2eQys5++PBv28DoDWuMjB
ji14PF0F5RLwQka+XalXjQW5dqV6KB7yqVkxtDCWY0Ois5+RuYQaMcaijWHfoMHmmmZ3l6drocMe
Ae+vwYjAIgmwWCR0MRiTXifMVNws7f0um3doFU3JfRnlQRGDOkMar8rp+2Xja+MTno3KQTe4QRH1
t8VPQ/5hRvsRsfZlGwtePwbIlRtxI+EYiakFO2JZoUCpGUW63teg/Ur9VgJLPd2iueLrmhO3OKQj
a8KQTFJnjFhgQyKQztagAKaao5vnr5cHdX5ieZYCSVNg/eEYi7X3RB1AmdtBv93qB7ezn1VrrTy9
NA5MG/w9PIDqWXXfbiQjAe+/5Lf7LtCQi/UKZEZ3yj1nw+6eVLem7noAvzQukAWAaRWYZV6SOb0n
kAxG+VUCa0reMleaNVftf16euQVU8mc3NBeZgCMGOphTE7paTp2Wg5suuo424CVQQDLmGQrSBKCI
RjrWmZGa6K9jf06QCSav8aq4xsLUYowmskxA0sL1FN79PpkSqcgr2zcaaL0bj6b+Ec+/faWjc50r
YHLaI5BaCjaUQSn0lG96EMea21wyUz8tu3x7eTIXsICnZoQXyqojWS9smOEghkpxkVm6aa6KrXmL
/P2VRVahgAtVH24RbgVqMNiY4t0r56qaq5yqqvFHX36r0TTRb2v/k6vTQ6r1ah1+uGyTw5ZUZHkc
cCycbpnIGEpLadEBPHjKK1Q95ycJDRuSZ6JW/Ql8jmw3DrWVm3nhLAD28qdVkUO606Zekp0aWjw6
tN/Lq6ReC0r4Jjj1LzCXgLvwNDIYucTcuZoDgsU0zhBamtQtk/4j73IZbmj/Shv5viZsrZNz6bU5
MSlsGGimz/YEOmJsGOcVNG0btMTyFmAutdaSlat/6aAdj09YNzlXVISuuE2AHwqY1fgkAtKN/H7w
czKNYnrCUmhv5RamcVYOBNRO0bv8+yqG/KIHUk8Fh4mM9i7h1mJNa+WqAwdKJoNXNaZLKRgpwOL5
+wdah0tjIIeKlDFwm6dbHbEVKeI05+UUJVRbV2FuDzQx70itKrQjEZDSXTa5sEgnFvkxOIqC5MqS
u9EcwZUoDa6ZJejt+patewFrZvjPj8y0RVLoUV9zYqz5VQnHHxmXIKah8sCbjtBzWwfZZlxjElgI
hpyT0XHH+Mgscp6TZo2Z45vfIHwH9DKESEGBigvT1d/nOegeofOKZ9y/PKmrdoX7v0Pvixyns+MD
PQqK+NZC8w31lQfTHXzIPAwxGOOhG/D78SWGCzAxUHRgTzkLxOq4RNM98hFYTCdQEsmXav0mKYuv
l4e3uJi/zIjZFErrmigt+DXJfEvZo9G/ScP9ZROLM4irSgOvH899i4hAQ2coxUgTPwnx7M2xT+dD
5Ku70ZsDNrs6dZ1h93fgbLxr60+zIixwmLO2QtsNCYoe/VHMdhXAlDQqbS4Pb8kNOrEjXCjOUGez
VoE9rIghbqd7xrYcAutG3o1X8bP1bGxkHw1K7Lndptg+V/L3+MvlL1haw+OBCo6yDlBnBxkDEkjA
feXxD6kA0Mxo1w4CH4fwxnGIO+SVOZvHGTupPpChNi2Ms8epHx7I3vLywxj0DzFAdJdHtNCEwtfu
ly3hsKuVrhiNCluc80/2FL+5JfsWAJgHAEnn+/JgAQmjJD5Tw8hba5VdinMAS+GsKNDyM8CudXrV
ON2YTpCZIcDD9L4BMLK9M1EV/qxBh87TylgXfAdObcgp8AD7gVd0am0maESbWcuBG9g3RoBmNzjQ
xQBPDOrVLm61u2af+lFQrvmcCyt6Ylk/tTwalgSBqggrGuY3zV15b+9A+eebPe6zNezswiY9sSW8
GmM7m2VuOWgj6klICohdoqBiW93Ks8s3hrBJT8wIGycrCgAhZQtRNpMCOfkWM+JZ01NdrZy5pUvt
xBBf1aPniJB2TCVUCAJnW+zmPNQ/OG48CjsHPhgIsqlrzv4q6IYf5bPhIQ7hO4UXSAWriqHWrdRh
rwAb1oMOPLrTEWqZ5ScdOFgVVmZzeZQWvNpPpkikIU9HiQBrVkYJ0sjdnpVuw4NXkNAlHphGJ49E
bratCyDjo7eVM7G4jEd2hZ0JGmSNkhnjbHwDgBuIR301Xjn7ixQYrWtMgaz6mie76ePau7s4ZGAY
UYADfgFgLsGvVqrZGXqjhVQn9eS97o0xuBKBfwHtOv6j5vX36/cdd5/FZUXB21RQ+eaLKxwOwMqn
qu8d+lm25YQV2qbdrfsUS0EmEKa/7Aing/ujOfrlAZPyLXc+9LYLthTzwJEZhqcA3rNZS7wuRXwn
JoUdOyApFcc5TAJHUBz4+1g9monrcM2Xp/kGHVphtVntyVodqbCK/TBSHCGbAo7KO6ZbnBUS5KgI
8G6jv7trjmZWCJCkmMUDADHgCAoZDfTMRT7Ex1tV5a75DnpVFyx4xWYtRba8WZE3NdA9giSFGMOn
kVOwCt1mwbD/7GMMarQ/0O/AaACGkj+i3W0NpMFP3tlWhcwsqEQ1gAxFXMhA7WEaKfTq4gaM1k3i
1tJKZ/S5XJKN0pSNbBniaTTUiRmXnrIyYqpFP+Go1FOu6Gt9U4QUSWK3vwJ8v7zWCw+wuFB1VQnd
qE0ITpz+ue3hDPyNi+j4W4R9RDpVq1WniNFbMh7m9+TOOGS3paei6z96rHfWi301XdUrDzM/E2dz
fDQBwmZyhlItsr5R/a6Nw5ahgdH50XTIK8s3sr3mfixdtUcjFItMEHU3lCEa+EkZAvoDArUgpL1i
LlhsXvNX041c5ToNyexfntk1s4KPRZKm0ZwKpFq5si26+2mU3cYoXX1N6WcBmH6ym0Sh2iGSTRC6
fN4E8YQ2WwBjb5stjibXvy5e+Nk00VPwd5jLTg0Lb2eJnjYyU37ZvnJmfZPz/Nr+vOmD/A59UGgj
q1d72pbvvV9bR+yvccykmiFegXuIgEfagBA9uHet3E29EdTZnhwhEFl7MhdfryObwuulqIkJBmcM
NLMkr6StqyVPbX1jdztKR5eRJzakKydk+Vk5sim8ZDl4rQsKSlOwJ4APBJnE9kFD8AOlhlt0AfjA
kg9uXgMqu4awWpxhQPNBpYOUKQqVwuGUUspaC0Ur3E7J07iL9832nT+g4Nz3QIKxcgEtRZcowCFh
hcgAOW7xMkTlvqlqbo43TNm6G1/JL+qbZuzqD7IZwd3Q7IsWYQJLN2Pr8s7g73Qlr7Rw5SOKBqki
AhGw7opOZz/UY5d1OEFWZvml9SMCfObyZbC0nOCiBO4ZzT4yF7o59TMnQ5IMpTbwciL7TUwfNG54
q41vnGx9fp6+6F8yz1lDDfADKFyzJ0YF10QuunxWsojffPVL8rXFS5NeJy/1oX5iXnUtryVRl+JK
GEStE7VURNBnW8euHEJ1GKSQTsRydpsRB1OrvDHg3kEZrMwqf5zOB/inPTG5YwCHCwFvzKoBovEp
iK/Gx+5a+zJseMo93SmZG7330O72qs24yqK8Zly44OfWBoeDA+MMrdHdG2eMeSIIydz8ed7EOwdp
kZK6E9jLntcOzeJ2QlEDhwZnFHT6AnCiJV3d6GoVB9EzvZv9FOqzvVuhpoGc0+Drh/FbHK7FSgu9
ao55bFQYcMnMfs4sGJXve19CSt76nn50D1lIUpdcV0EftJCYh+yaSlz60QFgnj6uJk6W9vTxRwi5
IHlO0dZMyhhJGnPPeYJiFHX02+KmCBpvXfp2KVFzMmj+PUdhMM00ue+aJkYDfHOw99C33JJn6wqt
eg648Ewf3BJqqOHR44ma1QTG4mhRc7fB/IUbSkQYVpLetV1E4mB8T984EWqmeNY1fUPbkpvc22TV
+126/bmI8p8W+a4/Gq+iU+StLFic9JA+yYHijtsm8aAZqhg8Eg/TUPt9cVzAgIChBKhEQaJIFYEY
UZsDnDnAKKpmoYnAAoBzBm4z3mVTf18LKj7rtuK1YYC4Bz1onwAx4YWLlBak0DNOrrRtfyqh7jkp
Mt4I2tpvnPcvc5MbBfJE3rQD+fG2ATp7bRsveBQY8J9fIKZuq2KI80nmN7P1BZojLmF79U5FXaED
Nlu6lbr7lZty6Yk7Niic3QHFX7nrMOQ+RHEhKDDajeTxekYepo927iI03/wvbQpHtWPKUEcRbMr7
7kXxu415F6MiypN+HkjcrtedCe6InS3sp0apBcUCaLCebt7OouDPlzCtmvw+s7vJ3OX2muD9kr8N
TmkuhPqHEeEpZw4wvlC4jwOtA1nafCCNa3zvUcke95xJJwZlI5AAxWpvzfmlz/VXETHKAKegpi1W
eWerjaQCwhPcJQyifYLY972DTionwxsDBQ033rRapjkfLrcKJCpy1cgWGSL7iw1UT9MNCT+bDdno
Njj+wKyVhD1OaGdt9c6LAU1wIwb9rDXRgPPbSDAunNRBKYeKsc8hA44DyZhKDWyfy00ZntH5CDDW
TubZFjq1KL6sZq/nED/EfQ9tIr/ubwmynE2/AtY6T2vACjaQguIpWqLRMnW6UcucDaZlIepmjtu9
6MFUehz5CICg6Tbo8KvQ7f3biQ1HBSobfagQL4VqgcgGUsUM2jQamqQzqhWHMpqcuymWrZVTfxba
Azj1qdkEHgJABT5HfvR+TLY05Cnc6WBIyx9Fn4Amsgqz0nrKWbyP83Ilyj5fLuSJLS7CgDQKmHeE
iRy6XmM4jWhHNV4Ndh/bqTsUK5fnWSSPToVjG8KBb1qjpFMBBFWsRw/Z4CQuM+0vRm6B8E19vHxp
nt3Tgi3BZZ9Shi6oBPLVVvSm598dkDtdNrBwpDAaUCwqFtJqvCxzuvWSqm8hcoJGRPt6DtsbXuuF
wtXefideEqD4HFy2t7hAR+YEf4KhPWHOMpgb697T4qfawvThjrxsZWHXnQxKuCcKPRshr4hmLoMp
bmqXrhHK1htaWYd4XjF17gZjiRAbA7WMvC8ApMJTmnVqNZMCPXI65BPlG/KmflPeJzyp85fmKrtK
XuJrbQOurhdjH7kVhGH/xkEGJA1tySBT1zhW8XQFJbl2OohpQeIcbfQu1ZIDscYVlrzzfQgyayiC
oIEdzw3odE5t1NLMUqfCPiwrlCOUp3iVKEV0bfF7gZDGFQj2F2CWRbLGqOttcy7Qzm24QyC/lSOo
FMgm3ekxMNKG4cMrWdmKZ1sfJm0dUEFUPlDHRQ+5MCjC4jKx7chP4IZw0j+3frYC+1Hx2h1DbmPV
oLj5uZYPlFB1oJkVBMUiIVE0KLQ2Ekvy51sNcolOCQ8zCa2becN+ZjfKC/hZilWypbM+Z27VwYUF
TB/QzWf7I2q0cW6bkYA1vvcdJOoTBkqRGAWJym0e9MfJh2wwpB3UtaPx+Tge+1+CZTEezyyZZLMz
kWBgJFAG4kYlcjr14CWQcmJa7mGjXlEiPeTNyr0p3tGflsF+o3MxTGQfhIC4nFleRhEs573u9wj2
07Z222EEafcag8XSogJIq/E9i9YPUVikkUgtz5qMUL/8mdfaJhrRhTVb4eUbbXFAv6w4woBAmaXG
mQMrLHtGj+EV3AnXsQ+kXYsxFw3hKnN4ZY4DXU8PBTKBkwX4GwnaWfUGibjOVPgS+5702e7ykMQ7
5XONjizxLzlyDbKqRrG1hyWjdvYVjYKxaVYyeWfhOuCJDuQ7IPwH6JuFEs6pjdLMZ2YPgIpUEEjJ
3Oagesoh2oCJz5MeUshmS/dDuyXQlv4LCfGzKw2EdZhGtOWh5chQRPosO0vgsM4jmnlNX87c1s18
ywIoDqs4B80D+J82+ZfLc3q2GcE1BYNwRh20lAAIfTpeu6nbkQ1lGpj1TR/fNvVVlqyUq86vTdhA
ewR3VrF6AEKLNrK+RQ0lRewIIl/dk1MMjCf2jG81sk4ySKZWb04eG57cJNwm6uMmfFZUHUXodTmD
MJsY0x9ifmRLvQbM4jsGmgh6peP/Vrbm+Z0p2OPfc7Q356zTU6rPaLAq3Z740b3qzU8tfCMJw0Vl
LvUaywc17MZEbmtzeQ3P6oFQRQFXGBwyvOgmnAvhrHdzFbGukNAGlVQeq0u31HaF2gBtLvnFrO9G
w3Stam+CyZ7R+hn10HBWKnjU9Areb6D1ctgn3c6MNc9ybmIoyk5z40KDKFFl7u2vXE1n55h/LtI1
qE6ARQOcY6dzJevpZNOMIqNLHkYyuFZ8d3lCzgygj443MaGFFBXfszAexis0PI5xKCt71bR8BL7e
ZQtnx8ZG378NxDSuCg1vtOCVFonRV9Vgyb5kPVT9z6ZsfJushULnB+fTCljZdB3xHm6j04mika6V
LHJk4AKbXRdwXvPyOvuiYxdPu+rZXqHSOx8U4JIc8YvWeDSqOoJ7I0tGnOljDixZGpnbxo7H2zJJ
iGsn0Rpbq+hvQ44XUweXBlcPxifKUbVFTNGXQFVE4BFOpslaZTdYGmg4OqlyE1qn26leOSZnuwI2
OUWnAU1XBdkzcc1aOe7ntlb9ckI5CtH5NNQrz8eaCcGz7qrWorSCibqda9CU497NvHaNF0oV3wng
qiAyBQceLgQiS7EYJGlpKWvQJgTpm/Nev0CU/D7x403zw7jiyLju9avtQp/2IWuQ5o1DKXT8teTc
WQ5U/Aa+wkcXXl5Pdi9FNf+GzuWUZqpHoQofb9tr9DfnAQmsQO/AEjqbLml9kNOsxjFnkdTnN5hI
NYN71QEngDDdYL6zUwB0QaB+26suQ5dG+YA2KHmf476DKmWKQmfb+GXhgS064MUUUM3q0CBbuf0/
fZzj10b4ENF7RMhtFG2BD5E1pLeHbUxT34ojz2ShEcuuadpuJr2Q6VsnW14/ZGE9xAH47X07UwMd
4OLRoje9VvhT9jDXN5oEmQY2HfLWCR3zcYiNlRj0LH8kfrBwBVMti9pErz5nDvRiPvUA/9nHECuL
e7BhVZ60W0uMnfVjiDaFJzKroqRo+CTVE7/OAM1zvMpC5rEO43DtTVweIaeztIH6Qb5C2J8OyWe0
JeGMaLf0yZ5cdmd9AY5zSw6dDw6auQXV5O9COEFchOiB9yEjRYbWL2FWDZbFCFoKEprFVUzR2pWm
XtlF28tvj3jJfFqBuiwCM5SaoRt6evKg+lA25QwrQ597UqvhePX+ZRPnswdSIhu6DrxbE/lFEeOX
d+OQq2BCCg2X3NA7K6w3kO51rXs15HphnE7yskXx7UEN8sSgMCgZ3TNDNeVgb23eh/E6lSDSUb1d
tnF+TG3eTI1h4apA5soU9kRUxFo8sU/hoiFw0Fd4Awb2b9Jt+ZC/cO5YRH/X2kOPajN2COjl9RCC
Jd8rMCauArj5eE5ujNNPERt5yiph1KxKEvahvVe2nLOWl8bWrunzvYIRwzPEWwHkwFkjeaNFcQGZ
6STUJaVP/RnkiZlLx8oagpW5XbGkC74KtDqAzUDsEiYHaM3vos2842DUfN9+MOqiuWDcmn4fTFys
PIE4SYD/ctNcFx5Ivi5/yvlW0tD4jTADLFeI4j69qqOXKUEcmtMZW4lFtzlaveqnelpDRqzY+HyZ
jmz0OmMKFAJJWFX3BagEE3T4dF/BBZD9NAyXgzL+EufU2cOPpw5pw09cITzPs6H1mjrHUZOE5C2B
rDQYjDjG2d6RA2cel//CBjoLbAzBJF/3o5FqtkTRF94moXwvN8i06V67ISbiCKgI8GInSkcZb/CB
ljnxf7cvUTTOl+HIeNGrVVUOdRJKg95uVTPNfHOoi9+/7U6mVeySLTQyaFNZk1C/zrBzQV+NVjR0
GHypfQeqRdqHJbn6w+VdKqZNhKGJN2zTD2qSsIqE0fCsk0cgHybrPVlTFV7cp782jEg6q2l9bc0V
TuVofsi97Ob0rs5XNWC453x6mRlwSCE5jnQywhQxTokrRKURLfNwDNvay7ggyhz0Jaqb+fYPra1p
vhlzXwmiL+tX6VmYBATsiXlhi7Zan9ORm3ceY+V6eqNci8VnAdOeZP+vnMPztQMSi6eekQZ2cLcK
7wh4BCi1oK4e4vUMlZEe8qjYo1dmz1RjZZucwdsA9ULfNhSWwFsKUXKxJJ1oZlyCW1cK6p8VLpo0
yFGxVZCJuuOnL4OulfKzeFDe2kf6TQfgeCVWPx8qzH+CwMBvBeCGMNS2MEptaCYpgGcTpB0LSbtX
DWDPyLhW0+RZitNdBFcecS5WE1AOtDKeHnYd0CCdOhmXFeRxBMcNGngU6e+zj2NO4dNAdxU9SmBa
F5Neymjm5jRHcTiPynutloEa39elcY3ELNo2TD8nnU8gwW0Yj3M0e+00rTxRfCinQ3WQKuUYNwtH
A9q9p0MdJENr8GM8H+StAVBE7r8i1APtQepWbGVez6+AU1t8hY/uUDqZU97GsGUDPDEks6vVD3PE
Vvy3pRGBJwKpU9wDOqrDp1aGuKiyerRIyOp7FqGBaYbk7AhKLfVVitOVTbkwJGQtwThg8VIkLJ4a
a+XB6du6Q0ftOKnNtVH2yYNujrLhgeDD+BvOMNYCRADIYYLwBzXwU3M2zalCbVyiPMzF++cOqLb7
sVfupgMH92TXxm8msACB5Bk9uKo4+0BqCM5U1JSWlVKZhmil3+b294jUKyHrgod/akK4NNUqimW1
gwnO2Zfe6MG41XFnKhsH4glgRFt9y1ctCpveiPqJMgaLpuVVO+g1IDc6b4YwvSY7GRIiyf2a97vw
MpwOUtj7YHKXY6mHSfXe3gAXBtx+DI8lvyMAEP2FBL6KnSCca6wbqp7glrQ4JOp0p8yZMcxJOtMw
2/GWGuM7he74J4vJXbVZY3RdOHKo3kIcD7hnJDxtIZ/VM7UlwN3QsLQSL3H2ljaDGVhGy/6PQv9y
2Vs5q4vwHalD3xEvAJQOIVV/OjJAe0o5N/iOdM17GW26tke2iOF31VUL+JD6WtWetZd9ECf+T57n
P97H/yQf5d0fE9j+93/hz+9lNTUxAUL89I//fR2/N2Vb/mT/xf/Zn39N+Fu31UfxyJqPD3b9Vol/
8+Qf4vf/y77/xt5O/hAULGbTfffRTA8fbZexTyP4Uv43/+oP/+3j87c8TdXHP//x9iOPC5D3syZ+
Z//41492P/75D3QNwp/n6aL/ODbyr79x85bjH7vl9Pb+f//P8j/7eGvZP/8hWcq/ozkWbXHICXBU
IG/IHT7++JH+7yZyESjAAFANJhie1S3KhtF//sP6d35VAwDAYfN4Dk3soLbs+I/4P0KeAWkTfB0e
KOBi/ucDT9br1/r9G8Dgd2VcsBb/+lMB4NfB4L+Kbxuk/AH+NPA/fnCOHqFEy6VJnZPOp4ravzYS
c7gyn/xixARt7wz9vfuMyZVv9HPSggS+jG5YzjowRJHEBn8hMZXOTYmlIbCCRCNSuINy37D+GWFY
03sG6EchXGaxcdd1RUpc08rrzWhpNnNLxc7fUX5qDyzTejvMy55uZjLKXHEtGoAfgIaFc4jjOPsq
R1VVb1iMcvymUhozhSjvFH2pZ9N4hQS4oaGwOWmTmzqkRXqnL+wgNY38NS4HuketI0LRLh9JHII9
MDLcSJJV9IFlVZuD92SabpQpKoOuN6XvZI4iyN3qkaJvnSkjNw0mbgNKA/tAHdQg3bokOGzVTCHk
QaNq8hUKFSQvMYoMU6A5h3aYPpy6bkM6kMYz8tF+o+B9rIMyT6qHVEn727lyVK+Py6b2WFRTXzNG
tC5radRMLlSVqzcZiGzmVkqhhK1i1qXHRiu6mtSq9Yam6VoX6pH9wdYnHOy4JTu7NOq31oAkklM1
/ceQ1dlTpY76tRLP0V2m0fqgg6F9DGhpym4JgfsgU+iYhAWELq/zoep3KU3ZNiWt5Vakk/Z5mqrB
TEcG5gHL7PeFNc0OtBzqKHEr00rg4M5S9zSlFR3ceZqGVxZL6k3v5F23SVmlhtCcQw6M9hlLtp2i
UuAZ7cr42Zhlk7pKopAM6Qc5il8HVe8OU591pW9OQ174ChtU4kXzCH7+OXEOdkIZytcIc75EjiN5
VUbITTeX5SY1G3VXxFLxDfQhQzA3UeIXKM/4SVV0T+VoKXfRSLJma0oS1O7rrq79iNVy707KmHdu
ZiQlA//S1OtoB4yaF/Dtjd/Aj6db7qhN+Rvp1fQgF/rwVUfD4mMMmPo+qqzxu1wwo3FbjcWtF2Nn
3/Z1m/5gs16HqLmzVzC12s9lltv31AZ1ml6XjeZNI8QVXDnvG8CgIyO6M9UkRw25qySIdM21fjuq
cwE6Yrl87uWs3o1xUTOXzgUL88HId5k2kStVHXGShtZUfhQjfiIVlnWfEVm7i3Usv+uwTv5aTg3Z
TzKpD0Oh5eiZ1eb+3tIxfn0wAa+sUQPh9FpF9kVSaLfPx6hEqiTtgPmvQMFyLU9UvZZ6HUpmnZJs
GTX6+yKx29KN4OcNblR1yeT2eWNFbhnnzU/ISs0/CanrxM2ieeL3RISaZTFt5DhOD3RSzLAzI+ml
Z3l7Q9O6uzblmcyuxAysaS6hJRPaQ9F9Dv/U9CZrKn5aXZ89FzI1H6w5ta+HaUKjFnV6Ck9FZpPu
AsA3oB+tYWybdX0R9IWifHHyqLbBuA+6Yr+hTZ+4sjrTAPKg5IrpanJlTQN8bsWcineH9OQFK+2k
7ixl2TPIdmm2JQ7rv05pXU7bugWIvGJFsleLPtM3VpckN3o69GNAQF+meoaVOoFVNcWPTI/wa+xM
JhUY9CS6iRrVPKSIdF7Vfurb0DAGnOAuG9PSJXleBqSqKtfRqQyWnbrLn2RpRsJoaKzkSp6j/GVO
8W5sjKSz0EmZdddZOpFdllojvt6Sk83/Y+9LtizFsS2/iFgg+mHB7a271rk1E5aZubuQQAhJSDT/
9L6ifqw2np6V7h5R6RXvjV6tGmQMcoUFFxDSOfvshmL73qaLbT+1UTqe2sgHMbOZmPfehOi8SydH
e5CqBS8qw35dhLqL66KVVF1NA6ZYG4P//r1AtQsMELt9WAiYqh+7Op6w87S1nxTTKH21FTRW963q
mrt4niFaS21X5wVvcs8UggTsKbN1/wQX8fCCzbRlZaAC+cBs7T0MGLrwTS5juRRdH0Hr1atoaQsE
/rZYh0zV2CVEuCyYytBlN5Nogh+IcsOWBv5yzRHMuE9rXsFGgvj269B4cVsurs0QCbAmtBROi+ac
jk5e2oioswmF8ncV3j7Wk9f1+JIabyrSDp6ZIWkSvM3WN9edWRBZJDy/+TqxfijbPGk3UaTczmOm
uYD9LzaM1rfNeUwxuXcSsyvF4/oULmNajPWCfD2i63Mu+2EzyK47iXaRm5FCnbWpRN3ewnWNwiPU
VKuhou5Bj2nYeJ22noRXRUMR+EPDyYyFq1L/zHy91MUy2v4hwt5y73LufTax4kORqSa9G0C3VKW1
mbuMtEDDM430Ia10fKgW0fe7wEWwwU0a/sydA6DkTU20t63BGF/73GMFPlcYqk9h9WX0dXsJtmP4
lSY5A38mD/U1WoDg1Q6UXGMLWq4aPlm5TRLdlMPsJdd5k2JrjUSYvMJMeHjF1gp3N0/L3Uw56G+1
FsFrlSBVrhkmcV1jcT9wOvqn0EQ5MrAjtx+7rILvZ5YfXTzXr2zJEAc8jiShm8a38R6fV/e50T7C
6SgLLiI3Bc86wZoojfJZWfEwuwT7D2qzOKCFnwnvRHjX3OdTEr6YQOc5iEHCROXc1ARAaFpXXytW
2cJARQuZTzPre0NS9pTiXzt0qsp3sk0m7CSjGy+aGBksFKDqHWRB5oAYCiKKfpnJDJYkl1fWG3Oz
sZiPD6WfTvWZLVH9SSrMrQs2RrUqQoQ5XXmDVXud9Ziffast/1at/d+zil7lDv/nKvp/iLdFdm/m
z2X0+nffy+gk/wOQ0Eq+AgXdJ+Faxv6rjA5XX9mUhKvTYbDOlr6X0f4fIKrDwmxtxPyVDbISar/X
0V70x0ooXENjUXwDMczI3ymkYT/+U4cJIA4XSAD8r4ON1YT4lz7MNPBtFxVrNr4eyQ0TjtXpidch
1tqtc0z1iyqaHkcfyqk4FaUd22kqehZfL7mTr3Wcs88N8VAFTqF8pkHgWClghC7KIGX0DucTjhqL
CuqTzAaMzudeNjuxpMOu8ow+L2CwXVQuAOYPemG2rY1urp30F5wmFe1vhfXm2wamKJf+IiR0+U2V
XjmYzV9Acs08lEMLMOImHJAYOqTiPqQTGIMQ3aBMzuHfReosZvuqIssBWmn/sg/iZo+IVWsvpzHw
r2Wvo+ssFNFbT6ssKmKP8PvWm5MHwll/Ky1Cl/ZahpiNqFBsFpUptk3imbybroILDHVTczfUS7bH
CIdg3p4s6XvVdHQvPGQwFwHMuPcVDv6t1VmuyoBV8QfnfIISXXXhVtkludR5qm4zPhldsMUTR26S
KSwyh9SsHnnkb14bGrZpY2kfgVJ1MFJu7UWkFnUOkCMGUFwC1C10NUNpTrQ7Y6I7f21i43De+Z13
QqcXXBic9yNyCgW76LNg2vYiAOFxWC8S8rCClajoWlzQ88JDYm3+pKZ5/BRo2r11NoTvGhZSvLXj
HM3bphP+XDIet3t/AnqLPFyZ7r2GjJdzqhCCiIPqK+6qaeCqpIMHaPjGGc/KYy9JY6uPRTi5H4Yl
OHVuQaq7lNmd5J21hR/Cca1IIg2NOXeNBX6K7wS0Vo4EJtw79GmpveVaJjuAJuwZJYnri2hc+gt/
RRMWoKPvrqfsap5geF0QjUo2DKfoofIoOXS1nY+50GBiBo3oX52tm8Poc5qjWB3Zs0X5ccqWjjeF
dsamm8y4Ot+KRc3XFZX6Fl4ucDGoU32biUTvUdI4eKFWtkeYwSQQKKCxTvY6TzpxQGM4bSGP0vd+
outPlenTS5qxcaNhCQMqX9/Wx3xJ+K73lD9dcqCTX4PA8BfUf/Vm7U3x/vCWjnGj07Zgs41PHYlh
cDJMrTpXUVpd1nHM97nssqvYU/3Rm4b6TVEkSYPjKekNhrXLsfE7c4a5vXgOfWHvBjzdK7HI+rOZ
Y1YSSMdedT/3j7aZ+X6wyCivvPZ9aHm/S3KbbZJ2jAvm6LhrY4K0SzsPxyXPu0vKk4EUEmat12yS
2Vii2ww2NVsgG5rI/Ly2NfdSZOyiMfN0EHg2N5kv54dmSeaHsavhCgrOeIa1HoBBAq1R7Qc7JHsH
YhP3Y56ULNH6ZtRgbRdoZoa4HGmYyzJuKgfiDXcEZL/Md7cq9xsMSYX0052tpE7emMXZvVsTqdEC
iOplRoHql5pMNYflhRfO+9xXqBKSsYuRZDZSwcsKthxb3vL6hixz8wnwLSKVmN/NN4OeK72LvWk5
zF47ncEVdCc35vEN9rs2fww5DYaiGQfil3VEGn7yQSM6jUCmsFAjb3lCnRi5wqAsuCCVaW8DwqLL
pVt/wpizEbMBNIu3xqooK7w+HL2ChL17y/IWVQoqF9dvPI/TV68VLijk4ty2910SFT1gmqYgxgwv
qE5VXQpEC8GgoaKAr3PR6S+uBi+NG+ZDOjtwRjfYz2a7wRSsfUyAL8aosez4MPRdds/GjJktp0l4
m3qhROya58ui7YPwcQiX+SirZvkss6T9Ypoe3q4kVu2Nw86sCnT20LqwxS2fqmkVafh9r6ujTLP2
rlUsfJmrDjssQC37HqhFNOUC/55HEcbBKypQvq/Dqe/Kpm/dY+Pi5DBFkz4o4aWbrg3ijc29+s00
1myiZgiPvkzN2XW2vcJQBOZfilXdJgQKwYo8ZR66wXwxU4GTNvw095G/xwppX/KKVgiMinQDnzc9
ZfgRmWZPo59iGxmYwCx4kBlqXhzOFYy2knz8VI3KbKX1xQlEOewpFc0xYpF9tDzrmMNO18u6e1hb
8S9pkAV76bvpKldD/OJ3AdQcngRTvm4lPAJbwuevMH9pYKvthUCpwz59ZiSuDlFmghLcVYIkv0qO
ZTxFGN/4VtTFmHZqi/1Q3sjBg9eH7HDowVQ3Fo+pLzvMI4GDXY3JQp5sgN7Y8bC9SVOscNcJTJtc
peYirYPsMDCXXwiWiB0TnHyCo9qyr32AjIWii3eJAj/DNzjWHznHsq2rMCqq2R9skTRRcuC65xcY
oAfbJl78t6Dvo6r0qKBPrmqlKEjD/MMSjwOSulRPEUXtJ5CEKmQuPVAeq6SAje2IEeMo5o20Mb7R
pYk3jjGFgn/wj4RP4qQapy+SuMOmYH0LgzVjvAvX+d6mmYPoApbvBot7ztozo14Xb8yspS3sPC9N
6We9e6o67MURB3aieROiI/ayGwpex/p/VoEAPMKDXVYPSQkNnTuO2tW0AGjEbZnNM1YM9jR3kOEw
UrSWQeeKBV/lIwr17tziuruO2mHYzEo0DljSQG5NLMSJBFycOt321x1Qni9dNyzPeUbVHv1z8K4t
iOph2Ip9HWt+5uk830FskIZgVofyYHnUhYXLp/Yos0y9+uGQvhMr5QbwAnCKMBM9TiQvz/t9hrri
Ia5deGtQywCsc9W5caHaiLSyV35L+3Mr4vyC6FWrV+dkesJEcv1Sg+7Otqw7xYaz50wP+THyKvnJ
IwK7zxI3caFGG3z4tfWuJsWc2U/hlL6n01y9JZVbTgx0HLDNo3C5Mv7kn71oio6UVfiUp8lPvg4Y
xF7lpvJv+OjpG7/h7REW9l5dMLaKObBZ+Fs1GmgiUVEGR8AO9LWziRgLojL9nPBxdvDtwoy41J6E
FxxK8COlAh8QQw32MfFRHzECRRwH9opzP3b5Hq1RuvFymqLA8GK4bbTLeMiZibpiFP5UynRIkXLB
R2ypguX0AVRv+5bXerrMR6t3Gc3qjWrB5MJHIoFi8HkcLsc6qYopZvmpClV3tEBTgdko/k7npb42
cyS3Wq9uuK2cwM/pzXgzZ4OEgFULW4bo5cNtN+fCL2qVVdgtYuuOLO8gtAICvPUqGAeXLh3ovsMP
PrFpDl4FjNXJJqhUUMH0Nh2XopZp9JCiXNkihIJlxehN9i0LGtia8qQmZRd5dKsDYfdKLGNfVLVj
exkYZMXRuu7KpErZFk1f1G6DtZ/NWyA0hbE+OwqW1vekicwu7aDOLYyP9dBXddsXGUuxDyPcO9Sb
MV4ClDNDf8gyQ7PtaHvQImpTnwA1iWuI23S4mbkf79uOQ1uiRJ685iI3oKAOIK4mDpMC7FAkPa/0
yUPcVtFQSlItBtuB3x8z/PM9sx2/AZYl7tra6Svfd8NN3EYc2yQPyTUCiPqvwQz7hKLNx+VmSB1B
ZFRQtaWjkXqs+BBfZNSrkdFSVSFAraShpdJp8qVS3OGbFx390EQM09Zi2uFKCobHQUp4DoB3QSAa
yKeHvKn1c0P6fMds6L3nA5fbKcJXtIU/mvuUsLh6MNkiAS21Inryh5QCbZnpy4xsuLKDgcP1SPpM
Fbmx/N2Xw3zDOSCq0qDV29sgXV47gnyuIh59QFq1BPxULhrwJ+9DJ+u9UWEw2jIxSBe3R2Wn+TEn
KpiLDrF5H9bN8xGMBgb4pVHxZUXm8aanrm1L6yfeh+5AwN0sTCHzJ7KAyoqFtLEosqilU6GpBl25
Ep55tkqafgNjRMX3UT7GSEr3c7NslZflbsvZEJgSeKsarhjp5AdxVv1j3P63MIH/N+dvK0MQ1KF/
BxwUsv2f/+He9I/Awf/+s3+O38I/0tV+Cr4nUY7R7woA/BM3SP6AcjOCgAP71MpuweTrO24Q+H+A
J0FgXYWaBmJWzHe/owbJH2iS0OKvGY8hAbYY/C3Q4CfIII7T5BtYAOcFBAqBBgpQ48fZW+hcZEY7
tFuYlqjnesr4abFRUGRU6K1s899xzn6Zuv/jghDHgjwMGxhwlH+hQWfWDTJIhYBX1XAUcOrYrQ4T
3j7/VL3/ZwLoITPGbG1VkyCHZ4Vzfrw9JulAvRG3J2JXsEgVcXat+O/c1X8dtoN6BZ0FkGm8qG95
XT9f5b9qS7C+k3/NSzElxbQULCjiY3KaZVg9P19OgQvW8dxrt82AwxU1H9SI2Cl/WMjfx7Q/jWX/
6iIhhqCwhgdz/Vdnjv+kocOfVBrf7uVfl/lV787duvo07oWTwvcQR70qQRYFN+cq2PtgtEGQUdbt
/bSVm3qXlra6inb+Yf6d7P0v3MXwUH/4Ib8MoZe4rWsnqEBNs1m9kCqQM8SaCLHKQurt7/yu/ux8
sr5EeNSDqgS7TrjU//wStZyyNlmTk4dNsFu9eZsD31RnxFAcgy2wDv+3MsQ/qXK+PesfLvnLp5fA
Ep/qCLdotuN2elCl3MvyyC7ajdgjK3azbJOLGs8ZeBb7raHjXy5axBpjloPMPAg+f75fHIdr/477
XXAclWTKx5IiE+DvL1rk2SCnDKp/OJD/8rnnk3Wwc5diG2vf3eulr6+nCAPpf3+VP5GV1gcJPSwo
C/Dkh4nhuh/8QFhQYY3WlHZiW4fVtKN1H8BTQElYqi/QGbUjL4OYJvtcMHvRk3w6eIm2Ww/Nkyrj
VndL0QIOvsqnxf1Xf9ovvJ8auiG/9ob1HaNLYQe1h/9GQT4QD/N/R3f964cBCiq2JIDgIPj9/DBS
rSRIF0bAw8xtFrj30NMDvXJlUL7IXf7yO6XQX6wjWLFESDqBoSI0yb88+0XYGHSBCuKk0btN2QKb
lN9dYoXJf9lfMc9bY07WtZQAlf/p9Q7BEtkQg9itSp+n+blaMKNH6A4kr/9+HcGr4a+utCbjItwB
ZL5fNUFh1SDRNO0izLw9c3BdVJcjD9qjRzrFiqFNZ+TE2NH63i41ZM4O0ewNX3qd1HEp7aIOHnDD
R4SlNI8Bn9MbF9vUbDswMV/Qa7cPGW/MLRDyLii4cOYyh/XGlzltW7WJJz99qHk+hkiN89sGyvyZ
Pvi+V5/BOKFoSogZg42JgPaUzVDDOcMsQj3Ucz/XRQ2QhWCcGTW3XZc1bBMtHP6+AAnOsaq8Zypq
K8u0a9Ee1rqqHyBC5gSxnwyW2ZPfxV4xTRMY9FOAIjrjfXQ7gFgCTgYoCw1YqBUw47bOh7ForAYU
5bPZi/aOVUNd5mlIBWg/lXsFbI04MOF7w0sgJvvVSCDaAl7guzljC4QHJBXnMK/6C+CqAIrNLOhN
0tPwoYML6UsPOObEu9hsB2nbzToguFOGtM85qCfnmYYgpZMQqUAs6TfQIEUvAyQlDxP6o2MztuLY
Lcvkig5Op3eBZd51OsYZ6C9e0BQiqsdlG2HMLzbYMfKwgFLbfvYiqE+KWVIP0ApP2reFEDCAagn/
K5yGIaywjMxf+kxkppiHzFwRl8+7GVwOeH/xOLr3bWQP+ASiu4Hz9iWG88EpHib3ZnpKNzHW9U27
AN4DgwOQDRnS5bGyTJZTaBKEtLGxQ8jMmm83xOvkFwapeOLoer2pRKoj+Zx6A2Q63GokiwignoXM
wu42n03/SQ1GmU04SMgEhoFGsOlWHqQtM2Ym/pi1CiSmPiGbNKb+fVWp8cZTwTiVdRIizwk40TKe
4SgQfNWB8gChZRZH7CiT9DZdFDxnu5zVRWQjIGMxrWzZoJV/zDwdv3UzZ5h4t5p0BQ0yi0Q2nGT3
MOLoPo9BVj0vsG3YC7fED8Hi5hcYhcRfeUy6x5qouCsGEVWHRbDwJP1sApKV8PguyczklyNADQpz
ihl0KQyj7TlF7jKIu1Gin8K+69/6SsBbefSghkcoUXXEQMe/mmNnvqg0BQNq0CHglqFXaRkuQbaT
dvJ22RQAsSFjvJ9xvX2Hav48BCy54nSK916Yw4gbDvpbnU3xkfVYm9wOZsBQ3y0l6B/reG1qy3iO
6CO2V31bBbM8JDltT/niZ5vcG+GwL8SykyyJywbf/DYDSPNOcqHKPmugwDEyu7CJxKRIxfpccYSv
1cGidrz1u3vKknzn+RZGcw0Y2uUIlOwMiHBkZeMG0GoIx1PA/4IH0QbR1QJNSpGmAJ5jXXVbTM5r
YBZVdYD5dLgbR0w16o5PGzpDIFgOQNF3sQEFxg/a5uwtVXQB2eCQ7nPbRFdknMTdkjmw2AZUd03c
1A+y0uaO6/CbhQfYZjQjG0Ztet0okMRAhIHB9uLJDbSHXtFDt4K0tSgJ4KyDAX5zzRODUG4xN5j3
+L5QH2RQS4V1NDhbxCBvXNm8FVcZ9wBnBOlwCrrQoJfHu940rcVmMVihN01XZ0dVge/XBq79mjkR
g/zkGjga8tFuHSZvApOLmn5EHeueGzCrjhBB2Cd0GF4JI/voloU5OXvJPFxUioSXbGjzU1IPsM9u
oioE5BzPe7Am0o3jU/Q+pJ6+BPERvPGxX6JPXTtPr1VN7QlDpvHLogHSIiPeP5qkJ/gue34tfBkd
jIn9fQgL0QYjNsCpRWqEgnP+HFfvobbtPbhrkNNBolFf2zoZtvG8JGA8ihmuepGr9MccVeyAcqna
deGAjTvLs33t+KAL39W8LoLRLK8s67oZuDWDGVVjkytFhuBDD1V9IQYyX0CIzrboProXyci0yfKh
/cgsqy5GQzx+CJBRinHcPDfPdRiAXELztv+SLKq50dnMETatdVAsQMHAdxzaYWuE6MWG2cV8rcYh
QpEY+eo9lulU0jy02wrztnKUlF5QS4Nzy7h/G3h6BJfaCH2l6ya9mbgvL7VP7Q4cDsBvlDhSBN20
HEPDoRgxlZVFFjdy0+VuDouWKXx+mjqcLcqr27KZFnHdaaFuW6/ne9stFH4kucNQYppZf04Uvkxd
BdMloTo7iNlayMdBTCm7RiZXXRR4d6j5SdmD0frg8rHeT0tXYTLhOhDRIiSj92zsvdJxkd/AdwHW
g53inwNYENyBnpY/qHGmpwnJFrIAlqePpE0JlPQmErIE4bS+AJEF50E4Vt5OVhheYSjRJp9SvhgM
z3lkvuTAvgLoro415mTwGWgi7BcJJeLaIGMclE8bfAYOm0GAHwhvi7fu3Uc4rzkmFaSpQVXt7TrX
bgc0zihckT4FE6Qznm1wR7EcHugQz7e970MCEw3Rlay97KIOBvNBUgsUD8tsh0XeXCTMJti5jZZ3
CAAXp5pY96WF4902SLz5avGNuR4W3TzoRiIkxNQMcU+aRY8amz04gxqOCYgyZW84/N01M4K8Ka38
5uhIItQR4WLhTcZC8WbHFAMdPz0oPxYnFvr2mo+y3eHkiD4BNf9Nr/FXrWsao/9GhmYQwpj6lzKR
9os3o8MQ8K50m9aV5vo100UEp7HuosmLqVRHsoEXUCrL6OL0e2xjbfN/KlO/mSHC2gVGJqgfk5UN
8kMXkoEZsEQzupDEIvTIDW9VP3Wl34f3Bkqxwtn0KtCm22HAHxbfKtf/D/p9J92vsvl/QxfSb/bj
7UfM7x9U/fWv/kUWwrqAoxEQBUjIvlFx/gn6kT+ggwQSCFAPPJ0fuELpH4AI0UTBZ2XVY4N3/wPo
56NNgCqdAO/JgEqGfwf0A4z409oBCgcfgtUXH+AOTOnh6/Lz2nEYIPnzyOUmiCoBG44O+8mxcyAB
ISSJ9FuSTc0IXAkERHE0oiWXNdHjAwiCObiOKbrrDSYVYkZtWMMOrVpCWmod2pdBzfraqSFAwmDS
Hgw4Obcil3BbBvF1g8rfL1AjkQNKmqmYmoxeet5sHyH+m7fLWFUfsDEyF1FKIVXJJxjngOi5wUaR
gs2zFou8ysZtCOZPUuSeH3/uY8+UcVj1bWFNPB6ruMlxiPmDAsnAzc/GaQ7qe8suQ4MiKlddilF1
F72TbhEXQ9hNTeHxXkDG3zbRWWB+dtHxdtmD+2k/q5AG1wloiZdR0qlNFwfD1UDa5qNjizlPHgCH
gsIT7EaKFt4daa72qO/rWyFYe5zBWQeTFArlMp10hJSpbo5uoIMTN/2i8w1N0jOkXM/wEhzHI2+l
PiticCN0sv6OytEtReLGPkfuBPkMFccDDT1z0aHQwMiMgxSJM+A06gFA7VhXBwpGLlmt6aZ1wjZ7
ez/TzQuiPMObSelgKloc4k+u6btXpF2D/pI2+hK8Q7B/PGvVpQkasusHPFSZpcOTqEBCwShe05QW
k4zQtZAxoRym5Cubvss6MOurYcQ7ylKZ7NH+kOsQvKRnNQVgfHYrNT+fFVj6E6YmIGR7mCoV3dCa
oyQLzL0ErYLtwFrvlDUS46CV/E9k7Y6xbsKdDBzyGBYMc49oZGYPpavFw4ENUf7E/Akvj1h0jaKR
UJ4HaJwexUSmLwFvPa/UEWrNneurONz66ajXo1h5OHu0Pntg6pkSAyIV7wUHBLCWqOoaDCf/Rs5g
FNcyal9rOYmjcpJuaTUnJ0VhDaOgt7qObK+hC5D+Jo+b6GkIXFjEjS+2WG/DPs9VuPMVaWGTVTMY
GQxjfbtgCnoZgCh1xZHotEkpibYtnzMgQHn8ZdIeZoBdymfw0urwXJEh2zehDg8W3nxbjJPJjtLW
geqWCZCiaLcdEuEQp5nYPZt8hX55ntUuhdR6v/B6uQK2OCVFE2nY5gc58gLwPjAmrxPEtXLTbRoS
DrcN3AI2JAjY3RxF6cl5CUbpacTfYjI7cIRA1b3O5ZiUXp31PlznBMPXHfX3NXhrSIQiBthSk9gd
5uTuAL7Wcml8Ye6yxadH4DbVPpssLDtIDN6DdbnZzXndfyRjk0It0JF9m3cROEMsiibMoX2zpXEz
fIKFpr4O+8nuSZbaPZwF510YzHRn2CJPsA9UF6AKE1VgMaEGwNu/VKAWb7VnoKJwdYigzMz0rLDQ
FeydbHw0Cx2ef9gyXI0TuvGnpjvRXk07YUx4F1RNcJYqMV/iQftHGtb1ntR+957aRt+3HZMb2abD
LcS68T0T8fiGZxidKsWyupxtyrA1VcnOTE7cDHFnn9bgzDLHCO+2aXx/Gy99xAvp8uCh61m+a8fJ
XgrS44V2tffu1TXF7kOwN+KLyIKDUeBkmcE2zyFPoRuIA0XYfpk9GPGxMfW+xwb/rcP8vyerd5W+
/ptjGiI7qSz7i5N6/cN/jeegYwM/igDSXU0qAUz/86TGgQwXf0zoMDnycaSgwvs+nsv++BbbDgEp
dO/fJ3ff53PxH2tFRlb0ENZTsJP5W+q4Xw9qOPECVYWjAHy8E/yQXw7qXMxhM4JQhWw7dzT74TDu
ol37W3MiTCN/qgjWKhZ+rohBQ0GAydKfwuCHWNhA9pZs+iaW3mU2i8Qr1DwPSH8d8/4j82fooXRD
7dUEj5hNHLjsyrYRhvVdNh5MxfmXJRv7E3MuBmE4rqsvXPq6bJYJ0gVUGfGnrlKQmOXWA9AyOdWj
sYjyV0sXjVyyxG39AVjjSFj6ruMlfKybLHmcYuMdgkxiCwZH7S72Xbbt6haKdV1NUPBM9My8SbTg
jPnsWfvYMguMs/pH4gYAFvCFXYUYSa3PIY3lpYOR3IVcwIGC5CGAfAPIK6Qc85ghYxxII2bnkwUR
Az/FHFooyP2dnLvMFRVxlYexqONfgT93YAIwYBClS5r8CIa/QFp5lS5IsW2xqXUVEDB4O87AL5OW
tNeArQZM4n02PnXwHoToyYefbGkD9NRQ/zmO/DlgZCFOBAkZTI+GXZ+4aGPvSCsAsUDULL8a2DQe
uAuhJPQHRDhBX+jEi3RD91RXlt4GroYUBqby+gM9S/NuKvxQbxfD2Ehh2rJiyhGy1AFgyWBvl3RD
2r57AWkLkwKt7DVJXHQiMEWLVDRMRb52Vck8cSBi4NodMWRNNlm9BJsGQVn1nq+9GGdjfGH7gPUH
QJ3t0/CtgTNrLzd1Hn9wPTPXAE3NJVVxtQUsjFgX1ACn0fe6uwSS/BT8RtZceN9axsVk1xWmm5/7
tZ8c1s4yEPFS1mu3CfYcfwBBJbibHSSFA7qzaTP6ogcnbqxqMNygmXwPwlrecGj2v+qpbd+MoGTB
3BD9bqZzDZtwM1/Bp5nyMs+HuS1Xd5JjX/eoNrJv/TOyJKs76tbnG1JfFHwJvd30reEGt7e+mL61
4eG3ljxYu/P5W6M+U0VPbu3eEzdUZ7A1669khG4Fma0JUG/V8LicM+DQx14DLS1S6ar5qFI6+OCz
pWbeiViHX0gNq8PU102zs+nsXSUgiC5bNgOHNgHEfGB2jf0XOmbhEx+w3MuIS7KBKjV4t6h9dlSE
wYvlORjr/4u7M0uS28q27FRyApChbz4LgMPdw9vog/EDCwZJ9M1FD8zojaMmVgshKUVRUspU9uqj
nllappSi6B5OOHDuPnuv3ctlhiW8rMw91c3Ta9c44Qs2YPNdk7rhJCnO4BWxMHcOYsx+CLOa/lXM
J1stYQQoprk+hOGAqXTs9eVbqs76vRiFgW8xCstrV4iCS6PuT0tXjw+OVS6PABmcvaKFFhaCTGtP
zMi0Qo1a/SgVHYfkqF0VlXzU2zs9kc3M9BO1Rmvq+BXEeVWs0qg4udB3jT4zcRo1T1oc2G7bJLa3
hGa7wYMl+ZHWFR4W48zNjDALJJtuNhAUNrawnoiX6EZf0ttiF1ZOzh0nzO6yOCT2ZvTyjdmy4w0b
NhoSBxBPi5PZG1SZv22TcmM4XbmfsqnD+WW+h5H9SW/FsjMN1CtAQAPnEqHvLcy1rgqBAoG9goOm
9j3+d4nTjWB4T7KBHWcU1ZjDJKynqdMYm25SnX0H2NezlxHLvKxEHgG2LHHNsiofs6kxieypdYS7
alJ2C4ecO6fMvwyLQpVLNqbC1ctUusnlhihskss+M1hOjGtpncNk6pMnRy3qcC9otom12eud3vBs
Ci68STLmwCq4jbF5QSokWQwScYhnL59HQIhhjYraNI4rM/HFXm6PqztXnw69bTUvCkP4RZuTZ+yW
15BymTWJlyN1jG00eE2scFjDZLq8J3qqHjMKS++HFHwcIV49ueNOGrHwiMz02Sa8uARWZCiVR1BT
8xvSHn6ualHt5emg2Dd42sxXI2ml7swBrduX+Zih3rYtKuvI89Fr8H1hgs/CwyLZyoNKaCK9Lr1R
Dzd1HipnDcXDCezeSPamFQ27OhLteVzocOgScwwG2wqVncRWo2QqnBx8rAm86Cwe6o2pzYprkho4
SFEOMD4yrNdmkm/VKAT5nxESTSNNDmbSuC8RJoxv8Vgx4Bud5DeQ+Fws3bcG2cljohQPRFuXAxHn
7oEqIGUzhnZ6MDM19LQoS/ZSbxL6XmZ7W6nowrPZ6AGbBfZxS4BDntWXqb3N6agGIJg1xEJbCfpO
gzvXt1e9J1Q4GbRxpeoZJGuQVfArLZnCqNb4gtP/hofv29BIrwW15uQLmpslzuVNalbPTZFeSHRX
G9vmoneqhnxHht1HRUjEbDwgz5WzvE2RAlxdisGGsoTzsgjfbWqHr/0AbXJUSfJZkgIjVRr3fTxe
zDSnYRu3mTf2RrqxhcmPkCzC2c1g02tm/LFzHR4X3EpLM1hiQ/3CNd/5dA3k2DNp8TEyjfsEk/BB
ims0q6ow3Iy2eTNfE5Xxzl6Gey0DPUKOqFH5SvUStvBJz3ex4Aom971a8R+1utM9rld8I2gwG1Pq
SAXoOndcnq6uEoZcRbXuTqZ0dbrluR2F4w5T+ACDYHJ1tXuRGumSZh25d2uyUTbr0EUP3aZJOaIQ
dOe+tJDxwyIYp+miOP3namj2pRWerbi4TSd1g+CzjXAEc4vjDlrWHHMtheNSJu2VXv0sSephaEng
LKb0pjj2q5Koyz5NkGIaabhpqowdjHWczfnURfJ+ie3naZw3fZQ/trm6U5Lcb9R2r8fLtlzGCJ9I
uUntZre0FVw9vtYeZtPTrPPoAcZULNMpTwWuZuMWvZIYQPQYWeKbYeQ3VWlcI21M3ayYL0LNym26
mAugseabOkW952jDkzFNvtPYJwu1tq27r1hYvWIonxs7vtUEVly9lPZ63ruSIl2wc3yp+UZIkwYi
kaDxKMjyJ6XLoRKJRvPTqoCer8Zea0RHjvR3+VQGQ9htlknbq3DjeJBdCeLf5wmxdt1gG7Zk5nUs
pTM4pLNta3t9IlxmxuWebZufqtNbGy93WSgP+B7xRBYW2B2RHBPHOFSN9ZxoNh3mRP0dUQuSEWw2
7CnyHL7HmMkt84IDZ3bDbCaWsbrU2zBTt13IIXCQdCQCw/FmgvFPy6ARMqrIdNWNhaGSZ1VK/CUd
bnpQRp097Rh1D87AvkWE0w1rXYIi9SGzxUbXF5MFh52QN+NZPM0MFHyTnwv0QTcqYbw5kd67VRPv
pZSbuVG9tcm47ZzxUckRKDTxOUdS6+TmSFLsHUSlwYWaP2Rps2kWfdNM9YWl2QXXMzuIdvIHjXoL
KT3WKhWMctIf88nxLVMUPstpyQUTkvEbxKEHImarYUV2CzPZ5oO4kHstXUMk3R3b6K/VEGUbe0K6
awYF7zp3ra4uvMk2P09t+LnLjEBE8QM7tDfwjuLAxY/3Xp72UjyepMW8TztcC2IuvWlJ642DNcEv
mukGLFO2l1jAsRRwSmkX5ZXYrBnga1ro2i1b0IULoiZsW60js7koL4vS6/fSlMiHuuLknxbI6xWe
SlfYFDFEtCr5YZlrXyiCy70pTeOzWpDotcLE2aC1PGR5Rr63J+k9aMgPHsu+7jlKIr657YJ6whKb
8Xt4GbPMuWUH8imy0RJyZdJvNAtme2QbNbt4uY1c9LyUJ5Yx4nEe+trY1K09mLQjmpPwoHzbgYiV
bNwZthjdWizKqY/6Vqu4AmOTu4OUOcsmVghV1RQdzpXps1ffGqJ5RUx+WsZBh0dhXRaJD5M5k6rv
3LiEofOlwuKtSFZLdKzUTpEBsHPSVqiwQabIGrRhrybzI7FL6B1iuNWs+tTXnSvXTn5ppTgkm1Ec
UoYbL7Y6rreuYZzoJUEHNG57px63IuO+riKqRGN30vlfvdK4mYZolkwc7ijLTyWGA1yHoCw1AUE9
5sG8gxiyuEWjveJzw9BhKYqXpXF+oDc48Q0pSb1csgEsWD2PDv50g8zWxFWRJ80VRvJMWvzBciC6
LpFTunkqMyNiCX9DzSlpV8/7ZFPZS72nhKPaynNq7/E8R5fazgtecYll1xjGRbovF8M6m7VJu7Qt
aVgpkEXttrHuJr1tj33bZkFJRMDTjaZU/bh2OEgPa9gh4w5OtGIuYJGZRqDST+uFLXd43ZqGbV30
2a3BueErAZXxGgnVGt3IkNV75uBmU4dO4WfC5PgyV8vHqC0uMSfBnaO1MYFKbv6wCSI+ZvTdLY6e
cmsKJX/tRlQ9S51NvDQSp4MckcGfeU5ebT1qNp3WGaFLAB5nYDcW77WUaKcYL/uBTVi5dVKjvSZN
XR+J3cuUgPaEahvOVp+VWte+zX275J5dqdyGkijZQ/oh0yPPDmiAVBrOGUkXsglju1WFJg6wSCYv
rWfxPpTCPFh5z4kvmlaY0shdp0zkYMTbfNRpBt0Qrc1euEvJHlN+9xpOTvdMZgaTAeYMyN5ST2rB
XChrHiMqlKemO8r5wCivWG22N0ore9e1NKErQ9gUyChLt227cazcuekbWteVtr4f9d4+29YMuirj
MfU8p9KyV5Uotr3MkvPbXM/u1TDLOS+1S6Cwqbxp1KXfYulJN4Wy1AFY2ywErl7U27yj6GTLBV5y
nJiIA43QhL8kYcrNxVYJnNWfRZ9y+LXrHv6Jqu6bqVIPkb5Im0bT1FuyaTyOpKa1012bqguD0lgZ
X6K5GQ8EXpxLOOn1WzGuRoFBMfv4VDbdeFdiBgzYDlU9LJU4/ZwXhfWWF4l9ViqcGR6bVYzIsDIm
V5MsMBxCkV+L3G4+9Y1e+xQ0W4icZCv2mDmkAF20O9n1BDRjzpqMe38BgGPo0+nMDr0N2Pt3L2Nu
FRyc4iwQcH428RoK9UNHla/DOJVHeEKgWU07BN3S1AYCT66Og/Cl3NI/gzeC8mZiS/WTzAS8NCWz
6i8LNwN1rOVn1u3DIZuFhfQfy7fcW5UvMu/5jCwQ7bOG+YDHNTETLaNsIiawtNWVuXstE0tFWjG0
4euUpPmtIxVMpd8Je39iVv69SoZ4xYpBM00IVorBMlZe//l3q9CE04YTzh8qGdjbnbTpAzgTu79F
xv3Rr0c1Fks9Nq7McVC2f/86/UzAfop0KnloHgvKKlW3maKT+kza1GuwaHn4ARYMMvLTXEYhYz8B
6EwvY8+yY1Iu9VRse4v1/3/+8VdT5+82wdQkrMUwqJireGevb/u7H78kU6OjuqWbBXz8i50aWCp6
VlpRLeFbWIwOn0WUXnOuhO1/fuXV3PmHV0aDxwGv0v334fb/7pUtOBzlKBgUGPPZ0iPlxKfpF4Ea
VNufE8KUP2iT68+ny9ymVEvF9PmDxXRskokBPc428ta8wUmb+9m2D2gX7TfN9pd2mH8kh//PDLT8
vKVWcMz+tWj+9NbX//u/2j8ut9d/7bfl9qpGIyjRBLLK4vx5/CqZqz/J8Git9btokUtd8yS/SOb8
ExIt/EeDncECe63Y+BWEofy0SiUmhm0uo7WA1P4n6+2fKfe/XZaAMKDS0fmw4jr4bdH2f/+FMKO5
0yGoWDhQjeGToaQR2l5E0sCbVsYEEWNwE93kaN/6voflKmvWcrSxyR6YfpkDP5gVuaxkZ1U09kb6
YFpIJm5CLY4wxwgHvSBTk2hLHru9UypjeBq7aiDXatV+Qm14EGtZtzVjfgkaTeb3tt27CBIXpRbf
lmXYaxbNMIgZfoSTPbBnXT0qpqXsMR+n/NdM3XjZDl5pYFYknQ1LZjHZmDc1/DSQBhsyarWn0Xvp
RR0CXRMlKain0vEUhIJdrWJYHsQiexx3tRupsfAEDmPhceTCkjdP2uwnytB/qrLEPlTqqKF2WYvL
6YjhgmCo0uT3pJAuwxzZeycZlGAshATkKpVus0Vm8lEVYI6VJjY0MGYfDuFAq1D6LbWjTSmV5E2c
qo5ftabs6YXg0T4w8ikmO1yeOsnVRjknQ4/JKG/Mcgurgngz0SC/niMgvxJJ4II9nx+bo3aOKDQJ
Rl0FJ1lk/aYD4utBaNNPVBvFO6npq90oje01siTpW56Y8nuXttonmUA6eVI1+mZSXrMBiFc+8zGo
GwmH+TGfOUxoRdL0XlhoZDy4kVEglzlBGTelx+rFvJsUTt2LIteGS+Bd/2osrbLR8pSjYGpHCfYs
8pJemJt60DpV8hjJcvTiAGjwlaaKTmWcRlAWcllMT3Ju6+ELn2coLmGqTMy4c9Pth75yTk7H3tJp
1O4B+kW2M8eu3zcK1gZFSUc/V6T6ITOc5rmwm2Jwm3zQvHywQzBamjBv5ErD3K9phHyHIn80wjD+
yhCAdpHVk0WIxQInwY5b3bfNWD4NHMhfnLJaiSuDFZRWTxC3yKwHybHL3lVrNdtYDLGfym7IDvi5
+TmYc6EqSfaRvXDx1YRCeM+5UkFF6ZoX/HDsHQYlbYMMb8YxlPTwGi/ZsmGvbzy2lPm8ikYXXVB1
0bdKBvbmSuaYBEDhakYVVHj0HKtgHCzkLWuCbm+kjGQjbr4pMIHU3aYoxhcoBMMXxELyu+Rxja2u
ibTEvCg4nlllYt6u7INHBP4aU1yBEa9Mu7sBEQwvI51MN0O8UFKRV+adIiXALWTOh2Y1W7ApVH3Z
zlES3/GN5curoJJ6USVngAQqMxMBzLvZQ++RWb2UeAZTeRw3JtY+P+KBeS8Tu8nRdESzyRy8DA7p
dJ/TpCJj8hwzhHtLehu7OPzczw2m18SKejeOHXyDIWZSx4tkVXqdFqsNprwz7rQ+gyMAu+Yx1ksL
Xk8YUek4me0xtQzszGEeVaGHxX32sqQKn8QQGgEIzJ5uCjVMJ0t353RQb6oijs9aJXMIaa0m0KRJ
csdGxq2jpSOQj6mmFBZjOuZzAWVgdhdIM6+p/BYOsvms2ixm4LVl80OJ7+azqFvr3JA82462SQ3N
1IOptAHW3ETCoKqB8zu+mxarIic3KVxkd1xPM25n6jl5ZEdaaTLMw2IsSq82yk/sb0HB1FCu2kYm
PxLhaayqNry361Q9VANeZbNbkq0oZRHYkg0Ec6mf4iSVPi2aWruTtURegu9/aEWxFWpd+w6OIBBZ
MgTETMePO8NvNMvQUxF9MSGx3CqXHMfraOYbE5knMCJUkQJ7jTe2seRRXqv7mlqFWHT1EkNLvey4
2slIZ7HmZsq4YKiLbbcpcFGiZNb7MkP8TRarCGZe0iWL6GylKmmRY1GSpFjMO0jD5TaEqfBaIzUT
AI+luybPwCQgz7/Ry17sYDfN3CgcIyhqo91N+BM+QTqLd0o3mb7ekjvnBkO7uaIt22w2tHf8uhH0
O7n35mioPJsCHW82rDmQcnXYFOjJIDS6abcsNe4ploB4jPj21bx5TDaUQDtavhdaageJbVZbCOvV
qiYsh6YzU3YrdXmqra7etA2AERlnvS9rs/bGIlLznDADDp0J4uCtDpoI0zrBPVvuQT1pxJ/JuZOx
j/T2acTi+t4oasrRswNpNwjSLlYeuvoAcLBQYZ4uLIUgZsb9cRSdhSPZMLdZkXHY6GYvNkoKquae
VUXXP9UqvLYoGWa3z8OZx3tvPqmyiRBKX0qzs3AaT7hHZ5nvbb+wicV4Lp1kLQdIkymi2Ub1rK9p
dpzSiqbXpCKwxz4OcPhiZIsR2Slvm+LG1OFwDmmd3ExSBzkf3SPly2RiKmrbdkAUnrvkOcZ3vo/q
4lNvj6rObxWXZwcK13mlqqIEEhDIijhoSi4LrTSofBoRAyOttn0CZAVZMEO7mbO2PHNgd26IH6Yg
Le1oR+alcUs1gpZh1uEn2Ip0wUhi9upUHzdjA1dqcsRw0vRuOVhtl/jkc8pgsRYpAHliY1Npu0va
m/EDXNXyBO/H/Nzrke0hlmjrEpwrSa+txm/ZLt+K1tAOYraKrTp1xgZvYu6ljex4jQXOUhSK/dJ1
Q3crOgfizjJmC5VVi4T2UpZRvBXcy3U3MQrzKJt1+0nT1iSF0KG3sGAg6GeSZO7XRuHReSQpX+8x
G0mn3EmzQBf5cqeHMhgeVAH0ntA4l2Ob32GSbw6JDnWQq4htDQlVxfRZQwJMDAubGUOVluWRbIez
sey6vDTOHB4NG6SDS3mRcqUeNz+Qu6eZM4zeZz6QYLJ68zYcQ/lJMOF9HtgYvaOYLY+SY2bPTGjq
peJyuEOw1A+5ldcP/K2yK0dtfEyn0LxmscI1leIAg6Ayl3u5bcQmnAyEbp6dG02KbEglqUHWp0Mz
pgAwARBii9Bvq9Dy+1wV18ppyseq0PWjFUpowJWRzjeDrfehm05OiU1P5OI4oayTIXHSL23XNBtt
aOLNnGXSLsHLcjNx9PRaTsXbRq5R4yQ5sS7g0irfcXJSIv3ExbUYxlHMUvYCelJ6xltKBKQRWB6k
pOjRtCb7KS5KnmIzR9PZnKT7NNe0exsya+TplW3ctbkyP+QfpKfMnHblSn+SWgHusMqWlySBDWV8
UKI+gFGgPcIzGhoYKUfPCQ1EUG8fDNbN5C2gQy4a8nG3cqmwPdWP5FnK12alVgEMir8YetKe9JVp
pTklpVzgfB4gec77ZWVfGdjysXRFSvWmY0uENQwlK1p5WaE0hUCIMVsNA6RasgaQtej2Io6id+lA
DaxhIYNqeuzLK49r0Bv1W/UB6WIuyAKl7uJ96cwNEC8bnpe0kr1wx6pHq461L/nK/RIfCDByENo2
IxJP38sHJAz0Qmr6IoXXAukTMhHd6htnJYupkTKfLf6y3wCfreoNFvj2m5rb5U4M5pAGBAaynbxS
y/QkjF/TJE7uQdCpuybP9QdtBZ3hyEhUt1/xZxjcmJgGiLJ7FAjgOFI71+yFk+W9Gm1xypqB+xn0
selTHQ5rOS3fW9MFI4TS26xAtkICEIdglx+7KpIDWjHT1yqVxH2iJ/yApUOE0JVX0ttMW6kfMaEf
nSm2til3zZ6sXm4cWs0Ce9R9QOOwsBkbVq0ssmp7Kt6alS83oG6fLF0NT2Y6ML5nea7yrFGabBdH
abiFJj7uBLL+vpAzfut2tRUqyyB7iwnfVu6U7hlhk8cJm4j5W7Li78JMrmAEKbFyr6B8S76kyNLR
ZBVyCPsseVIUqXiGkGEQGZej4g0lnJiDpSOwybgwgkxPybPEVj+fOO5kZwhuxlbGJcnwUHXme/dB
8jMddpPTbIo9jLUMzkw2hIVrUbENO3UFAko9aEC75r7pCnbrn6WVNIUSbpPtW4GC5WLXwyafEoW9
MqzSB3NlD4oPDGHWKvpbWcMmHEfkMmGswEJHnrNtsVIMi3xYdoWkk3uCP2bs5nwcXj6O8P9I0vj/
0+G3Sgt/LVZ4ffklKd+4vP7Ujs+/+5vJTwZxgZlvDSpb4G5+Uyz0n5DWieDzf+qY4b8z+Rk/2auo
uLI5TXRFhIR/KxYwPVT8+0gVDE6Wwkz4TwQLXfu9wvVB00cRIVGur9Xx5o8K3qSPikZOjBxJ3zHt
z2K5LFM5PHTxJPa9as9PQ8fGxc2LGLi2rVMl4celYeceIMfkuW8VDbaS0b8tUzi+c7htd2ZjSakv
h5gLOdKFyiXWW4MZJolO0aB0Ihho6VwBZ9BiWLefsLBIdxz9p42OacZ34hUtZo/iPg6X+EQSe279
pNbtitE3IViqjYpOvxd3kr1WDoDuAI2/2E4cnUI9Lhaw+8ZwtBw6nI3UfE3yfjo5JrAt5KJ4m9TS
dJ57xYEKGH5bsoY1ZK8P8V50abzn28zoMNRUtlSYdmI+tS0oU0AhU63x6VjyWRK6uY2cWL0n+TIG
6FQhlodYuu84WXPMTeYN9gjLX8J53tYpE1eIQszSIwfYbquEDTS8Y8sYM99wI8Hi0Bc34yTgV5tN
fpK7ej6OWCHdaExjXy2l+D1BCl/XdhgOLRbsK0rMeCF00FuuhG39NowlfQPlX5wEXL+3ZbF58I0j
es0opKdkKPOjIomJu7cYG07CIn6ADdB5nMz0ZyVxUhzdjCalZMEdkokUbngVceKBPwQiZVl17NTF
vtiCT9odFsazwVHTo9rHs7+0wKFwOYd+EQ+db7RafWOXuXksFUOcQV3ToJIOBsa+rN5UgCUvJIbD
OwGQDOsYR/xjpEJJIcg7Xdtk5aIOyUR8OuylbacRYmU2lm+qqNcrUKG67E+hPcNrbqLHtud5Hcyx
VKWMg8A+sbjIJDW6tpuvi0jPZqixq4S/zr5xytachhUH7NybBxHJ2DJ5zAhXUXiPvt4srLX1qVe+
1osKgSsPsWVFQ4IvLeYselLDnLVeKlJlRZjGj41S9hM2VSy5mC0mrB10AziPZsXcTYJ9AL0vT+0d
e61eIiPbEeXvspjSxnyQp6/FQuCZTKuWsAOJwwKYQDlpjifShZ2gMPqEd29bI3sRVCZFWLlnxcZJ
Ywk9uGbBguoix7paf5IKAifPdSwbN/IktGusjHK+Wd16lw5350u+2r78uJ/MbbvE2rmQMjavmSzo
mYSrbr4Tnalv01Sqfdz12seKu7JgCFrm1Y6BDLosY6TXTnRJCNILP5gY4UXzBB8tr1op0jaM3123
kqVLcrT3TVqmwOhDLDlE1CNOS/UK3E2ov/TSD0C17MQh3pfelDyjXn0xcx+dnYU6Jgc7y2Vg87Qr
bLov2A5Si2OuDGxjxWGHKxibCk7Umw9YdoThhdGfM3w0NT1odrn0R5opeI9KUr1hoHP2Ixi0oBwA
cDfj5CBUcDFBtiwf8hXUnUIGOc5O07xS0KC1rMNAeiNcSdslbrtX3azM19gOndTvVwz4rJYZV/ME
GzxX6uU0dADDEy2UX9m4NWczmc2TWsjlqzLaxufRnsYDaXfpYTTN9LH94JAPH0zyaAZPzlGkxyi5
QstjBJZAWlaSeZlkxs4qsuhhXANOQw/yvC5HWXhMStbdwq+nibp3ss8jfQAv4IPrBzOyOXssWalc
4w+mut6MnNDtn1nrBWBVuBLmpvtgseODAQMMiH64xWQKRLFcwe2TEhY3Fm48v50VcZkzFQeY3lqk
9jlZaNh/3VhOsyv5DURLDhfIcystvh4qageMMnrl7oAhpdSYziakOlesmHm1TIsnjM/dbVHaCbni
on3miGmx1VRG5dMctdZdTAXM65KzxmN3ZMERi3PrE+sY3DK6Uyhe02s9Z1C7uLNzhSsqJW15aPs5
fZyHCmyPKvqjpkj9MUN9NFxT9P0Xkt764KWZ2TNdOTotS3IkX6JB5RRMRKM5NJIhnqeOZO+Ow3jr
p1PKLrw37HADNrLbLpVqvWY5OEe9mpo7ttg5sDUi3jdFokwcfx0OJEtSfq1FFO113dS3ajZJcBVN
vh1msXztx7F8iGaHgpHcyV5JvDKSt61y1oHUvofaODOa6XFJIzM5qXoywqCLhcO/TM6a8Jr0UoO2
FQgVSokWJXM0ErU6vITjjAMydOyKc4JsX3Q+k0eqyXFQFRqXLy/ZvhbtWD1lMpIHQboKihvid+N3
XR4+2VIY34wAFX06LK2N1ovxwPOlPMTd2G/nNF/50ml97blFcQjJx88N4FS0HO0SkSx5yR1aNZZS
iU/knJ2IpxtaiNdHkhWYRu9cqxTWsNxo7QDyCg44l9Y0nMIiV79OSoNV2rEWABTzrg7xcBT4gC5L
oh5KnHGkqebslKCnI/FarYdbnAWuzSJhAoJgmNchUuuNNRWiB3ebmgzyCd8ungjoDIRNXdOqpvti
mrKfy+r+0Rj7P3kzt66p/nrYvX8r//W/yi8N27l/zf+6NtWQfPlavv9ZvGX9jX6dfO2fzDVOKrMc
/jWo8suuzlZ+sg2DZRvNnOtMvBYN/kqfY/S12aSvEVVSxh8LtF92dYr6k8Ka/WPXTnBU/2dB1DW+
8tuizjAMBmtLIdJqmky/H3P595vr3ypIx8YdjhzKtMFLao/DaH8KP4VfQBE3n4fIlTaDJ9NR5AlE
yVOveJWDv9AVh+8+0evPL/w99Gxdan73fljgmLqpyhwGNCrNwNWvc/p3+2yw+DWLc6xNSROUew0s
l+QVBjj6rwp2ktKzLwuALLLchoeUJDt/8/p/UuhJJJiScLB/IMFsZ31/373+f3ehp84f+e9+fohy
mkKjKA2KurJeGr9/fbjDo0DZAsS2HfY2D5+SZpObMN5NqifrbmZvBuA42s54ZnVGNrBANCV/7qo9
crIXhlv9c3uPW98O6HrrfO1qIxB81Z/H5xk7Cvkh6gZOwE+N63TJRy981cZbRJv7X5b4f2kZ0FZ8
2m8XFgegtTLcAm/I5OdQcfbDB2n8u20dtk3EzsZb/GWPEJRLWDCP9RAQO8mfFRGMn6Ij3BbZs04I
8768Cx1g5J4yemoSgCsOz/a5eFatn7GZf/kGPzwLf3iDjFukxEFZmR9dDt/9SRPe/7Wo/efeSE+j
ZEVyzdHLFTDPXnjU/TlQSAM/cICb4QkYruJpXhFA+re2U/nY/V13/AcN8T+9px98JLQedP8urja3
VvDH4mqcL97fofd+NO98/FF990n8cM3937ad/4HXsL4O4iiWAO46WBR+MO807dRN41qqLN9yziz8
FvP/FwD5pu6W98PB8uYgZKniqXOALDv7QH9v4g3sClH5f3ObWT/IHz/o796K9QP877+lU/pPrriP
gnuNFCH3Wv3He8v/y4L7P2mM/Ll6ngcIQUnb+uFKw54xT5TBpcGKIuwTzzrY9KWFPm7sevQpPXK2
cNY32uj1uBxqpsXN3zVk2n+wFXEtwFQAjvvLm/jhHtEQOysxCq5vYiXXiRuo1t9kXn5jPaikeTxW
BsO1usvuJFoF5k3uXHJ7r2Q0Zc+r5f0bfleCkeRCco+gX9sB86XyZ1MUtIyQ+XHz8pMU3ig0RanH
HDjMfjI2ydm81S5g2pE5K+2GrXFT8LKLKjyo6tNRvlG3sMLTY3IOt92VfbM4g8iJdgAyi7N6A8wo
33fH5ppfkSUVt94vR+egBBCo2HY1GzwWDMEebCgOmLvhqNZnIOsAcNjGhE/tOWR19kTMSbW9+ri8
qzXY4t1yGXzeg+OuMOrWYTm/My54DCI2yKOv0DWgXYf3eA4GSDLLjhl2dHn8mmdzM1MLeFCpHZCC
8jj5pjfg4hW+uMsOVre3jYDSBtv2BtIik/86vsnarRL7ebzVmhMWAA9YgfOOU8G2/Cp5UawvSKyS
vYW/c8WwqUeXOD4aw3mcTrW46debuW/aENtZjlBoGjRUK+E913xTnKNdeDs3rhKQMPCmnTq50Suy
vthqmVed8s5Ng7jd8mHGX+LYR6JypsM0YMKHfnMDGrrARg63LfW0i8Y7eMuEh/N9pKRUxntLPbqn
XI2rczTumVaWlzzaxsZmph+aI5JnDR5yXbchDj47LwBnhmPBLM7k32MEuBqVn3n5YcSW+5Ds7Wbf
Fd/saBNLm+IovdH9MVPWPbCU/D/snVmOI9fWnadi+D2E6BvAMODo2SbJTGb3EsimMnoy+m42Hosn
5o+6V75VJf0qX7/ZMAQIUKkySQYjztln77W+xXv3jRMDQzDvzEJtESSgFwXM3erJIxfXJwKLy8Bb
C8XMHkKQRfs2qBY3XwtPl97TQsgQzXsr2Kn33uu2Fk5hF06n5dg/f1tspvHae21jglt3q3q9uARd
fuVvyQvS3TVCAyS35udiDw9gyJP1NejPSEt0zb2AbwvQXcDds1tHKB0lLDmm2Cmb/FFVnM5+uBbB
YgWjozy0HkqCi+ZN2/Ys0CcL9Uc8gqKdois5yZ8KEXLrq/NefEJn0gtu0zKMwzhfkXNVtatBO0nT
ZrHOTMxwH/BvTT+17Uc5vKOJnncydchGCevcrSq6CKv42D31o63q3qV6ih5g3CWSIx+E8zLbJA26
Zh9i6FA9OgsNV/dF5i23hzoOmQQk+R3XeUhsrQpvd21DMC8AKOOJFHNO4fmafMjs4lhPDDhz+GOU
Q6hcQbypNqbnwVyb35q7PgmVyKGVGQhndXyqnxXRk+97v151+5KKQg1vSCOSfqmQnpvTeKdR1Qb9
pqCUjOzorsQW6MkQ7WIPAFYflEHuWDuiFwwn3zUhGTH8ri2MUdKYzHBypKMRYB1cz5vMQ21eO6NL
dNxkYy5bWW4VlHfpx7jSG1erHZq2cn6S1CPqF+4pmTLDn4BrqLPdrBV5dz2YzwZEw+qbct2U4j6J
j/K0mQsfVdwwnGP5Ucvu+TxdSGig5XRetSdD5GNW9mK/IrGlUu/StXw2NuIcgCFCXFZItvGU+Jo3
yttprc1celc9mC9S5AqeuV326YqJ2oFG1tw78riJARHmYa56F4ROX/K9tG+88iGOg6k/3RwEjnS+
nNJD33mT4MndOjHxatimnberRLczwcPqqcPUsMXV7Peyrfqkrsz3pq9Lh7i5K1NvehRSGCFbsfSz
lkiCsHordJ8DtiKuzMS7oMED9hbOW427FhHa6MIMCYt9e6gG1xTdgv7ZYPMln7t9DkQiOxkNvTTs
nzbaPNc8xXfZERvec26FyQJpLMDM9U0NFQ8E1rH/GDx+h4cyRkFxFdJVZ4KteYq5kXbFmiyMwc/d
Gi1+FZILKJWHofOzy7rHMZQ61TWodL+2VtYams4dsPf8Y1Tcy7CNQPV2nonsYkQ34gye5shhCvoE
QPxa9a+raS859XP5QLq7hM5psKVdsy/eCAMBgYNTfZ/BuLe1o0aqd4TxzYYqdp+72IgGnbQBZ8k8
sdm09T2ZCVkcGi+UnDtkvsngKtOuNXfRE7wCuxk9Al2smORzbYXuiDZyp25a8R5/7bjVEOrSGKb5
m+1rekFh/JGsq2/Z0XxndtgTiLBu4JlAS2Hd9LNH9FQgs4TVTMQH+enALpj9D9WbbPnyNQTwc72z
8O/xADH1Vt2bfyWjSl6Zm3bVOJdgDrhUYeGIHBFJ194Lkl+5bArKJw3KaC++F4G1JfUGNceTdVBe
DPTw52b8hSD7LyppkthMTTRUHZk4g6Ufz1FZu8hlAujTbxRH5xa9l95j3vYRUGT1Rverv6c9Gvad
bWx/UVrepK0/lpa88k2iLmu8OArYH1/ZzAgaVC8UNaOT7hUfZfZqPmCBDq5+6tZPv3i1H8/vt2PW
j692Q+l+d4rJBmyuadRkfvyWfRoh4vvB7gNzFW/5PkvRz/1fafCpVH/xCX+6thdia+iZ1WzmqT0d
su1k2fGeCNRtvKHskhHJRLvozE0wrVvEXx/SRyp4luRS50wHY9U+9dqu3WA2YmasPOOESUNlO74y
ypWe9bXitueSDVc/1o/ZwfJfwQisovV1TXwomBZbX+v7mnoxCqpPlpbwDvSD+JierptZs/svAjo7
91Y+ouM6Vg+Jk7nV8n5h/OKXOyYq9FC94Y2d4QvnPX/YHvs9DifnEvY+xh3fOrOgBt0mpde2k4jr
suWWhB/bSjw8tcOn+Va/xq/xNziAbEn4v9o9rvrbVddt9Y1OPYjpYTXcMdegqKLIIz0MZ4yMCI9H
EP1vetJNZ9oq7nVn7XWoiafW192JeK1pPXMCfon8cnt5yz+hby6tT6p0dG+9qveo7WQBXaNDy1I+
JKObNyv2fda79NA89s/SKxtg7Bjesh7epHUUWk5xp+Db30HF9XDWgFGvgtpfPCWAL4bX0h3d5dEs
ncuJacpguPn1jo3AQOj1xnLvxtvsGgLV8poT/WTc9sOpfCHC5TnmnTBLAk7GR6vZUlkmxcEWlLXx
BuVqmSjRkVo7mukqX+UK3bXsc/1ze3yisBY+UbsMvWtRhCH2s5G6NSx3BH6+9JI3jKRC8xelmdIg
mNT7SXOrNT3N9t4kzxQ2/S8eoNvN+nePKyPm7x8ghbBPLc7ajEOpyB7lqU4b4ITFpmNsCK5ymLCi
l2YSl0PGVw6/ePU/P75kvIPsNpl7MwU3fzoSt8pQJkT0kgJzn0q7+S1xYo/t1euUh/9NWvjt8/z4
eX94Reunky+IKv3G2yh9kh5rp9guvrh4w9Um+DD8RxTEvOwnHkUvekr9X5G9tZ/R3jhkNNWQ6QlZ
kkSH83ZBvluvCi1J0IK0pU9biMWi6IP4TT7G77Bss+y14U/F+VUczpRH9Z4gTLjZd8opFXyUjhB7
6XTd8nr1MHkcGidmQmx32a1BeKVVIoGncJbKI7x6lDfTJv7GqPNuCZovgL5+fT8PB0E7SKSeH+FU
ZNRpiHOKx9TlFuSI+/df7V+c9nWRRh5KHhNTEGkhP37SCxb8ZgTW4A/+dY+320FTT4ym0++1MPX6
wYt3FNw+JYx32ZGalL9grndNp/fa8O/fyp8I8dxeooEpA/utDM5I+umigwMeYfYqKWfUeJ8cDL+m
wEUoe5R90aXg+PVT9efuH8BASwQRr2uIHW5gxu+/ZhUtq5pYxW0T5EOH6boJtYDCZ/2r3egvbqgb
NUpFUWQwBxNvOS3fvxITw1Kflyj1L89M5C60DmpXLr+aaNc0qwzEkVl+IZbF47ADLQSPWAHETxQS
B9lbMrZLvPxV8HWSnVA26OKGQCWJ1Y6zOuw/yEtB2nuStAPwMnXbZPGod7UsnPuHEl4aDRLNxy49
4pntyWxgQmptYf9Eh7QMACiwwimKjWE1on3y/vffqvznbViXgPOwcigKffyfU0hEGRtlNVPi3PCn
YAd8egyx5hPZfbpywNhx2MXfsZ0YMpJjuJrWsk+hd87vyyb41UIm//m5tgjQgcYlWohnaCj9+DUw
llIa/nfsR/C+yUJ28725FqzwcshP1bLpj9dXrk3lqRB4Pgk+r1DLR0z+N5d5JxAiexaoDJLM/ftr
9HuX+cfV7se39dPqnoBxKNuUt6UGcdifpA3mziCDxGITrMppal0YdkunmUNyaRdf83NyWt7iiwPt
G21twPrgGneGRNfapwwW94NgSytrJZ8aN/rFTvQXCwbPCcxRnhzAlAwAfrqE6aUqgFPGfse5jXYY
ijwV6V88P5SiZ86vfLF2J1OycMSIvIjg7mWv1se6epE80lNjnDrrkb0Zgd8v1jKJZjAv/tOF5B3R
LJc1IoNYTX58c3MPjFK89olfe+0X487WSyqmjVDRTKIu0NY3QH5AVmx/l5hu52SX4DCGjNCtMt1L
pXC8eKkctG/AcJpVrFPGNSt9cS6qo/cnGMZgQ+LJBVChro3EpXSiKSm2wPcgEpHd9lKmzvyYpUzv
ibZ3RRNkpmM1q54CxjUXh8SRd/VMYyq9euNbGfsL3Tppp37hBRhKv5xcAxCxGJIdzA+WXMnP7iGl
j6XbFHcIvveX7byuttbzwBs58SMgILB5QF80KbqCdj9x9D4MeH8GGKi0EgLrg7baWFCcONDpi4cm
cSHOC3eKj/OTL0qXQgxjSf5CK0P1+Bw9DUXhal/3aeyPxsZYiHMNycgczU1p3ENi0gYHUXrMxkQI
/TfaWtf9FQDGo6qTRxxkY1CLzqUOkZJFhEMW2yT11GtAlw9CSETdCzbRxO9lN59CElSHGC8a6q/F
T4a1ZSP/BFUNu+Ior1V6T2TT0YDvacJZNo23hfj2FbDDfi2uObJFtggGw5ELjN02RCLhfrraOV43
y9EhR35Ksi186Ldm0ycQ0mNFMV05AClqaK1wtexZpMHmpBdXpX+KFRt/Bt1P0aPMeJw9ZSuFEX/B
phHpx4N7q1H7l8lmwv/I+tyw9q6f67Bzi4eKZwHwHs3ZPY2iovZIpNZdsXAgWnj1DhsaOh3iNQZM
aVZYT678mHvCqbpTz8MKuWlY+NN762QvjNDrPdMGWI+VD6JKdaoV3iu33l3ukhfdEXu3eIkelfDi
MnSrrFW7ONUFKS86XsOVWrBdtJxtbAqWgYgozMgL2fKdJB98uu6+eVEAYG1U1BPsLpanbVYoEZxp
XdyX6+EeDmfhar7iJtpZAIn+2h9J/XF6pNh0GWUn3dyEq/dIFIoH+Q3rHucWPRAdZbu4pTdtCt/a
dKvoOGwtuGVIqTaY+pzmTnzjXh5W3SeJkHk4bQ1EQXaj0/mjvd3xAZMDd9h1b/mTm6zENQWI8IQC
5WX+lnzMtBK/VffgQN81JNEDtH978fFVd+wmPdhbqN2oD25dOfl8XWvYiV4BUvTOQCOh5pwWHxeb
eZlDI6ClKT16ywP5TcH13NJODACO+rM77AP8atS0ipMxikzsbfSA+SXCMdaC7bh1ezQSFfcCjJo9
nar7D9QeSnhT8gh4mxxxx3fA+fmZL9FFOmkL7+O+usvD9i3ecNrrPX1XreR1+nj1JHI//fIRl+Oq
3ZAE6klXW/pYXuRgeRZPomZPdyhhIqc4Ky9d7F4lOjg2qZWescVj0vnFinY/JzfLvmyzlb7OnvO1
uSqfWzvazUc2KM41buX2HkGmc0DUkLug57avobmvaHb7HF103k78ttwPruhhPjOP+pqeZzAG0RcF
9kHzp/txZ9CKPSITL/eg/LxrAFJfX3HW23NauueUS0jHGtsCLU47DYZ196QOmyamdKFqdWvYyME1
uPhXuw3xHs32/Cju4lf5Zdis6mPi6qtychbDllfpygoUT/+ot/Q9TEqaZp9+oonXvg55oEH835mu
FE73zaF/ZNkKJfuhPU8c+pJHDogN8xQghHvd6R/lx3ptPOU0WKmxCx8opUT/WfOoKxw8Vg7IxK94
B3vdtXy6udN9TYtbvC209XrYcopuHy8H8LfLg/FMM5MWpd07xe5yRjv79NXQe1cc6gZuo8uWOkxy
5veJ9kE4n1B3FjuFcf+aUcS3+L0ZnS/Sse6EANME3clpJ/HqkGrMbe9bjZ2fOfhS93ASd0mRfih3
6bbf5efUS1xO6X7uJL640k6dZwVBtDLd3o/uheDiiZt5IzzorFEZikc/vo/gam8uH4yVSOcxVtcw
3sNaxprLrhSHCQZYBJe7r5H+1qbfXDfyrn3U0CUypngeWUQHnrlZe1H83osfo7N+ZOjE4DOs6pUe
yESrTWF9VLmqwHtt6am6J/nbJjmViYKTjOlJXV/31J+htWH4wP5H1pKp2co9ulTmOQy4HmAyJY56
hG4z+NLK5OQ+0S90isIfnmOYi+yS2fnybLEntft5DUXbqflWpI95dho/OQ9+/9gf441E7MajtdJ3
ojMzwIjyNUrL3HRo8CBXNdhocMkQmWsXrdds+RjFqv0CW11TW94lD2Jg7jMnLVkAxsI1VgWwfWlV
BMrl9hsI2HWX+2R3Y/IyvqF/yVzrnudwpvtGaib3tb0orGbjvlkRCDo74qv00XqRk97FPG1q0HBb
U2dvp7vJRzG9H09stNzQTnI0vemjfexW3d2wyh66lc7N2XLkAEvoLEHs1Uk4n43Uz1hmS3twjOAw
PCkbci3SNbkKjrnSttPG8vrn6Vi9A+NCcUo1mA2+yDhGDQpk3gw5Kq/+lq9jbzqmE/mM/sJc4D37
6jEA53FYyGdVeTIzihNWLH8SNq2OHMPvq61B8HS/yT7G33dyz1wTWe0XPjOSW4MJuhrcK7tJYYD6
sopx3cGnN23EwziEJK1QpEohhrPbyk4j8aAAUGTf6N6vlS/giuERZx1NmQrEB5r5KpgogtVxrjV2
T6DMR8mxsnTQAiM38z5GNwlFvzId8z7yo8/x0PsqyRbMO9hfWEiZAzziA8FZ5kzRnlZYMDjX1bIu
qMR6J9vTCOkTEul57Lo9U8kZjbIzNy6mOWQSsLC76kAfaKr24/Z6uOzVD+3rcuINtO5gOoUYWtzZ
tGM/JqxJpXPrUPJzmGTJQ0n2NP7LbV3c/gav1tWAgUL1mcgfjDQtgDYHa64hr80GmzZzFNrZOrbx
PsC2SloRPBt66WDEklN0V+3xT21MGQm73ZeUiXZnbMoVEDu/vS8wpR2ukm3lpM7gfLPLQ35QvlJ6
DU7M+4AEv4ZSdHf7ryEg3zH265B+N8/6XvGK4U7xeOPtqnPmDbjxde1fD9Sasic/7XPa7WhEvOot
5u3bOm2VXe0/RYweJ8e0SS72JS898DT7QPo91mAW0Ksrbhqn23dvjE5r+41vxQeFKkZutpbt+oHR
7J3p8w7WndMwz0omZh63/xE/3xo0oK4O07580daN6SivsWybD0owPWY4fexL6vDNwiLXn/NDFhpr
oqGCxROkQP7Q1uYdl4b7Jk9cBqK3MYy4z/WTrDg3eqYZKm8mZzRutK11TiknPCYrC4Qmy+brSPCa
BcP+dgss+/jzlqwL3by1LyeE0BxDrMd5m50AI1Ise8oXN4a2rg8KD5c2uQV94eJD1vj6i4OOwMxR
zowjTLa8jtqRvqkN/PVFe0s/uFRB7JZPtZeFoA1juw7nTfUa4SKKbeuQPmU73bNesvVwbMisPzeU
drepyq3/zYFYZgt4MZ+5d5mEWDYibNWfWlvdcIl1X/SnhO+82N+KXIyhNq6MXX/IjuO7vumj4EIl
BnOMlgEDV2Mj3MB069v7j55N+FXbkSGatcoP3GgTxZLdPmRkeoNnJcsxAaG3Ubfy09WVtwJT/628
Hd7iQxP7NG0XCm/TaeEax4HGb0YNMJwENq0hqA/GV1KsNIy0Z2ysV3qT76bkWL2rMkI/Mh8qzjUY
Y7x87nTujgl9o4RxecWZ1Fohan5KzkJIuVoEyZFjK22RlRwML1kw7OI7gxo0bBza2dCVbOPAC7uc
fFxs6NE+8UTBibz5NHE8HrxoDw7gyixr2VVus52DaIe3XltFr5vKkV3AO0i53i6FbbDlskwYu/Eg
3nW3B8T4mokTX9FISfYTnAxbf0juBEcJxm2xFu34jq6TLQTZ7Qt/yx/GVemSneYWAc2wsGJGpNxn
QcxtANjS6Z21tZ7v+RJvXdF5o7+XbnMCPcXZbDd53N9c46fumHlJSHiR24eVU62TI8PZbxe8vm+i
y2jugTneanTFO8ysDiPgYQdwCqb+SX6P/fPo9s/MH9WP8jBvkaVtCR03mYmhe3zIr7t+1Z2sb4tn
vKl+9ESe1CZ6vvp45F11g/Pwvh+Alj3kBmwRm4Cr8VOIn4zHNrndyn3lVmckbXcEzvtDcJmcFEAQ
NS1P9AVHOp+p27Mw9k76cn0BYlrbwpfx1q9E2VbW9JxgX5ya9RBc72qfOaG5GfY83PTek1NODsHA
3eRpCWnt9vxQPxhs1XulduBf8ONCT0n7srzyR5egTt/gaVvvJib15rZo1p8yj7VOA8xmRr6wBFiQ
8hxMJzwS+R26CYfO/xTI3OCQCDy2dl+ZkBfO2wEu6YF/1eSljrBw76IBAZ1zfZHDan1rn3i8MWlX
A2C6H1S3WLMmegs7Qrev1iJ/R91Ob8wPqZy5r6dvrMndjsVNDHnlF/MpdcFGVI4eXs7lvR7mruW2
6/KJp4eYVH5CWAFB/IZ65avicb3ihrd7tNl2dRQO2Y6kBjZzHyQjPU4uN9LHN5nvNappt0oC/L39
LHmacCtBphh+ggdnpq89p2XM/ouZ4F+06uh9MRIUJdStuNZ+asASCUrfZ5lw7G+vIZjQYFkhbPXK
dfuNQUPHBQ51d/A4LOU2XzZQW3vaNzu28PJXrZw/dw15K4iKUdgiNKUp/GMjx0zKREpM3sqta8iw
g/Q/5xa1C7eTcS+pezvtF0MO8/bpfu4dKYaK0AsvHK3w21v6rucfNYSs5ImYUBALH6rDcZSyK327
aZXa8zXAVUYxQzW80jhRm4/lerrH2gm5GqgxJ8HrOXMvvuyUb/JXeSK44/4aSDA82Y9moJKcalq3
C6MwesDm606e7l/dahc5yQreJOqqXe4Pr50Tf+JpCcaNepJ3X7dprBj2Ty3CpEPBHVFujJfkWOyv
bnf+Zf/9Vxfgp2ve6+AnhIELIB+xYFChThscPW55iJ3Kid3+/+w7/tcF/6lZh9kwFeWe18tWHT0Q
lYMG+GVPQmcgebcpw6/av38xYbjdVf96xZ/av1o0kNHT8Yq6QVsFlZQrUH6Pfr6LV+Jt+Hf8VeNf
kv/yrjJMTSFdiRTgn+6qpcCCmeULQhd7cA1feyeBztYp4vpDFfxKq4iq/i/uYUsTeWgY2Mk/A+4G
WK0xcsbET79mzgXEDNhSu2aTfqbbvo5y5gIu515EXGA31uW6IEtkl+4Y2s53VxoYD/VqepM4bD6M
g401vjhNX/M2/iw/+1V/35zTOyuzs12yg6Tx9z3wv5B6WogsgViRhkGS+M9aV0MyrmKp8d1wrj6K
s92aDr1wjr7VBpqTKz9XtWOsRRfB+B+DoP/vGPnPFgHXssmT9R8bRv5bV/yP/04Gysf1e5rb//rB
PwwiKlZmBcCZIVno0H/3P/8Bc9N+Y3hGiIL4e4wJfoh/GUQkssqgdli3m5EB8k3g8odBRPwNU7Ro
4B4gyMzifviv/+UHWXz7039/b8iQf0cq/mv1JqkMfbxC119l2gQnRP7p0RYuytheZCtDMiAMql2a
vXm6XNX8AqUe4xHavYt5EAYz9YWMJvJUUekzX6Cs1q804ix2t3bQDlo5QZpPMxM+KBGyOPFnoDo5
B6O50s5p3igs9zGtVCPDl9uLKoNppUaeai7w/y9aADvxQaz7LtBUjtlSCoIcs8hBLiZhjW3VchdZ
GvYW8Rd20k3TvhOKaC1PAhMcqWseEg2+h35tEIF2hGpgnVwpmdje8q3ohBgo9bJ6vofAffWXW9yI
msyyVyVWdpgSq+GXK0gflpGTplDkX4rYoUxTSmGXXglsTpu5Wmf1wLl7HCrq4UyIumAk68hrYSeD
dasRvRZmBzc+gv5QZT7Ri57ZKLjpWk33qkqK/aaWHKJ2cwAG/ejX0yXbFOOlCslPfdcqDQeCXpxq
WJN+KShYP+B9OJpuLUhu8C6kkFFceJfweLNMWuf99ABVNDlNU1MfLvGsbNJ4ppoDtE5fu0V+OIir
ay8+k4yLnZiII4zFbWFfVeWxa7TXNrWisFUUKljjel9eTek1kasGA7soEz3aXF1Nq8fwasyrOcsI
dpv0u0Ua3syYbgxhpePQopcd83mdpSlJtRmznVrSaT52Zbcpq6EMlgv5ZlY3TEEX9+/Y8o6TIF1J
JGv3V+JeQBKZD5LVKHCPlGM7jp07DjLlQ9Lda3F1jCL6iEs0mTTsaReNSISs6NG4EhkjIfg2m+S9
UtHNqml+KvKJI/9IgVdml5skUxPWuoCL2VCj18WESa1k2Uhpq+/74gIHBT88ftUCDh5YqFEeOR31
JGrXecysJ0k/86GTGFDpuyHtAtLBPquBb+7SNX4qmTtyjo+Jkb1btM6HLF5zFkxaC91LrO+u0Pvo
cGK0asVq9Lv2pldAyOcqBkI9Od6Y50wjazm3QDeD8esc0mjokHZE986THCbJVfY1QmzDJC+jIJX1
4zyjZFNvgc08yrLTjqT8NTmre3XxrhU0vyqbvBlcC6QxJj9i23sGQV4ueXgCaBKZ5k9DiS4QVPI0
lPDvhDbrj6B9qu3YkRbdF0b0Lgp5oQSDgTry91Xx39ok/i+lY1Am/Mfrv5uCBkq7639y3qq0eyu+
3wX+gQKV+fk/tgHlNws9DIDOf7gEqRH/2AXU31RNJC0S+wyqQvO7XQB0BrU8nE0Zfo4lyTeHxT93
AQAZCqW2RVYl4gDwGvq/sw2o8DS+L4A0fGkWM2kAGZJiUU1oP02nM1bdfFLywdVkyFa61nJaz+ec
XO/2E+r3LdaHKBQlk3aXHOaENCoIxnoEx4PK6KdeDjNRInbfzS9qam20Jn+1rHEzdMrRUhm0QqUK
83ykyi8QnBnRU2bRxxSB/IsNAjKgXI/d3NFItyYQj+XzpUFkXKqLhoSMtoBhjhSBgr6R9RSRAbw4
MksA5I1tX7sN8Fq0bOUxiYiriep5AwgSwIZVHpsxgRPW5IwFE6Z85CkVZxFozGq+oQyuIKGdos5m
AKRWYl9KxhlRy0hOLT/hVS4oR7Rxlyj0QfphPAB8rAFYi4yxq1qwJ3EBVI8UGLCa3bScsMe4PuhY
zm0Lek049S0wm4igQsDVuRMlyVHqLo9LzOhLSxEXCuX1EAEc88RW8zFqH5Vajvi14ongT049CWpo
+XLxyon5XozvoVRpAeZS2QdVMoF1A9HhJLOw2NeL/kVlu2xnUUSI1LDZEGyjb+tBGl34RGyDE7o/
WahOxPk+z4vAfCfOQrRcW3WIDx08cZsYxq3EzsQ4HA2jMtFhSu5n43Z+hDDV9BqjYalFU9ncvA+1
cOrw3TnEW0O9GnFfqBXhRJbsWBUWGLNQnvJyyTZ9U78tsoULgqxctxgthn4iXQCDJEiob+puNvMn
sasZRF4rXB7FYNldLAoe0lv4fyPoENCuYUockAtU4PJVgIqzo6kcglSdew/EZOaI8+W+veaPMmiB
TZfSoBPS+HksUMIYBLdg9rfoCypcm8hcYjJdLvFGkC9PNX5qehrGhfAUeBZlPxD0LgmKI3Wo5tnO
65ttHR0QX1mm6ce8uaxNEZ7SRWQQ3FUopetIfuzBgdlmdb048IVwcmM4J+MyZ3NRI5ofOaMsTPSe
VghUDpfpuRSZe1vpOc9iWqeEuStiY/lNU2KcKGgwElZCs1zDHkM6xCkFZUcTwYA72hrDum8UBl/9
skkq+SNRBVcyQe+LiV55DfuYfYXCUiVXJrCJCsHSoFKDHkbzM7kc69a47OQFnN0yLcwMsuqY68y1
h1ajZIpf8jnmyNr2n8qleM90TjeS2W27i/WYGSalG7mPHjiGKQB1eoXXyiYqTenmWo1ncRDeGqvY
lD1XwEgHQkeGIhATMRiRBgPAWWNyP5YRrq9SAatjjukRdPs76xGU+dotgGI4LFOHpcpCshP8JG59
ecmQZOQ7UC5E7AybuU+2tZCtqupyP2faJitwa/HRPVGsOruXlSAq+1cqyW/SrHx0gAc7qhl0tfS2
CqQoaXfZAmTkCo/tNwWCAI01evyI5+zMmB/kiCZji/GWsIuNROSNp0rZSZW5QnFJDlzCknU1hncl
SUl9SS00I/kuh2dXZZ1hx90Fm1rLKDO2xo8bZHRuAP5d8lUGI9kUySe6BXHVlbXrm2Jfae3nJGDs
Yo0/jUO6zVLzxTSLEEJAAvB29OAYAhSwIHdc71Ljuo4XAACCduyTgkdRpc6LTX6heZm3ZjFRSyQk
eSwYjGbL2KYi6Q6LgLmuRkvQma9Nqr8vmX4ydRhBsdngsTBexPb6IA9EosUg4CLicYQ0GJHUl1K1
ieX2lUyvbD9AxVBvsCGK2GGdFspXIbWbeRAJyaIDX1gINLroY6mbnUp5s8wWR2I6XSX8MlAvwbWh
Jxj1G2zh/OEkR+tourNaiRGIlDl9Fn11lI2DBmItF0jargSsOr7gtnW9yQeghcaNMgwQ/rWa09YV
uHgpKWmry5KVtF+tDfem6VjpxdiSeIrfb8Hem5swNYqWQi6NkF+AUSC4BASMZCEZqRnOERVaegSI
wEUTKs1prGRjyExB07ybMFyUx+HCupAX8l5T5gPgHsGVl/at1lP8Wnp0T4rsSrpGqMFjHQNZokHX
NTh7J0CNC/CS6IYWx6iXj65YXiLTOg9XcVX3GivMDTMC0Re9uSzl63LuOjCN+J7myGgClVmWluLW
k0Ry3Ib83bjGY6jcAFPlXJGJpokLnr1OI8B3OcsXrDIyt549F1y2tkk6JyXZbj9l0sHIW8ZS+YDb
aShE2yAfy8sMYXbNvDxGhphu2kwaEOnyTvQLbeWe8L1hBupWinclKXDe0FzTIB+Tkc1qtrG1XzBi
Fl9F090ZHfJwimJ1qyzZYxQZnyQVBoksPA6Xko7DEC3bRUbtSsoB7CojBDy3mRvhaZIGf9H0BHm5
6lvawoOrWeU5zhr9tZ6lHaLi5I4LxpRe4crkefEyDrcZpKS/5lY+2f2Y4otKNTbOWSYMpcAiqKX/
ENX+W0Xr/5ssDI78FJ//cVnrvBWfb+33xew/fuKPQlb9DYraj02LPypZ7TdgFji/RVNX6YObFJH/
BF5ovxmUtqSyy7fwdepcKuN/VrIUucAzRMswsdNQzv570evGrUfzXTv6VsnqInQJ/qHtIhnizwp4
TsCyWgqiS2p55EzGeDY6o19XrC2rSMrR9o5JwHL2sST55AsAC70C1KcrCy0BXkaZ3PV6HIVmqn5e
pou86v8ne+eRLDtypem99BxpcMChBj0JHTfian0nsCvegwbcHRq7qbX0xvoLFskiWWYs47Sqhmkv
42WGgPs5vwyl3nWykluZqZuZlMh156FmSumB2DUWtAKBXqeF+/VQDGbZTUkhUFDFl/zpmey3XBNm
LPEBt2FqX+UFaj+dEvToFuGBFPnuQI7YK8XZiLVyKfexo9N1k2RAMeP4VjWVuxst9dq4o1wT9ry8
C3902TaLO0AHfCfpkZ5uarH9nYkJjK1Mr3kk9Jcghp3U2uXdy5ZzWscn0fQfmd9cW7J6EB17P4Vy
W0LhyZ8dD0swPUaC0LXada+6ljYbVSwlxgEQkaX1noo23GoPi6/DALlebBZW8BgSqYPuKWmj9wSX
w3qRePDk0PxQeXkwo9lnBWq1Zbmkh9NVpUOuYEprsAj2lYUJ2UC81xWqpaJ5SJaLDicMrlOGUagv
nvysUrvY8m4L7jxJvPjKIfE/GaJ7rvKXuEZkOfoHKqLImeZK86eio9vO+Vn8LODaGX/Z/XKRPNrY
XivC5i4LAIcJUV+FgoHOhL+O6KhHABpez5NBLhaSqem44Us+IQjKKk6miQlkNYU1JLwrP9xpfJJ8
YejUP5UjX2qcFqSye8xauKy2qugMCUH6bgJROzZd9TSk2WeVet4hDOorknsQpxbJT+b073Eco72J
m5MXuHcE/dz6WfFoaHzxZGEfgqm5FUF6WwVkUZAdVpSoMxPNT8EmlS4NrY8wQu0vmreksK+nkm9D
z169ZuSSN5bd1o9OHatrm3DPA4n018HoXuUBfatBU9wMOa1XfUewWRqRUCbKURDwmyMmtbNXm67g
bZ8Pn3RXojpKRHXfDiiAhNWtJSWLG8LdX0mHoyeI5GLSZR1Urb39SUvAsqX3NFn7xYKTMcsIzeoh
6knjr090UzmbmI6ozZzwBnpizog3jOgmbefm3Pqi3yA9T9l9PDK66TQ75pGSB89AH7pj6iJ9GAg8
rGqCui+hW3R9LZtMpg4RaBUK45g2JioYsCxpZCoUdMbbjMpYtBGMUWVElW2a1x9tIz+JcX5MGoLG
W0pcifRGHM7Nj5DCzS/ddbQg1wSlbwmTeqBu1geViT4Gv7uXGniTtmV357YM7WOA+WnAHQJcqL1N
i0UCXygNy2FM9Wau2mUzjDjL+6jqcKV6p0Ha10WIMdGvo4fMr4szTUZqM3ghoQLz8lP7UIG9PVPW
EIU8RAxDL005JDs3Lz7nqejXdhTZK/rX+O8mmbUhM5CcnEv/s1+U5Ou3VKOC7JQHeUnWLzseNa/K
o1U49DMhjaCvXoG0lC5mbx0s7njFMABToftnrwG+G+aOCHJ7PHDCDMTDpoco72mVXqprL2FG6Ucu
8Q4VOKWqXwHJ0cm4HAlk3FSJ/Ui75lMqkW4QSvxC6jhEhOFXkqboGQe3W+sAMVbQ3AM5PpB7z6Lc
oV6VBROayLxkW5FjRIBXrHcq0J/S7wjGtiUheO302QfeMWnJnfexY5KXaLJ9P+QPU96dbJ5r8GMm
CYsYcMwGObLVrMQp5Iv5Ol2k5MQY1DnpDb9+5DbcWCsxRN5t1pbcDGWwbKS6JJkL3l3n0PxbuQty
5wC4Y3IACKypfLGCBSWvwKLWqZZAdUZ+K8MTawX6HF+eAXov2Iu3NI+JrYEgvXQ1/kSdrBGntK+x
i53bXGbmQJ+Egzgtmb6ranlNswwev/PvXI3mybk0tJmyJRUl5IDtmp6uvxbyeKbz2EJ6PlXmPTL2
evKcR9nLYtX47m03mHmVhYRWd8NL79XHom6RlBBObZuOdszR/510F0zbdHszIHVbRLWtc1sRL2lT
XmGPekUTx3xn24S6RTmQZxMUj7nvS2SOKMGIrH+0qyrZyo6QqGAa3ioDmpDiB9kKNYw8KANWTWNu
zGWpr+Kg3zZav+lIkl4xFtlOaO8uoJOUYhXKhWziKQvNTRqYcxqpr9mv7u1KnAsy92qfabEI4iew
cBq+Sbqb2tGny6R8dccECFOlP4GJ34IsbDa1XFrSOYze5xznR6JpMChkUh258QTRE85jZ4/eYcx5
VHqRfdgiv6OSotolpfdcx12ypWXW56seE0QC6lUYkgA7cAyc4+Wwcvy824Bhnxl7X90lMevMWjCb
izbdShUijDJBvlu64WlR3i2UOw/vUj/RZSdfE6/A8XkBvWjc27UBeclRk1rg8SiCYTKqvQp6mwgi
ckscRz574ERr6SxIlMJLTZ/wkQjOcXlwyuJQelhOm3Ba2FLYEMZCmh0ruyREB0scMAW0pMx+4SE6
k0i9H2yqv+YiLdaZTZe4zF2HYsjF35G9SXVD7qHWDSqQJJK6MRMN7o6a2DfPB5iQRr1NukW5nI/v
5tIxCXg8XlcNdhM1L1+6je8Wtg5t660CW6p0zoSTYNDo6itr5PbJoujRtwoySQBggC++gyX2+IiX
9yZmYy29mr0uIiKBCHHqDhui+oKCXAFP0N8FDM3Y4ya/OVnlgRe9UpuCnktY4z4Q+VMEwQ5eNP0i
QbRZjZP6JE28oxoUJU6HjaZeUBuE7HWx1fzyNUmyFArjNsyybD8RIjjP6PKi4NsyffNUdQ4HtBE2
Ckd2SNEuFQct/jG6O7NV1EaHcI6eXBtUSsRzupE+mRWD0hyYlrkZu4UzY6zUlz/Jg/AdpIMB8u1+
1mRgXx6dBYihtfJ6SxvyazJgf5c2wpuKamJIofFntEV/CLrx0VWtvaFwJduqMehINqAMMyWvvPR6
tpu+42Pq0xQjx6IhKZDvF0FAklbpqx3Y8CEleHJFIDd91L1s93aJWjSq5hPlFjmuHeI+7DwnK4SH
LWhf1DgfErIGnAEf1EU/Ew3WOW41cpwK14XbqLtwRFGoNRqnzC05mPntkOGrjr01nijfBPMp3Icy
ruOD8mBYoql6I3dXg0EpUJN5+C57Pg1HwhFOXU66yZROW2NSvoiEJ7TP5jtXjWeS1aGrGbyu4t5J
D4XgMHJzMomNE4C6LnRxBEa/OZUF6JRd4sxEfFPr4uAacFNfAnHEF2cyXNQqnKmBmrmirPY940wO
VXkV+4xBMd+SUi13+Ny/uLgatKnOAKu/O7t8btL5d0Rg/nWQEf94OWhjXT7EMWO6PzcEk4jieapT
8MUYUwgjCPfnFMXbxOAepLOq3Jac05vxTz0XfoSwdFl+CyFwRWvvOy3ltcRGxxDtQNz0+ipLqoMn
2aPzvIsgNuPfrRfUu15H9BvwqB5MqqbrJZp2Lq3OsmrfgsZ8UOwdAZeVL31jHRgGN7VZHimE38z5
cqlteEun6CzU/NCmIH9E6x3GFLsP/c2fJivuxxTvU1XUHxFp/6tSWcNukM7wwa852HqMJBvgXZB9
K3rmsn6KqYAi8BIonUfFmq69FExpDr+XmsTjEv9SLczjUA2cCWwhQYiHHsSLYvRgndvMOYOabrOe
ut+UyVmDvm18Z/o9FQjJx3446SVmskzNuqo5geSkSYnLH4hx/z2VCfLH0f2cMgbSaQQImkvGQd0T
BdUooAvLNfYegKpZR/4U3SQOMEdXVlcOrVMr1XWYJWTTHL0uk0eZ5vbNXFTPnvJ/WUnxu+mI2NGB
h7/HQq2MDc46dW7+255ya91LmoP/p/BdF23JPwMGdP+r+3//9rfQwJ8r73jdX+ABgTrBZZtnISIO
zv/bJHj/DwRiAZIe2KzLn+Ea/mt3HfoiTOMhLnlC5G2EEH9GByz7jwCTsReR2o7fGmwhiv4Vpgs9
3t/hA77rOa4vAhQUEp+jIFqeP/8buVrlwAaLhrDLoUy6npzeeY6grw1pBlWob5cqi29zd1R3gaLu
eZcsoqi2zVLL347fsgWFZU/mFbqOCHtThsLMb2p72ZWDP06reWpzhrTSjt/72i8PGfHww46MauN/
LnEvgt00FmRpU5q9XEcOiUv5wKM7JkNxaPJO/27AWMm9jLuvqhDLry4bFK0rsCLVauliSq/SQFak
NjSyazZJnOI/Nrm0jpAV4mwljf5O5lq9j2OMYcRu5ieCcf2H6E+dI7C+8pGWO+vRz2iNSf5UTmKo
KVmyaXrpuOmoqxvAv3U4hzX9OMZ585oy/EgE9SdWL33OcSXCfVcU+VonU3hlV45152VTedX6bfEz
X1pVqku/iiUUVSs8wTndO3l2MIkDiDHb+cNgYq4HFdHSYgdl8VL7VO5ZTR9tTOhmd96fil3afy95
ufS92BCOBNV58UlPnX2WyqA563LJvZ1kzuuidXo7jr04+GFS3XWDgnALmn6/DHnzkIuku23N0L4R
CirOeTRjBc4cGpMuBTUA/+JlDnr/3kkFDgNd88leGm0SR5cnACYwVKoxiElbtHXM2pF4jbqZX5hl
3Q/rTyU5/QJETZJTj0KlNpeC7/zSqZNe2nUAT8qHJe7c575u1dNYTctDdSnlGS3fuh6nTh1nBRrT
+QHE3OS2j/zWmBELvkrXb4YTW8FAOWybEOYmKTzJ9ahWlhoj9v9k+p1nizxWM+vfmA3DlxTKeTWG
COxGRslDF7b6OwxSuLc4rsx9Utr+nVESVgk2eQXLGr0GzsSg5VjRXtXZfIt0psOAFejnrCI0uZ4X
cu8I0Ljv0g45A/3OJ4rbkuvS5IqCAgC2Y+9mbAbh7AZ8sUt8FFmL48eL3Qpcyk4jVtm4fHSCOL0b
Z8LEx9bGgkL/W1cgO2+DTaInSKeKFrIrB3XIvGqWcMK8SUNMtfI69IFwjGRtr8LYn49+MObXdtfT
VzAV1l1dKUmVu1V9AI1HOz3PLuA2pV5NR8LIokcCyYOy+i7KVjFwBfmtXXfePiPhmRAli7y/MVg+
BU/30QWTOtAMEK+0FS0HQqWHV0rourc6KYv7OvJxqRI4f0eT5PIQ6bY8LRN89tA15boOaLfrGMDp
uPKMfVP3Ckx66tDZDwRgKY6+W5smyAfOOYeZU0y3UWaj0xHgYIPrzZcyId7XtJhrKxjFXcH5eXSt
xf3Vh6a78lIHlqwhJratRos4JkAaNSTxI70LHS1XM6LnocUMFBTTp9sFzq0PA3NMbFW/lgn8eq+r
y5Rajj3/EWChlROT553XWhK3rfPhcWDt3OpxITinrqa3puvFvogLc2WHOkLhUztbwJ382CtS2gyV
w5jQUqwdvI37uhfLl8E8/tGoppLkBbZA8tIERQjyQHgHydUxNMsozVcVNcmy5y0GSMMHNq2OZ/VQ
uqI7t8vkcOZSclFrwy+10aOFs7wzn1Eb9BRmZSMcBPQIruuk9LnTaUCMSbFsYC1CiwLylVX0ylp3
vo1BGOoe8203PeXxUJydxGm+Oa2bG6ax7gtlUvXutG1/RlrRhOu4Hpd3kB8Gk2SarIGetwajQpKa
58ILLEJ5qliRHhcrBzsuQDd7aUlwYWr35H20ldGbht4Ds6KKlKSIUoaCKKBB8vel0QQ7zC8s3Fk1
Gy4gqEhWjj3Ih2AB+drGTTseFzIu6OKOnV288EkSEe7ka6ujIZVWL6/Xx0W52M6RxmF6sY01vHoz
7WoUCRXQMHSoYLOgfq2zTyrW0/sYtR68iu0W3toqede1KiJYTMqI7sCXCrAJDpSXHM7/KcxUrXai
tj3m3wLcYSjaEbwhnVr2U7CqfVFoOvasOcM2xJhKKmRHCR86qWFhYa3aqHvo29g9qiqiJ95OZgbC
yJZnnVbtJ/HsCnNGUBGiWNMyjRcwaH/CwblUmhjUbmt5AWfcKImatZUK785JVFCsSN4K8VSgbU2w
+43uDDrYZLfdpaO9nBNePYek6R9Jey6A3HhXN8EiwxcC6IGKRb0kA7GgnKJ7Gtr6nsZyq/pyuka+
sFrwUV5S8TlgwKfqbR/TXrZOa0FynC7rmFbX2l3I96tbr9rKEaKBsTGwHgtaGh3wLEt8mdm51F5m
sPs0WKDOUEuUhNvUNsG9V4/Jkc/+slbMGESWpSZiIIgpXyQAH+cz/+O/03SxTtJn/CCqJBufmtAp
ZhYMMvmkaNw3hatg3WdR/UKyLoE6NJWPqAzAlIFQ/G5fU8LyEhZAGfHY96/MDPJJ101y7OvBPU/a
yE2tevfR8houiJkQhZzNbV/w+1+PnMWobkpbHUQ366PK2JgKiFB8aZmerih3Vz8VNCmDkR3Ne9ov
JIigbDZBvpiPJHHr81LNR5X/zDVbelg0x6qrx0c6bpxfaI1S+klCCFn6Q733ZgmGu8R26gf6DmLi
HFRmr+zG5rJ07LkELAhmnxjgpceuF9IHiibRkv0jCyXYG1Oh/Rb0Wu/7xo9e+imcD1ARzgth3uYn
96vC2bh1grOb2l+0LKmtv8D6R14zhyfOH/82zMbkVlAntlmCpNi7nYctzE+qcZdLZKyXZircWHz/
3jVtm8tdllL0MuVIsvja0R0MQno7GdT9VTHa1spdKG1eT9PgU1cxTf526ZbyPi1C98a1Rn5V9iID
kFxabJOrOZ9Hb9UmI0ct3QPhd1701RaB4gyhEbn6OpJt9dI2OXoYB3QCeV/e1WYX5ZpsPTtYLmkF
sApITTtKuzRbKF6esiZYgdHsCnqBNKuks2+WIrRfitZXMMqECk61bG8CF9q+62S0r8MwUuu04JoF
Vph2zchiuGJeA9Di8g5A64y3rFiHkFsNbQUoF+CypTrY29K2Mx1CGsJ3E6vfdrJREE5JXnx3KJtv
hiFAkZNRW/lWDPWwC6JseQ2YMWivcHS9nkBnQbR0OgvQ11DeF1WFhKZoxv4bvJKI2FZYb0WAPLSu
DZCUY8x4sJwivgnqJt3mk/ZvVK6b17rz0eyiojleupI/vDIvP2vUn/lOp8YHHBFx982VOAUrFRhX
PvRD0pZrMV+KfAUQLhlTMgOVFs683IKdEB8grbo9S20vP627zMe0a9zn1AKzdfNZCRLXfJSeY5i1
W29ewscy9senizMBwDr0SkyNYuk3Y5dnycbK4CNxUXvEVlS1+cUda3vrkh4W/OpOnzDCUHG9rLpY
cwOLuADQZrvAhscHTIFsU6S3Mvcv2eRV7R3zZmjveR/5vUgE9XTMXP4zVgCUFVQEY28comzEUuq5
LpkrFle7o2V5T5E8OX0lvdyrQFrLa0/3IjhQ7xj0IKnGpiUd+j3ykfFs/d9/8UXsCOn8XxDi/d/X
n/31NX/ZeWG3ZeBdSs5guOG54b3/QokHUOI8BRdlvRddwpz+uvO6f7jo3th5aTm7JHehyPzzzmv/
gSmAZgjbduHFPaoC/iWNv/yHRMcLJe5eJKaUy+IGubhE/n7lTYvGBfIW9IvxgL5lOuh/8TxWR0+Y
+cF2VHbnaLcGRZf1sw4t+RGw+W6EhwKFguN2m3U96Y/pWG8QLeORpMYl2fCeze9SBljJa5QccwxQ
bzgtUTb15SFJ5LJOaBZaN5dLaOpKskrSoT6ZyxVVmFk+8ZPtXxvPM9smCvJnrVVPmnY+vM9CmnzV
Xm49CyXBU8Gxs2FOc9/oWs02IyI75ku3H59IBh2Xy9Dlnnyeofea0PN6RQfFvBpR1O5HKghp0kFg
DfHGnSxqN7hnIpkIEBILRJUj0/IriIf+flIJm+OysN/AwbkELmSQziskSuyxnLzuLvQXpCz9PKT0
XdIvUEAYSOyKiPu9lWdFEylONdhkmfv5R265c7NuHbH4ePSHCFe/VcwIqkb+Ut3RlCjN4Pyy6sam
B95xruMwFLtStd315Fn2XelZ47ecdfg+22N67gx9tJxePpMmDZVTsoLEiOAD1JQROUyhGOwMNLqO
wuRr6JQhK3SI7Ts7rhXBKpkfvtVBEw5naZDLrvmEGbGSlrA8ap5qvTMhMq790A8+hlfZu/06yauE
IGppAQ0rZ1miVcb+zwQTNfYmqHL1xhBuv/iNTH86miPpdfDwOlmVWRtOeCzYRs/fY19O9R4tQEWO
QVK5h5w+QEm799weHRfmZS1G1HAre6aDfG5juivZN+PbmWOVopzam3CYazTpz1MbxyTiLJX3ztAj
7tjzi3d7FDih63x5B2OOnlApWhAOvX2GekquCqST+6oo1D1SVm8bzb11XYfNxKcZIumYfAgg6lke
06ZrVzw4RF/zbgGMHQkNEPuWe7KbmtVzLhOfPsvJ9X4U9VSUoKK9ehgzRVExCrLpqjICzDqGCtdb
Sl1Y7nPmwjF02rsKSfhpbkpKtmXanKkbfWO0ho2sJRqKOmy3XUHgFLWDhCxXY3ndO3W7g7Et92Wr
7R22FQKU+MUQbkeheD+E+cmtOneb04lHRrKy3kJeml+WYEMNGxVrlyD1hHFjDvH2Ro7kgwQ7WiFy
Ga+SFtDbCQ2qXtmTi0h/7VY6drbP5+k5CIC2uhomwrQKr12sfyNOM1tOmHLLvFue+MfgzqZF7tML
U5SlbJNb0UK6u2ixiONxSeHvJMZ0ofpTWwbFOZiQAsiiF0eVMByTYhVOewH2eqjrIn0My4p8YGNN
lD25FYnihdP6T0L05jIKEzTaFoRAoB0Fym7VTPZ62c2BBX/vAVHxg6FwpIZ1+JgTx68YzUvnRE/a
dE5RwL362Fq+48yzNwI3E/lAXeF/e7bTbBXl70BYlfeWCbwuNS7W9RRloENxRU9F3yW7pLf0kQmi
Wc/l1K/CheCDsSLiHAmwtY91YZGPO9iEtwk+7MLl41RzstyjrUkp2VlYBOfEsiP2sDmAgMqDvaSL
+LESiXftxqq9cZoGBb2VRr8t6NOzP43Ji4h4BEe6tfdiNN2hkkymQRuwP+Mf2RaLns7MU3NLWpcG
VQAN8jaNtjPv2Enb/vFykZE6WdbiZ/YCjPqRTd88lWFHZob4Oqhs5kwzh2QmM6gcHW3BoknD8kCa
BkZ2j6UXp7sU68C3WKlrqyG0w441KQF5Ut149phd9yMipqAh3rumlvlmTgq902NItA6NxOd+TtVm
tAJ5O4giWTv+DFsiU+997ATx6Y4pyBLnFCAIxkKTVSXwM+UoQfIJ/9ZMRtp39y08JTRARZHFWlgT
bvqODfXO7UrB8+PqH2NDxaHr9sjdagjFXHVyIRNBWj3xeokH3yPToHvjOtTvNias5QJGJoRr1YEV
XFkzGukVsmQSwAyqih+/yZajyKvuMEfOE+2FsMvQim1pWVvlNICpoSJsKUpY+ng2ikPSaqrbWex+
V7Dvj0M62pzx3ZwR0h96MBNj/kC98sQuX5rltme6PjJ4Q43kYd6cUl96J0e6Ubllkua6Mym5OSIY
BNBFvrx2fgNnY5e6vQAqFU0TrUM6kZqHgwcb9DxRGw0TWfNldIn80SmJPtZYgj1X1vwi3HR8rBy4
SGVQr8klrV5yXc+0a7Q1Die8C7wDE+h9ZaXWTVem7s1A/XKxGUXZP0ViqA/02BNf4zep7Wzqlrp6
gNO63MSlrF5FEqk30SqxE6nxrmqbEImR6vTHifua5CLFjbHK4ABAK2WFWcm4yxpGlGIFgStr38eu
y/kSLfJt6Swi7LHP3wtAsJaVJAVCZhe119kQhLtgaNwHawCeBQDilEjx4t2qKs0tDBv2cm9DwvrU
a4PPdcJa4Mxak++pB04wf3HZfJqkaL7csLG+2sKFbIxjQ9ynjWEq0NPKmxsI0DYu0uemHmzGn1gn
G+TKPPFKOOokoYgNUGiXvo9LNOyHpakg5RBGkxDjLOywnDTWk4YCvZtcozE0NNOuGIbxflp4iqs8
rs9tmS0vPeKknceG+L+1bVk3H3/+7/8RtiBr3fkvWKn2s/40v/4zK3V53Z8ndD/6I+TXjsKUWZzW
qr+d0N0/oIGIWb8UAwuBS/evE/qFrwoE1BMELDm3ofsftJT8g9I2mosDXuXiEyZz9x9ct//Mheui
cf0H0aqD8ZxcTqSDEdO6dyGt/oaUypDOtWrxzGaSqkZlOcDqrvO2Jb/OZiR592dG7NRp2nNf2uOJ
wbP+ShzOJQLFtLjP2kCCfGdtfM5ADU8LJsjd6JT6KfOq7N0KE6a4InfdY3XpDgZXbz0QmVm+VGLG
11hM2fSR5xh6LoCslfJYT+W75bbL0TFRB5ORmh9Evxg+VNLLs2/7OthCShBblDp1D1mU5F28bsQA
0osCbXiPxDhdUQDv4RQ2Gd4SVntSYmqQmyutfbC92HVIW8QtTGhtlRbB1m4Sb9xaLPc7AcN7AxEi
t3TSe3e2SukTs/LOITRmyJfbyp1CcXVh1E5Rp8tr7SWk681TsM4Qlxwz6m/zXe1b4yU2E2kB5WrG
umXwN3tPGQOI0RuTX80Ys9MtKpo+f2fuqUgnUU0crWe4Qy4GH+kh/g5/J/y+eLfYYT6kWw4fIjP4
mLQYrGljpUWXb4LJyp0jlNhsYbNV4rZA/IUxyUmbZ28x3OGi8nq6kOWUvQ2iV80JN6b7q2OjefRh
MZ5GEwUVB6Xp9Qp9s3OyPZ2AIhXG8T5jnacPvB39A1gK39SxQLwVk9/Rpx4KqosmzqEkSwm/dJs5
/op6ae8sL+3OjcqinYxG8eQvCuFnkfZMbEVcXadUz2/5MTl3YsIi0XRNcDIVchkUY846if2SLhq4
egYHb0SV53iPqgw6Kk4z5iWulUc3tesvKv+gp1rS4VWal98Ti+hd3bbuQ2Ln005MRX3VVlNCUCgT
nKZC+WzHw3TlLkV/Feg8eWl1SGpTn7rRZog9fvwmt7LtssT6HCDhOU6NR2xWjJ/1FPa6uVIAcWuZ
OR2OAuUdjIMCu2u66NYLEmLWpd1ui6JgmkjRBh5BZrlyGUIJw49S9W3XKTlhxTj9tCXJS6RexNTV
t8mxs6v2gbF55rBWw8EZiYEbnFYzhrmsB72W6pENJH1PslDZW28k1T7v8/HGd+YBgK/T+WfqinE/
pal1dIXIHhYxo/hltbpPG2xBUZqycYR6oRKtRCvqDEl4ZeqpJ4MqLAIKq9z5GjTe3cuZ/qV5yBmG
vJnhumW5pfU5qHBaOvSb1K14dsok35SucZFAV+EeSax7Z7JwOuCxoGUqnCLvV4V847oOBrktRo9o
NzuE/wEaOpvcn05Uaw9rJBz2tMoNtA744byH/i02UMzoomMU0ojpCZZlkN/Q7Rbtcl8Z1MR5uW8y
7V/N0AXbrJmqYwSy9FHP8H0xayfmut55qHMf81WoU+XtlxxX8rpDSXdHAbl1JRCeIJntOba2TVtP
5dauXToYxkjq3/j2fWejUz/t931VNFz6ypf3ycgGz2E9fmY8QMS9Su2mGwCE+QWn3kzyjLUU247c
cogOOVCHM+ni3p0y+7ZxJnk9lBrfnQP4YbwhQAvt6U+eXr76viEOi6qyc1KjUkb1zc4MxhCf4ojN
ltrwYtkFHT42lTrtr2FxCiK/vSi8j4VNL1Ab63STBNLAVUcO+bU1UY0kdVT3Se82D64OE/6/2iL4
EX5h1kp59hU/quZu7DnfVYNkem15VoP2WVHsDFm0UBIxTJcw4awMz/AN47ZJlxoOd7YlHTjMMFgM
fOsL2Dt7CkXuXAxSNr3Vk+4p11NOkXjbpukHzmcO76uiaqu3cagxK5jGsKKrGHVYYHyuDbP43hto
fvyKRxOKP4DxJEE+wvrkVGT6zf2Uw+hkWflejnYc4gNzeIPIas3r2JkCA5Jq0n1bugPxV8ZqKUUP
K+x3BaSU22m1t7gz8NbXTnpBWOqQSLrIe8kZzeP9nECC8ZEjqFzD/jDhuX5LUKKyFNxQPnsJmIuG
TcTaULSo1Jt6rN892QMx4G/nMO4cFxlP7iFzUmyovZlOHVf91p99cdv4za/Rr5NN1vvDdaM7Ra5E
COMcC0LbnSnDBdtY7T4tS+8cDVKuc038NqgqaPF/f3j03ycwSSjIP9EF/Wo/zX8evy4v+gtA6lzq
bpnAkNuEZJpIsM6/AKTyDxznIY4hMk5CD+Lkr+OXsP8IMRNRkkuBrQ+M/R/jV/AHf4DJhwQUDKL8
W86/NH7Jv+8zwN8U4Hpn0mT6Aufx/zHAK6QqtC/hlDeuacKvi6TjPIR9A8DG/vLbdy1kKqntk98d
Uxhl5oa4Vhvy/tMv2uK2H83MLZ+hAYg9GrAw2k3OSnB0nu0IASp200hsu1qFm0DlIRkcdlhHDDKt
eobKnNQ6HxKEsKbsi10/OckuK9I2xl3nU3AwN463d0NJ/EVYLQ+qbNOvMMVgb1tT8FimIbbtnljb
smit13KK3F9cHOl3qsLqNGG8el3kJQwfV8wmHVV7W7v/n73z2JIcObP0u8wedaDF1rUKrWNjJyMj
AsogDYABeKde9SPwxeZDsckSnGYf9rKndzzMikx3D7jZL+79rsVNPLV+sZkI8nwOaGUu3WiMO40K
+dovLbINeO81ZYibvDgJvpi1w5Dk7PKinnQRuBbXXV68tdgfH9jewGBFbsTUoBxPOCpRewYjwDWh
h+olj7T3tISw3BIVab9YDg5Pqu3+HOHXKZABtnyzNf/VQVI1vnpQQsBmD56xmwlhgnEu1ffAPdOt
kpCRZW5P5d4RdvhQdBUOwNiZ5a1QKK2ioClBRdWqfiaNfrxOGObcNGXuOqsMAeALXongYNa9UPTT
tnGK/QHOSWLgEGH1hZBRuHbw0pcx4uW6HsIzQ9nyIroRmg2CtgKBv7Q+E9edPjikMDEMPvpwt0vG
dpMZSj8wC7a30yDGWxU5YU9OV0RQ5OQR2tNEefkYUFwMBzUMFqyYSodPnc6EgmpQ1s9tEue7srHn
x2qy5Y3VdMWhkn29F7opTuhxbXdlamnsfZ21H26JOonBdX3SeV5+MgyiriirsTx4XK6bJhvTdz6x
ke6WSe4lDIV9Z/Qx8XbI0JBkK0xGB5QV/YODpxhNhQrG28EpxQe7b5v6yyT8y/cSBhp2RiEDlj0G
Xilb0PpTNnaa2mC2TvBI2m+bXVm/NuYs/IpFYD+Udlp8RHaXIgBhhrGyzAkcBItCKtMuRxPFYPDK
9ucKkG1IDqVwncUw3gVojns/yZ+TBKhJbdrdzhpcjPSG7qJdnReoQFnDpafGMuMjY3O+gVUTgm2o
RDz8bEJlf+l2KL5k3oq7Nslg6aoycjexE5Une25mIitzW0cbGdCwbPzFr4cWuXAYshjTp+sSvaTh
gF0Em/4nabqY5L1pfEiaTOwGlaM6yZOoOiCaU0+eW2W34aDT2zm0xL7HMXXt1vV0LaqmPgdG3+5g
UHjYB3L8y0WQV9t47J1kGzTxr2ElCW79ciRBk0Vh8srJwpzImQL15NvOjISvMC92j4RpHEV0rIIQ
0v1kX+p+eqwGuaHYuSrJnHd4XTdGgyqf6iNfL4XreRjsN6MvQ4CIXtGtzdxjdC3p//YeZAZuPE9d
TWUChsP2e4IWC8RKKxX1/qGaYoT4yvSTb7yN6ZHh5XBXjT27x4ISXW95XL1Xa4qRIKVzbgIQ4Igu
cNYlGSmfbsvtHuL+NNeSmvCxEmlbrMXYl8eB3oeLOUgvrZs6rF1iQ1XykKB7g1Y9JvnL4KjyWtjd
Es1XuPq1rEL9hhoFaKzTl7Sl5Ctlb9M89BkyTYW5xagi732msz9Hfokwm22st4mnLjrGZBNdNVCh
8nXph/NdggxIHANHMB5uM2g/CXF98eRnZ2NI5FVRLMpzVGdkWaJOfWoL0/th4+t4c3EWBIehyOaf
s+F6zA4NNbGrqHOM7CMdJQddVrt3mceWfKXwiL8kapBPXqKzhueyywi3wJX5aLAieq8zRA5rtxHG
a+pZw4MYS9JK+PxfmnYeQRI3PXYcpN9QgpJg9G5bX4ITNwNxqzULqh4l9ZWFxwuy6TT2b31clXuT
k0KvUHUz6DcH4ax6biAbU30SI/0O/f5VxkN1F474+OckrN7bKovQWIo5PIZxh91jSsb+O3Cq4lwr
33kTWSFera5Jn/9/KX6WsuOfFD9J9fMv//6P1c/yU3+rfvxf2OT+qngmMf23yif4hUQdl6oHsdSy
GeYn/kMOHVLeeNQjS6nEsBjJ8t93w2CEmAxby+QJ9hebXetfqXwCc8G7/YZ/C134Qq5vuQwUMIyg
vv4T/s2LZIUjrsbG6ToljF4tm9eaxQxjzcz0jrO9iNN6ZF4SZxgrpYJ2lalL+cCDJu6wqWUHaVT+
BVlkc1+7HvYeTp+anVEVyXfII9VVbetwXeST/5FWs0Ecl66qFw8fzhWvNH5FcwloQ8T+fdE0/Xs7
ZQtsyGnXZoWqY62jJpKkIMzB+2yH44/B9ZAqjaivg4aJReCXSbE1+9G/6yybEqfBD7VqKzjLDgId
FK4ZcpvCxxSLxKVOrsy21MDgpoUygcDX+vR51ddhjGx85RV1Rx6AQcsx16Vh8BJa+cFy2ntlGJP8
ZHNTKKAOnXpFQQJkawjyYyLnBGBXmYz1UY5yusb9kX2WObcVBN6u/+kVXvTVUdd1nBGV2tTR6AJg
sYNtlWZMy42pkDtXjwWp1cLvLloHAedwuIzfzUyVl8TRxYOPl/qm4ba8Hqu6vgmMQWzNrtP3muFU
ckUwGIq/Ii2bH1XvRzfaYUzoohe+ZZLuPXqudkCAOFHGMW94LctAx74LctfcTpZZXKgw7KNt5uQI
ph7o3BrFTMbEiAFAXnz3tRgOota4jTDEmkR/oF3eu1FSQiLiAFkZMq336K1xHdmkISLkbo9h2Q17
ivh2O9X+sLMHT+3F1A2ESXj2jGBd189BWGHdrco8vC5ZJzzMbd/Ga1NaBdqkgbFGjPN3E88NaUMQ
KlAcNQ5hY9rMvq0MzWjmB3IbIaj6kiwbPhjH467D+/xgxGyKV5PdRO9CESTNaR1dXFbXOxUVzSmP
m/bBSxYHiangzRhZ+1jU0bBp3SRFh+7PJ+RfingA4it9m/8OBTEhl7lP+iuWofSICkTu5l7x8r22
cr4NL6w+qnH2LoXvIvSj9yTgTgfhk56r9DEp4uaY9CBA+L16F7nMARg1qlPGt/8rcuN2m+Klvy2Y
XmzY3rMWnOT82OuSZV7ZxW9W0pdXpiucjUAZhg4Q3iQbU5XsU0MEB7esmptMG3NCWJET4fPK9b7H
zvXhsiZkWlF6+tYSSn1VmBTvHKycjHVEsbMLZqYi9b1dGk3Fa+f5AwnWQwEzJGJ+JyNJ8zDisF6P
TdPt2CHGV33Rz7d1iwGZeEWHHGtiZKwJ1XXGk2o9dY0mASABOPYDrlN8o2IVHuuOS1pawBw92adb
vEKs0UfTsX4OegifwePEYi/S2SBhKnO2BipEEgSHngASF7M3oVcxWBT8lVvtwlcdJNxJSCjtnU/t
hTfZVu6mKfz+jmKrYCg+lrshxP5JWgMCgO0Q94qvGvZI8dImVq4PcZYm1wZacwfeXyRHVqOysu4t
7eXfo2Wqjxl5+1uLiu627zK8orPTSkg3yHOvJTusW0/6BITwxSGnNLKmVyEbdCAoEkiJqzMsgDwY
Ga9lSPLGBgWVxAbDdRneOA2ejHWkqvQSufCqc3otuUlLXbDit6P3soR6W5Zd+RT6JiGl4SpHvNC1
3VFbYx3u0qmKzkgOrfc+TcXVZNso6sWMhGKDqTy7M83ZujIquJdTXTinamKSgYM0vs4Y+ZJbkeY/
XboQCP1iemUz4OFCsDzgbmJmsu+UARredr53q2kGOd4r8hd8Sh1XhP2DkbLINxEB85ib7U+2C4QJ
6aZ2MR4y12Vxbo5vtHDxoenC7hzNo/XWtm77Q8HcpXvy6J51IY7TpPFeBTGYdb5Ouxgp0FWoqbbU
aMBcxCj4bYSBup+TDIZ+mpXJpYrilOApZ8oephxvPcjtGp1HGKwjTzo3UUzGaFaa+pOikRU6Psv4
ZV7qv4rqlsegm/ACRDM0/bZcUGXOcGqLdjhOTCfOlITDJvfr5rnrQIr2oep2jmmfxqlxGSSn4VMh
TEIO3QI8grtk2nrElzfRS2zJZD9DML1EXu69m+0C7cQPsGNQ631VTVpeQqcnVwpb21FiXHug6UhR
Z84EDQBkI4dBjzdhJ6S36mrX/uKrBkwdIMNNbFTksavWr8i/bOhiBFvPh6Gx42urN6qzihQOWWXa
3Kn0+PILbQJrAG0I8yNq0dYj3bfoSBMwYLLRt5STHqrh3t46WLqfY/SKlw4Vx9Ga0ZYf/GJkn4vF
2b/2pECHE1Qujl+fgPfK8li3VhYAeqVD9kVIoFiplLw82pVFkcQWhUnEuJV2CJ+hQjB2Z4/9aCHY
YeQGssoJ6lU5MkRcSXOyjmMK9rNpQorUMcq+2yhFIcFCBDyXKu/RDBETNFTBiW2GfYjQtnzb2onP
gzU1DF0jyu0kzTFjS6t066tpwAOPvTJ8zMN4POZz2RyhCBHSIxpvm3NlPRlx4HQbt9LWq5Njv5bo
bfaB6svrzq5Qc4BLOQinUnu0Z0uXGmV7aHMoYaao4MytCQlHpYyJfKpTaGFeZ5PW0ex9v5JPhVM5
z36HxUSFNZ/p4PT7pJw7hJqGl14PunaPTke9kEXQ0vyoN3faagLaKmeodyEt5FPONXT0tIVcLWnI
iBmqkEs6heC09mshj8KIjbVhh4Vem0iJz82UkL3rxRWhKLIjU83tonyLH1z7tK0yqu4tYAIMwgNq
mWYu9SqYwifLym2ihWKdvlvwyp8rwITbIvYhUbjoAQnB1fNnjEoVu6fjvTsGVJTGzDsaOj2+ZLIh
sibKzKusGNUW+264ySrXu7GzQNOtzBlAxLoiDxA3KIdPP8bbXCHvi3lm7tFyTbtUDsmOxD2ByC5m
bL4PCqu+zesEKmqE+cTIA32yQaYerLE7lEJi4eaLLC4BG5MTJzhepo6LmJst2UQJOVt1WXAlK2Rm
X4MaaQGpFJOHXJn62cV09c2KMDjMlhiQKPuy/8AfK55ayQ5U8v9u5hJxSl+I/Bih7Qf+lxAHN7XR
JvaBHTRYYDegQ4DlSCnrjSmk7a5zRsp4+QvWTN14LJqJPBTEj2D2MmJ7MkjcYGHDz2QaCR1ownGT
FsK5r1uyEjE+h1dMNXHYMxzfWXhT6Dzd5savne4zocZbuaXE09dPRk++poMYJzZ99exkjNEcf8ZR
wA503ldd1u0Fueh8A7Q+tkjTVp7UbbrzEfaWp7I0CcNkq3QHJ+5jrPjgBqusrpIiU3um4MRuLJhG
K7LTczsE6WZyfeeMoU6dKaCdbaC0+YPD3H7LkVjeOty0256H4HOqOVfXgWqdSwJM5FT2yXRd5AYX
GsijH4nn4MApapUVZ1nPprNui3AEpGkQmtLnuJ18h3heWDT4fGdvFfQLI6ZVh8wCu6hsyQcCKGqZ
9vFJ62p0V3poGOBgLTlFLf4+dFuo+KsjqGnxXM8Vx4rNt5psmbS7xmBaPS+l2ipM4+soNxqiOPwX
pgn9ataxi0SmzDBgzd5VPhWLccG+Tilp3jyruB5yxhh+IeQ6rsgFEpaDqwdt5dqtWOoI6b/6Mr5N
VAaACFyKzscbMxoF9CENoiIogovXTy08F0uhRXGZ8CIB6w9GUfK0uzx3BivaQC6r4QJGe9wxCCwy
So3VEJbt2Qtz4rLbuDD5FuXkBjYsf76ywcKFkKVw1Uh1yA6zEvKqM5T10jbDuO2pqNaJEbD4Kcz4
lhED2y+zCtUddxIjMn7T2NApUvQTa1tEAB0K5hsuv/kSNFwUq2YUxWmGZnSL7hdPpUZNE9Di2N67
N0zpSfXaeSu9IP1MKTFKnj5VX6jfg+vIU94p6ScN2HUONgj2Sc3LuKz+Ojn4A7L894jyRfrwxw7V
tmz27V7kuh4n+5/EywhfZ7sxsYei9lmN6VvSTFiUnNXvuvbbv/59v/9XFsruP/1n/mQLxmYkFe12
sX0dd+LkHIwtqVpYlE7t/r/KNrD/4d8KA2tRZPO+wsWG/Ke3VOWep0Y0wdvpFOP8X+Esq+lhVwEx
dfmNtwmvNvIwHXjy7jb/Va7w8j7+8HHyb3uL0GXJefURvvDnv1Oa4J/L+IY3JBocx4vah8f86O+6
v73H/+XnkQyAPTbiV/pPhkJ/+ff2s/r48fux0N9/7G9TIRckHpstlI6AnU1Gpb9Nhvxf0P3zA8v2
LWDD9ZskKfqFgRGqNaZDIXszJE1/nwwFvzgeyevcHr7JtHr5qX9BkrQ8gr89JstGzHZ4RMGJYJa3
UQD/8THRwdgWTcE+PQSVeVwivmegtt+98del6H/67f71zfzjv8Qci4wEj32T+acHEmC2jVWsFhsP
gNo9pjzke4z0JYp25qKPZelXBzOqqx2EJXllZgkpQpqaiQ28Hx0925yfzK7Wj+U491euKCFIggp6
QKqJAH/QkfnQZb5BUSiQDdN/FfdGGRmbxoPbn4ukZ7Ys/OxYJo1/yCh01ox9h6vEaoOfQJeMV6dM
0p+9wmgsemSCmBoMCdgqspyY47uI97mZ2x9ORoS4E0/xxM/X7suUxs2XOQdApZLJaeCxWhrV0ajU
BRs5elkM4ywJvNb5gpzVT6CvMHGtHCmQQ1atqWEEtHaVHtU0MyvwsaES7YH05C6CemQAzmJkthrM
odzTPNEV64BL1BXJE8EGznuURNMlFwOpuJMVw7eNupgkcfBr0H5Lc70IMPc2h/enLQPgYnGluBaR
MyltwDiuI3VrGKFTr6oJkcDapaIZtkmAnPVgwv5FP+DnBDoMDfM+VWDVZRSgCevVsPmaFYjhxbeO
lWklvcG7Y8AICy03/FtDef7trOr8LaPrOJmxL3YjFszHNA5xbphmBGTHt+JYoCJTBcMVrJJnE9HH
XR17ZDNHAtRnUtr5CUkJCWsFnvUJZM9QYA/T/Tsl/XiP1DXpVyhDgBZ7vgaE32PDxu04dGQnduN1
YDTBY4+g/zF2Wpoew2/I0zKC+srvUzY2WRAVD/NcR+ca2NKtoXV+k2A8RlKKnw8+bj7Mh0E3zcUx
RcUBHqrspu8769GSAYFZ4DEYYwGROpY6i0nAHXPGUTzTzlmotMI1YUSbXlLzp8QHXFTs8pykQsQ7
k/+9ycKBqzarerqsIbfSnZkO+hrE7NHIhH2GfWXtQNJMd+MY2u9CAOv2Ceixd7TEwzkXgfMOOFzu
EEgR4oWrmPlAGuUPoNnRrMN3Aa4C9k8Z+4kBNKM1GWVXqFizQy3cAo1S5wCHqyLFr4iKJWvOsUIw
t16GNPZuDmtWShxSdXqkZLLCEyNYKNYdSIdpG5SDnAmKLvMXQNNwWytcx/eZbcBfKSB4vyRuRl4e
MqifTWLFRCDDN0DdNEbLRo+TgyFIFJHe2nhZvwPJXFyL2k8fR2xu9s5CWXxLU66ebYEWZuO0Sd2u
VW1Q8tXpXLzQR4E2UnMiap5vo322p7FiBtcOH4qh+g8jxM3fjw2yHkTSNttSadsX8qs0y6u0JGw6
6syeXhs2iFpPwYhGLDX93P9vQGL+Z/Jl/yoZsfHA/ecX5L7/kZZ/+bc/XJC//dzfRLv+Lzx9DK6R
7C4+ud+rRrDIuZbNHYnw4Y+7E/cXfoAr0CQ8x3Ede1mr/IevjkwdPzAdZLsmeFru3H/phvT/tDuB
R8M2E9jNogyOEA8Hf7q5hm6pWE284SSvMBFkpg4qZoNjDLo3o87bWHbquzBlcIN2a9GazyURt2AU
SUXxugDWyGQH42osxTys2Zl0z4mdE9+Yp3hA66Ig+iWkaatWYc/Ce4esuT2qMfDfGFsm/TFSGvNb
gtUeZyff/+sWdZ7c+G3vzet8Ss1vRp+4Ts1oqDoIYbU+RqhMo00OnuNVe4V765d+QIsv4YZyN3XQ
BjD3oi8V2cwI14dKiw/PNPWLbH9lP2NX/cZxTLZJPfYG557BAqHrYRysSxF2W5EG0wM4CvJqSuGk
u6hGA7k21Mjcp3Nb98mXdHh4yxC5shCIN2HT8OcI03Yiy6J9U6mM9OAsy056yOsduTHxhvcA5wu9
6Pw9klbwE6cF0elOLh7QN2pjNQH28zb+ILNOHfBheWxNEztMWfKk2Xe+lMJbq7eazzwIkyteTHbv
lLpKNqkdTN2Ws4vMTEbcA5gZVvyg2yo3/nCh/Vz7mI9OTm7pO5UMfMxNjolpNaLnuI8Dr2ZikrZh
sQ4sP9yFLnptZr4tDVeSBn1wdohTEMur0BfVjfOXrBzc2GNa53tTdGkI+6SvKCi0wOPN9BROCWQx
4GNlwG2R2Za8z6O5fzdl7WyyFHBMpvruGJMzcekM1l87xqsF+wlhIoPol27cwIjvB1nyOU59d8A/
HWwZ/8MGxvL4VKStf06jLtiyKFhyyhLH/xGjtrzBAc423CpJfeLTIGOoCmtmi27GwUkY7Ny+jGUj
NnCT+u9JZS0BCzqRL2M6mefGHBXhjWWKTILR0Y69GR55q1DuXjNoP1pWlH+N4QQDkg/8YYiTYcP6
SBK86Yvwrre9HEZhH+5nUY1viessv1JhzlsHJ9luQtvcrTwExlwRON+Bi/NMZnOQ3wpKrGu3mYy3
EtgYI4Ou798Vm/p9yjcXkHLvfSM4nXcJ+qxVFA7FoxsmdPYlcmE2YJPbnlmsLyP6VJXftlQIOJWJ
bSscFKbFtmNLBR0Wj2LNm19EFRauRlXv5sERe2+2yMfG8dZc4EKNW8Z6+RlNDGhTuELm3iz9fDgg
O1h+SBhPTdqmHzwBLn5MxJ7LfDH0z0PRyecQ+cd+VLP9Ip1C3g/+KHeBSfIWgEWzXveMxWjlszDe
gG5LHwHZSayZFRPv9VhI64h5vl7ckob/TEaJFodoKkGYsgg8RoJUDT/x7Hd84HKXzSUxHJNrikvE
VKBHnzNaT1S8ApJtTWiUGXtHAw7zGsqJ8YLNlXFIFGLr97qiuAOaNLyjyJteYBVHFxTf4OfrboC8
OwQo/XvdJe9Jx5YXV1U1bNg/mt0mQ0X8zX1NqJ5sR2S/iJgQWA/Go5v7JMH6lrrIqU3vXLixgN5z
2ASrimCrjwKe/76vHfFhMQPYzq5X74N4sK+CjNUhYtcoX3eZ0m8jvba9yRrXOtUh6QQSBoJB8HFo
30N+DK6qOgFFnfRz9ioWQ8VqjFo0YmFifPK9ibcTLwJ7loAfxFgjOQ04UQ+za/Wvfo30PxgmN8MY
S6FiT7D5kwgeNpSL7NMdc/Y6eWL1T26PI38bd958CkwN+S7txh9gEfyrTvjz3ZhJYNKCUd2110Xj
wZGGe9GB6b1NUVme+ULaL+FMIcbWxvrqokBhYwjzi4IpfERsnOx7aWJXC3vf2mArFlcioI8pHBGs
Q6senutBQuxrqiq7CXvEiHVswtBAyH+qRh9yldt4j2oaoIdX9ehDaursb2EE3mtmZbO1HTik+5Wf
KYbyDTiiZhUZpnNbuFnnopkxHZTao3gWPuIaQrzhZXI0G7beyzwL7ebgR6xkVwNWikupIVP4IWwl
QCx9eQsw0r2vqih6TFp0Sq7ZOxu2eriJ7cxu95L1/UvkQG0WTlfcA8QQPzleBHlfZvtqOX53hh3u
PDujqppt4rNTdywPu1wgZYcaUCWvdZZCXJvtCYJsAq2wI6im7+NgM9dW9e7p1FpVbadvDX59G+Dv
+hoGjP/iQCLZc7AKtuJ9sFUSmDiOPzjn/CnPV0461+LaOfWxKx9lMU6PM0r795m/aztO2NQY2IV4
YtrhK6Rf/mHpKeI2lhlUlGEqvF04tlTJLio7OGzFPrJLYLq9CC5ln6d7M9Lkp2GAIOKu0kcYlNNj
lgFAnRsj5naeqpsZ3/6qUGG2szsnp86Pom3ZFcm3LP12jysQf+RcWXsUtJG9slEiHZWlCVLHfHDL
3TbsyNwpD/EoIBMn8UwUtQcdvrKzI++p2Mw40ldzNqpDwGgQnGNu3iHOl7s0DcRJKtO5qCKM9xnu
HDLAG+RdRSdQXiZmsBumbDjhRenvUy7UnUd02xbfPSaOrlruyyrMyCE2ag+6dVQ5/glvfItLKCa7
qYkMubdwGV5jufNDqCpEaFihgDrS1m3xliGfeq8DBz6Oa0/xvsUWyt/ITHWEqx0JhOl8GIwCU39X
O2g/jR5aWhv3/nqONOlziHI2pR4CJrCSUbeTxHs5IZFPZhU9q6wSa6h7A94CiBpGPQSXFgHmDro0
iWymTZr6zHsmR37Krlyl/G2iJhJ0qznai2EmxZaF+MFCTs/CQI9H2Pz2PugXQqBBsN2qLuAG2DNc
3EoX0bYw/OCWMy27E3GgN0i+0iOj7AaHaWqtZ254FqN4CcgIs+/CtiHhflT12e+s6tz5UEydMjc3
bJf1nj18v4N5yX0sK7mzc0mbLbx2j9SFj7VVpFsHcYazfHacTlfnLGdeXvOurxCXqZ1jFOkZwJ17
9IdIXKO0Lrdmk/vXgwHYVUGeOsT57BysuSO1A2cVx7aVJHunn80vS0QVJG1m+oPFinEEr4E+CP+D
LwoSaZhEM5ZwBb+BTRx5iE3BCyDSxCpEfGrTuP4n8vrumVwDlkxzNYdwJTLtAi+txnwbz6MHX9Ux
/DfFpv1lzK1YbqRbxrRri7jCBXf3JH3f+Bzo+SgVaTFB4sUYdCejzu90L+r0QKcuwq2UU/nVTz3+
kboQOMFkVNdP8QzSbzUmfntf9q5xK4aAhxPjTPvNij48zvhs7lUjhg/NXIceVqj9gOJnR30p0DmE
ctjBc3ZSABVO+cRDZj8FgVEdtJNaDwjMZ+/Q+gSlYdAPix9tjuVvNTTmcKdkV7ECIMTpmyK4KcAB
Dc196Y7ZjyqpnR4kcoTjpxtMliWpP0cWJZn2CHFHeMl6Xc3342R3/TrEQ/FeQmJ66rWLoBErvHNG
bkoSWK/N5u3Xzux/J7n/568d5zJd/aed6pD+P+2ly8/9rVONfmEkazOTZVhp0mL+DgDj/EL8M4Pa
ZXNBjN+yd/gNesr8n3Y0QAUY/SrN+zsABjcEUBh6ytCkieSG+Vdmucxs/zTNDZ3ARmdIz+wtmkIT
/8Xvh/6DYgunpIxB5pUNOjtF1FgkCsctN0Zt1leOb4BagBtub01q7bdGa/8SGw55QylDz4vL3c0k
h+YN4AX6nSVAYujuIAJGrzzP5daQxMNh4UBGzzm+HTmZ9lVlTZdW2OpuyKE4dtIFr1CjULuvfcv5
dM2Sm4croznXfVo8g7oydlFRlzvEFzDQ3G4+c5kOVznC/kOKkHlbL9Uo8UYECAnEOZrkohP4PoR7
TKr2Yc60KYkdcXJHI73xpYf4JfP4nvE+NkCbfJarnsCHlAORRpq4HSL1RdIQQHu3V9cW0sBrH2LW
fa3K8sXAv7HqJlbD1dSlL7BJtSC5wCjJJMpkdrKkgHTZZ3V6AqeBgZMIBMBpJaG2Ws04WyOZTU8I
Q+sKFbam2IErhY8rp23Yg7ZwDCI7F7CBUYx6BCRmsGtuk5R8W9fLX+xYKMAMNds7A9YhWiN3oygU
D+Y0Y+tvnENoTMmRDzk4FEQQYroajU1kIq5yEoysjs9mtZ1myu9BW2dloyqo4KT+jDPZPYcFtovY
HpL9AIVxESrO8WaOkaasoP2hF2LSvUMxMW7x6c0feGqtOw9l/pXq/AyvaGufGKij9wB2sqvKUO6L
yJHHOhlqJhlcfzzgFIMOyIzBlQEOsW4E+JEud1Y4bEem2bsgo0lhRwzQHPzcaRlnrH2XlTEWF8y7
Qsx7mgixckn0W5vgWjYxwtQDR5z5WpRoo8u+Ldmxdgyf54pWC7DsO96X6YjwJMGPMQPtQiD0nsUm
OQHBOB2UH6Yn7VjZfnDrcI99mdN1nuddbU3DqrSM4mjmvCq/Q++S8rXmvQ3FujT7/NhyAR184ZbX
rdRiD4QDvZVK6Ev54q0pvjHs0JeiZYrlNug7PtoebwgAe3IULEVgfTfVxCGX1tqz5K4C+rCthrHc
WFVR7xcVdhIM5KdYVN5dMRpvWIPhueX+vi7NZge8s2HbQZVKSRRfykqJh4DvGa7oCp+GmfOZg71n
GYyQA19DyUer+nXk0C9tlO/KI/wWTSstU1LZgj7Z9UvdRh5G+olVad4WS2lXmiFVnplndBtcgpew
MO1juJSDeikMF/7VOvaq8jBViuUov1/IboJSMqKoZBlPLOFSaOJFqQ5hioCQpym4IiDaPjlLaRqH
OVVqwuR3j8t4WgdRjvIosztkuE6EgIUStzesbIctQa3g5SfX01IKM2Ypj9TT9QMIac2vUPnQ7wt9
Zp80bS0t61svSeNt3VTeAbkQQUYZAp8Rp8kesRKrfvDjA0kGhGqvmkKLF0thBJWmySaZsAxN2RrG
75Qw0+Ow1Pp9kMiH1o4aPOyCRlyh9IQCwcdPOxZSanXsxHD3vOAj0tdz7YZ4omkw0L5ZOARoOoSB
a7ZYGpHcDBHR+YnFGCav32n0qwflFvae45ouJl0aGqjuc3fEd9Gf86XrGZf+RyydkLH0RDUf67ZY
+iRn6ZhwdXOeeEsf1RVmvq6X3orqzb1fzPi3Kc7neVUtXVgwyuwyWZPVoKZ0IACmdRokh7Er1Llj
AveZlARU8gzn5VEA2LwaHK/elKE5nHQdTrCrxuyITnn+gcoweEzCmeOvtjnJLVA0gEFq49n2c1gv
U0viJekzJWmP0rgSTTB/Id8j2LOeSX5QXha261KRFpjadX5Ki75ExpQGTz4jQvTG4RNWdTBR9Gn5
PveDaD/GKZkTU+6dBKkTEjTr0hjOg7qk7ODeGuHBJGFN+eo4ZnkeAyShKjKDA42Ke+1IAkfgKXLA
9n6LZm20DG6nKXIPraUXO5JX4GyZ1P8l70yW40ayKPsrZb1HGeCYF70JIEZGMDiL1AZGShTmeXA4
vr4PlJVZqZqsq3fdvUxLSSSDEfDn9917bkcgx45hI9AgkwzfvVnXAjoNEoAxHlWDOaHG3VjRb9d4
or+1SLscbB24PWWgGZ801zYPS+malDxXWXHTV5k6afmk32qlRlkd3wtHbV1Vj9yykz227Ap/M6tG
iBPGI4tICK09d39SxmIhvp8XBWPwhNDQVavTDoJC/OALOzu5khTTprU1d8PmVtzHM3VTtlYC8sSq
10KwKp38EaI2FTS+Udbga+lf5NmRvnQgLBCAfXmNE08O25rl55acOJsrOiMoLaCtMtr2eu8TxbIt
xs8eKeSOnUx6b/JseHT1ecpDx5LeS+mUzhW6jzimaFOk4xe5w2vWPpW+nInVJg70cUxgL2ai0XCz
9Jr/yE7O+qYPbMG4V7fGQ2b0NItLXUNAnSzv6IP8uenLyDooYmkHS1j2Y0QRFkKfsViPPoflMYmK
DsN7Hl+juJ/OSZ3242aaeZfws9dA1zCRMUFnM9hX1MQf1eT4+0JOxQnrVvndrdL4vjVU/laUkXqd
Ne4cLR+QI8NG8dz5lbiPxqZ9UzE3xM7K2ttxrMWtzwH8GCVddqMT0SSn1qbhrDjYAQ2t56bQI/Pg
ECc/lulIGYiXpx+mT80Oz5823WusKI8Db5fvVpXb77augfAaMGNy5EGbJCjQbP1E2NyOBxN5zmOP
cNR0mkfVWHpXrTOrw5ynxhn7dv1oCX++BURcPVVm157XVWhFaFQm970+l3SuZ/JMuF44Wwrc6rdZ
pt1BulG6z4cOEhQ/bYStXvPmB9Z2lCNl1nLnTol9bVwXUVIzF4jtSLhfLFfKkPMNGHCT19YRc5q5
q2AskIAyp025jPXBzFtqGP2aVGHieOraa4N5SWKp3tUEHWIjMTawwq/ZqDW5A6JdL6YXk/18OCdN
9pGWyrrBZ9yDVFXOFz4Byb5tZH60y9m4qqQdThFi941b5d3VV3G9xUpRfi52FH3rVGFSAd8R27IW
Q0Im47fSSsyx4F3jL0WLWWDsLXNH1ha0NuzhBTZbH6twZvUP+c8HTsCCcEOYM4blg71pM5ej8dwR
ZH8vKLX/4Brb7QgRDHSpEO94VgJhy9s2tU1nyU9wtbMyrDFagrOupCUBlYHLgmynZV8iP5+nbZoq
M4UQZY1pwJI3+cpXWD4cMKP3sxHPTzN5isAbRyN0V7J2ujK2CaFB216529VK4O5XFnezUrkz7FUc
btn0yPwMbYw1R3xcfqK8y5Xq3UTUZxgcABsMESisy6TuaqOGoyHdOlyUFNdshYOXKybcWoHhGtNd
0IrRfJuKXIbgXbVdsSLGqVUzd8OKHV+YOT8zgk1HwBLGHZ3B3cUfs/wyrsjyYj0E5sWaoc8DNB8i
bPssMdIHAprkT1bweU1C8lYJqXZE5HRkzwhCepbH+r5b65Gn0hCBt6LU/RWqPqx4dSZreax/Itfb
aHg1Vgx7twLZqQPCbTwCaRcrrt1AXHyfk7a6BXWTbfVFt/cO3qYrp161x9cXv6sV/14NpCiJKKeH
ltVCiH/e340rK2+ZpbV3EtzmYsrKk72C5d0VMQ9VF+Sf9Rt5/ieFviIlYEEhW+n0xQqqr6MqiYkC
rPh6YyXZw5alJWD0++pqrKh7C7TUk1eSJEULMQFt1shDm3EF5Pd65z4M5krNd9uJbr9uZemT48vP
pWj8k5UZuDDSur4rGukdHCoLabsa22fi0sMHj4n52s2x3Nv9MLxqCxD/QfJkMnnrBMmK+F8WZ3xw
OF6hR+v9+FGtZQA2AaltXJhIzOwxvsu8ak46ifRPgMz+Vx/RzASn5ScHMS7x3lh7B2q6IG5A0jmX
dIlNVrlcov8rUeHafFaPQ/f5OVzem59/9VvdIPPHyfDbv/THf8JS+tu/HL4P77/8B1onsKh7mB3q
4RObL3/1N+/R+if/d//nXz5//itPqvn8n//j/TspKZoHhy79NvzZwfW3BTVOqH8vFxzGtPhXW23+
0t99Xxi7VjHW0l0hfhJhf2chOH91sFrBlbI81ySX93ffl8kqHHwVlRPIRdzhV0DUH1tt217DgugF
ruswjfxXKKpVWvjV+YWvzEEuMIXLdhsILd/En7UCbSqKlC7hgSTYAsKVBNzByEznJimMCK6k86Mb
xGOikXOYEvEmU4u8h+3ctlXa3WWowK90JWSvMtesC5+7eOvPnrxpbd5WXbVga6y4BgMXNNUOE0Z/
xu//g/C2tl9wsARdV5UvDY+q0PXgtrhJmm1b4PX3RYoRn+pOtj4jTtdbAujWS72M1QcVYPYONZ3s
jdNAT2Hc9EPNa7BKA+NvyPphH7nViJB9kwUVlFkulufettvbZVmVSaDTt56nM2sZmebtBn+IwtFo
TGvrZpQiYKeavI1V22PAfCaPmIrGPZgW82mgaO8AzVbncVs0FKf7mFcixT7RdIR409vU2palA7VA
pUm+JfJFo3mVolQqN6EXpNDOXS+HsI8j412P02I7uKBDW0ebQkwyLcaohokaiHto9esN1rCPVtS0
V49T9VALcveVNzzmw3KbmvO3sRseOFmLR2RV7TjZZvLZIk4esMmrbaZP400DUZqXUJsP0rE0ZMTW
uphVXz1GbnPtlbncak5BmUkMj5/B0grnbox3Fm/HFz1N3P0cdZTBqSKSdeCqxvuQXe++EvBIrr2j
eRVgoqamj8Y1Y7oNRuMLVD/o4XPp3I+a1C++XbWXcQSrRcGh1hPFsyPk35FXbYgGqnhdThCzwmle
1lZQ0525E27aB+BoFEK02V+F1at92ZgeIkM2ErekPEKrcwBQyBsHgmMQtAo7vRppqu8WAjT3SWt4
rxMCOj7b8bVMwZ0uWX2FXbkEljtbV9UU71o8TTSazsV9j54R1h5ryk2K3g+oUBhbseYGPXb1oW7V
S1AA0AEHmdO4UDhRWDpZe0jrBG9ZBAPgUvPE3ukurb9NlsEAG1ur59Hrm9dZGtbW67rmflIYz3++
Bp1RdRQdumwDhCVPquYnn1u/CWF2Zve+8pyzNJi5fKc7p3mt7fTMjANvWJYzn0xrE+FsO2etZHVL
pBMtaRCn2O6NrS+W+TBW8geCt9yQSa32HoBICnjZZ6RcUIk7ea/4p5aTs5gSmlnTYOUAdE4XWBPo
s00gJTFebdN5ypvqvkynEj7xAs60Khp2HvQLSpUh2RjDI1PPOyL5qU/yW3fs9A/d5vpuzzbdrBYv
uP4dxFm+ly0NJjE+L79pn+q2AnAZ2cuNYSCR2SWAqMVLdzEBCrKX90DO38pxXIKJqoat5WdTmMVr
MLZrXIgLwFg6cK44ZIpd0oENqhdj2UE4P+dy0LfZkAgQvtNDaUxqMzjqDVzrvZnH50RffPhhFEpY
UXTtdBhTiXeeXfL9DZ/LjkqAYOhhCgkBIomxzNimgn3SmNkP9VTfgKd7BJ1Ae6zFw8lyFE7DuiSO
n9zMC9l9AA06nhXKOYgTf9B1lNw0FX4XrL6s08TJj/JXb6outopeNaV/9a0R1KQHa7Usxht2Gzx4
7GLvVHzfpcSbwcegqPujQXsZD6YUI5CXvGaz88Qf2ZcmclqFSMdV3Jw3k6ir58yJ7Q1NkbCf7Cjm
OY5voS7bS+qVnxO/iA0K1X6uxAXZ7KOqmwsPrX0RZU2AKHVyy/hcxjRK6bVNWjoFpt/0DSadLCZ7
SeWqlmRXJokpqK3puckouu57TQSl38ZkFkYch3o3bjrNpBi3aV9bh8IgOV1xBbzPBpaDZWzmA1U1
PoMvaXJPNSbwlTlM7JmHCfBi7AnbBj8u+3sB3sLM2Uo6eriY+kcn2JHlKKKhr3EcuSlB1ZinDvaO
tAsGYfNhSvyDJqIv2Ma+zQvc0aQmnajr9Rc/rtpDQhPOTjiNZAwej3baEKZdT5FpgBsHxJboS/uJ
FXQ+Tl1K55JjHo2c35AxzuroAwELkD8k6WRnCn2vv5ttYw4Ui7QtCOqaqJGH2iksGLnm967qGqbc
7gmL7tfM05q9X7J+11PiL26f3OYYEi3wImlUXj0k6DXwgvqGs4fAa4cFtmZR52FJLjAthIMqrwsR
STrvjrTMgNIq4meXB2kgJndnJ9NdJPMLE4bOFp+1EZCWz9F1lsDxCuue0f4u7+OPeYzueBsfIbBv
BXpvMGCd7e3qR5LaH2UmDqQ5i6C0ohHzdHVwyLRqljoQcQvLtjmykLvrPIw5rW1djaQ4j4t7A6sM
cqVcPqQqb9tovFsmTDyRbqRhpLQjnVdXIZvupuk1ThEpiV7PfMa1Gx9+o0Nl2qZHB2ttxcp7hOva
0jAjmLAZdgCz4IiYynjH5M0PxgwB7It0jN9CZM9p9y3rs2ZFBAn9+dHMO+6cmUUkUfZliPfXDZYO
jo1JwfEhTZMEovd4AZuDx0ji/vQUW/gu1V9z2hfCuC8BmeAXuzaxIADLfTjN7TlASZk3su25+zt0
RpQt/ejVQlonWdAoaH0Y2UAY86ZQA2VQNvderTQvkFJGZhwc19wtVkDKSz5jFuBu+FGS8MHfPXMd
J84E9pLiXUhyKGcJWE+n20z+2jqcpfbWdSDQEiSEuYcbzQdWmI6BsJa1r8bscLDLmJ6akir3tPJC
zo9XPeYo4vp98UT3sYz0wdc6ASY4twRa4tS/MTmNdxKOTYgnsGCnQXVzZFpPVYxKMEHH3vjzMgMG
oDOWxhAnEGNhhHwQxQ7gmhHoiWPuFmLeIfTu5wH9046MNvTphd42hvZML/SyV5097BZFmT22xWJf
kdK69BYEAduP+9BfXIcSYuKNbHGBQ+YxuXo3flaF0AKf9+amTXo4pULcSIvltZ6TloS8GFTYBldF
cTV2Y6qoBSDAOJ7uctwzWT08FyQMmXHKH1o2ywPzyw9u4ASva+eqsuZHaRXZNk7Z+JbayPDD8liX
C2PH2BbXmTfBzjNK467FwI0UZzF5of0H9DWXp8mDhBQPZcsUALmHeqfkO0aAdltyf79MP1H1KsqA
hhklH6sxyrjmqhbOOezSXeT1rFY85kB+bXT9gXq4iVCmdi3qSJBHKtoJi3s4jE4TriR+L69Vy6ab
64VlzwgbPqu8G03PubkPbU+9vLXQaq21T/F61JYJOEVOYHl0SKPux3n5gSYJplKkVhgNTbxvHRdQ
qF+XF4cY4yElk83ZZDz1rK02VTMDbErUue7TNuCzU2+cnvODBfm9Oyd85LzR3MBR/UhiqwkZxaIT
mEttW8HcPBkc08E0dfrOAJvEh8K6bW16tS2Z6UAYcfplwA1pY+8VY2umcYBpUEQcFW9nTXuuW+Ns
J+VXEEPPikv/vdJa9TUmAxfMgJ8QZ2M03NUek1QSvbv+yOk4eeQW12zyUn43NcGbx28ZFB0U0qlA
NLMaDADtGL0h3LruHtAiJQfWMuXbVNnTDZuuJMRbAlXccdF/3YimAIVnDOsSEY9eKnaU9W0TOcVt
0U/ybMkmfWbFa8OIij5brbsb6SDiuoK3AEPlMW3x2NMQTFfGKNLroGeI6GvtRNQgkClNwDQp+Ezh
eYovDebV9XUpjl1T2PedSR2OY0xvYzmZt3MyHWGofZaLue6HFnp/cuNjhnRx5ZDBG9O6VuAp27wZ
eYcwHE1w1LP+vTHb95Q6i2Cp/OoRYOawVZoLSiuCoaTNyCMERyBsyOZBaL3goaQXYivKKacEgJoJ
4ZBPrFDJNmwrDBrWDNBMHm3VbcEB3LTpcHET2tErH3NeH3Me+1C9V5wARQvr2D8xsJ/M0q1pwkP1
xIDy0MftvR+zfJnnanyl2yY/xq6yQhbfDFuJisIurm9EUXPUl8l4R5a1Q7u0CKdZS3QuGzgf9gRN
3nXIpzgUMD21U07OJdGqPcdbfCeG3N5pPLxo4iJ+UkrtVVoNjUhWtB5cefmitVhs3WUuQ00T9FuZ
ljM8rkRT4FDo0dB98ZPmcd+F0BW8z2awzR09RkMwJkux85O8uGGv74csWrOPfC0GgZy3HDJNTZdJ
uQY2S/VAnUG/bXCQQwHTWUTnPJMTFw9vx9g+Oel9niRfWHwWbxnT8UvR+ef/X/QUC6/Ev9dTHsdv
/wrtvf6lv+sp+AqAROLAp+Hmp2jyu55i/5WCV+JyPHbw4firLeJv3gvYkgZ6ymqxECTMUDr+0FO8
vwqXBJ2uE4HDfIFx4r/xXjiraPNrvs1hABAC8QZ/iGX8LOf5U+Cynd2+d52J/Co8RGYbJujMM5N9
QZvplso6Y49uD04SctwB9zmYOiGv1WL6x3TkA4YV/K0TbBGpI7AC08QlkDUczKoe+KhGugK+Y/wY
uPiwz6BSflLyOFWOufU1UW7jtp3CVNM4vpulfdcXZqhqLkUIDpv8Vi6v2LnNgLhMsrV5JXc9haDT
wo661rLrAu4iiAqOC3y65S2jvrbBrtKxLid8xBIBGNtQy71X+3dyFjnMXhMTw8Anaml6zlYL1Zx5
1v+qC4iyenVIq/gMb1bjn7flGdH1NptsKIFalAWecI6jZ2KYs30CDECBj7rm21yY1h4BDXEdIb/e
MNKa+BVGvHKcKkx7/osoic7B5xwuWWa8lDHLZ6XKJHSxU2ytookYlefquy0al54FQaMDd2NibO9l
VM5hHK8bkAoYpYjj7ZT0XBz54AZT5DAh6RoKfH+dHBwBft654WgWa/V4KncNIwYLOs8/lS53GNHV
BiwZfkulM8S3QzaSMmw0tJApnh+VhV/WgfsR9KmFy2uwFLeIwQCdblvyRpRZtq9yf2TW757xN1ob
y8VHkRL/w/LAawmkpvlERnAIdNSMH/GUBJYNxXMy9FtT7/w9GhXE3EVesOwAM6z0Z0vW73ldRNva
zn7QsSrQiSFjE13fRmKt95nAjmowKmmIkT9YkOO26NR7UhZXKQvWTN5yEJrDXKm0eKfVwJmivFI8
wIfiW1qbj4kBdarA07LFmwucAVLKBrXAD+rJuzNzZe3hUPqh7dEGRefdcobb84PL97dhoci+m+ho
HxQ+QkHmaiMbDBIZah8AoiXdt52tDq7GPct0remUNWAZDFSBMBltjMp0rh48kqPhGHlJKKb61hZs
gFm7vcRJ7VxYsn4hqdIftYYa+c6fHUwp2TdyoV8A3wHdZh8WjH2ttpHtmgHNJc1Oem7P/t2tb5hm
Ljw/Eqz03jO/ltOkQ0KZM6CacReD5lj3DbWZ3DYkqg9VZnIoF0T3dJoLTxoX5g1ZUH9n63VxXCL2
dANQAfaVzUM7kWO3TcMM48YrkPasL8MA+ppWk9sai3OgZYqb+5RRUZjoeciCvjjiGH7KSh8TasdK
y3PWn8iawWfm7YOn3Me85KNgNdxhZkedBn85CYKceDoa8huy2DUN7Xswq/ZiSBJyGlZDk/qShUDe
Efys4sH2E8KNQ+uHjEHvGmDFbeMu37gL0XfiRk9GbXmBryeAQfv0jbHMC4aG33iW0dZojmI8RcN4
E2XsemTJbYMabesDn7IbCmtWe8dY9dh8zh/pSb3SHA02DbatM1ag1qghSJeCj5KWUmICgWhv6s15
IdUSWvpyxVRcBWkfM6Fpg3VPs50GmD7Tt5Y2iX0Pg3KrRVr/xMaU6i5VRccJgvduBcQexyVND4sm
xfp+0QO6LC+EAhZafoQCmlPe0WzJbRcD92eEcYUbd9ftcGVLKB+y37DO5YVuu+pQ4OlljZN0IfrT
1nRTLg5WNT6KxjuKyL135uzSLnr9rVc2H6c+X81i9fBVxsYVitOLMtzhhNsEPItmnitmamyuBXwc
VV5aZYwh20DE3imHuCnrfanSBiw83c2TY8eHxSp4FGRkWQYofNtWc+SOlAhphGl0QzP1dBjZWhb4
bnyPR4z0RkJZqN8P5qb0BuMoTaz4+PSRaubWym8rQeUTO9IUWHFnkyOO1HZabJJsPda/Te729amE
rRtM3siG1jazAxkShWlpaPeVi1wYT3p8JjPVHpW7NHuJb2hbYGQ6iclxdiZn8g7SWbbnosfl2CJt
XGiY94xFg6pWeoRaaIs9zngVD7aphocl6wCxNN29rYR2k4h2oPizk9wFKSUqXHbnGtdGcpj0cJH/
OtUsVpj+527Ht632LNjSc9OJKvAVWCAip0U4iTSij5W0nTRi/Aa0db1zFMdbCtuB3TU6Ddqx077o
CtNFAHkLTIcJK/e81O1sowPEy7lx+2Fvp9jCJudW0ah0wWnY7Qyu7Vse3jcT/pONX1Dl1RozvQyl
625X5sO2jzQwqmu4N0f3x/Vr3KVl8wkizA/9NQIME5YzK6KKQmPKD43Zwv1uYOlvnMjZ170FKFBw
c/UJ3mKVi0w+wzgYMQL1QcruMoyx4pxmD7Iqfar1wRkj/BFjIne1yj6KdWM/qWbfqOiZUjsZ6ngk
g8yxwOQUeBsxRWMa4d+zx692LrBgOGgaHaipvuWkI7pcBxKzMeVgswiLRH8sfHwhFti5kAXSU5KU
j/iUehIHZbIVkhG+JXsdppmhNtGaly6gojQuYTgizordtX/J/Imq+9wgYJy2zyjon5rZUmLU57dO
VNxj9YjglyKKEJSsg0UjA9041d0ILC7EXsCSHq/Kdq6mkTJOnWMu9XBoOmtTSiwuCLVn1ShnY+cY
vONO5WE3FuDtu+57MSNnYQV/Sde2djvJiVQTut+ktaJD2QAXrfGx2bSTf6Wp88FaM+OtUf/IWS6j
cg9fh3r5VlCAGPDpqTYY94HS253/MKV5UKc52c+JcDq3pz5oXAwYnqgxcow8wXKAdPuhGZ6TRd5G
RQ2tlWa+nQJBuOfloTG8YCLkVWFpUPHdUyLORn0y1BGl8ms/119g9cITHLx7YCvpwR+Gj0hqHzkt
Jpt4XLP44GgPMm9B9nnWEexsu/XSxDvVmgkIiB/2ufDTN1CTCXRX2sN1ShuYm+M9+b9vhVbpIb+5
cu/4S4cfwf1qOtyYcZ4mQVsKfp6+949sPxii1rS+7uF1QBlL8IJwNsysgHY0J3ah1qdXNx+dO+R6
dttg/o+NOyRBMTJgNgUY7VbIlzqpXxfPmo5uOVmIBk392nUYJnUNZLrOLXtj4qPghJvUYRxTc++u
7EcQ5ZwyjrjF75/u3bWfoftJHSg6l7/WaN8Nxuct4O/+DVSU9cWTU/ZApeOrnSdAorDjPjh2W/2Y
ncL4tPHBSmToLPsa6S4mMEPX7kY4jTdujS+UgUgkyMCeHnYrDaEbzXspqFoFrMSfnaDtaR7QS6jl
LCts7yprJI6Itr/ASbsnjaBUZ9iXzCl3QYABkadyGW1laX61+uUlXiSvaZRyXM8M7zVBo2DSFKG8
ejIQ8bDp6rI/Rk5V3zgigZPpO8eo8zkey/KuSL0XrRu+6JX+kILooO5G4R5gIxAgbzHbY328SV3e
nr1F8iazymeXOWHz3982/18Or9v/8U56fv8L+fUs7f7Fon/9m79fTImbG6TM4SXZgmqB9WL4+8V0
DQUYFgFy1FuHeyg7+N8vpuKvUFdohqVPFvQKTJQ/LqbcWSG+wO2x/k9KD37FKtlc5kgEEFhY5x54
NsY/gH9ZmhSVjJDg6u4B0Hagc2zauJT/dFu/+w0Y85dqLO/qtBr6tbHrl9svP5mBg4AHBrEDnw7c
f8zIF64eFwv+ra1kiWdIhOYa3R4DXIaoNwkT1At1i5N/O1S/SSL/lizza+bhn7/yP2QewEUudWLA
oJsN4tehMDYOefP+t4/Cv/0qv3Jy/vmrrC/zn273K6NH1zDksBrbbFRID2SI+2D3n1/FX39X6xcB
62NY3L99QAggg379Il2XYQSbfaRAVoPVru67bfL5n78EXRz/9JtC7jCBG5ke9gR3BTj8+SfJKfBQ
gB8jJoXY3euuvWsnkOTc/zu4/3PeTw8EPNHAO1b4pP7h0H4VoHdv8tJqQdb3RA10+lSeOq0rriyu
3TPtreIHVTyECREYLhoCO4iwSi2Hxca05UhSa+uwGV8dR7EacGCMXVxHK9+aFvLOHNXdmQ18ehIp
fqZgpBznrepMN8D0aFx6ahe+Owj3uLIIX1D4GOXGFYD1sG89J7+rRGzvB+FFBRcU5fONQ0pR2yVO
1KZFe99RlDDUJ0fSpn6IoAl95eYiWH7aXLXjQ6Rk1/6wDMViUDfymWW2AabT2wzsegJy2jMXhSji
CmTJdIcBT7d3w4gxWMWS3pnBiQ8kvqpzmQj91C21tW3LpoFV4nCSdktCNw6rnOmYGa3WHprJirmT
zX1hgDqIZ/up1cRkHQQH1gn1wqhhZFepi1AM+oG7n91SM+8vZlCUVf0xo2jeuG0n9c3MQkZwTS/t
Z4E97CLblIioo9SX3CbNiQxqEn2cifT84J7Dln7yzUOEY7TH4kZ51Uazp4nRggmbVQOUBbcozR32
1gmyt+khM9HhRoJOM4ptm9XJo0qm+GsxFPWlbQyQk/7UIm4V7XkCR3Axck2S8IzKvRR1w8YJbEHt
k2WkL6kEpKOrIKcYcutNZBlISfX7QeYL/pPvnNd8YI3WYrQg6U4PnXzSYhODPqfxuU7piQRcK860
0tWPLCznL4Sc2kdw1/mNzNyafiCsk7QKDbZ1XPqu+J7r8XCjsddrnkQj6IKEVrkfsslVeMRL/8Sb
jl8/adN1+d29d1VlHej5YlXMteAhp4f6W0dV6nGscBQlrEI+ZDJ4VwAJ5tUE2IX7vnRQjxOrBALb
N3cjI3IIZq9obmcixPyyRsNgZi2sIQBWGb9POi//vjKqRb+UCsDQSS8txidPJTZFqFP/MKJUPnS2
OTw2uIGxbucw6vQaA/MRO5L1DcG9XfDvx2YaYsZF7uunzP+wVcLlDuCRq45uPU9DOI2Fk+4lSFGx
kUKZMInBAU3vPf4KSNoD6OCN7K36TSsWsw/bWZnXiOtmfhkGUuSrxZKSktokTQpnXOuImhtiyAhW
wC6qtNUQwDWzePRR4i8TDbaQp3o/1AtrClLXT06xm6nAJNJwO1oWkQrPjcwvTRv7hwVT2K3dp/ML
gRhxJzOKKejJ8E+DGNur8JV8StjoTFSoSXSMnlCFu4GLRMyJECb2yaiDYgEfFUhub6Z2CNaE/o8p
xjnoDpnxib1CfLp0n3wHFRGdFfhoiFkW1AOglIrVHsUihiDuzVak9HdJO84uLT2UkMRrHcmwFpNU
1irckGcTKU1j6ZPxs8SEgdQ+50mtjg7xgFOnUZxBvMWnuHdQGEliuw08O2JNLMUkHjPuw5/Gz86U
mvvNJ3b47//9bPZ/m7OSI82xV/Dbv18E3BL7+PzL98+/PL5Xw3v1/bP7szXzj3/g99lLrBQgA8Ae
Q465xi5/mb3QCwVi16pC8JX/mL38v3LHF2Cd+ZuQ//mff8xeoIhYl9LTQI4T05xr2P/NUoD8yS+H
LdOXb6yLh7XGATgMI9ivh22lTxPzUoOSinxCKnJsuXAm9hruRYvx91Zrqrt56pyn1eBzyeou2mXN
UH8FEFPCYWiWs0FI/FY4KaHOphJfgL6wEABw4Z8xUzdYxCLLZW1ayq+kk73mxDnW6N/8eSjgiJcz
qs6KTV1mD9N4JqseQC5t729Uoi4X0pwaqD3qBdmraRZqa+IQlScD1euBR87u7MS4OJMS0TKoHZkQ
Joy1/HlM9BarUI6MD/mNjwHyfI1aBJwY6d2hjhBtvbC8e2etVtzUrq/Ah88lN/iyF98AM5eBX3fj
tu3G7j7rpulLPtfiHniIHWgeDxFvIu1G46Z2Ghr+XMMG7pGIejfybfTFk9ITVo5c3d/cRGpPEfma
rUmC8R7IQ/rm4fc/RTLlhZoGzlKQJJinQNgG+aIABnUrnKVUvrOvhignU1AV2qNb+sY9JSpjuJa0
0oOoZawACcDDwbF3oOjQkqR0vNWXGMfAXGu4Tfi7k6Dk9Nk0ujWEjV1bB6ITKHSDT4ddiyLYk1RF
qJmNsQOP5s/tS2W2026mtnJrY/7acqnjSAZLvJkFZCE9LeZjZOCl4Bfph7PHD0BEZT4tlRPfxMZs
mIGdNfaXqJhwp6k4bW60qKIafoh1Iyw8Q39Cc2nfcJWqW8eOJMpv20yht0wEZ1ud2lXCh3ZoaXm8
w/rps51NWC94mXsrjbqnlsuV9/5kuw9wtacD44fzSrWN9pYnMB82xOgAAIohokW1dIlY5nb7gAZZ
VBhk17pk24rpO6woq71DDgZ/lBfm3nZag6hV27uHnmDeS6v7sNx88r1XufZ4jWjpL1QcNf1PdY33
rqyfSdJT/tUZrfeI2QwE4toNNv6sCZvaZHhxYnd4iyhj3RkrkyuY+X5fa7gYB+R/6C+t104V0Cx6
yHSTRrJi8cYX01ic+2ztK4soMPrizXSY+S3W3c1oRPLUQvMM5Np21q69ZzLi+O/G3pbADehFc5lC
bpy4pId7gJz4WvysUOu82TkMfjOeE8+ad87atZZqlXiZ2SKThV0jZBg2sG3R2rkz8YmFStj6l3Rt
b3NTO/mWr41u+drtRrKs28VQ34860MZHd+2AM0Y//ojyST0MMmlOmj3ruNEiUeMMnbNoX5E72k21
dBgpbJskCiz16DsRwHrYazygALqvtXSV2evbqCj1U6ESKlclyG3nZ4sdt8SMV75zFYz0aH5WMsmv
umZG7+3PFjzcwcZO56Dny5oqf5F4g35kFvRjOhmIHkKazt6sMm3uG9tAaW57x3yjI7y8WX5GXmH7
8PjzMJFuytF3vrKJNCQez8k6YxTWXtvRZx8kG+z0m//F3nksx42l2/pdzhwKYGNvmMGZpHckk95M
ECQlwXuPd7qD+wznxe4HVqlKUndVhYan40b0pFtNJjMTwP7NWt9iFquz7XSMd5VlOYtGJsevWTIg
tWUMKoN1CQ6LVVbcAg8FD2m9ZDQYl3jAxDsBJdHR8CSDH1EbxcFzHQgiRI4mb55R13vlyeQdeEP2
pE+WPA19ZNxGuZ8TdWwGpNa7lMOLkPBJEGmi0RZ1FMp+YfUqR/hddiYFs4n/Oo/CZkd7NQutTSqb
LktaCVwdnvvS6vLyUXNpR1CHwejIwuLCbl3vGsVGvBWmizqBq1/DGRd7V+aQya1MMMoacdE+wzZM
LwqtKk5uDq9eC4L46DHq+6wzENxPOAwPkSBDzSpC8xoC/LiH8euyXLMwMoOG+GKy9oggO/rJuXBK
/yI2o/YAeiy9VFKvlqk21WcqpGEb5E15EYVptotis9iHiWAurtVSPFgNIWAoMOGNZ2ZBMmGToPNk
PIp0fjQTe/3rlcx/5pSJcgUlAF3+X9c7F6/+59fkS/b6U5nz2899K3PMT9joCY8iI902fmQISwiJ
DA4gnuswJpgh/FHmGMYnzMwOMyniM6FA/4kQdj4xB+L3oIuQv/3LNzfN76Oevws1/xcjCQJbqiwQ
FkzB1Fw7/VjjtFPBSpAWcO2iLCYJZpGb+wwUbRdrq2yS+4ENjl0crAENalCiJJ6tecVd2gRHiLBr
VFGbDpG/FSKCcC9DYgJHaHQuKjZB2mVg/sOQRTg/j1nM2fpi60KYTKpmwcaPfzBmwTrnNAIQZYXW
q8FK4KFDUjt747g1E/hZF4jn4+MwB8ghHxhXzhwqF37ky+Vz1AiMECYjrup45LnDejAJb5ZwajF2
z/F0IgmDteMY1YWtV9aLZ2AGWjiRIHPIssi3ixr4IossGPOvBPrUL0xW+ica4KpkgNIjop2j8hJF
+bCEC1OQoFe0T6hPfJqiCc3gqU9ZB4FTz/ZMmGmvi1Ef7tJ+0GiyLQ/VKv09UlTvI7ev7p2RvajD
pnkLuWN8zj5S/nrPYySOeaK7bgYm0ZlOIKBVoUdGeuFPewBnbcEwnh4NvmLarYsU23iSoptrmJlv
ZNs3GxUP9YoYodrdVnMqodSceOlxjG+qSpcXmm4tM1PhK5RABPqbrDevyFSvrhISmPfAGset0RAT
o3CZzuu7aLqtAgu3TmFp+lP5kZw4pFmx1npEpAvQk16y9mMM6T7nDQA+aDgnRIZ4ONkLHHNzIpar
9fzLyqgzMjjt8GzNEY6N5PMZlAOyp5IWq/2PsEfNG27TOQCy1Ql+oXcWJ9RHmJ/moEhBohVxLpUY
+3VnGCkF7UdTamXsiZeZ0pyHvpyqXRBM1s3w0clyl5zZmg8PSCfEZVWVuGeRKDxyCpJz5ctswnWt
vXlMhXbKQqMctlAKKT/QGvMLmxsniaph2RAYzjJaC176Ii/1Fdb7oVyEPt9RoqeYlEJQFq8DUK9h
XSSgOpdkTNgUjl7BZmBs24TQ6DhkDJsFLlQ9L7kLS0TMWoAXqx7jcY1jLb+Bh6suCL5ydrTuIcMZ
csw6u5mtHJlzXQRa9Vj5IwmKhepXVmXXt4UWVOcUI+FbXnh4VYUsdmmPj9Num3nuYNTrAfPuA4QG
7yRGvDKIkWPSmPpWv271tiKjvNIfmsGpX32yLQ+J7mUj0KYRNHUfNZO1au2aZFJgbiFpQJxI+qrH
ylpvy5SwBU7WBgxXEEq7uyqZDrCmsQG16Ev0w20GqHkCBJ2iqmS3I21KDbcJXMUvTTS1yLV4etCa
igSkjtuAHRh23hqZQ4Bpg/LPPyXMXGoc2R3aZMaB6B+xTjv60ieEpX2xGfzpWya0CbxTr+yvWNjr
tzqhZ2LVFZFWngMvj76UCsHoyg5EUi6Kpi5rtOdUthmCp2vs83z9Q07gm6U10cmYhPHZLmptALOn
KG1rNbDPr0p0RpQ6jTrDDqTwTDMPLhbZqfepCTMVY8RsKrdH66oqfB/0COMdN5jGQx1FyXM9evIm
Gad2O1gaoqmQi3Dhslla6bFmXIB3QJQQV63+SMKnfpZj3dLWofnZjgIB2mpIwQPgVp1oV0y4rNEY
M7MV4RBxB+YQAiBOdOgsBQFLzbr0Yp230ytAXJo7XiJrt2/QiHlEg7WzMZ3Ccl8jg7kLycd5Jl6p
WLnCLE+DbxqIpLv4XNQieRIBwCCskHNClqrX5PSUyK2s5tmya/MO+YTP6A0PFlQP0Z6A9mRnWqPJ
X2SdG2zCkn17qizJHzo17XMQUTouzKLuX2j4/XR2Unn/sHgwfp6kmw7heYrRA8Wv0NXHv3+3E8hw
KWd9YZP5vrIX04p9/cHb2FuxKrZq/11R8G/2Kx9T+d/WLvvP//1fDvzjH18LHeP3U3uuoTCUPq9F
MNBSLLNVRFu13gCE54wBDLEo3tqNs6iI6lmwmoDZG/3TimfGHH//J0goy9IySKYF/yJsfT5Wv3u7
qPu72lZGvO4AQWwksKNFssKls1QvwNxJeEVU/1tp+Jdbl39J6/h4TdtwTcNBqPmbifW718wnvlJf
jfEaTdXK3wVLCLqQFkjQCI6kx9i/+jH//Ho/vceJKp4mlzgEtlarzl9512I53dXLYKWxzF0v2PMv
0QbKTbWl1Qq2/78Sbsb5Av7dU01x+jel8Jfmhyr4z5/5VgYbnxDrcjh9m+hxE3zbtFIGmybbV75A
UwE74ov7fdPKv3DZmqwUDG4j9mHUp39Yqi0ku9LlR4UUtmv/Eij8Q4L83R2CI9hwPkZ9VOiuoxvW
fAd9d7UOTdhBZHQzwqipu9HMYnxbdBHlwMIBQ5QA4Heq15IYBW1djcI6u0agfyV4HfMnHJvu1HlO
UTQbbwZSQJDwz0Mesu4g7vszM3jvVXTDdDfyAIRkqIgq02XRbypndC9bvwrGlfxgYGQNhgGrsyO8
G2VzO9eJW92q8l1pdCwPdLtfiw+qhlbW5macURtFlqRfnBm/YZL2fZWS1UDj3ugHDfX8VTEDO7JO
BFvd9+1HzgsbbKiTXTWlFb5xyEA+UwMUBzOGxzajQLoPKkhIDSWZGAILQQxrXoQzQMSbUSKVdKGK
hNIp12FaTcsqAo1OvlKy73wVQZ1y6i89C5K1L2R0LzhDVkFSBS+Datt1G4BMwz+J+Y49zE00Q06o
a2sOl556HlimAfrWTDcT68/94GrgksfQBH0lgvzUGIU8RiJMbiNSy1DcFFZx7OqSgA8SJvdhU1mA
fUgG9aXCJ1X0jO8xCwEjoglDekWbjPwX89yNoVf2BQjw2SsrtOEcYuxwlxy88cXo+8a5tedpq4+C
bcWHZR7cLk6PY++0nx0Qv4gHi8Q78qhOt0kG2qEPh/i1dSkdzbAtLy1B2J7GHu056yZxzVAkuQ+9
BooOSAEkcdBtoJnFzxo6nOt0Zt/EMwUHr7u3HWcyjkxihOjB5A6Yk+NIQ3OUhY8IbQFVisnoTnaf
6xcJ5/d+aF1zHyLMuu00rl9wm4CWQtbUe+l07W7Ku+6WDwKOT9bo/U44hnEzfXB+nMlX7zCY3Vvx
wQHSa9gqzFtavC469c4dtqueDaxdMOuOzb3AiHGFENp5yPyWnkt8YIecPLqeqcxncHKozwCjM7GK
Z1gRkSDCx9s3M4z6AjuR5s9ko9Kq1GNqGySYjUV2hHqe7soZH5Jmo4ZZ2MnKR779mZaUWZCTfLif
SznjlEojgqD2wVgqUHQdNB/wEhZluACZZsPeGw2vWkgNJ8khDXpjM7BVu3dr4rRILgHvhIdkiX4I
CbUwlbrCsm8x/gEJNX7QofIZFOUoycAPN8KwMmeQFJV4c5kiWwY75RgbyCj2cRp9NPA6h/qx97gE
5QebqlLFhLVRb1vgo+i+dIIvDlOcVBs42t2pGP3kgoGbcWTkbRmH3JDj1ZTISUIg1qNwSU2uzj2D
yTVtlPHZyOg0V2HO/b2Zem4WYWtotUZcOxHmGUelFOFjzccEjfSJYRNwb5xEA0OmkuY2kYC3bZYG
NEWu0UAhchnDsR8YESlMTjPeEwrD3+unY/mZsTBQQ3Ie20cWb+Ww4WlAm5sM4fCS9gEfsGQh+pDp
Zn3Sa0BgiwQa1x5Vev86iwG+yFwVd3zd7OTLPjy6Yc0Kr6Ew4rlWGteBEAjvAxKb3zyt7I++yOuT
hchmY2i+hWBAwSM2OwOdoGtiFVgIZabmsptAqnmdlEskwOrkNmmzJQ0bWAtxwMuENMpVUTZFBgEz
7i9if/SWjdU/dQK24FCkLVQdAvUGd0yOnYzUyxChIs8xSL5Ysk1rnJ2DJZ6iEVLBqqOHZ2M5Kp80
xqw3XgTztaKHZZkV2l1ksbZd2EOJAtux+2FXMamNLhmyAS9z8jTBycBmdVpTsoYlLlWRPJKCyPyx
jYMCzTPivGvJn3OsiwEUEtdIfdMxUz3jPgWFV3mRe59lA87vcggNuH3YR9Gv0Yjd170BG9uY4Vpu
qCLUAjUORkIEeQ7BdYzOXiUZHlboc9dhJ9LZEcqwHuS1Xp3ZMed3GmK3LXJTMXEjIrNkh84yKnSu
bUQbOW/L49SZAoj36L9VGuDRr/x7wNfjZRRxGqL/NC+CBuk+T7zmIYp6/SB9zbsxQtHiEEMZy4cz
mtqXBJjROiuUtfYmp9pRjpGBGA0RDAmBEEJZYOW0KMgXMIqHLWED5l4fDRLOrMig84tqsFA+LGwJ
M5KnRlaUK9vrrANSAY3uJu9PopNkrVaSlUuATh1RBRHWCpp93Xg8LaCCgCjliz7gGUkw4Ib1jvjN
eFtiI9/lRlIYN1nCym/hFmOOV4+8X8KH4HbhKxwzbRsnAwa7AL6lvlCNXqpFqiMiY+yrt/lCFX59
qhIgEmsGdCRWonVJroDZBc9Z32KHLWpHDAi16+SWEXpybjj8ubNoQAPsHmY5bjRI9LgeRNAvU1Ha
2bYcLZwyfAVAkezYebO9On7jI8zcVQLvnafraCLQTlWUYakepxW7DS5YL6nzS2bkkVoCScXjESDj
vK4QHm/KNtZZFpT9lO1UXOo7uEENDkEsMYvaG7pH/LQJ6NGoBOUMbjDttl6DgAZ1AujQlm0i1DlQ
RJtxnLyl5xMRYU2W0a4NvZM3XRuQqmz5tX3qQ8WkxWzL8bHQYgOOIjbhlg/FJclZerbfrnCetJdx
0ufnyM9si9cvBKhkGGlopSpzzkwtGo4QcjjOmZX17jIeGiNZlRpwwyVz//bUEH70JPQhfiP8Mr8E
dD19HduPh3wz3CW4dLY1Eq+bSRbEbtlaDajBz4fg6E8xI4lfL/T/Ny7v2Y3/XQV/+VqF//N/859G
2Wgw+KlvNTwbdlNSiyvT0R0qdabS32p495OOilJnjsydYjnf1fDik8VPAUxybYNF+jyC/gOhbFpz
uU3trrjeAS1Zv7Kxn/u7P3tc9vWMsFExAlhicohO7qdZdoQXIBGtL1YNVp6kIBPP2HvO3Xcfyr9p
5n9+EQcYsNJpSRhBOzPo/cc2IQMB5OMaM1ecvGs/emoMbUsN/PcvMosYfngrfIwYl3BMYlu1FYLC
H19lRL1FChtvpVxPG3vTb81jd2wWw9JYGhf5rb9qf7uo/7JZnz+bPz87eis0rtgs5/eEEJa3+OML
BlGAzg+h1iotvgJf2oZVfgybfFXo9cltn//+7Unx8zji55ebdaHfNVu1bUjfSeEqsc1DQzi2AtF2
G3Rbv3Iht9iWfyqrbjwmRpqsVJLkGyJuu2svS0fsiSqFaOEaKyz/04LxLKDSvB/vx0zXz40unJuM
63DNTK56z1WWHEVTEU3n2XIbMDD2q/JZ1xvE3cx3x3syqMcRnrOPOGpBaJP2bpiVMS9SEd/D999P
ZQgWgAcPYMZg6rpzhy7iIaoD70ullcVGkiXFtDEEzk9OTImPoPNmgEa7S71A7WxSehh2F3UCGMWz
54VxtWN/nK2gLyG28pQeHSuWQO0yMKzu2fZVc1PCcTzaveD/5IVih8iN49l3qxMVfvOIVJ2Djnmg
9Wi4IZVHYhAvriEcvEEn52xIIUD4AQVD2wxmakEKjRL9muIYvrA7ySdMtZKdBhCZHWVUi1RejlDE
SpnqwDwxcsYkuOF9InZ+dlBJui07kBsRVOrAdNfYCN8tnlq7TB8JbSYjnjEzI18ie7lgA4cJ6RCC
Hx6MpL2LeCKAxGEVdOnVpnfJK8uNxu27g+srCOLFwYRpawpAioko3xhcENgom/42qVDiE4SK4SmD
CptCIf08VFl76uwpvtJwSDxygnc7rejZ6Y40KWPSYju14V0iDItA7wm7M27qAP1LEMHw4xSW7CAA
Wauj5tb5saUlxxoJ+GzfT0VwRnqKZyK1TOM1CYZmXbQVajyyrMD7hU136+D4/apVuBiqwop3ttGT
1jtELIFnLR207WFciTjHA6XV9mUU59WWqkE9MvakyvJ5iRziS+7Z+BViMCNGUCvyw3SjfBZ6ATx0
5mXAi23FqZWTi6QnZ3W/CDIXcnvbj911W6XVZ0px46nNdHVWZcQAtwlguS7m1CAFC1SpO+TuhVgQ
uGFUy6hsk52ntROavGSoDohe7St2E+kpKPvhlgskuY4CU9yUhQmdp5YquOwaB3CZqTcDLAHIzz1w
AhBBQIYm7VpXeY2l120UbMq+jY+ypsaepclnIpC+oAXovrSdj2KpAJ6CBQpCd88lF6xyqRGUJsNZ
8A36kJeD8pHdmww6VmUdpdsg0IHAD1n8MG9wTskQaTtuB+e6rh0rWwqeCYukjZODH2rdTmSj+ko1
EzyQN1KtpILPuCyMTBzj0Rl2fAjZJSSZqkebA4zIsetkn2vBsALLIc8U5SOmQmWf0hAKEnGD6Ykk
h/baSY3s1Uyh/WZDb3KH2YgJidXwbuhWowsa6ZbEeUniOtt//Yv0MZ7mxFKeMFMt0whcPzLs4uiZ
SX5bGgHBkrlO4QbOyzh4oeXDkLLs8d1jN3LlE992DrtRrRl9lcC4wkpfkCOtbYcmIhRrLKu9nTSI
pXlcPtgWgDcfAw5pWbb/uSZX/QBWx/jSFwlQZn0IqkNStO5VYhjjbZCb5UWgFI7ZfAKk2lUCxahN
MngSTPde744L5RT9rcaHicELclSkC2IFfG+8akOdzDLTzfcNzKz9GBjGVWomQOJRzLrygAfeI7JK
k3XBN1lHpHm5+bZGsnKL8w+pblAQy8KmIcTp5aencaI0WwY11iF9HHC7o/lCRNM6ZMb1FiGt7LKK
rWmEag9Ed8J9yO2VJyE5PcLMy1dVj9HdwB7rPtWGaCcMqznkoVI7D8nbrkA/vmejhCQPpNglBa9Y
5A6nsuw7dBD9LOZWsL4Ki6GUQ4QqJKoBLLQq2mVoKHBmZYYFWVk5pHr0XNT7mruo+R9p7TJIZFFY
Dm9db3GVmRglFoYwwtfRaIpHinvcc3gLW2zxTYr2uYuuTZ2YpLhqktt2UPom9qZoX6R+/FCSlHJF
91avW3Qr11ndmXe6V6cXfh66mH1h0fZAw5ZJNeEs1c3iVvlW/zXHgfjWSV0tA9IAbvwhz7Yuhe2F
7uvsIC0zv9CTnoiE1vFYjflq2qQxjO84jdWqVxk6kwLCNWWxc5o04s5HVpNElJYaIzTa8/48q1kW
k4NLYmkACTi7Vq9dBrUjz5hGs9tMwczXx65aJWQ1gMpvtdykRojC4cJw+xQ7Wem8h30P4q4TMXKV
AawsC8TSZ7pXK/cKv20FvjDNlxg+8fanPaZnRFT6qy1K79arNPulUJl1ieo5Thapx02zDqe2xbco
I3sT9SIteXZ2GtlSSKRrx4wAcVstlKDMZIy2qyIvOXBCyWWJ830X6VpyU/helqxQYENmiwKfWUNh
3xrKjlZxi0I6soHkgdrPntkB8nhL8AHd1UacXbWMalZah/jtH+qsH8vHuc6yXYbLNnPuueo1f5oy
65oKQYOlxqqKPXCHTjhc5RHvxIm8YPX3VZbxr0XWj681F5nfFVmBJ80cBwhL6HW1b9fTKljmF8kj
Gq3tuC/uncu/f72fS0jkKmSX6DipWDTNu7UfX67OEPuD2J0T3uasxEmN9sqrqo7KC4BCFJTxbiy3
f/+aP3+cv72mNAxDmmrebv34mlmkOubbNgQj+6bovlZ5tXJ8+x9e5MdiHFWOQ7FPt0OvgrfH+Fly
grjRhrZYUtvUoO+WcNpBeNT/VIH/u1dB7Ez4jMGzHlr8T2+l1sn3qHmVfESmRyU+9uXFx6f1S0Df
/0yx1m/rJoM24q9XVOe2adPX8YcO98+f+9bizhBf9KZoi0yDZNjvRen2JwNDFMshIn9Qq8/f0DdD
4CdpWTbrIxpgyxB4Av/ocTX9E70tFw3sXzZM7LGcX+lxeahzHfzZqRFto8+/hEbNAaUD+uan6ySq
9TZh1JKuimT27hy6zq8TfN2VKW/iwsETAQO4ebfILoAnJ8mg2JDfG79SFHsvZaJRAzWWwBVU5ui2
S+tSGxA8IcR0L8UU9bsgCRK17pR0ToQxQPxIsno41jBT3pM0ZTMAaldeJ3o9GIvGwp9LPiwZL0tn
MJyj44bTI/b9bhMC236K8jICC8YbusR8Ii/H1lDPdTrChoBatYlhEpLTYPibvk5T45RG7Ui4QV9R
FAP+Y0RnhiT8tSByr/uChMOu6YZNGEP3xojX1ivyQ2BdkAZ0csewuRSGLG+T2ioOHbbuh5ZNyCU3
NsSIbM46RAo5h9U2V35YsrJxgR6Tl0CWnIIlU2rGpomarNrURaXIAY6n6Aw5DfRfmxnxsq05k8nd
adN12PTOe8Op4uPQGnFEkUAI2MVC34lSCxcaYK7e39ZzUDZ0Kc1JyeFI5aXeTMl1UFXW2qDiLJdy
Yp6xTFjNwCHp28PUaYqIXW8Gp5CSCEOGMuyMNQyVltsIpEIysBjW+mm/mcoe54pu+/E2nSRAN1kH
1YXTjs4x7O3+Kc4867OqOmiUzhyvEVtpLFaxaVWfrUkaDw5xI7jg2/YxcnKI4qXwn+ohaaeV3Uj7
FgKETaJc2xZY9UOvthdM8inWcjeLigWpIbxJEyz5CrgekMtBT0OiJkJ555OocSFBqH4BYCi+kJo5
XMgsmfaNmx2FOXqHQTWY4yOZrxziiHZ8wHMpUeNOIOKx+BxXwcBaQ0PM14ydvBTNWO5bYvZ2IABI
AmI5GQElZLo+tmwPUml7l0orq6/gFjS1JPAv2eUWJzxq9HxJSB+VodU5zGj0aAMJIFxVZde/M0LK
7rsy9rfdhLatsbThBg5iuh9F1X4ZpWqfLFPrrzwxtZsmCacHMenZRx27rbWov1YpIc1DkQc3Usf3
oMtxQGzkh+YVqQXo6HGqpxB2rLjfQgoMnmVbCCL8iDk6tl47QJPV3FmcXA/+vg8d/R4zQ3CP84Da
tRn85iZ37Xo3SOnuhjIYPtsYMR/tstO/5nk+VgsrC4bupE+12o0gSN1lZeTTdWOWVLeNSbPU020B
n6pjbe5ws/Kpb0rvGHbItTQ7Lw7IfOobz/KHxwR51jMSL/JqXXx6G9FbGZkoTqODuWJOkTVDtWOD
YB+TeYphFqrh2phnGxR87a6e5x1JqnUbDHHNFcFNjEPo/0Kkd0XIPqwu6ofE7PLrwu65FDVzAABq
jkUN0IIhi6eX4OgIrf2iCD2ANdSYxaEnBqN7JzNwvPcym0WIl2tPrQVNVmSwzueBjsRKepTzkAeg
h7Gu58HPMI+AxoZMLxyX8SFVjDGaeVQUyi4lO9JgvWqq6TxGtEWFHiTc3JN2F3YxaB4Na+qBmrQ+
91xvFz5uzzVteHiHzFC+RJPG2DrSB4s/3qHrSKF4gb1mZtFIsKMLQBfpexoOI4SSQWdv4cZZC/E3
jR4iCDa7PBUmy6002JlWOOMTjFa8FTKID400xK0RAUmVk2meXLRWT0Q0kno0OV5+UwvFPLvoBhZQ
na3BMC26PjlyWOEOqYI03HJ+kJTNJbmOcrvZlxTmezowYkE7gp/dReRN4nXQg3Q3ZbyJLvPNXRlL
5y3VXXZYkSje9Noa7n2lEobtOdliKgISVObO9ewvuSqGqbvJhCdXPGKilzyIrW4BTpHJClZWuWUt
X19Fkwx2UaOF+xwZ3ptpGcNzP6XjOUlzZwO1pWIFysjBJ5mX6EwwuaAifGMn/GQ81+EEYyzr9PqG
1A/9JqOlPggyvk5Cz7r7xneMLXml+V1bj6RajVVl3Dn1aB/HBm0kE66W3XMRO8VbVwranM4wnwIn
xyfScCTG+H7CRTSK9KboVbThfkf8b9XOWW9yCA8YP7N81UzmSESRDtkeO1jCSDLWeeg1vVu8IfCe
7lLhEP6YdF32bofCcqCUNBltl2y7I3BohaHJtwk4KoxiWFZoXvqDN5YTkawB+74FcaAQorKpeiyI
yH62cf5IQMwJGeV6NdIQ4XbUEJuSX3kt6qpoFlrJsncr7Azke+FGxoNLu4zG2vSb94Lu4iaF8Q+N
vkNYaCdB8NAZDt93gp+7Y3k2WzC5GMQ2L0fzTEjKdMEAxEWsUXfXQJEjVHodu1x0oRhI8jazd5ae
5Ps2dtPdr9ee/9u2Jr9Vh4IR/19XlddtmH3+n//zb6rK+ee+VZXqkwkZz9X/2I18W5uoTw7VJIUJ
cgP5w9pEfuJ/NtE1KZwDWBq/ox9KpFRKGEAbqFANfusvpUmYPzWKSJ8oKS1pc2HrNo6Dn7uojuy+
AD7LtEqnmiktua1Q6Ne1kcp9SK7cQnNThkNTZi+8tL0BnoUfDwpcLfIHSVbIMq1nvXpKeLdo8PZk
HkLfNCHsbjKaEQm0fS8NosFGPy6WpW547zbjPcYRNFPcwRLnGbEPM3Z4EBEkiFkHmscgs3q9XJgl
/1VOaCJJyY1B3iegUUM23BkwQAaRpOc4yWeqG0KCJ/l10tRuGpqvZiEvrIYFRljqlC0egY/lEFzq
7ZyMmOqvmosC3Sh6aw2guSYQb3qo/OmpTRNrm7oCUWwBbwq33DPRB+NKR6S/b8osWHcO0T3IhO8x
v6m1j7yY2aD/2DBp2CPwoPpm+vMmYudxsN2HRNXlvm9Tfdt7oBdkbRxYDyvu1TJYT50rlkLBQzDY
v280zq11Vof3rifa5ejoZ8OvwYp1fYTfxxNEOIWwAYPG3eRhiEAZ3Y3b+kAERXdKx7xdx9n8qGnb
U2jb1Lutnm0b1wx3+tBSkPj1LTKUcRmqGais96grCvWkdWm2DbFkzqVUQhoNwx8bS5FuMFhWCVFM
XSaKMyfeeTDNeNPkWX6w2dieVYJWLGoH/yrCeLn0WPaCrZxDA+38pKb0ogoWwgkI9MylvRqaCvi0
fuplG2+Y9Lx3cYCxTSkD6kd9wka4cnSE7i4w3cyHJEQeBzRjMtCTSucSy5IXu4VGl+eNvWqi4Gzi
A5kNZBfxJA+FY+2cujrivMsIcuqPDNaPrZ/7DPik3CQhzG/VcoESvLVPmOvsEj+fdgCLWeALnryR
624DPoqVo5EL1lf1m1tAbPDgRXWCxQExjDOo56Z2XZY1Anur6o8wxnPIwEW5KSr91YvlRaiDGA5L
Wi5k0iucFeRNRC27kTDSVmOptnEqzjg27G0Rt+8N4RWC0oMWy1urzjjFib4ZqFsXhpm/GTEA7wFs
MkTl297HPevr9ZVoyks31GnnsCHaE1V8UBNbVJomgjrd3nthtxmDUi1jUWytakIwr6ZtrWM0EQgH
F0HlXWR1fDON/A4XuePU6Ve4dmcjKR6xXpqHUenUvdGuKM1b8NNwvezshZikz1HfH/UkPppheJkG
CTDIPDumTcc+yDwAML3zZFMvS6LSoXCK50b6X9qwI4zSYiHrWf1h0EnOKrW7pG/2rtbHGzyK5qLs
y1MmjbfEdy+QglwOo7pHnLKebHHZVdEjPTAA9Ci5kk1LSV/Et4lPAPnUZ9OKANKjRd6MO18WMih2
LTDvyubr7h3nYegmeBPdXg9ybCi5ZDoQvJHs9zDlJQU2YGhpQ2o3e+6b1sL/WbiPfUDnZTvRvU/o
NQAxu9vE5QRT2lUGoOI+XziElFAwsPkrw4M/9Okpq2C7T50n1hVD96XwLPdErAcKJVJ8lm04XJaN
DUUFmzU1SnnT98LZscFu1rY2INu0xSOgbG0x6ektlanJNrL9Iqth/etn8H/m/EdAEcAJ9tfH9E1Y
v1avyecfRMq//9R3hzSzS0x3zsds59sRbX2CM6DQ+wkmc/YHIur3sY/6hN4A4x7DIsk5rRzmT79L
GyTwqFm47PIPLquvX8qG5kD+Yegzn9CWTsk5/8eVVAo/oQjcAuSBHTHnDAr1jL8GhvX8aKYp5yHt
++Xem+Q5mR/gGOODDXP4WSfoXcmK50dd4jqPDe+tMh1tpcoe1X8IGxStzzYMcnJxx+gyJ8YilaT+
VDZUAZvDLx7oNDAWhUT0uc9eqkcwkfttniEfdCYVrrMSBI1BlM8j8Pd0aeUsLIuGHGTyML8aoftl
itN7FUT6pZfp7QJ1owuJ0Hmvu6oEsqJuy6bJNibz8EWbpIc6yREOWcZeDt5D4fCMBl1JiBFSJkJY
IcRZlq8DCXY4G3rKCQPeMRRD83VMfGPpm9HXpAlu1FCeRMHhjmOumj3t6yQTKE3F8LVqkHT6JhJK
Bw4OlnLWeJRFy2iA6jn03jHLp2csSxe65T21SnYr9ojv6CyfwzxEvOSfgCZtRtu7RZ2KybpGlcpW
ZjUCg1z3UnQvaUEX7CETXWRx9kJ8Xrqow/i6K4I3Ek+oy716R+ZNv1C1flPX0Zy57D9pbbmywv7U
TN0egfI+TcNq26nmRaX1kyzdne4Omzoo/h9757FkN5Zl2V9JyznCoIVZV5n108KfK7ogfQJzCS3u
BS7U39SwBzXqT4gf6wUPMoNkRkZUJLMHXdaTsKDCg+MBF/ecs/faw8m0yEgKKfJJQTHKTad5b0lK
4mMAd2WRIqN1lDhUmdkuEO0+4fq9VokiWIiB6zJ3+jfHcaJlZ3Hxhl4bV4aA56kJtG15ZYXYJmjM
0UI0SIz02jUB37feWCEsCM16CSvxumhQsllN8BxOVn2CDf/W6Pmt2RDq6RrZmQd9iPTdO1E3LpxY
2mWaa583bkEGgjgrevHJG7MDrqqt5kcts21bLMc4JUC7t2ez2c41wnPuNyS+cfTYx+xxKjKt2Gd6
jPJgBtPZJKiD6Xi8Y9MXHKawijeo6M+6hAIS+SYzzozx6lgOawBHEFrhwSwyxQscEvyzAxh1keiN
WCF0/Fg5jnbIwjLcFZl17UVetYDTetEQ66PmvXBq5UBcSWjCscUeV5aSOpaOSkh4AEMuRzszomoj
a+vK8AWJgM7BrZIPYzJcGmm6ZmMDwIoScDUJ85IY8hrZNljV3oonoorY6+rS3/m5C9eAjTmNloRm
jUYoCuK6GA10z84jhFEahfFDTJ4Cvi0PVWxUJyTCNIQXYSdyC7Er8YHCpYDvnUwvOWHMa4toRy4S
Y2+doDdgN+UcVMrRO5c8UdGcJCIpcti4KsQG7GqKVW4V2pizMNTX5PlktR0iapYABwb6yvN565Id
dhM2wc4NMnqNaTOtzYYObo+5dHa16qT8mROqV1XdgGZ+nsbkcvSrMzK+mNVpHfoYe9J3NE7vW2Ze
C4mEM2yFwrtnP+BS6Je9VjxO5VCx4VevcdPgi+rim0jZ/ZbYCH4gD+Y5pdAOgMcbDG3AywizSbKn
PIg83QeyyD6LibW5JHfZWtg8ODS6pk9WmyCed7JnWTVws4bgnL3ehwkYBpyP8kDO610pgO6K3D1L
GLvqs/+1CS/bwiR3iSw1zdKAkRnNMGOwXW/PI0FoAIJtsBgpoRa2j2be8R4Kt9oV+Ir5MJIJEoEz
IO5Z9gqskZk5+MtCJFijyRW6npEHK683AXFVYCczwH2oQDq28sjuFoYhL/061DYoYEsyoPph7nHj
5fO8G9n2u55N/SX7Dp0kpzxYRhrZPG0naX52dnmF4eo2qAdv6eQxoldmjZdlHd1PI3PwVWMY5kNO
k2ztQHS56Gi1rQ0CP9cdmRdrR3i3tBjf+hR/ByHq66jpbjKbdXIarCcDbcjKtfPHGMO01lkfPLQW
C1mEz2PrPThD/uYNwVmXJyc79rWFo2HQjIeCLpzWKPIm/GAFe7k8q1tFdrSo7TOtFPIK/bZ8IAqu
O6ZySi7FlOAxSMmesFshuZlHtWpDod3FHjLSEmvsqo7AwMSTB1XVZCkDe8KVmvbZIC+9NjUPTuyC
SecrJdQO4BSTh3UxcssPMyUDxQ/za+HepXrfHBVuZF7jFZHbOjr37kq3oHTWSXpsWP8PENlOkwd+
vi8jsfFMilatfyXJjcx2PPu72nU+dsiRkJRPsJjt28lzbvMEiUWv8NIPg63W3ainB60LKU3LNWGF
7rK2nRue74EHp9obTr+jlCXGpYEczmtZ7gMTETjuoGRldC7xdoaZrMoKhHeM7RNWcL4ywhhKiNas
TY3AJqym2FQuapmvJgn4tTHsfdibHnU7Dh29vwmJoEGuO2IApxnsmyGZJgW2Jr986AU/vFMah3oY
P2p2dIRGv2trd4TQIY4l+bCe1UYIIKqTFsDTDhiGrIKel4/eu9gYAcJtQ7/61DnDC+vbQ5qYT2lv
XA8SvQdnUy+53sWCYiTd47O4gqltbCvGLKs0F/eZQhhTy3hX9iV5ipr5sYzKu1p5BELKrFxZVXqu
ZAAwfvA2DHth6eSrHqFW4nO9J//DGIlzTfPWoafYGpm4dLyjS2iZX/Ubz7UvxIgCRcn6nBzsm573
O2ul9WEKilXApEdJuTJHALFtQXg9LgIybWdQuthn7J8cYzgGTIISssXrJIRmPZ2NeMI0EZzBelUL
q9L3OWj6bDL23ZhsfZnt1SxZERV7+RTQHb1s74DfrVt6FKd57e/okR7w95wBS5n164yY5sLFnSvb
nBI3m2tdCcVcAEheSJ/TiXW+g7ky7v1+ZVAqZyVJEZgK0H0p8WznBtZNCmuydbheVNr0Cxw6JsWJ
vmq7VpP9QjjDTM1uKIbnct2eC3d3LuGbuZjv57L+zxca/282+6zfHSH/Jtfsly7h/A+/FBLgYbm5
ZggsGGnHnQfFX4oJ+ycHlbMDwIPJjTkPg7/MkH3CTvAwYUELbNOA74m+4nMx4fzksfvXwYQYVBkW
3Oc/M0LG3vxdNYFCelZ4MuMiw4dR8ncjZJWSIg7+EICj7+X7SC/x3A+ZG2G3y9Wp6jTYWLXuq52R
df5Vz57qOGm80he6UMWNb8c6zWJI6Ysei9s671y6KMKqaQnG4Kr7TW56NJak6Z7FKdMJvS74AMB+
3MkdREl2DfQhl70tDH1tCT8/GWWX29uWRfsw8qpeBqot+l3kl/kj45M02WEoyW7NsQDrHCdJdOdg
hXhO0YC+kHLtn8ZKi2jAO9CFYgmI23R4UzOqqLJoJm8Xd4XqgJXE5NYD7ujhhDCnxtwYdLG3tCvl
azAPlX+qSE279lWXs5CP5RubJddlY+Fbj7GXNgcEhz7J6JqgaVK11D5M3fGCFOOFcAX0C9E7O53L
dRajudqy6iYWDkIXwBhoGPfVClv3Nfctwew5FOg6EYERTgJgtMUO0zMdcvrefvAYDK5U2pHQRybM
ARSp91ogMp424VQy9vRrukoOqy+hiDZIOt2auqsoamnPjsIwGKCHbfopM9OM0YWX6WQz+N0HL1Xt
Zmhc46WXqn1uoVecyt4p9oh0202QuoK3vNOKfdvp1S1ELLlq+646jWyGyQYxU1rADjFjF1Ck2g1z
eP1RUMhBm7eTBmbmUEUALQr/qi0H/7Y0ovYjKbYQlBxDPBg2Gk6fr3IGXWjwZNFhDU8YarNDnsY6
7MlYK86DIi4fUfaDxGuHbnhwS829cp3SWTnKC54awbtFqzTyDWfwUVKBQAIvCYUEKORF4AubulBX
V/kMTTJgQpyCGaQ0IabDrGKU3gsIcABnM3LJ4kfdQ35flhSbm4TB9w4Tb3KMKmMi963xXyOYYseY
bJxt3iX1PBSbTsA1nY/ukKe7TEkCht8RUOnA64Iq7E2fCVFWWmtXdsb4UIQYHCNdwxc1M6Wcd7yU
R163vWJ8ExB+U7NBolJtd7a0oO00Pu/komC3uWzQx/d0kufXyDvOSryjrao4ra1V41bmlU20LliW
3u1faJXFD1FCFnxaTNmT9g7NMlFmHkBUYLqrBwucKeW7eYKiK577ad7Dy3cMl5kpI14rNnFYWOlM
AbdyvaRa5t4EsTdxTa6VRNHLQFcC+vJjxz7T3+lf5QwCE6xYdDgVaQb7pkqDS7Sa9YMBtu4Utgn+
e3jpH8nkjIoFPfAM4i2bXBTa3oj2WfCMMydGyygyZd93etbVCyxrKMutih13hNIcoGBgZhPzuVAc
RebigzUN0PQUj4gKZjPadD7kdOFpnWnxZQ2p/Sahc824VKa5v/KIIHlLYLcJVCra9Gphaz0TKIyN
BUIviTEXHiGBENZd7TEWWDtF6V3YupXeEtAe3laOxDImidVY1noNXtSLB3HIs7y7byS0JDAapfNY
dm15n7pd8QlbLWluSWfBD4PIM1w26CH6tVUYlkbbubflwekcXtRx7TnjOTqApFsxzkgxKgbliFeW
co+HW0/6e/JhMM9mfm9+8FUIWYTviOrdUxMByk4eSCDHqPePRha0W58acpPq8ejT5kbGvySFOHkr
UhCRcyylf08BMW5s5BDtsjU8dOJmCZlvUfpES/MNo0DHxOiwP2q47/Frq1i7gYan3SaYFLQFdCvr
aFWluuWY4T1I4Q4nqR0r9OWj3z5F5TRdugwONs4EsXYjCaNwF+DGlLsRsW7uRF4EiPJR8gcrN63K
q6TPpLvCQRdfDEOevCV99QYsD70ATXm1S60hptfbDdpTrPV9uoI3O+wwbSQfTcWR/vvvV0Al0FX8
nZbnDfro4pt+5+d/8mWbYrNNod+JYHPeU7Bb+XWb4v6EkNO2dP2XP5mNXn/reeJKmt1cAMNcA50n
f/R5m2LCX9URurGteP87f0ro9n6gr4Ruc8/TQefGf6neXcQC9He/lq/mo4oRw5j9qgyDebFttaOF
kXfbse5WIJWqdh+DF78Ysfg0a8A51sdghAHUN75x8mFAAwYYEKI5XryRocLhgpdWrQSQKlISS7kz
SEuhL+bL6LLvVHNKLNBHI6K6iKxgP7trO2NwDoMQNsxIER+7YrB3RPn6oM1zRpOBXjYHdNf1fujI
vp145vZdLfyL0cYTQmh9ol3aHhYG8nXby2lWOPn+uSeG4VNTm+qTGwUZUFWFhksGWczYSZQ1sv24
OHkTzFWhYHUWjZ7uhFD2pdlDOjRbx942BgT4xsAmgVU1zfZe57eX/hycTBUfrFTbOYR+sKrjJWkb
d014DtkWcearZZoV8jBvQD+WInDfGruOLF5CVTR3Q0IGHn4mSWuGywRxCLT7AoaD325qnMNrtzTw
CiFxdj+oWneJoh2I9iU1Kl50nY3kl4GteRZolXMgpDYAkagn172Gj4tiqLKNFZwPiEfkmGbdUlgF
M5wiy/zbxBfFLSIx7zIkBUxtigEgVtpr/YckGrRr+gUHPTb9CxE2zQ43lEumt0naqW6+spZ1J+ho
SUxBxw6HVqeLV9hRwWUXad5mCNHRLAF+9tfI7GcTRCvjk9NY9Zlfjt5dYA6IJitnMwDuekpUHezR
4xMsBcB9Hi4GNKqJCN3qfVsevUaoIzPWZINqs101wCEPqs3DO2+OVpG66p+NUesCPBJ9dReTDPwx
waK7JYjVnRa2iGIM3pp/YU6mdgB7QvaHieH4ThWSBrTK/XLDhFkISm9H+xi2gQl0A6O1VXrNmngl
cZ3yTixXwNhgcpi2/oLSLIc7bKl1IWX+UE3ldFKBX96knVs+mbrEI6fl7Q3SA3uLGD/a81ovXylN
kmOYaMMpGbP00McW8hKnGuR1nqfIw/TMf3BoYm3Ze2vIHcMJlWUXtBsjbEJr12iOuB8zfbiYSBZj
m5B1zgmWV7cbvInU7HDohYah3Z3uXDsjO4pexm2uGT2eF0O7CZiYPTbR3L7QSeSKV5En6Ssru412
bku2G0gs86rKejfZuPgKnlQXzB200j1rIum8+lnF6K3LvE/uOAQfjSC2H6zRa5hs+xHR5ahKY2MZ
275x0dZFSogq8QSPgxLqXrLdu0hJFYKf4EbhzvWK+CJnwH82JQaapIjsHUxBZeVPS23ScCP4jrYv
4W3txkEiThBKEx/cTifGm3Hg3uqN4MaFdzfscb0xECVloJw2NbNHmtiEGmHYB31+r5M9epbgYNyM
Sq/ugAsyYzQ1PbwvJ1VC+HSrfin7xI4XrMryqIog2iV2MqwrtHzLIKIx4+I8P48KJ/okwgEwPFI8
uXEqOW1d1AA0sKYAxEie3BmRN76IWdVQ+CyXUMF8sRiHEbItgNUtthXa03lQ3GK50W9wYPcbnd5g
upamoQHlr/XztuYBKXwwd7SNbOMtDnyGStQYeyLWsj3PVHrUDdWttTLttkr3xM4pa2sb8e6nWdQL
b1hwcNw+pdmyc3EGcDZ5YjxrfT6SYzBEBH9V0ZleaP1joRHzVgyxuw+GLtozdXZPhSnljd4oaILj
iHBjkU5RshcpetmSHukFAgi50GlGbS0Ilmf+qLQTeyp7nWdZfaUzbt9GBl8dsgH9DKSztcBN7976
ZTp9AkGi7VSdZ5+8rDUutYbgpR4ymrcMQld/c6wctZ2ZN9E9uhZqt74Io8tZtrImxsdZouKhOZbE
aqeasjn2UebsDLMzb1K/dW7//L7kv+fAFhv57KP4xwPbu8c8n1ny+V+Wj+r5223ML//2yzZm7o4Q
QWdDWcWZ/nW3xTd+AnnGNglPuP+ZMP+3bYzOUTwkVCa5NzY9uL9tY6yf4NJ4s18dbXhgw+v4M92W
7yho8zZm7uXQZpnN7wxwUYV9vY1xSaIcUYlbq+4jvrfdtNPWGMYeraVcaqs/4ryxPfuut0NuHf4i
15lpsuzffJwIX3+c7fZNYvbDtGqxUbK/zsMVMeT5Vq8sMssx769ReqotzFF9HQQ5UdSUx3MotXep
GbQbWJDEGs0iKfF2+1aOOQLwKUSJ2JHdnY3DLQqYfJvriJmVP6bLyMh6ao7AOwlgKrz4h3Ax+gwA
J0CceIKBoheyMslJLPJPghkAHOw3LwvgdYB5sdY0WxCUMOZZNvXEe4xm/EoZk+TVrWdbBY99U9UM
rQLXpiNhK4s+KKIy4vLsY1EHOgRRXd/ikI3PnDRVl3IORmuisTvVuYCHkks0xssawfohUrThUfk2
1U1Q2sjW+8FyXigfXfRQvkWnuIyZCbimYtTohL4z74loV1XMBee2AUwf431JUpktb8S8ToHSiPZh
ULv7cl7FfLsdHr1kjM4KBPWr0CqtLfesfFXCTQ++VyfwVRvjrexCVsiqdlgt3XnhpD2OKZyX+5ax
hrk2AkDYxbzUIktt9wbE6o0IS/OtfF+TmeKKM3uY9HO8jBqxtPrIqNJGyGWFAOQbvy5vtaw3V03c
NluX5XejuNHFogiYbiaejuCtFdPLiGviDtd4iXAHJHkq+26bY/rW1lmQhPdykuZJUJgdIE7lw9ID
+3NoB95ik2GpW9hDUMBDezQO6JdmQbTK1XUsSmbREbOuj8ijilPvD/VD6SWImwY9DLndhP1oSiU/
0GzrLr2JKnoUebNHliZfG7LVdskYd1dIfKp1mbfqvGX7to2DLL9OdVXsDC1xh7XGD+Gv5BhzQ8RV
yW7ZNusey+LAjaXn0lnlsIp3zaSLA85tzIl5PlvFx2lN/HFHpk2SXWf5VLL98/ojNcHwkqUGfUCj
1Df0SuqVdGvy3OpiAMDlItSz2Rrhao14T5IxYndMLEiwDDaqVDQza7S5Tb1io45ykmSkawfXWL1Q
cRGSwITYKrYKGxUVxYcqGvfNi/GtL0lugYIS2RXRzl49+JdxQQg5MiC81QaJVc8DT+bHqZL5kzbK
kPG8LsATuUWNwwdVG9PtCUqcXxfGC/5/eiuTLHuxdE0tOhVJSnE/lnlfrJvJse9F5XYo7UOk0ITk
eiu/ltlN7Qj3NaSpydRZz+SRezhYKKXl55JS51HEXvOgStLWl74VTTbudMdaMLmjBGN7/myFkXut
jZm2rqo8+hiorDph4SURsZqAEuTZ6D5VZs/0M7YApiV+ywNSVJL71WFWy8yEZIVShjxxddZ8wNNr
XncO60fRlsy4nArwrq4YW1mh3u99vVBY9QeH/EnZwv9vXDSeGTb5u8jKStzh2eStAkP0u3zKtP3g
9B0aMi8+IYHXcSEOTfLia17zoXSr7Daq+T+mdC7vfs22sZIm0r4cQ6MgbobEU2QcTQcadpx3HPSY
SXMy+1vZlnh+UazlkHdZb6/4GcGypYoZl4nc90jdqEHxzeKtrbnmNTZW7BboYA6WU2l3WQeOi/pn
zF4HbQL9pE2RDuehbepFifZjraJRW4UtPVfaYbK+CvK+ecby72x1NfhHxGPqk3D9siYGIyFpvImo
HmCkFesyKcEbFLq7zdXeUoF46zVm66yD3gX94hyjkx0Mn0IyRNbs+enQINXdpvqEkYF8BBSYOSo6
4jMZEJriaCSTWJd9Fx+UniGxmQOuMulVV3CmMaLTzyZj223WdiOqpUDUsTOcoNyZnerO6A0j9hWZ
vzbDmEjOjOfXVka1DNImPzh+SnjwND7JDhxgTVIHE2ymfjaqnGUca8zvRR4sEMX5QItSwnGLLoNr
UTDZcltScaspXpFKgOyYly9pSqJfZLlJoa6n08kw2AmWGeSi2vIShFAkNCNFbh9YUnE9lR0rWF85
R89uu1PrdTy+nW4fZufT2hpC5wCRILmuLTXt62A09mnqRcuAlIA1uKKA18Toz86LNEZym5bWPqCq
XglfBVuR0tMcR5VdOZoXbW2hCGAZTJOYTsRXRzxAxZ3LU7fJe9QKeWdFazKdxMKOyIRVM8E888Z+
E7nMHzPRMtBtDSQamR6eCU1P9oZyvaveQ8gAFTtY4qtw1pMedEcr77RrK4vj61La/WFqvHo1kRyw
xy/inWGHq7dNlifncOeaZTjG+UFqsfbQtmDaLaSZJC0Jzg8K5jrLbZKOx+rKGuBoTCprEB2X1S2z
9/FOwotfBzFRCoq3N5CmOEiucsOmV9dEvGE8UI4LdEnGdZJkFB9lODwnQawvCTQzwSDrxBVnaldq
HU6gNiqBUJtIaoE2oM3xDYM3gjfaascwqb7yJqVdN6YpQDKObr00ogI8ejJlI+HQYFOWqCfURnrY
u6d6qj+kpD/tWLVZ3qIUpVroRyBdgjL5pAuPTg4Y4X1m0epWIs5zJiv9WzrW2Yov5K10zQJajGnz
K+yRtC4J/SA4deMwhYJzgdAO4N5G0/CJYKm4aC1m6szQ5HKIo3rl9kF0F+rxcCZyNlUSH8vaTiZg
nZQma59G1s7OBA3PTMeG58OtSXISq/F7TDNY1N3SQtBPVVA9idIwGFDIlrF5PGRqFWFFZPAdMmlL
WoJU3XnXVcCaUBMqrUBkvPGyzNK2xAppF2mFeUtFDcnAAEGIt21xV2ZGi3phapcFz/tyZMa/cp3J
+diDGULkDo8gnvL0xRmGjCWiC3WYFb7xHA2pca/1cjgbErsgyoL862XsG/FjM2SFtkTBBqjZtOfO
NbHhhNvamcVp6wIkmyYSAy10n3frigb8bQX+bdYcSNTnQ2nq9xi04g9zZYwEKR23E72FWfjcV8dA
2UiqbRX8AfSZkexXHUXM94xRLdOb+VUUBTh2v90bl5HbJXQQrVWFSgC9fM2714lfRDPuvypVLn9x
436dqDkPUH/53c/A528+COzVtx8EaAOgNxP8FZaBacMsqtt55piubW6Q19//KPP7H4ruiU+IA9YS
04JM+/2G3yh7WHihyAFZZ48fuRO35rrZBovqvH+EvrK2zokcWFlLXjF3LYxJCNNIiZZ/cBbflh3w
tr47i++qnLCWYT9GyAmbNW9heZOtm9t9tLPXyRqz7za4QjsiF2qvr8xFsmp2u2Tjrf7gHL6/6u/n
4ALu5AueJ9vfnUPcj3mal1wJFaRLcua3BZxMcqIKX+3RWxZiBEv6HGjGOqqBzAWQ+JJZsxZvwiS9
KsipVtVtbV81dr6qoh7Z0RkJKhuBsE04t1Vm/DJ1+IfMrdkQ9M1t8v0Jf0cvaHqWeT/ihO0tUOHh
Q3PrXBTn9rra5kdnXK4X2iMAlnOHcde0ypd/lFg6h5n87ufPSIKvABFBFbLzmi8YjmOsykBf1+Um
vsAhsSjv8kd53m7VLzawf/gzf0c2+3yjfPUlzef01Wf6Eux6Zdf5OjwZGzbI+QoA/FKt0mt5Xm0w
W//RRZ7HBF8/i+8XedZh+DqiDPzX331gKupsyrgzAaBctHDIN3Th1u4y3Vxku2YZrYm1XUwHsc93
S3tTIMzcpdv3O/P/cxf++ov2xWQ1+J1OTvIcP34rvP/1n31u4rjeT0xVHSQppuVZgAT5Fr9IZt7B
4cAVLB1JPbJU7pjPTRz3J6ZGvA2ZYpHVR7fm61mUB2rFDnwfyfw8yfL+TBMHif03dxFdnBkv4tFk
wufJZOydyvDVbUvtMpQt6lpKPg9+P1ENvH/Nzr4Y80kAekNrn9cm3mu3U+7RDMLiVCbp9Cha0tSy
JtFPGt1V5O1BflKIxU64bUqqezubX6MafqQBWMvCli4OkTKBrZQazprUq8uwCC+myVgRXW7TLnES
sqriMrIv5eQgARFcg2LhgU5iYGExVCDjinBQkuha860yHXePjb6nYstD+6YeXIE+vfAOM0wOckCr
ndmZE3z0rZ4ehzdq/snPRrELYxHd63ihVhHN+61o0NvVuO14PqJxS0M9u5d6lmwGkRmXXE1xIGsw
fgXAZe4twjdWWtxBFaikfunBntulveeeRU3RqYViLnAFN8I90YUbHl29H6BdJzqyuC5IyAwy1G0V
eREKUkJXbqwk8g+MAdUZk3FgEx5t1vumrZ2tHfasT4M5AiBz4oOeWmm5SbSm3QVDk40LM8j8HfXF
UC0TmhiXIRkwW1ow1o09ZuYs/cY+W4C/XtLzaI6JsI1DrxsmbZO06T+1XZwvidXDXAQhwjyxnxdb
3RQzVrUKn/KSphozneapzuMyW0BWIN8iww55JRutOXNwJ5xZGO5urFzKXSYHtr9kGSaLJIz1V792
4m5VoktaoV1lB6cML36QQQCjp+3sajHC17gKe3yKCwyd431FrOqD2xbFlUPpsEHVEgK3dUM6icga
n6qQvpupD8btgBET6atNyZDMSLiV1hbT3qxUf+OHtQ0XQLl7B+/TMlLBgLqfepSSRvOC0zx9KpaR
WWfHICsA7WELfpGyAAzg0L6/qVM/WrUalLdlW6PvJMYP4bJCEbOpibe4Zrxn3cNii7eohXIMlb57
1GrU1dvSmlMbgc0mTxZtjNuuxcrYaHnR7ZQ26lsN5ji49i7Ijm47DZgyLXFmsAwg6Q/DcFsFhn6i
8C3e4EbSwqpT8FahbnVnFnv+tcmgCtwYlI+V9L3yrQ8BpFBOxMxAeACZYsYuaT2+3xU3Rsw8Uo8k
jCzDylGgdH657eAOL0qMC2TYjnwoQ2n1EiSoS7upyC9VWUhEXANdCoRZBKpZMjKuktib1rYxQLjw
CocEEUR8q7hwyzWC9/i2k0G45qahmJ3sCU5VbjnuBvlf9gqrq9/rRWNvC03TmZVZBbPKrA43Er8+
ZDQMmceU0IF75rtorDqExG8UquEqS3CP906iS7QbNZ5y0+8IDoKwlJWE+6HUo8/QXLix5T72XUne
CyxFj8pBusfOzaLb2u/djVtW/F5ttrsxneIXmbbVvlROfgC3rjNyQRu00tgYYXBtA3VEPNUdcjXI
45QjQPLzpHtITIOGXOlNaOGxkbCn08AfdLqy6yscO6axj72oPwN2NhUHMNoo8cpBDQx1xuJeOhYw
TUdGMt5brN1UsoM9fcomk6wlb9JlhAg+0M4714RKjtivv+wshj293pefNBMFSiPH8FaNIhOLXMIF
WRkU6u46oI9bX0EzQ66OKfXMbxCjIPrRQ2wvDP+9KqqRdstYrv2iNeJNQDYoEn/yyTEnRsNt14CD
A6bH3iSuoIOpbLK8j43PjdvlddwxdrORsDRtq98M5izlS0PmnUvbsIpTiKzy3jMt7EuO0dgL2ePP
ZZpbk69DGFH+4vdanB5L6hS2GfRjXvCWMvcvhEUdWU9xep/bjaZm2IrWLyDxDeyaYxNbTl36GlhT
AXJCjmO7lpDZvZXIpF/TRBzH6rLTQ2SEpC0CMivLkkvkVNho/XcjM9HegU0mmsQl4Gu+T6OygOC/
iGCh7fHJdrtIJRUWK0/SNJN6dcRh1RrLzu8xaTjM04j2kalizK7rOMZGzakucDwFG1gl0Apr24Lf
XpDwxRNSckxwBh6hm1PK6FgjFipdljIxPyBAyw74Nc1j0YUCoKQqQppolZ7fCSCfs9vWsOyVl5DF
Dqkv4HeK1sUrpZzsFEjF3RCaMBewUpr0LzszuuAS2k+C2LInZj2WzmB3KOXSJZd1hFyid3JJlmn+
rOUOPrMidvRTzl+8hDDTHMHnZY8juKH4KKhepg9g58Zsy3eMZDtUafjKi8p/7cfGDBe4aZLhWKLb
w3uK3f9YWyPYBRXlg1qM3Hg3sQqKD8Slma9MLEbzoI9B/AxRkFcKijcsDQ1x0rdaGZi0N3kEPxAG
GSEwJfddPwhRORBkyPFA5JU2zlndYMNfRtz4D6hq3YeZCPIJZqFcj/5Un0YrBbE41VUYLIemJGa7
7WAC3odWEOprI/fq9BDRVMArViIhaXhBXwCf9OKl6SsGEaNNeb+BOW5utPY9qYCRf+WA8UBblgSr
Nqp9HC9GGnyyZWHftK4kBcDwK5fonhEpvw4jiPjJPrgNDM6n0cHymexnwKMwttnR5X3tHVPeBYJ+
AP0q6PVuZuj8XH6z9qVOpLoEy54HpXo0DL9gIJRMy7rutF1rJ+ZViUzkwUhLTEktbYNlznswXSaD
TLc2UXUvIvOGzZ/fqP/f0q1/rhZWj+0jZqiEVHP1Ksfr10bl7d8iGxnT5y/vf5y8Nn/mL3zJgPz7
A/zl9f3T5saE86tu/P3v3Yz16y8f/cvfmX/9748vBRqSpGll8tz+j/msv/rD919Hr7MfJn/5/M8/
/2B//8m/eU5ffnOXvMpH+RyP7z/t+Pkszx+L13/76/IRo27zNYncAe795dfzx/7bX785za/Kj987
7u+agN+v0j9/7H+stvvBA/8XBuE/+Ann/8XY9h/9mN8DzP/gsf8gifUHj778+X/Ll+rpGxECqEsf
MMuP35R/J2/gyAzv/wW3Oz2bn/+ze5RfznFeAmZpH/3CL7/1z9/v/7PNf/4PruvzN+QbDm+a/5LD
4/asym8XgV+6BnMX69cV6Z9bCC7V76Igf/B2uXtU9c//65v16/Op0yf50VNfPuJ/bX/+jy9H+jWg
bc4I/tGjb9VjlzzK1y9H+urodGR+9Og7leTfPESf+0BzwsQPXnNOPCl//s/fOrrx40f/A8jTD577
8rFO2sf8L19eul/O99eLPxOZfvQKnf5xQt+Pnr8qX5LyseB1/lvX/1/wvN79bgvxR0//sXksf/Oe
n7Xt/4e6a8lpGAaiV8kBWCDagthUChE7hCr1BMaNICiNIUqReqSuOUIvxjh2Ev/iASVUmnWjuG88
npk3fo6nmj2tXfmadvoZ1tODODIeCgXtnS1TzfIm+Pm7M8Dgi4sZcl4K/018HoqAuyxmcHXsmOZE
y2wPPBQhlzMEmiyHz9T4Nl/OkDieWAJB8r2oA0YHYjCDo3O4KKo4n0r2KkC4mcAsJGm1qyEVXiWb
WnwVu7ziBUuO8qeGgbAToh4Ejm7swcdWqI+FSMfaYiePcpZtFoU+0POwDcQDuP/YfwX+REdwAq/Q
Nh5wylqm3zhpR7OJUOpUQfFyzRixe40cSk4uDKItZjzkGkdv4o1B/xMwqDBjwNwCjA4wc6srMGNO
7UcHF6S62IS5ZScdYJBnY8DcipcMMHmqPwbMKrbpoFLBSoWiwPpy63w6wCClxabLpRh0gEHBFgOm
WE0jIN23NKfL9nQAmqdsAy5pEis6oJDKIwtwOjrgsCRt00k6uNAkbTNZOsCQJG2TaDKwrAtXA5HD
4e90cCG5LLNaB3RgIZnM61rQQYbQMa9hQgaZbLrEqg+rV0MHFZLArDYRGVS6ETFa2/sdKjrQkIiY
wk73tOYYAVPcOB/hDmQ8bweeACyQldwj8TPdn08gl2DtefXtobY5DhfQR6zyqjFCldGGM3t1cK34
neL1F2rX6U8CxUKorWygMGHOtwUCfjgiqqAArveQ0Thqe99Hyapcud6FfAqL85koxf5l2PxRVudw
vVAjBVFwsLv6xUrpV+WlULUSpNhCsWVLBHwJLpW/XV0jVe+4OogIQjhPYrhTIBg828IkGrDgllKk
heNpokgA06qq6Dpz5Fg0cClNVxSXqRQgAUpryWKgXBEaDVxKxBbD5evf/hcZluVgY1o+wsuc1esf
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hartEx2.xml><?xml version="1.0" encoding="utf-8"?>
<cx:chartSpace xmlns:a="http://schemas.openxmlformats.org/drawingml/2006/main" xmlns:r="http://schemas.openxmlformats.org/officeDocument/2006/relationships" xmlns:cx="http://schemas.microsoft.com/office/drawing/2014/chartex">
  <cx:chartData>
    <cx:data id="0">
      <cx:strDim type="entityId">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
          <cx:pt idx="1"/>
          <cx:pt idx="2"/>
          <cx:pt idx="3"/>
          <cx:pt idx="4"/>
          <cx:pt idx="5"/>
          <cx:pt idx="6"/>
          <cx:pt idx="7"/>
          <cx:pt idx="8"/>
          <cx:pt idx="9"/>
          <cx:pt idx="10"/>
          <cx:pt idx="11"/>
          <cx:pt idx="12"/>
          <cx:pt idx="13"/>
          <cx:pt idx="14"/>
          <cx:pt idx="15"/>
          <cx:pt idx="16"/>
          <cx:pt idx="17"/>
          <cx:pt idx="18"/>
          <cx:pt idx="19"/>
          <cx:pt idx="20"/>
          <cx:pt idx="21"/>
          <cx:pt idx="22"/>
          <cx:pt idx="23"/>
          <cx:pt idx="24"/>
          <cx:pt idx="25"/>
          <cx:pt idx="26"/>
          <cx:pt idx="27"/>
          <cx:pt idx="28"/>
          <cx:pt idx="29"/>
          <cx:pt idx="30"/>
          <cx:pt idx="31"/>
          <cx:pt idx="32"/>
        </cx:lvl>
        <cx:lvl ptCount="33">
          <cx:pt idx="0">10106915</cx:pt>
          <cx:pt idx="1">10106933</cx:pt>
          <cx:pt idx="2">10106929</cx:pt>
          <cx:pt idx="3">10106952</cx:pt>
          <cx:pt idx="4">9422286</cx:pt>
          <cx:pt idx="5">10106923</cx:pt>
          <cx:pt idx="6">9421486</cx:pt>
          <cx:pt idx="7">10106930</cx:pt>
          <cx:pt idx="8">5575</cx:pt>
          <cx:pt idx="9">10106918</cx:pt>
          <cx:pt idx="10">10106928</cx:pt>
          <cx:pt idx="11">9419845</cx:pt>
          <cx:pt idx="12">10106947</cx:pt>
          <cx:pt idx="13">10106932</cx:pt>
          <cx:pt idx="14">9418692</cx:pt>
          <cx:pt idx="15">10106925</cx:pt>
          <cx:pt idx="16">10106921</cx:pt>
          <cx:pt idx="17">10106919</cx:pt>
          <cx:pt idx="18">10106920</cx:pt>
          <cx:pt idx="19">10106951</cx:pt>
          <cx:pt idx="20">9408415</cx:pt>
          <cx:pt idx="21">10106924</cx:pt>
          <cx:pt idx="22">9406730</cx:pt>
          <cx:pt idx="23">9406503</cx:pt>
          <cx:pt idx="24">10106916</cx:pt>
          <cx:pt idx="25">10106922</cx:pt>
          <cx:pt idx="26">27859</cx:pt>
          <cx:pt idx="27">10106936</cx:pt>
          <cx:pt idx="28">10106941</cx:pt>
          <cx:pt idx="29">33584</cx:pt>
          <cx:pt idx="30">34749</cx:pt>
          <cx:pt idx="31">10106917</cx:pt>
          <cx:pt idx="32">10106927</cx:pt>
        </cx:lvl>
      </cx:strDim>
      <cx:strDim type="cat">
        <cx:f>_xlchart.v6.5</cx:f>
        <cx:nf>_xlchart.v6.4</cx:nf>
      </cx:strDim>
      <cx:numDim type="colorVal">
        <cx:f>_xlchart.v6.7</cx:f>
        <cx:nf>_xlchart.v6.6</cx:nf>
      </cx:numDim>
    </cx:data>
  </cx:chartData>
  <cx:chart>
    <cx:title pos="t" align="ctr" overlay="0">
      <cx:tx>
        <cx:txData>
          <cx:v>Mapa de Colombia por departamento Variación anual del número de cotizantes independientes</cx:v>
        </cx:txData>
      </cx:tx>
      <cx:txPr>
        <a:bodyPr spcFirstLastPara="1" vertOverflow="ellipsis" horzOverflow="overflow" wrap="square" lIns="0" tIns="0" rIns="0" bIns="0" anchor="ctr" anchorCtr="1"/>
        <a:lstStyle/>
        <a:p>
          <a:pPr algn="ctr" rtl="0">
            <a:defRPr sz="1100" b="1">
              <a:solidFill>
                <a:sysClr val="windowText" lastClr="000000"/>
              </a:solidFill>
              <a:latin typeface="Verdana" panose="020B0604030504040204" pitchFamily="34" charset="0"/>
              <a:ea typeface="Verdana" panose="020B0604030504040204" pitchFamily="34" charset="0"/>
              <a:cs typeface="Verdana" panose="020B0604030504040204" pitchFamily="34" charset="0"/>
            </a:defRPr>
          </a:pPr>
          <a:r>
            <a:rPr lang="es-ES" sz="1100" b="1" i="0" u="none" strike="noStrike" baseline="0">
              <a:solidFill>
                <a:sysClr val="windowText" lastClr="000000"/>
              </a:solidFill>
              <a:latin typeface="Verdana" panose="020B0604030504040204" pitchFamily="34" charset="0"/>
              <a:ea typeface="Verdana" panose="020B0604030504040204" pitchFamily="34" charset="0"/>
            </a:rPr>
            <a:t>Mapa de Colombia por departamento Variación anual del número de cotizantes independientes</a:t>
          </a:r>
        </a:p>
      </cx:txPr>
    </cx:title>
    <cx:plotArea>
      <cx:plotAreaRegion>
        <cx:plotSurface>
          <cx:spPr>
            <a:noFill/>
            <a:ln>
              <a:noFill/>
            </a:ln>
          </cx:spPr>
        </cx:plotSurface>
        <cx:series layoutId="regionMap" uniqueId="{87936925-EFD5-4998-83ED-36428FF8BEF4}" formatIdx="0">
          <cx:tx>
            <cx:txData>
              <cx:f/>
              <cx:v>Variación del Número de cotizantes independientes por departamento</cx:v>
            </cx:txData>
          </cx:tx>
          <cx:spPr>
            <a:solidFill>
              <a:schemeClr val="bg2"/>
            </a:solidFill>
          </cx:spPr>
          <cx:dataId val="0"/>
          <cx:layoutPr>
            <cx:regionLabelLayout val="none"/>
            <cx:geography cultureLanguage="es-ES" cultureRegion="CO" attribution="Con tecnología de Bing">
              <cx:geoCache provider="{E9337A44-BEBE-4D9F-B70C-5C5E7DAFC167}">
                <cx:binary>fJrZbuW40qVfpZDXrSpSJDUc/NUXlPbkeczMyhvBznRylCiR1EA9fYdPH/xoNNB9aWtvWSKDsdb6
wv/1c/vXT/vx5v/YejuEf/3c/v4iYxz/9ddf4af86N/Cn7366V1wv+OfP13/l/v9W/38+OuXf1vV
IP7KEaZ//ZRvPn5sX/7nf8HdxIdr3+LbYYgqpsf5w6enjzDbGP6/V/8fF//4+PdtXtL48feXn24e
4ufthHLDl/9cuvz6+wvDX/746/+8w3+u3b318LXGWde/q7f/+xsfbyH+/SUrij8rWueIIVyiqq4o
/fLH+vHvSxX+s2KszguGSVHiqmRf/hicj/LvL5j9WVWsrGuKypp9fu3LH8HNn5cy+mee16Suiwqj
GhNUFf+9Mg/OJuGG/16L//z8xzD3D04NMfz9JUef9xr/9wf//XasZDXFFaurnJAc7lnC9Z9vT7D+
8Hn8P0qzqGBrZVoyyekeBzkP485RLUidJT5nZRwOo1nn8jmMy0rPwoyO3WGTbZGXYrnH4/R735cL
KZffOm4ie9xYLVSD0kZSK0OhflebONVaCo69fa4JvqcrLM0xFNZuT7TGomhI16HhYsQw5IYPKs/t
ccdoZDwLwqTDQGJcXgapxd7mFk3b175abfBNp/GWvy2Vc7aZcTW4RsHz7U2GV9nxvZJGX1Npxo6r
AQv/5OUiwmXbc7nzfFg68r44NI+/lzCo5cSIMpSv0pTbMWZLmnlZL6M9dLAMw9My6p02w6DjEzJo
Co2N9WQbJ/uVHRHJysB7W/bhIBwyI193veQnXM/IcrkXRdm4aXaUG1Nj1Go/Fa6hRm/ZVbcKWTfw
aIW9SDqUPZfL2I2HzgrXNfM2SceNKGevmn4ZkC/5lhnVH9K452Mboo3iSttV6zsd67R/ddIgJX6i
0Nc/ysEPmuul8DUfpj57ZBMTirvNVRnPzBDexo5Z+M3shlpyItEiuc9sWf0QUq+UT/mydj/82KkB
8S3QLR3nMHT6O01Y2dvJMykukVLj2mFx+9jQQFR/tlSGvJU1zXzbVZvbv/mCaHxIxVy7thhihi2v
s8ntA69R2J9s5zCUSR7R/jKvaPpHiZRpzAPBpm8zpNd4zOgw5p8FUFdNzWIJS2qDqR6kUUvXjHrw
2ddsguOT+D7hur6YpNDvzBh4v6ladXmqV1/XrWNRZ1eTXSw99BHj7Ox6pDTiGU5B3cwRGdVuSLH+
Bmq0WxqCHe55p3V9Wsp6L85z1s/+gpnZVt7rtGY8ZQqztlisjuGMO8HkZZJ5pRpPV0feyLA62aq8
TPGQb7NxT5vCuzqQKAW7oXL05gIHlFRt1OPoHB+W3RSRLwIT1jIvvITr0C+axSy1PDEXAjpO1it8
UHOt1neTSLn/IMiirlEkY+RSwbvJY1+hfj+vhtoFirJGQr7WlR72wy7KpTx0ZJff6m61+G1S3tZv
XQx6eZlctrufuxprcvR2U2U7GV+NTWlScg91Jit5pk5m9mRdKJeau7SF5wnBVreyjHb9rryeZbvm
Sg+/mLN1N/A1U+ty8DbSsuNJVarkOrB8PeSTw5PhRSVDastl1+txDfvor7Hr0iAjzwq/Beg90HZu
EM5t9yjyCnctWfcpXY3KLvsR9a5eWhJ2JL7nw95fG1mmrOnEsJkLnasuNmaZl/GSsmI1vFMdJdda
FgiWRdoiXtldrqYVse7LJpXVgi8V3MZzF7cxHaboFD4yz9a8VduizMQTkbQ41yYn8irFMKKf9aZV
dVBmRsVxW6qw3xQrnIdrjUwqr+ds9NMxM3NFuNxEmv6hdcfW1qly0td6k5u9KqnN3quAtnj03V7m
73Xmqq1FY70NJ+8IFe2y0SpM7b72w2q53fDsn/p9HMPP0lfVC9K5HZt9KMS1wBsmDdMj+9bZZcaN
GGkvLmEoYJ3xZOudr9bDnswFyspDcLSCljuO2T9G0nrgyMeiWfPYbRz1pT4thk1PNXScofF7p2PD
qHCR24j8wkWx5Nc9lMR6gPblVYtNMNfzIGTg47hU1yTPh5subvnAGSL9wZYW/5KUpne2eaT4UozL
DY1y863OwvrsqcgPaem2h1CTauZyHZ3IeVx1F9qRdkXW7rMh3e1kZSjbjI4xHbDJTXcojIjhzS60
GhqWo21vPaUBVCB3wZxLtNfmvC80lAX3OUrrSYtCC83JnGrFfdeRdKiyclyuilXZ4dx1rPix9nku
bnomayvOXVr99DtOKkuvYbR97JvIAm683iU0lfha5V0j8vpBIPkUNb7e6mJq0LBelakjfHf5yzZV
T1NJ1wYqfuAlziPXdFXHjWVlY0Jf8AJq6oxops7CFdNV1y/xgGaBOWjw9ziwhzBWpyHER+3yiSvn
As/QvrRrtxewH8RyPcTbjOIb06uJl4msl0oM96XDX72RzwyniuNkP1a1PU57WNqd5QI2InyILXsT
RXGvCQhUn9ZGJhKvcAiMR5pXN2j19BvJB8LNgJcrb815WKS8rsiOTmwioC626o9iyjxfwyQbkpnn
dayvK00XjqPJuXfDeGBbFN8RE3NTwZ6MYognZrryyo59fcK5E49x0Kto9TAaxud16O9XXEh0xF2k
JyTHX4L1QyOzTXILHeqwmOJNZUbcyC24Q+m2Ce5cm1bOPcgZ2mnFqzHeJykl6PVwl7a0cQ8S8eSU
Ko6VZXfQ8+MbtJrvWcJFozW5WnvzkilpDyvs9WnbtOQdk2+1m/C97Ld46twaeK1oz33p6iNiPv+I
ejP3u1p/l2mTxxol3cy2vMp6+ZTvfX1bbMvjkiPJjRvIycxbggM+dk0cxzfrDH1KcpVfQWn6qyjZ
2LrNsO8pZuZ62B07saUm5wgq2Sg8vCfvAy/H+WbPprINuB/aneCuCTETfPDIvIcF3Vprbyrc38U9
rTfD5PRx6capyRwrDnWq3qQREy+GRfN893WTSH9dil0fQNTbiSjXxNq680bTMZ/VAyzdekOhptwa
wStO40cPJ4GveDz7oTpHb7/6PX93cjrria48D/ZWsR16XM3a2oSbfZK6MbnXl8iGo7bDg5HoMovy
J43hEtBylKQWvO6247ptR5nLUy5l/6Yz48+rFL9MCRZh2Hp2WrfQn3Sqvy/1lkFN41O57kUjiDtt
iz5VpWjkjPLGrNUKOuyewIw/M5Ffd/t4E0SXuOu84akK15sWjZ2hh+ZaZIdYMNJEuZhjlxl0zjIC
R3gZi50L2hcnPKDpONaifqG7cs9O6vAN0Xx5FiSij3qQ3bNKw6ybjfjismj36YO7FK/qccDmdR4j
mKWyqI+901X6tDvyuiYbvekSONXFz/MbaNb2WqrKPMFH7EMVq9gOI5O3MnoQEruNR3Di1cdYInUm
4LXOQ6rHu7nfxfcldunOJBObDg/F74JW5iEOc2yLNE3uDiypofCyGINb9kts4j6H77XovD0PeNjR
7baMSXNhu9RDO9tdaFaddn+0vqvnywB2+t0PC8ENqQRRbVVkwh6oT8szS1JB519imS5wDJfYLrMt
FNStGvQVKeaN/XBWlfFGR1xo6BLU/aNAnOePyiJVniZnB0zbKYlBjE3tfFY0Adei4mWFxaOyAXba
TaJXPDem2rhKmwotWmf0OKPZ3w6lR1+T8hGUYKRXKE1D4mby1QwvEfeincvQ5XwfsVq4shCP2p32
PpzKMMel8X7OwOUIO9ljBGdan7cJogOv5g6/u6z4pis8HGi+lZ8ecIMzM673qgT5o+qj2/Jn3+vt
vhOd5r7A24ddh/GMQixOk4GK7jNSNL3oi4YVIMTOkPqydg5xpjW+gnbwYksqn7bNTw+DSOQaHDGD
Noz0xS/o4mb0fcAFarcpV43SwXJHydfo2Q9qx+I+L91z7yr8Q+ajvwKDC+IcvWsZm9YzzrKPetqK
+x0vb24v39clbId+NelKKyUbcEXDPYt9vO7HpT8FOLC34GYDiKlUTb3a9XVMCczq7tQR/EX/e69t
OkIL3xvdK3mEqrSfcWLGj+Ou2TnSWR409dkTxAp0WOvFtgpC1DVjfdXSejQ9yFNVBMg+KLsKgjHH
Ecl7EIiQXYqNQClOOpyGaSgbKuitnfTIp7JcbvKy803vK2w4RU6+1ANy12wewR7uuILGW/S3VdFN
oDrrrynW6yFVmz6podsu9dBXjSPxK/QFCS9WHe2nWHTbfNdT9quc6oaS+sw61izJYj5h9SQI+cCJ
/jOw5XnGK+y7crqpTb/xbqn/iR0duAJPCiI/1wc7McqHPv8nJwxUPqsxp95dFSV0mVUuezMUELT3
rjhnqrjbRnLns/h1HKfE+yBbv4lXPYZzFxbD51jcZoV5m/PwnQ5gGjTC9x3Nb2r4ZcTLZUDVacVu
5R1O7mxYtx93lLcGVTukrVU2qO/3Yyrc3ZbMy7DMvxIKmO/reAu+69YnFG9LBRaAdIbwwtDftcsU
r9ZiBY1Et3leXExZE96bnRwW4iceK3LNBDmNMkx8VeziO/QShTrNBTxHQWcInnWMJ591lC/U/ZR4
n45zVK7tQESasoCgKBR0QF0owpVhlmOBWZNtOeEpbj/IVrS+TKCTgI0aNPpXJYrXGIKG1KFsE938
0sX+xDBbeEHQeBq2crlEWc/cQ4O9jKt9jPvWehNtY0AbDth3x1Hn0DIyfVcvgwPFqLfGL7o+hCET
zdinr1rPNyj6/DDVWdvHDME65ZpDSnrxcXpERUAn5wTiaR3yA0PTT4Abga8VedzF1uANvVBdP0Ak
vMpluKesbuSgt3YdlHgcPRmPeh3iOYf0ynWeuYaFqeIIW/Mw0YE2IXjTFDqfV277ubyxOhRwJ6Ua
gYp041TRc8sGoDWzRE1n1c3SV/ArifZmztDdzsp7msKFbAM8TeVpw9II8oyq69qxI0WJnmxS/cVD
aG5yKy+d7VO74/Irm2rXDCSbeVXUT65cbxZhb5PpMYdEcdZEfGU0HVCWSz7s5gewg9vA0je7hNdk
pvUg98y1GuUWSr86BwhH58ordCjnzkLE3dYmDHvW4BU8aoL2wjdYCz7RTpSfx3S4HROQA2O7l8Vt
9jD2wyvOxpsesNQjhVR4STPccrJ5OjpqfTuL2t0glI0XcHHTacIrBbkp56/gVYngk9c92MDKX3xY
xtDgibIewMNGjmxfzAgspw99o+uxE82++u59SuNykSZicWRjWhSP+di9xdls86ES487OiDDQRDaY
BR1qOW0bXwxWx1p1y1Omu/ya7gGDgcmAZAKyelEVHKJOpd8ZbNopoWU7CELTfV/Q7jhnS6gBN6Xe
QO+g81FQG8+lW8KZFbH/bXHGrmJRTZeIJkhcBZ5PMp/h/OVqTwOPolAVfAliGp8lvOy4wDZn+ypP
NaoWymfbIWgzqOvZVb3Xmlyb3oRbmmfz9x4X3p20wdCy8zL0+FLjGp9UreprIDhrfWuxFZfBrgZO
VG06fxl6iNPFTsI9Cjm63/OufpCySOpp1FvYLjbu5GZXVFpY4MFfbb3PT5PY0J3G4GdO2arEwMlA
LW4N4K5DQRLmBcS5azAQ28GruP2WXTkcIFThs9kdXttI9rytWMygHZQ5zzL9yLI93Sjcv0wk36/H
nImvtl+LtqNa3QuPwjP24tHtyzXwhtfcB39xOZjVVHh6HFT3IvV+hP2GHF2Qt6TX/DhlheJ0Ewvf
Kvza9/qxE9PdHIlqyBwe6Iw131h12XR+R7f+aBw5uBJNpyKwX1aPVxiSweKzH/3GBI+bv9qlRQdd
uG9gCO5HPLhDVanUYMBmbdGHocmnfoawtxmosgJ0ryiOgsiDhRza5uWMjmBNb2dVgcMv9D9+UTcG
LGQDsNFx2JNzkdxtYeqrrGSHzG8VX6olAbcBrNh3tXukDBjK7BbTYoEQqGQtDpXr1kNWQWrQdF95
9CW5MjlW9zXkgns25FqDMxodj2lQ0PQoPB0t8AjwzsV2qmd7s0oGWbdH6C5DVDe5WW6XGlJaJscB
lqVn3MjsVFh3M1N5rvblmRh9EGJ89DngoDnLDN+oPctpNU1U2XXehVcyRtrg3ZhDV5T1ocgiNEFK
1WUsSA/WubusxUj5VmQPddy/hXWq+bJ1L5qA/tI8fs98dq9NjHwst6oJFODvgPKTVsMKJi/ezUMJ
ytb1n5HiHvjsu1ugnsvurpT9o97yA87ZSaT0ZFfKeD+MC+9L6OuzyS54zt+zLL8GXiz4XmRvuK5+
YJXvF620a30GSdiZhy6VN6lIt1Ggyy6rb0XaD4Sq12DzM1DT1ufhQuV+GvZV8BwNB1358x6cvnQd
zpuyXG8Tlb9zEa76fbu1enoMjD1C23ksM/Eqyuk3Y/bKAQEQBAyI6dP9lJvhpHfIJan0vxdTAe5S
6Svbtrb21W0JrDOM8cOV9JMif/OVfCRTOXI6ZBdqZ2Cf2b0g9tfolkO2ETiB4cjW6QzJGGwLbC8j
pNWuB/yUyyYwcYM0rNE2QISMh30jlxxAPtXuYc3ps1XMc8pC5IAxH9YhuyNE3FUVudBts7yQwyWO
UwsS/Bbk/mQ6yHoJzBsstbukSd2oml07X35TpPqhIiSzehonPs6eA2MUDcwn0FnUZXGPIfBBPkmO
d11GeOhMfooduoglo42RILojLsevIQKHxy54PnowkNP4Cqt6X+nlat7nJlbbWTt0XS/gsqZuu9KF
PVZ0vDbVdKAUaAo4SdXuk5HNllDPoRt861HNuBhGcawFnbkDRJtpmB8w9xbUegKj+Soqctq1e7fJ
3wEkuxF2/qlSZFCo9sVof/A7PfhtvNee3E9WSRDDrV0A+ZpM34Bn/aEL/Wh119gdeEwf38qVZRyx
Gg5jLoEV5OEEEFTxHpKVXab7KOW3clQvznjFt2ESZ+n8h1uEOXxieLA4uB17BWjT9o3a6vctdO/R
sOMk5AsJ9VuG8AQsEjygQdslk+utEfYbGV1qCPCAY83msnWdeQ61OsH6rl87XYRbIKgYBgcKzjxk
By6HBXYdOl29h4yX+4QO41I8pLHID6Kr7kHdbmJZFe2Ybx9E6u817aYDYCN0WnT8sQDrPhVUVg20
uHCksXoYKERUbS/zRh86G7JmFH3gwWzsMNb0SZU5gv6sr9i2v+LQ7U2eZgCNe9UO1XxvK+YgyvXX
YdqejBv53OkjW5aBp53Y44q3sTqq5OrrPe74x6xUd5tgFAeceEeJtQsk1EeEdnybudwfwUeRK5d6
0lTbLu601KYZYIr2ky4LbhZIy98rkbFLGjG4f9Lt9KYgQ/kM05v9ibq03xI7h8/xGFQ27ar5OVMz
vgDO2m76AvmfMHsYYrNOIx3BpnTLsZvR9k+0vThPkP+v633D/3hP/RvQlfdlSkBXyk/2ssjuICkD
OZcKwY9913RJPXibKy5D9lItZDgNIMuuZLYpiTqIdZ5vq3Uqz3gd79mIdh7mlDc7whAaegbbotYW
ZyUAYl0qLnL2ijsEzaCoLUwK4WwA9Fg4ZINHaugVJv4ZJoJQm2WVjsVgyIMiJHLAowhmUJNtk0Gy
SVOxcWOHifdTaTiA2afMjRV3dmrrvfqW+sLzypgfhS7fHRjlZpaGNWRcpnPedd9gItLayoUeQtD2
Xqjye5JV9p0Fd4Kxkj8gup/7iJ46jN/9RH7JcmvqYs9aUgIwoIv5lrYNNWORZKun3PGxA8+N2Y4u
7DONblkMR69g+7aFXOy8v5QyKwAZxu/RZDelyO/Dgu/ilKcWKrE4C5ijNoPAoS1A3bmXveWZCooX
mh3xMF6XtTq7TEPHn/bvgDDu+9K/WYSeFZt2jmf3vhcJ3WG/nDGlzx1UFsw/AeBvBAaDpLgQlF9t
aaIwPAAz03fInxnwisNMI8wk2KhasyzpVFJ4fEAmDzS5qUnbCASNGfYD+U/WMJT0OOU9+3CTGm4q
MmM+b+t0sSKXz2Rc1fM27MsVyzMAYNW63VexswB9R5p/FFDILcwG9b0AZNjx4AvHYK5ZD8CIpX5e
plzc4Tlz16EOEPwCyjPomnSyH72X0BbWrEPvtbcLr6YapoFQrU1lp/WhsJIByZ7zA+l78VVkitzE
SsoL3gnUfNFvIz6CChd3DODsJSsdfdhjQdvKYaYBA2EIEgHmyoYvMn6Cdni8nOxTG1QBTkpW28Hm
1QyRUcX5EUZwG7D6fYrj4ywJyOAAkxvFLUr4sikPtHOCKNVvtf7tawVqTgZyM5EwfCrecEMWV14R
l/JzXWf973wl4nrBaXrscF0wLpUJ8EfxQMfbtFQZbJOsXkwltovZh+lSE7le4W5iBxNr9JqJksSW
uhV/JzA6auzoi08GNdzF3GWnDi/ruSMunDD1/trhWp+CGMrIU92TthvH4tiXST9kaVSeaxbz2MAq
za89ceRr8Rm+QjXCgi4EUsOwRyAJGVN3yzpSmIzF+bBWhbouYFYNnXAqQYXJMh6rHfyvQUFf2Ipj
weWU63ZxFSi7Kk1oirGzly4TWZPlVb82SKz0ekqS/O6ZcDlPNpK+obE2BxwFmPKd2do9YRsS4gIO
EJ928GSAfV4xjG2qZhGr+oEXJL/ChNYcepg/jC2dJKAhs+6/RJUVrTWE/SCZF+2EgGpatW7ftJ0c
OFKNbnW/BTC1VQVOhbL7XJfrgy92vbd2dLo4IEBgxzRv4mAC89D6KvaU/H1WATARvMyD/5yRVsnA
bLxcr/IYxBlv8Tx0dgcpGARMKeNS6FZ2frZPbJpYf+yi0fKQiWX4wB3Bv7pQr1czmfd/UGdz2ixD
F350gCS+pthnMINYyJb4sqvqdrREYm6nXf/Ag9l+DBI5dgAPE9l1keoMpK+v/dbzoOEswwNAeuDL
WoQFsFEPjjyNfgU3RDwGnSgX0h3WjbDpl13EsvMhV36/FqWEhuBh/jVdYFgBNirKvYScIqFZXQxy
gPNJUuq1gsDu2kQtgf+sGEBsDrPrQnbCItXFsZzzRcD/UaxgndYYzcnOcyKHkdTRtrYGCsgDG2h/
UH4giJt6BS/qEwz5+LQxB7m6XktxDkFUC4zP8u4d6f9F2pctyQkr234RESAm6RUE1NDVs4f2C2G3
beZ55uvPok+c7SoVt7j2Dj+2o5KUUqkcVi6xqOSZ0qBHo/cFoikdF/s3HxXc1Ir0QAptv0zH2m1J
oNLDbDbmk9wtmWCPpIct9ekdWrwx0ANVk7a4GzplQgI+IgwnaWqSp0xV5zxBbSNXfha5hF4llXI4
W8PoutENsg4VVT3QkNbijwBzqEa9lKT8GZFk56uJ5iga7mje5J1mOLFM8+wY4talaDjpWXUy+oBG
p2JERfi7riepfhqKbhxPTaLnb03cDSM0ICm6JAo+bbKCSu9tH9iNrBpbBEeTz36RfNJ/+4ZfNtaM
imFzhALZEw17KbMbFI7suAYowpZoMaN+AvhIZ6lNS0tPl9u8540fJIVDBtST9h2T21+aRNDskBG2
yDwN50/+ADyETks0VJk2w2m0SfSejVpXOmXLOoZqQq4CHpIxNj0rLQJpuWiz7phGEYLVAoVvOwrN
buSd7wORIxsSld2+V5t9JZdoj89o8NqskSr5BMvsah6wCNWCNmBZz1OAeZAypkMZWdJUSeivG353
0tuaVncTAbZlNwPLgt5/EpOMw8hRp9ZVrByALyVF3JMUEeJtoAmi8SQ11Wy+FETSAkfXo/rB6GZT
4kbQxrqtRIB4PJoxoGMO0jlcX3oQkNbDQphomZlVgBw4lkYE9pGp3cVmWlqtVPbzXslQKnxB8zvq
T6QLeoQ2s0QA5zF8WCY6ccB3DHpOgVMaZWQtKYoGpdVHoZQ4g8bgkxUDIYOj9DkC5N6UlNEqgLZh
Th430ntYyrJ6VwK0g2KI0qPCVPhV/HOcTWCUWqNAEKnHkztUBX3qpSLVOBA8Rm8howtVWwnR+kcq
x9BnymSfAegyDeMLIENNgDRsij/ReST0aQqG9Eesz828H8wwrF6zVNYVtzUkZPhyE5ShFSN88z+n
BhmzkxI2EeAl+JURHbSww209+mqDgKjPszdTWoIhTQqD2DXNhiqW3OKvX3qpjVNbpkNoongd14Zt
pmH4uVcoqldSETf+o5GT+edQdf7MM+LHDdY4mr82kxnEdz7tB8XSu5pJaDZUg3xS47p/r0IkaD6K
f6YtZTmqHOj8l7/kpJKIjdi3XeAY+tRbBdxZgXhZjZAyF1DA9EoS54NdaVUyWGE49whwWFOnXkBM
+oUN0sQO7dAmhpNqfS7ZGTVJvOxoh6hpDqISx2oycouqRG9sH10CE9+rNbHdlKMRojhtVIqFxhyw
M8SQ/diZBz1DATagKQp1Si2ZjwMq3/6dz1o4Gg2Rd+BEWRjpPDS6/qmWsZ4WelfsR1DK0skIpPll
qlG0wfqhHWIXo0kCW20zJlkVqkYLzEG571WjHz118uk+6phpA92FCFuOxyKzJ6rivhqDYtYPpaQz
2Wl7XG736IzJj7Ge5uOuKnJtQrKco+LTRBUS7kBrZpzMtFFGRx4MFrzVaovetZSmkYXTAi8wwcSe
5V4BxiidjV5zNFxsS7MnJKOr4Vz4LyEulBDFGa0zdz7R0M5luiEnVqKqOuqrAZsmjp6UH+71hM7t
cZDgWexq9ofG7lmM/4O+d6zZNatmxY5QyMmeCFANdybujAPLpqTx5L4tv6P3OKhWC/ddWoqCXoar
B7ESfUqzyE94rrVyi3XwERdPdTrCn9CZ9Yhj2+hN1aVIOyItz5/SjqFEXklmjdbU3BaT03U9Ti5y
ZfRORlJPvoVrZ5ZdWsttyNtcbVJPUjrtEyFw7Wi65LhQ0h5nz5GiCXAyC0YwwoIyOiFNwjm12qRI
AD7JDCSrgPwgZp9zRantoey1ewBGTN+jOB0NyhDN3BzUsRmYo6AaMqGjHjblXosQtVtZN5qAocxG
gdRoCJuOy1h31IKyTgYWhaoaPbZhFCiHsECVztZIVkbaaFWADXwqhzpudmPmd6NtFo0yHXRcQwni
2WFIUBUrNQlAmLiss1K15z5MJ+sM9boGJAVa9RJGaigyldHCUqhsAMwK1Ow5jDQ3fOCIfIBXere4
Rx3KHuzBiZjd3eu7yOl6Jzgle+ISK3byEw158oZCIKd25zS7259yBWjFlzBd1VXN0NE41cnll0yt
No1akcRuNr5J9Q+YzYauxoWqVFMNyggAuDKTZSjKBAFNGKhxKKEYpnYk/BUqAXBQ7QIHM8s0f0JO
GBD7tkrKpU6iSKIIIqdcTyVU3AivnNk13cFTj/2xtdDVsZVT8RLwbkPHy+28FqheLmKsBHOKE094
i+JfWo5Wrux9+rqh1vIrf7DH/ytFB8jZUBWNYU0FowF6cZgK0sQOPenvAAR7wFBZ+e/ZnnjqTDuT
35a3QJlviWOXSoVxOPh6qRCelb9jVAlxmRyjtuCl3Nyx7u22sI89uZTGFMo0TdYJoIiqsezpGbC6
i/MkmiVD5UiM7P618RKv4h33LcOVd/rjhrTl2wVpcEkwTEPFcmoLmvxcGkqiRqobdey0fHDaV9S8
u98jJ9/VXeimsW2gTmP5D0Nv6TZsNHKb4+0PuDYYdi6fCgaTBwj52rhTuTwBAB1/bRXJq+eNc3Al
xJR1kxJDUTQTSBVFwKrHFK1ioEZTpxh+tGViN1OFrkayIeVqKT+kGLJmaoAhAhZ/uZRznHe0DCqV
a160Sw6JNx/iXeJWGyt2daYFMYJ9IMYw1Uwu4UakQyL9buR44wxfew1BgmATEnoo6RRDkcZRXEAA
gUt1+tqLPOlEv473FHjnx3Y8/KUhCEIX73lm9vOAxLgMoZZC6vSeyCgYSgBX8yRI6PNtUasruLgN
ILoxLUEEr0jrMUWOEKlAoaC8WqmHJvLLf1lECty1pioG0YkubFOskqhFZTfFwdLfEQ7Vj4oV4DZT
nvKMA2vvMj5LG0LX7PxcprBxDKXWMowpKiDKt4TFjqoegpo6t1dvzTwMhLWA7qgaMWVVvtwp3JyF
MZRd8uEyhntd2/k85KZdWtRqXmu7D3fVlw2Zi0e/cFOmfCFT8PhDHY3o04WJg+r+oe6clCde50pe
1jm1t6UhWTnJF9IEAyGt0uRVhxIZ/QZ4uNO++IdyryKG+4Q2Ur7P7g07ciRn+pl+9t9VO7EBGnxq
7qpXcpc7hgsozP62/isba2gyIiXDxMyPrAuHwyTomMsAe3JfBm4rxMhEdDK37oKr+ARrrMkarh0T
jVxNtNg8MPqITanKC/NoFJ1TlkiWw59VM21oc3WfCoIEM9XoDACPIicOIa9m+dVnz3H7Ela/uzTk
/7Juf1QS1g3t0nCe9AQnvcpnV4nCfmeSCbBUORx/3Ra1eiz+d/DKxDVjigNRqJ1WS2FzubfjV99D
wfQBwJAUh8K3ahs4xDf69xeOQYlMTF1f4kljMeMzl6mgMwyECbTTzEx+Nima52pVaQAGofUFdIXv
5oE28URB+X7Q63kr2FszmDP5puAI0izOeyRKGh9m+qLk8ddZKfeY3ng21HDDAayZDDybqaDtxWRV
Xf5+piqVAS0HREDjpG6tAL2RIdWdtGC2bwRW4G8Fzmvn7VwcvRSX1X6RZzXEhewdqBRLn5C6Y8Dp
tsmsSlFlHTkYM0yEs5dSxiaspCmKcc8C2d4GnyoGv9KPG2dg5bYz6JkUYelkrQZ424SUaM4e9IQ8
hor56b9TRFiuGIUlRUtDlY9Ie61kZCjOVzpwdyoygP9OlGDzXaTLmLaDNub4WPc2wLWO3ukbB2tj
Y6hg2BPmkJgxLUtWPho+ClRddUC8/vIvqiBY1DVNU6m8fMWZTfdJFqBbkWvA23fow/f5W1WhHZAF
6T+t2R9Bgp0BvNBVRg5BYdw/ppn51Yz77xprNtz6uqH9ESMYWtHTap7meKlCanabozuaZd7tJVOX
m1eMAyjM2cRwLMUcqyDDz3y0IaU4Q+xBvZZnz7NLnPlo2CXwflb3WQ2tyg657ow2tVQbdZfEHu1q
X9wpNsYKD7VdPHaPgIvEG1+26v7Pv0w4A4NfDSG6OIyTJ2Bnef/i7zM7/KJ6oxPviofUM19vr8VH
1nJrLYSjUAAcprAWazEdBhQlrQEDM067jw4Gpy8ab53w2S+s+USO4Yayq+cDs8cKqja4fYgQjRV9
jjtlNhmXUamXI8JTzBwBo+9saLglZ7GGsxOCJgSqVZW5XKlVirq5lb9qNjsugTS9S/b+gzI7ZLe1
lWQ53lcLe6aekMi1JQaSypkynu7VwpIsgJyy2u5OmadZ5pM5wbCUysrt5tjem4eCR+7WAq8epbMv
WP5+pniIxmNjYvSS91Ew3lcJLdwypPRf/AKwMtTEQLhGdOEwqZIWh5WZw4AaQGZlFFFkCYOjbEPM
hzlcr+cfOcLRmOtOi+IZ2gx2z8tX8yuQ0R46+Xfae+AY3HjJ9piUuUd91sYM5O+tg0LWV/OPfOGg
AMwvmd0MSKTmUUxR2cyS7QIFsWAHrOBbG1j6ffdVfhncies2QE2n8pf5qEjWVry28R2GcK2UtIsC
jD+qPBl/RFlsx36wsdTK6onBEDyq9yYKjdry9zPDoUwF6jWUGdetnpvIyqgVc5/3du9EvY0RosoN
UT9VNlz/YilXO8wIcl0ZZmSIsS9Fnw6QjkDjcvMLM9l9ctdJzyF7KZi5oeHqGp5JEmxJngCnnlRI
auNPGqLrbPp52+msriDYEwyDgS1B1gRjmYIxjRmGtXg2x57CdoY2u42abKhxXeVDDsQQuqso9Zno
KQkblYW9UukRNoq9lHvmzjtmq1706KPOHXB/I55Z2x4GQBUSSIa0/cpfB61h6FmB6Fkd90SnqUWa
4qEyCy7F0n7o6P3fr+FCMqEZy6GjVFhDvQxZ3FeQl8mTG7DwGBaDh4Fh57aY9UVUUNEjVCMG/l1a
OzBzUgHYPIgWTiPHyNhDdmK27imO8UXi8cYiKmvpDkNZT9dMpCCyLGg1hnMrZRluI5pyDLzy6lBh
OpS3O/UU7fPvwx0GEdpPuBSfb6u5ZvJnchXBbShlb9YAKDBetmhB1TkP9M69LWI1lkANGIqhQIqi
s3Cjh35EKzLgRl/8RvozQZz0NJ0Cp7cwYPrInpYl1RJ7u7a+nFfRczBUZA0Un3WdiMetkpC5fMTz
mEqxVPoex5OtKb9z/Z5kADTl/7KWFJPbREX1z2CC++iDIiFhAMv0Ad1SgOzN/KeNpVxzIOxMhGAm
UmYGWuQjDO4jA1YJaEBelegrNo9Gax7zgmCoP3pmgfGsDPIOo4f3wIyj0TpKd1qSv0xVm284m1UD
+s8XmbJgQMZcMMyxQGk1AhAqQet8H9Cg2LKhJSy63sr/W1tTFmyoJuEozQC/cPXBOIx7tL85utB3
2FZb/ZR7W7epsm46f+QJp7+t6miI06Um4Pm11RwwqOnM+/wlflHvAZ95qHorf0aL7ZN/v1X52FpR
IUI09LjARYs9jpKEzwBlxRh/3rCjZbmul5MaKgVxD8YBhBsiT+Y2CyfIADKR09+ZM+78XfzcPWy7
tmuTJcrSlDTQugBvjiwEginAp22ZYdCyKB9pALQRxdiS9teXAkEBh6qGjmsINUZhzVKSVHoa9hjg
1oFNRttiwqAssGZqnm91WlfCoEtZy/6dhUFylpg+yDQYIk5MYg+OYRfMiZyQh3BklmLT2U14xtyt
HvKKHyVE01WgF3QVLTWxJNfRrm/Tkvnwo/PX/NWwR22HUfDDkn+qAPc8MGwnOQ7Hrdvp+oq/ECzW
4oauHXs9HnSe1eUXytJlMD7AkAwGzTsMBfVTtmGfKzajGxg9NA3s5RLIXC5x3qkMXbXa5xMDqCR9
wryNheKcffsUrKh1IUXYSNSpyTxNOONN2Nq1fgyz10Ryy6G1DJA33Ja1Ek6QC2HCiQNpVmCCR0rD
5iHzczGs4vn79FjsCZd/bGWZyvX5vpQmVGUC4gMjnn1I63lwxDjMTn0CttgiO+n1tmarq6gbiJIU
ELGgaXO5V4PepXVSQtScFZbRPjbSfVTr7hAjO2iTjXvg2jdCrzNhwhVrECB2p3LwOfiqLFW6L5Qf
t7VRFtO69IyXEoQbtlcAicvSAl2n/TKrwrvnmGdeYgd706PEStytvdpQSex44UqeiZT1mZMkP5n6
NEQPtzXa+n3h5lSHUW+BsdFANgP01TxbC7HWbRErSfDFon1U1s5c4mhOSu6TAdDc0J7ddq921uwC
O2EBmYyBYpe+gimnt5lX7yZX5sh4pCfDjZCT92+3P0VZ9ufG/omN8omZHaAT4XLOontg9L16Tz4v
RR3Tkb82XLExw/0EPLojPW5BOVbKdMhviGYsqQl8tC64rTYsy0ZtVQmQNqtzNJuAsMbObL9HmTDB
VK6dcA0TKFsV5bUdBlUegiIEujJwHZcnEBOzjTxXROJa+HVSfinlVkSy4o6pRuEPZQP9ZkAdLgVM
GBiqqjKPcYX/ntMnXX0Nla8b+7Zy7i5kkEsZCTCQY4hhM4c8pa/oWng4djaGW70lKtnOWtcu0wt5
wl75aQH+NDDWOa3b3gH895CNgGBamNNxyh3qgY5ug2QveemOQPvd1nVrOZf9PDstOQOHnk4BiymK
x9nf0wQ0VVt53YpXPlePCW7MrEZQ78W6ygGsyx1TGY4mSb/orD5lyXRHO3UT2LFskHDwziQihb3U
KtT6WitSSEzvovtoN+8oRxP9ybdAlPcv+TIunP+YpCrmA0kTKH2XQVoDjpzv+R0g/F7ItT17ll86
rrntt/AYub5ze+fWTjg1gCZkqo4yDpL1SyXbEDgcE9wIjvIgH6hn2MlBugeWeQboTXWMY+n9fWQL
P4KiFyUgxEQqK5y9PAePUjQTymX20rUFSGveizq/u63XtQe5FCIcPqgqjWPQ6dzvqGeGv8dwq+m5
JUE4bjNKeKgSQwK4j6wwK+yh+/3f6SCcKrDVhZXhY6FKPwNdn+/ObeXdFrESxF2ukxDE1RmAlLXc
SVx5mN30cSliaG/Fu/a1fpK4vFWOXLG2S3FCFMfmcJqjCvSLheY2n5Nd4NQyuIWsENOcdsfN3wz8
UYd54wpdfvXyIF9KFWxckqOJYYSL8mBOEH1PfmKDkOMtarO3ZAi+/8uSMoBMGDNRGBULX9WIUx6m
vc/HdwWEn170zefp7wWhj9uy+bGVyqzEB6ixIYsyVcjCbS1sYTilaQHMsMRbHjyjhGKnDxFxp1Pq
oj9B7zA07sSfFVvmZKf2p4RuBLCrJnQuX9hTqlWx5AfIVAcbUEgbgzQlR485ueud3AFRx9bRvi5k
XOor7KbZVawcAFPjoLTVwYFVOXEaHhKfynYFMqoSrH9b99vaWT9XUQjSG6WoNLmCim0LziTQ5Sjt
X9+gl0oJt1s9splUMlLwDHPBY/QWVhhdAzfQbdu8vqcXKRTefkFRKB9IrrN7uq3HsTQTlfBhJFzr
7oqC7nRp/w9CDIYOGarM2hX4pM7GUKt65NYgQck5hr5QtACk4iCbfbvhvlZ6jyoq5xh+YCiTEMYE
J6yD+EKucx3X8X5wqsBKvcrp71C/SKzQBaHFS/yjtZiXOzModpHybF7bK8aIow7QoiKrhnpVdmKY
cxjqmcJXssbpA3DCTuykhdMynGwbOsiQhmbryl5xZxcyhQOnaf64ILrB5+W1dyish6+6z43SMgCe
Kp+VnFetPet81KxtxPrKSbiQLRy+rCdFARZiEKoYX/TqcxS/3jaelWwVKNOzBRWOWohZ/GmssKPk
NNn9HQCuu5gTMPrsin3BgULeylbX/NeFROHoKWGkxjqFSuO7bM8cfBhoXff2wNH/q71ut6HgdVQJ
BRH/oFemKqYqmqwMwEqjgyzY+Tq6/kFFvcvSsHHSofa2VFvdLPTLFEJRX9PEPmM4TFInxzAUmv9O
+rcw/3xblzVDxM2iUMB2kSN+lJzP3Ile+VEXKznlFYYqjfxLpHzO0AgBs9htOWt6nMsRdghXnzJI
7WLw/pduBkVKt5UPbkj48DPnmnQgqjFMaNI0yhOTgu8ZhjA3tFgLftC7wT4Y8FgoLQlq+BMdSlAr
gVaps0GItcOwktpa9Q95D4rpV8RgpR28sJ+3127lQGkyAlE0UA3A7BWxx51Ofh2AEyhwRldxZ5WX
2m6Z/5ggElQfHW7PT9KWzOt7BjKX4iCMnOqGWLJosrnAyBDuy8qZbJAF85R3ha2aVvjZQJcBM+tW
UOw2I6HrjPtS7LLLZ7tYhWDcTBtNWiol31U3cSoQ1dvN1wXbpP5KveTLP6wtVhT9aKpgdlHM2VBV
AyMbKLH4sraNVTz1xwiuQ7F9S9tFL8ZGT2ClCApY85m8xbecKRhErTT0YGnCNPIEgnbcrFNQOWiN
c7+S5Lu4a8CLk9SYlJ5MKyjB2mWBIlu2N9ReDPUyntZkYMo0aKwi0NKEW5dEIH2vwAHmxPt+X9k+
B5O3P+xDFxSm/SFDAXih96FWgHnvT9WPFP5t6xOuvejlJwhb3Rh4twAddeQP3Dgs5WAps9CmfCFu
60lvxY8NjZefu6WxEGOPfTXGo2IEDqZKbeqV7rhrBgAd3ciebcMNDyivblZVrrebgoteB9YRGQPY
Hg3hos9JB+pxBGzO0maeEdlHB981PcIxlL7f0PBqTwVZwsVOwcgfaQFkLROFkoUonoPLiLnDycQA
i2mVPzqXWjUYH6yEg5je2jq9Vz5j+QATbwpopgLQPhOVNUoWqb6eOAFGPlUdDLvf4r++sD5kaBpZ
0CSA+wjbGEuApxgZiDJmf8SYDgitRgwTIycsydZ6XlkM9MAII1wD7vpl7O7yqOJhEbMNKFD7EpjA
8JbGXkb+uYBVhx72kyZgkyFeM4JpVgnRhfo2t+U+pS9BvoUnu64LLl9ioslgIt5QTCJEVBHIMxRU
sRJH85CPVign/DR30WHcMcffaZqDxq/iFC4GrRlYgP92/ArCNUWW8TALYFaaLAgPMEMNViqs+Fjg
3YsONwOY/8thyx2srbapIgGgOjPgh4WNnZtskMIiTZ3GmQvLBECo3JGHqbNaBywWXuDWYHDeSD62
ZAoG2+HZB5AGt5mjzq4Gx0v0ekOt5cxdeB0snrk8akMxZIvZKKEAKdUsbMFSBQp/CWeiLEljB3V6
wtySauVTIFlRZ2xUL65COoikkIiKoIlGujjg2IIiBeRZWEhNDvaGDCw/fQPVO9gnft12OGurdy5I
WL0BBFgYZu5SJ11YNAcQOSU/b0u4dihQRQcwDT10pKFi4GNKOOtSAQmK+nnWH5rqVBobAcDaBp2L
EJRQqV9i2DVOHUOXvHbIALMzd2b5rjBnCAfrtj6rW3Omz/IxZ5e/2vdag8Y14FtKXH0NRxof5k5T
LBqAmwovf0gbmcrqDp3JE45uqg5gxqGQh8d87EKpUdJ/v63R1vItd9KZRkCpUbBFYPnSVnpKwQQf
ZPcpOalMfgyMrXnTDXV04TCNIPRT9QjmMGUv4fA7AC3JbW22BAh17QjU2yEKQ6kzKl8i7ZGU1YY7
WDXoJXdAvQMRlpg/REXQBtIAARkImCOtwtm8X9i5b6txbWYI3ME7u8y2IXQX8XPtQjuhzlLqVObX
cfrqYw4KJPQotv21eUEOaiaIIckyZCxckJVB1BzQUXSkWr2wZXCmW5GvOreV+RhOvXShl1LUSxOL
++XI4KElJyaWLDka4KKxDbqylvuKJztANGMUM0xfRgcP6rim3fknDYPjeEPi9odcVxngJ87VXazn
zNbByRWGPWjonWrgwS53fd5agBeAnYdnPHQ2A+TldF4rjgq0QRg1MFF7KQ/MS0MAfpcMN+LgjK/g
1/kUHVM0/kEWwWc0dgBf4iNeM9kkNbjOcz9U/SNa8Ip1MdLUCMJl6gQD0TxyEpRw/EfTKfaKQ0DE
am0NfH4Y5ZW2wFMjGzGRYH9E0merW4BzFy8mQWSTvjS5m+lvCvulyqEzVqjW9gunJljRlY3g5vpA
Yk/PpAomjCdz8MRCDJqpIjsU6FHL2TcdIOvblrMlRLDgLsBTB8A+IwgALNhSs9bJSvk1SarP/yLH
AOwF/X4VMfKlwUwK+N8xy45d055DA2Sr+qvRNRvKXDcrFtvQ/kgRtKnAyamVOqR0dgPmhHZfHWIO
Ug8JgIKBg+XqBEYWLlvxYfiHDONStngEZbzOIPWgW9OaDvnqd98AbaGpbJz09f36o6Fw8Do1CtTJ
WNaxW95Zs6b6K7iCNoRc3zWXqghHzM+RkeoBVAG65wTGG5uaBr9tD6v3wNlOCeEG0XI8pZJBD0J9
m2RgkUFBOUeGL1fS6bao/8fx/bNmQqgBZFw4gJUIr1Ag0Q2OjdfvBjd7JLt/SHMvF04IOaZgSuqQ
QFL2uftev8q/l+GayMNzJm6zH1zmqXaGFFu3t6uxG4YhBiBRnoaVnGEALUFGHQfw/ZphFYOxccQ+
8rlrX/ifxRQ5gqQBXIWzChUbB29tTOCEt0EUzwMH4798wqEbvODQHiJvcpPelnf0HgWMe/OEsb+3
jLN9seElN2xVZArqm4SBjxx6m+Ah93W87DC/b9jP4puuVDbg+ZFgsmvfReMUr8zlICMa7Oh+Kfzh
4YLH1ALbqhPxLXaFVX3+CBMLFWCTKmM9wBwYhgBUoK6qCC+OjSGABhuH/LokA1s9EySewFgezJri
kA/hk5ECkmFQdwonSxkjO9FOeDzHrouN/G9LOeEkajkIUIfFR6LjZk0ZZhXbrVtzPSZDPZrKYKlA
80DwkEDZVmzACykoH453IH/7ETkMJLCHwpZsDcAT1Qb8ACQAEU+92sbgYGNv2eR143C5h86+QXCg
oGRP8OIFvkHamS/d5/AnHnXh4InDUwLKPd7T+ix55G4+YbADrHXP2caRWI8Gz8QLW7vgngvFhHi0
8PZZaQNQyBsueeyz/yPiWzC+VUM6kyZsahRkYzb1kAa+O3tWPhspaDfDT/nwo5BrK9SOPttS8Dq1
W9YXVAsoxshYazHb6kkW4QpB1HJHalDUWsTOdsUzChiO/1NFDRUtkMPiZRsUyzfOzaqB4b1dVC8U
olxTC6VVKIHHG0YMFr2pBuQVHIu/Kpvdt1aynz2EoV54P9/r3gLlko9409Ye3267pFUDQ5pGPoxs
KWpehlOgMqz1OsECtFy2iW3YFVSvPiW2aY87CbR1VrYHSdVO3hE8egGi+41r4BrUj1U//wBh05M+
1P1RxgcQNF8c7TDz0k2eQAj5dfha3ckcb2htosnWDO1c5vL3szCcpjUe/psg0+hKF68ofvfLcXlK
SH1pUOGy8FLMSakRn2NdtvRdu10xf7hwN6BsgGGCS9FyasSKHlRQt8bbKM+d8jPot4x6+Q3xmgEr
FuqYbGnfiuXjEC/1yKGEih+YnlI32lUfTGrkPcvgs/6/QIFr7njhQ2LgUtaBRxc20axBMdlLTYY2
x9IBwDDb4TU4LR2mN1AivW05ihVxGE5QMeFMdWBjxbGIOev0tp0wIagP0pMZzc6k/JsIE2/oIs8w
DVlwvGh/490ZHyLq+Dkk32vj7yeB8Kj3MmHxfxKEkzdkcaSONTLfeB/tspRXHuU1QFA5HgTxNkdY
VkKPC2nCDqXmQMKiQYEhMNqfSURf0il9DYfonQztt6mMj6kc3pWFxEdSeWql34HIe4ML7Hq0S9BY
OHYm3qlEXQjf0PJlTBsvAoGGaXG19CdmJH5rbm0HLtmFv7aqGiuH7lx5sVZUzLHc4tVAeHljdoYY
SVycHZlZ8Q1num6X/9lSMb0fRrkOtQ5yVOQH/qceeSOI0UucCe33B+IMyOryqOBRGDCEWiZq/mCl
J7hdtqz3upt+udQfF/uZh8NjDlM+qVjqprYMLyw/hgG0R0CNrPy7Cv6/TTrFrTUWHJsGslelX8wZ
8QJnPvgvmWsE/cZ1sSVl2YEzvdqonvBQIaQksu7EfYCnFgGnyzcSvbWb+cJgls84E1OlQJ8lEpYP
D932eMbOxpMsvDct87hEgpXHnPlgvIOwaOLxsf/UPYQOEgY863nboFa1hYNAiICOERW7UrPag6FW
Q7mISHjVaPrB+h8x22LTWjVaRnQA1AgGdj8GpM90zcFDmzcZhKT0HY/IWIRtxBhrAoB6w7O6S8lL
N4WCc99MpWkay+lL5n2FKLluo42FWgtU0Yz9I2Nxf2dKUJZRDKpCRv0RxmCPTsx5Nz3ViR62DteW
PoKlV3hHV55SLNhcVZVNwIuEd2XTLY0Whyxc4uDFQtkZvVBgYsSmWh2UA+3BVwWNpAf/wNzK/qhP
Atvf3cVHFdgNDDtikOdfjE4hmBtFeRJ9aJG/qotMFc/WIi+PMP2q+yi8mgQvZen8720bvMbg45Ix
mY7H9i53LMXT6SPpoF/MMl6C0ifL0cDHm3i3xVzP98MTnssRLp0mzpDCxJCDR6+sb0vSHVh7QLRQ
6S0dvJ/ndbK1GdmvHdw/QjGEe6mcmUt4oCkvPmobh+y7wrMDoI93BWaSUN91HvHaSOS1DlAgdqtZ
jE/esCvx8t0mgdGi3ZUV/WeVmYj8GeR0jkEch5QKw2GN16JeFYK9dCu8WD0SqokhLAa2ZwwqXerL
RhBpF2Ajd/Ra7l/quQzvR603ndt7uXokNGAiAE1bKHSFrezwhisSxBJHopQBEIj5UM720MqWMjyP
xc+qzTbugbWCH2j//iNRrIXlhTn6OYNEzQt2wymze2RmhpsethZwQzWxGKaDACIg4D935l75IuMV
XRabeL8zePAZnpWIZA4W679GaS0n40w5wWc2mT70Cd4lQABa7wGkcRNPBcuGtvtHn3ImSnCZceWD
BE2GKKq8Mv8pIp9J9nrbONYSSVyUC3EVYCQaFRmWqziRNAMPQMHUVZcdY5fdG9z81juqjerML5Mb
p62bYK2FBJmYS0IqgvMu4jmUWum0JgDyYbBzRPHVaIX8XX+aOGYoXJOnhy2o7OpFdy5ROGml5A+U
dQvWYh/+7Lz+2LkTGFPBpH7YRo1v6ifkKMDC9MkQQ5rxzfBmTvBAo2TTNwyYYZ6zQ3TLh13w5fZG
rvnOcw2Fi6HRQ0TmOmQyE6/rlcBxaV/wauLG9bMa4p2LEZyJqk0pHvWEuZAnsMDeIaY7LqlIckJp
79AfGxev5u6HFwm0Pfnpf0j7riW5kSzZX1mbd+xCi7WdfYBKUVlasMgXWLFYjIBWAfk391vuj12P
6tlmZiRuotlr8zDGLrIOQh/hx918WM92rYxTxPKqDelkyHUh89J+pfLXJr8b89/PkmJ7AmmEfIOB
BlLhGWItFKWZgjGa1YcEsStUflee16WL/9iC4NtBqQzkI22KOMOK3zsIleZ6sbu8HxZfcMPGoVY4
oADWTh8XyFwCVlTB3+JEY1nvsScbYpIBdO2vUsiUgAcQcmftJg7XPKGlwR0ZFl2weYp0O+O1aRlS
brUDtSPrx+Wx8fMjPs8oB9gg/+X0PDr/giO3tYLKjQ2ZM9xZo+Y79oOdfmc1KiDjtT3pax7lwnDQ
UoOUA0cygOVZWCuIgjcNS0zM4z3SuSF2vT9uZyhEI/XoOftsT8Lp4fL4li7lE5vCG1OjadOIoY0U
0J25N66SR/MOHQy86MGZG6etCb5saPus7MrzaYXLB1Q3Uroy+ttEXLfFojKtONFrNxag7JgBotTN
u85ufaTlvnaGs7k8zPOjfGpPWEbIzttVXoO+rNCoZyc/O1Xx6m7lXuTb/HSvnBrhH3G0V7QZZOo6
Jzmy69aGQMj8UPaQwjHZB4NgtxvVkdczZ0vncm0R+et8ZhlIVHBxKaBxEUlBzAbS4EkPGimGTAbb
qeDpnq/Y1tjwd8f8voqSWLKH5KUJrQTZPG89McypLtUKLGp6hROvQtUUooIovc+bzh85NyRUKFYb
jJfW8NiosIYocBm0APrTZyFatEA/MQOFU250H2rkaJOiAbtR3fx27UFfMyusKqSaC0eeONtyG2le
1iEwMKbRne18pdN4AV+LC/RoVgXPoUwNox17B8CyPdk2FMQMrArkzrXQdpbeGuB3yrbT1vagqPX9
8vH4/5gGPhwRJTQbLH5ej7YuBJCG0i7AddYGkHKb/ebOnMDAyVU/3dKz79i+g3inX/U+vV/10ZZn
+JdxwZ8oAGoecs7JR2oPQhgD99GK7/V78iKH4yY9cCg+oa49+Suj5nebeGwMZG3+Z9TCu6WwiRY2
xxdF3yC8dTdv9SdOgzHsVLe6XmO3P7/c+er+aUwkN64dNHpDFh3bl7CwGSCDqrVrDwh/IC4MSKS7
6IbeNAcbezVuakgOZfWBtU2oR/FtpUElstFAPgBx1NgcvjRs9gxTWpvSxbVE7QR5JBlUwZ8b7Wgj
9ZXFofeo0We7+mb4ZnxPPgFqIyRioh5VqsqLbtZqsIs2kboCNSBXcBERao1i1FDlxOaN5V0vt26R
PyrpKonD0pNlHFkRTqcyJ7YhUc49lkM9EdFmu3EetOtMdv+g4kiuGpCVI5JBC/yq8cWdemRcOJ8m
acikT+BA7F97nzNIAIHoZm88cPoLDBILWxXNOBAOQ+M5qE1EwDMptSYa+E0rQW7Zk3+aXuvlG7CH
VYHyU/NakI6seXILYROKrAraywDyB1mL2Oyu0kluJgb+zzao33TgLgAvDJWfzKNB5DXhyslfGOGx
NbHegB4niLn8YU0JIR67ma8inwC9g14jCO4Qf6177tygzYlNkSpG85xiyHyBj85FyqLOifQxDapu
fCWRvAfYI7g8qHP3w0YsYUCqQsUto4pFxTiBoxVNZYJsgf3ZDtqFw2GdpnlhpU7tCAeBZgT01xoA
K5bWQcvQ9OMSumB97JcxuK3M9sbu293osECXxlfTaQuQxcZrF83CYHnzucaF/tDr8/mRR/MJ6TkN
ErOfg+3/lTbT/0LWZyG/9Nnk/qcd7gkd2ZG7wZZSQ4kxqWz3yRW2+YMrbM3NWNggGJBtA3mqgV3N
Et6ivI0gk9lgViGGlzdQoszN7eX9wdfl9HHgQ/nTgvgA9Tok28cxB9AIp9udzPalV9tdTq1Qs+1+
5SlaWh+8ANiFKoSZgOA4nbeoUfpxLI0kUDoKnXdN35gFKVzFyZ/HJgsBvzo0nIeZlNLvn22M8ci0
4E50aEBLRqJDuA4kOGFRJuomVUCiOsSQiWygFY7eF3t2kQh9mQoCAV6ITiCFUQBAZFOu/zrmm85a
5Yhemn4uIYOkPbi/zzqLiqlJ9LgwuSJlP7ktjbYqSQqPWlPIbGlNkuj8teKT8MuacEizaobfLoOX
ikyWVxo3tLih2Y/ZvOr7lW21aEkBSMbAnQlSZSGFASX7bJIcKwlM+wb6iD5IeXYmfUrpIdLXyA/5
0glbGKllMKJAvEOFPcFWkUZIWoNvMZgKqr1AyREQ/C7HLqqk1DNmg12nhCR3WeSom8uH59zH4BTO
vywLobklVWYx1GhkjKYKUDbL1ej1OP4vjQiPhGJITq92dhJEZuWlDlQ85SYY83J3eSwLZxMsFxaQ
vPyVQHLj9GzqzErqHgqsuNPGQ7uxdzxjzlZJA5amDJzXmqJqePgAQDw1A/0WE0ox0AUvDciAN7mf
6gcSWWtR05oZvj+PbuhUzUtF7yCLlQCtEP0sfCZ5EDi2QKmXf62+/YTc+dpdvWZSmMA5LqEUAOSR
H7OHLL+PtB95+nR5jRYSuzba+3U4DWDLA9unsNXjrDWN2VTQOdu5zmt/V9xS9Aj3AWQtHI+3zq77
YEvDggYn3BPNQi1YJFFN6oSSPoLJtn9W6FVpQSh2evk740LODuk0Q0X1UtgVEZKIpgLgdCDv423h
t8/5M7lmrrGp4Hm14PFyjZWp5L9RvDSQGwBJhqoCRGgJq0VLyoa44gp3cupV3dYgXw2CimayMrSF
Fxwqo+g2QssTxia+4G0HVWdlgvIcZQnvq4dW0gpf5flIEMaAmBg8twC9ohXxdKtX6jDP6N1Ect9h
oUNUtP5m+x4ERk1HHi6v0/leADBN5TsBPD9wWQVTsxzrBhkIkIbJvnG2eQys5++PBv28DoDWuMjB
ji14PF0F5RLwQka+XalXjQW5dqV6KB7yqVkxtDCWY0Ois5+RuYQaMcaijWHfoMHmmmZ3l6drocMe
Ae+vwYjAIgmwWCR0MRiTXifMVNws7f0um3doFU3JfRnlQRGDOkMar8rp+2Xja+MTno3KQTe4QRH1
t8VPQ/5hRvsRsfZlGwtePwbIlRtxI+EYiakFO2JZoUCpGUW63teg/Ur9VgJLPd2iueLrmhO3OKQj
a8KQTFJnjFhgQyKQztagAKaao5vnr5cHdX5ieZYCSVNg/eEYi7X3RB1AmdtBv93qB7ezn1VrrTy9
NA5MG/w9PIDqWXXfbiQjAe+/5Lf7LtCQi/UKZEZ3yj1nw+6eVLem7noAvzQukAWAaRWYZV6SOb0n
kAxG+VUCa0reMleaNVftf16euQVU8mc3NBeZgCMGOphTE7paTp2Wg5suuo424CVQQDLmGQrSBKCI
RjrWmZGa6K9jf06QCSav8aq4xsLUYowmskxA0sL1FN79PpkSqcgr2zcaaL0bj6b+Ec+/faWjc50r
YHLaI5BaCjaUQSn0lG96EMea21wyUz8tu3x7eTIXsICnZoQXyqojWS9smOEghkpxkVm6aa6KrXmL
/P2VRVahgAtVH24RbgVqMNiY4t0r56qaq5yqqvFHX36r0TTRb2v/k6vTQ6r1ah1+uGyTw5ZUZHkc
cCycbpnIGEpLadEBPHjKK1Q95ycJDRuSZ6JW/Ql8jmw3DrWVm3nhLAD28qdVkUO606Zekp0aWjw6
tN/Lq6ReC0r4Jjj1LzCXgLvwNDIYucTcuZoDgsU0zhBamtQtk/4j73IZbmj/Shv5viZsrZNz6bU5
MSlsGGimz/YEOmJsGOcVNG0btMTyFmAutdaSlat/6aAdj09YNzlXVISuuE2AHwqY1fgkAtKN/H7w
czKNYnrCUmhv5RamcVYOBNRO0bv8+yqG/KIHUk8Fh4mM9i7h1mJNa+WqAwdKJoNXNaZLKRgpwOL5
+wdah0tjIIeKlDFwm6dbHbEVKeI05+UUJVRbV2FuDzQx70itKrQjEZDSXTa5sEgnFvkxOIqC5MqS
u9EcwZUoDa6ZJejt+patewFrZvjPj8y0RVLoUV9zYqz5VQnHHxmXIKah8sCbjtBzWwfZZlxjElgI
hpyT0XHH+Mgscp6TZo2Z45vfIHwH9DKESEGBigvT1d/nOegeofOKZ9y/PKmrdoX7v0Pvixyns+MD
PQqK+NZC8w31lQfTHXzIPAwxGOOhG/D78SWGCzAxUHRgTzkLxOq4RNM98hFYTCdQEsmXav0mKYuv
l4e3uJi/zIjZFErrmigt+DXJfEvZo9G/ScP9ZROLM4irSgOvH899i4hAQ2coxUgTPwnx7M2xT+dD
5Ku70ZsDNrs6dZ1h93fgbLxr60+zIixwmLO2QtsNCYoe/VHMdhXAlDQqbS4Pb8kNOrEjXCjOUGez
VoE9rIghbqd7xrYcAutG3o1X8bP1bGxkHw1K7Lndptg+V/L3+MvlL1haw+OBCo6yDlBnBxkDEkjA
feXxD6kA0Mxo1w4CH4fwxnGIO+SVOZvHGTupPpChNi2Ms8epHx7I3vLywxj0DzFAdJdHtNCEwtfu
ly3hsKuVrhiNCluc80/2FL+5JfsWAJgHAEnn+/JgAQmjJD5Tw8hba5VdinMAS+GsKNDyM8CudXrV
ON2YTpCZIcDD9L4BMLK9M1EV/qxBh87TylgXfAdObcgp8AD7gVd0am0maESbWcuBG9g3RoBmNzjQ
xQBPDOrVLm61u2af+lFQrvmcCyt6Ylk/tTwalgSBqggrGuY3zV15b+9A+eebPe6zNezswiY9sSW8
GmM7m2VuOWgj6klICohdoqBiW93Ks8s3hrBJT8wIGycrCgAhZQtRNpMCOfkWM+JZ01NdrZy5pUvt
xBBf1aPniJB2TCVUCAJnW+zmPNQ/OG48CjsHPhgIsqlrzv4q6IYf5bPhIQ7hO4UXSAWriqHWrdRh
rwAb1oMOPLrTEWqZ5ScdOFgVVmZzeZQWvNpPpkikIU9HiQBrVkYJ0sjdnpVuw4NXkNAlHphGJ49E
bratCyDjo7eVM7G4jEd2hZ0JGmSNkhnjbHwDgBuIR301Xjn7ixQYrWtMgaz6mie76ePau7s4ZGAY
UYADfgFgLsGvVqrZGXqjhVQn9eS97o0xuBKBfwHtOv6j5vX36/cdd5/FZUXB21RQ+eaLKxwOwMqn
qu8d+lm25YQV2qbdrfsUS0EmEKa/7Aing/ujOfrlAZPyLXc+9LYLthTzwJEZhqcA3rNZS7wuRXwn
JoUdOyApFcc5TAJHUBz4+1g9monrcM2Xp/kGHVphtVntyVodqbCK/TBSHCGbAo7KO6ZbnBUS5KgI
8G6jv7trjmZWCJCkmMUDADHgCAoZDfTMRT7Ex1tV5a75DnpVFyx4xWYtRba8WZE3NdA9giSFGMOn
kVOwCt1mwbD/7GMMarQ/0O/AaACGkj+i3W0NpMFP3tlWhcwsqEQ1gAxFXMhA7WEaKfTq4gaM1k3i
1tJKZ/S5XJKN0pSNbBniaTTUiRmXnrIyYqpFP+Go1FOu6Gt9U4QUSWK3vwJ8v7zWCw+wuFB1VQnd
qE0ITpz+ue3hDPyNi+j4W4R9RDpVq1WniNFbMh7m9+TOOGS3paei6z96rHfWi301XdUrDzM/E2dz
fDQBwmZyhlItsr5R/a6Nw5ahgdH50XTIK8s3sr3mfixdtUcjFItMEHU3lCEa+EkZAvoDArUgpL1i
LlhsXvNX041c5ToNyexfntk1s4KPRZKm0ZwKpFq5si26+2mU3cYoXX1N6WcBmH6ym0Sh2iGSTRC6
fN4E8YQ2WwBjb5stjibXvy5e+Nk00VPwd5jLTg0Lb2eJnjYyU37ZvnJmfZPz/Nr+vOmD/A59UGgj
q1d72pbvvV9bR+yvccykmiFegXuIgEfagBA9uHet3E29EdTZnhwhEFl7MhdfryObwuulqIkJBmcM
NLMkr6StqyVPbX1jdztKR5eRJzakKydk+Vk5sim8ZDl4rQsKSlOwJ4APBJnE9kFD8AOlhlt0AfjA
kg9uXgMqu4awWpxhQPNBpYOUKQqVwuGUUspaC0Ur3E7J07iL9832nT+g4Nz3QIKxcgEtRZcowCFh
hcgAOW7xMkTlvqlqbo43TNm6G1/JL+qbZuzqD7IZwd3Q7IsWYQJLN2Pr8s7g73Qlr7Rw5SOKBqki
AhGw7opOZz/UY5d1OEFWZvml9SMCfObyZbC0nOCiBO4ZzT4yF7o59TMnQ5IMpTbwciL7TUwfNG54
q41vnGx9fp6+6F8yz1lDDfADKFyzJ0YF10QuunxWsojffPVL8rXFS5NeJy/1oX5iXnUtryVRl+JK
GEStE7VURNBnW8euHEJ1GKSQTsRydpsRB1OrvDHg3kEZrMwqf5zOB/inPTG5YwCHCwFvzKoBovEp
iK/Gx+5a+zJseMo93SmZG7330O72qs24yqK8Zly44OfWBoeDA+MMrdHdG2eMeSIIydz8ed7EOwdp
kZK6E9jLntcOzeJ2QlEDhwZnFHT6AnCiJV3d6GoVB9EzvZv9FOqzvVuhpoGc0+Drh/FbHK7FSgu9
ao55bFQYcMnMfs4sGJXve19CSt76nn50D1lIUpdcV0EftJCYh+yaSlz60QFgnj6uJk6W9vTxRwi5
IHlO0dZMyhhJGnPPeYJiFHX02+KmCBpvXfp2KVFzMmj+PUdhMM00ue+aJkYDfHOw99C33JJn6wqt
eg648Ewf3BJqqOHR44ma1QTG4mhRc7fB/IUbSkQYVpLetV1E4mB8T984EWqmeNY1fUPbkpvc22TV
+126/bmI8p8W+a4/Gq+iU+StLFic9JA+yYHijtsm8aAZqhg8Eg/TUPt9cVzAgIChBKhEQaJIFYEY
UZsDnDnAKKpmoYnAAoBzBm4z3mVTf18LKj7rtuK1YYC4Bz1onwAx4YWLlBak0DNOrrRtfyqh7jkp
Mt4I2tpvnPcvc5MbBfJE3rQD+fG2ATp7bRsveBQY8J9fIKZuq2KI80nmN7P1BZojLmF79U5FXaED
Nlu6lbr7lZty6Yk7Niic3QHFX7nrMOQ+RHEhKDDajeTxekYepo927iI03/wvbQpHtWPKUEcRbMr7
7kXxu415F6MiypN+HkjcrtedCe6InS3sp0apBcUCaLCebt7OouDPlzCtmvw+s7vJ3OX2muD9kr8N
TmkuhPqHEeEpZw4wvlC4jwOtA1nafCCNa3zvUcke95xJJwZlI5AAxWpvzfmlz/VXETHKAKegpi1W
eWerjaQCwhPcJQyifYLY972DTionwxsDBQ033rRapjkfLrcKJCpy1cgWGSL7iw1UT9MNCT+bDdno
Njj+wKyVhD1OaGdt9c6LAU1wIwb9rDXRgPPbSDAunNRBKYeKsc8hA44DyZhKDWyfy00ZntH5CDDW
TubZFjq1KL6sZq/nED/EfQ9tIr/ubwmynE2/AtY6T2vACjaQguIpWqLRMnW6UcucDaZlIepmjtu9
6MFUehz5CICg6Tbo8KvQ7f3biQ1HBSobfagQL4VqgcgGUsUM2jQamqQzqhWHMpqcuymWrZVTfxba
Azj1qdkEHgJABT5HfvR+TLY05Cnc6WBIyx9Fn4Amsgqz0nrKWbyP83Ilyj5fLuSJLS7CgDQKmHeE
iRy6XmM4jWhHNV4Ndh/bqTsUK5fnWSSPToVjG8KBb1qjpFMBBFWsRw/Z4CQuM+0vRm6B8E19vHxp
nt3Tgi3BZZ9Shi6oBPLVVvSm598dkDtdNrBwpDAaUCwqFtJqvCxzuvWSqm8hcoJGRPt6DtsbXuuF
wtXefideEqD4HFy2t7hAR+YEf4KhPWHOMpgb697T4qfawvThjrxsZWHXnQxKuCcKPRshr4hmLoMp
bmqXrhHK1htaWYd4XjF17gZjiRAbA7WMvC8ApMJTmnVqNZMCPXI65BPlG/KmflPeJzyp85fmKrtK
XuJrbQOurhdjH7kVhGH/xkEGJA1tySBT1zhW8XQFJbl2OohpQeIcbfQu1ZIDscYVlrzzfQgyayiC
oIEdzw3odE5t1NLMUqfCPiwrlCOUp3iVKEV0bfF7gZDGFQj2F2CWRbLGqOttcy7Qzm24QyC/lSOo
FMgm3ekxMNKG4cMrWdmKZ1sfJm0dUEFUPlDHRQ+5MCjC4jKx7chP4IZw0j+3frYC+1Hx2h1DbmPV
oLj5uZYPlFB1oJkVBMUiIVE0KLQ2Ekvy51sNcolOCQ8zCa2becN+ZjfKC/hZilWypbM+Z27VwYUF
TB/QzWf7I2q0cW6bkYA1vvcdJOoTBkqRGAWJym0e9MfJh2wwpB3UtaPx+Tge+1+CZTEezyyZZLMz
kWBgJFAG4kYlcjr14CWQcmJa7mGjXlEiPeTNyr0p3tGflsF+o3MxTGQfhIC4nFleRhEs573u9wj2
07Z222EEafcag8XSogJIq/E9i9YPUVikkUgtz5qMUL/8mdfaJhrRhTVb4eUbbXFAv6w4woBAmaXG
mQMrLHtGj+EV3AnXsQ+kXYsxFw3hKnN4ZY4DXU8PBTKBkwX4GwnaWfUGibjOVPgS+5702e7ykMQ7
5XONjizxLzlyDbKqRrG1hyWjdvYVjYKxaVYyeWfhOuCJDuQ7IPwH6JuFEs6pjdLMZ2YPgIpUEEjJ
3Oagesoh2oCJz5MeUshmS/dDuyXQlv4LCfGzKw2EdZhGtOWh5chQRPosO0vgsM4jmnlNX87c1s18
ywIoDqs4B80D+J82+ZfLc3q2GcE1BYNwRh20lAAIfTpeu6nbkQ1lGpj1TR/fNvVVlqyUq86vTdhA
ewR3VrF6AEKLNrK+RQ0lRewIIl/dk1MMjCf2jG81sk4ySKZWb04eG57cJNwm6uMmfFZUHUXodTmD
MJsY0x9ifmRLvQbM4jsGmgh6peP/Vrbm+Z0p2OPfc7Q356zTU6rPaLAq3Z740b3qzU8tfCMJw0Vl
LvUaywc17MZEbmtzeQ3P6oFQRQFXGBwyvOgmnAvhrHdzFbGukNAGlVQeq0u31HaF2gBtLvnFrO9G
w3Stam+CyZ7R+hn10HBWKnjU9Areb6D1ctgn3c6MNc9ybmIoyk5z40KDKFFl7u2vXE1n55h/LtI1
qE6ARQOcY6dzJevpZNOMIqNLHkYyuFZ8d3lCzgygj443MaGFFBXfszAexis0PI5xKCt71bR8BL7e
ZQtnx8ZG378NxDSuCg1vtOCVFonRV9Vgyb5kPVT9z6ZsfJushULnB+fTCljZdB3xHm6j04mika6V
LHJk4AKbXRdwXvPyOvuiYxdPu+rZXqHSOx8U4JIc8YvWeDSqOoJ7I0tGnOljDixZGpnbxo7H2zJJ
iGsn0Rpbq+hvQ44XUweXBlcPxifKUbVFTNGXQFVE4BFOpslaZTdYGmg4OqlyE1qn26leOSZnuwI2
OUWnAU1XBdkzcc1aOe7ntlb9ckI5CtH5NNQrz8eaCcGz7qrWorSCibqda9CU497NvHaNF0oV3wng
qiAyBQceLgQiS7EYJGlpKWvQJgTpm/Nev0CU/D7x403zw7jiyLju9avtQp/2IWuQ5o1DKXT8teTc
WQ5U/Aa+wkcXXl5Pdi9FNf+GzuWUZqpHoQofb9tr9DfnAQmsQO/AEjqbLml9kNOsxjFnkdTnN5hI
NYN71QEngDDdYL6zUwB0QaB+26suQ5dG+YA2KHmf476DKmWKQmfb+GXhgS064MUUUM3q0CBbuf0/
fZzj10b4ENF7RMhtFG2BD5E1pLeHbUxT34ojz2ShEcuuadpuJr2Q6VsnW14/ZGE9xAH47X07UwMd
4OLRoje9VvhT9jDXN5oEmQY2HfLWCR3zcYiNlRj0LH8kfrBwBVMti9pErz5nDvRiPvUA/9nHECuL
e7BhVZ60W0uMnfVjiDaFJzKroqRo+CTVE7/OAM1zvMpC5rEO43DtTVweIaeztIH6Qb5C2J8OyWe0
JeGMaLf0yZ5cdmd9AY5zSw6dDw6auQXV5O9COEFchOiB9yEjRYbWL2FWDZbFCFoKEprFVUzR2pWm
XtlF28tvj3jJfFqBuiwCM5SaoRt6evKg+lA25QwrQ597UqvhePX+ZRPnswdSIhu6DrxbE/lFEeOX
d+OQq2BCCg2X3NA7K6w3kO51rXs15HphnE7yskXx7UEN8sSgMCgZ3TNDNeVgb23eh/E6lSDSUb1d
tnF+TG3eTI1h4apA5soU9kRUxFo8sU/hoiFw0Fd4Awb2b9Jt+ZC/cO5YRH/X2kOPajN2COjl9RCC
Jd8rMCauArj5eE5ujNNPERt5yiph1KxKEvahvVe2nLOWl8bWrunzvYIRwzPEWwHkwFkjeaNFcQGZ
6STUJaVP/RnkiZlLx8oagpW5XbGkC74KtDqAzUDsEiYHaM3vos2842DUfN9+MOqiuWDcmn4fTFys
PIE4SYD/ctNcFx5Ivi5/yvlW0tD4jTADLFeI4j69qqOXKUEcmtMZW4lFtzlaveqnelpDRqzY+HyZ
jmz0OmMKFAJJWFX3BagEE3T4dF/BBZD9NAyXgzL+EufU2cOPpw5pw09cITzPs6H1mjrHUZOE5C2B
rDQYjDjG2d6RA2cel//CBjoLbAzBJF/3o5FqtkTRF94moXwvN8i06V67ISbiCKgI8GInSkcZb/CB
ljnxf7cvUTTOl+HIeNGrVVUOdRJKg95uVTPNfHOoi9+/7U6mVeySLTQyaFNZk1C/zrBzQV+NVjR0
GHypfQeqRdqHJbn6w+VdKqZNhKGJN2zTD2qSsIqE0fCsk0cgHybrPVlTFV7cp782jEg6q2l9bc0V
TuVofsi97Ob0rs5XNWC453x6mRlwSCE5jnQywhQxTokrRKURLfNwDNvay7ggyhz0Jaqb+fYPra1p
vhlzXwmiL+tX6VmYBATsiXlhi7Zan9ORm3ceY+V6eqNci8VnAdOeZP+vnMPztQMSi6eekQZ2cLcK
7wh4BCi1oK4e4vUMlZEe8qjYo1dmz1RjZZucwdsA9ULfNhSWwFsKUXKxJJ1oZlyCW1cK6p8VLpo0
yFGxVZCJuuOnL4OulfKzeFDe2kf6TQfgeCVWPx8qzH+CwMBvBeCGMNS2MEptaCYpgGcTpB0LSbtX
DWDPyLhW0+RZitNdBFcecS5WE1AOtDKeHnYd0CCdOhmXFeRxBMcNGngU6e+zj2NO4dNAdxU9SmBa
F5Neymjm5jRHcTiPynutloEa39elcY3ELNo2TD8nnU8gwW0Yj3M0e+00rTxRfCinQ3WQKuUYNwtH
A9q9p0MdJENr8GM8H+StAVBE7r8i1APtQepWbGVez6+AU1t8hY/uUDqZU97GsGUDPDEks6vVD3PE
Vvy3pRGBJwKpU9wDOqrDp1aGuKiyerRIyOp7FqGBaYbk7AhKLfVVitOVTbkwJGQtwThg8VIkLJ4a
a+XB6du6Q0ftOKnNtVH2yYNujrLhgeDD+BvOMNYCRADIYYLwBzXwU3M2zalCbVyiPMzF++cOqLb7
sVfupgMH92TXxm8msACB5Bk9uKo4+0BqCM5U1JSWlVKZhmil3+b294jUKyHrgod/akK4NNUqimW1
gwnO2Zfe6MG41XFnKhsH4glgRFt9y1ctCpveiPqJMgaLpuVVO+g1IDc6b4YwvSY7GRIiyf2a97vw
MpwOUtj7YHKXY6mHSfXe3gAXBtx+DI8lvyMAEP2FBL6KnSCca6wbqp7glrQ4JOp0p8yZMcxJOtMw
2/GWGuM7he74J4vJXbVZY3RdOHKo3kIcD7hnJDxtIZ/VM7UlwN3QsLQSL3H2ljaDGVhGy/6PQv9y
2Vs5q4vwHalD3xEvAJQOIVV/OjJAe0o5N/iOdM17GW26tke2iOF31VUL+JD6WtWetZd9ECf+T57n
P97H/yQf5d0fE9j+93/hz+9lNTUxAUL89I//fR2/N2Vb/mT/xf/Zn39N+Fu31UfxyJqPD3b9Vol/
8+Qf4vf/y77/xt5O/hAULGbTfffRTA8fbZexTyP4Uv43/+oP/+3j87c8TdXHP//x9iOPC5D3syZ+
Z//41492P/75D3QNwp/n6aL/ODbyr79x85bjH7vl9Pb+f//P8j/7eGvZP/8hWcq/ozkWbXHICXBU
IG/IHT7++JH+7yZyESjAAFANJhie1S3KhtF//sP6d35VAwDAYfN4Dk3soLbs+I/4P0KeAWkTfB0e
KOBi/ucDT9br1/r9G8Dgd2VcsBb/+lMB4NfB4L+Kbxuk/AH+NPA/fnCOHqFEy6VJnZPOp4ravzYS
c7gyn/xixARt7wz9vfuMyZVv9HPSggS+jG5YzjowRJHEBn8hMZXOTYmlIbCCRCNSuINy37D+GWFY
03sG6EchXGaxcdd1RUpc08rrzWhpNnNLxc7fUX5qDyzTejvMy55uZjLKXHEtGoAfgIaFc4jjOPsq
R1VVb1iMcvymUhozhSjvFH2pZ9N4hQS4oaGwOWmTmzqkRXqnL+wgNY38NS4HuketI0LRLh9JHII9
MDLcSJJV9IFlVZuD92SabpQpKoOuN6XvZI4iyN3qkaJvnSkjNw0mbgNKA/tAHdQg3bokOGzVTCHk
QaNq8hUKFSQvMYoMU6A5h3aYPpy6bkM6kMYz8tF+o+B9rIMyT6qHVEn727lyVK+Py6b2WFRTXzNG
tC5radRMLlSVqzcZiGzmVkqhhK1i1qXHRiu6mtSq9Yam6VoX6pH9wdYnHOy4JTu7NOq31oAkklM1
/ceQ1dlTpY76tRLP0V2m0fqgg6F9DGhpym4JgfsgU+iYhAWELq/zoep3KU3ZNiWt5Vakk/Z5mqrB
TEcG5gHL7PeFNc0OtBzqKHEr00rg4M5S9zSlFR3ceZqGVxZL6k3v5F23SVmlhtCcQw6M9hlLtp2i
UuAZ7cr42Zhlk7pKopAM6Qc5il8HVe8OU591pW9OQ174ChtU4kXzCH7+OXEOdkIZytcIc75EjiN5
VUbITTeX5SY1G3VXxFLxDfQhQzA3UeIXKM/4SVV0T+VoKXfRSLJma0oS1O7rrq79iNVy707KmHdu
ZiQlA//S1OtoB4yaF/Dtjd/Aj6db7qhN+Rvp1fQgF/rwVUfD4mMMmPo+qqzxu1wwo3FbjcWtF2Nn
3/Z1m/5gs16HqLmzVzC12s9lltv31AZ1ml6XjeZNI8QVXDnvG8CgIyO6M9UkRw25qySIdM21fjuq
cwE6Yrl87uWs3o1xUTOXzgUL88HId5k2kStVHXGShtZUfhQjfiIVlnWfEVm7i3Usv+uwTv5aTg3Z
TzKpD0Oh5eiZ1eb+3tIxfn0wAa+sUQPh9FpF9kVSaLfPx6hEqiTtgPmvQMFyLU9UvZZ6HUpmnZJs
GTX6+yKx29KN4OcNblR1yeT2eWNFbhnnzU/ISs0/CanrxM2ieeL3RISaZTFt5DhOD3RSzLAzI+ml
Z3l7Q9O6uzblmcyuxAysaS6hJRPaQ9F9Dv/U9CZrKn5aXZ89FzI1H6w5ta+HaUKjFnV6Ck9FZpPu
AsA3oB+tYWybdX0R9IWifHHyqLbBuA+6Yr+hTZ+4sjrTAPKg5IrpanJlTQN8bsWcineH9OQFK+2k
7ixl2TPIdmm2JQ7rv05pXU7bugWIvGJFsleLPtM3VpckN3o69GNAQF+meoaVOoFVNcWPTI/wa+xM
JhUY9CS6iRrVPKSIdF7Vfurb0DAGnOAuG9PSJXleBqSqKtfRqQyWnbrLn2RpRsJoaKzkSp6j/GVO
8W5sjKSz0EmZdddZOpFdllojvt6Sk83/Y+9LtizFsS2/iFgg+mHB7a271rk1E5aZubuQQAhJSDT/
9L6ifqw2np6V7h5R6RXvjV6tGmQMcoUFFxDSOfvshmL73qaLbT+1UTqe2sgHMbOZmPfehOi8SydH
e5CqBS8qw35dhLqL66KVVF1NA6ZYG4P//r1AtQsMELt9WAiYqh+7Op6w87S1nxTTKH21FTRW963q
mrt4niFaS21X5wVvcs8UggTsKbN1/wQX8fCCzbRlZaAC+cBs7T0MGLrwTS5juRRdH0Hr1atoaQsE
/rZYh0zV2CVEuCyYytBlN5Nogh+IcsOWBv5yzRHMuE9rXsFGgvj269B4cVsurs0QCbAmtBROi+ac
jk5e2oioswmF8ncV3j7Wk9f1+JIabyrSDp6ZIWkSvM3WN9edWRBZJDy/+TqxfijbPGk3UaTczmOm
uYD9LzaM1rfNeUwxuXcSsyvF4/oULmNajPWCfD2i63Mu+2EzyK47iXaRm5FCnbWpRN3ewnWNwiPU
VKuhou5Bj2nYeJ22noRXRUMR+EPDyYyFq1L/zHy91MUy2v4hwt5y73LufTax4kORqSa9G0C3VKW1
mbuMtEDDM430Ia10fKgW0fe7wEWwwU0a/sydA6DkTU20t63BGF/73GMFPlcYqk9h9WX0dXsJtmP4
lSY5A38mD/U1WoDg1Q6UXGMLWq4aPlm5TRLdlMPsJdd5k2JrjUSYvMJMeHjF1gp3N0/L3Uw56G+1
FsFrlSBVrhkmcV1jcT9wOvqn0EQ5MrAjtx+7rILvZ5YfXTzXr2zJEAc8jiShm8a38R6fV/e50T7C
6SgLLiI3Bc86wZoojfJZWfEwuwT7D2qzOKCFnwnvRHjX3OdTEr6YQOc5iEHCROXc1ARAaFpXXytW
2cJARQuZTzPre0NS9pTiXzt0qsp3sk0m7CSjGy+aGBksFKDqHWRB5oAYCiKKfpnJDJYkl1fWG3Oz
sZiPD6WfTvWZLVH9SSrMrQs2RrUqQoQ5XXmDVXud9Ziffast/1at/d+zil7lDv/nKvp/iLdFdm/m
z2X0+nffy+gk/wOQ0Eq+AgXdJ+Faxv6rjA5XX9mUhKvTYbDOlr6X0f4fIKrDwmxtxPyVDbISar/X
0V70x0ooXENjUXwDMczI3ymkYT/+U4cJIA4XSAD8r4ON1YT4lz7MNPBtFxVrNr4eyQ0TjtXpidch
1tqtc0z1iyqaHkcfyqk4FaUd22kqehZfL7mTr3Wcs88N8VAFTqF8pkHgWClghC7KIGX0DucTjhqL
CuqTzAaMzudeNjuxpMOu8ow+L2CwXVQuAOYPemG2rY1urp30F5wmFe1vhfXm2wamKJf+IiR0+U2V
XjmYzV9Acs08lEMLMOImHJAYOqTiPqQTGIMQ3aBMzuHfReosZvuqIssBWmn/sg/iZo+IVWsvpzHw
r2Wvo+ssFNFbT6ssKmKP8PvWm5MHwll/Ky1Cl/ZahpiNqFBsFpUptk3imbybroILDHVTczfUS7bH
CIdg3p4s6XvVdHQvPGQwFwHMuPcVDv6t1VmuyoBV8QfnfIISXXXhVtkludR5qm4zPhldsMUTR26S
KSwyh9SsHnnkb14bGrZpY2kfgVJ1MFJu7UWkFnUOkCMGUFwC1C10NUNpTrQ7Y6I7f21i43De+Z13
QqcXXBic9yNyCgW76LNg2vYiAOFxWC8S8rCClajoWlzQ88JDYm3+pKZ5/BRo2r11NoTvGhZSvLXj
HM3bphP+XDIet3t/AnqLPFyZ7r2GjJdzqhCCiIPqK+6qaeCqpIMHaPjGGc/KYy9JY6uPRTi5H4Yl
OHVuQaq7lNmd5J21hR/Cca1IIg2NOXeNBX6K7wS0Vo4EJtw79GmpveVaJjuAJuwZJYnri2hc+gt/
RRMWoKPvrqfsap5geF0QjUo2DKfoofIoOXS1nY+50GBiBo3oX52tm8Poc5qjWB3Zs0X5ccqWjjeF
dsamm8y4Ot+KRc3XFZX6Fl4ucDGoU32biUTvUdI4eKFWtkeYwSQQKKCxTvY6TzpxQGM4bSGP0vd+
outPlenTS5qxcaNhCQMqX9/Wx3xJ+K73lD9dcqCTX4PA8BfUf/Vm7U3x/vCWjnGj07Zgs41PHYlh
cDJMrTpXUVpd1nHM97nssqvYU/3Rm4b6TVEkSYPjKekNhrXLsfE7c4a5vXgOfWHvBjzdK7HI+rOZ
Y1YSSMdedT/3j7aZ+X6wyCivvPZ9aHm/S3KbbZJ2jAvm6LhrY4K0SzsPxyXPu0vKk4EUEmat12yS
2Vii2ww2NVsgG5rI/Ly2NfdSZOyiMfN0EHg2N5kv54dmSeaHsavhCgrOeIa1HoBBAq1R7Qc7JHsH
YhP3Y56ULNH6ZtRgbRdoZoa4HGmYyzJuKgfiDXcEZL/Md7cq9xsMSYX0052tpE7emMXZvVsTqdEC
iOplRoHql5pMNYflhRfO+9xXqBKSsYuRZDZSwcsKthxb3vL6hixz8wnwLSKVmN/NN4OeK72LvWk5
zF47ncEVdCc35vEN9rs2fww5DYaiGQfil3VEGn7yQSM6jUCmsFAjb3lCnRi5wqAsuCCVaW8DwqLL
pVt/wpizEbMBNIu3xqooK7w+HL2ChL17y/IWVQoqF9dvPI/TV68VLijk4ty2910SFT1gmqYgxgwv
qE5VXQpEC8GgoaKAr3PR6S+uBi+NG+ZDOjtwRjfYz2a7wRSsfUyAL8aosez4MPRdds/GjJktp0l4
m3qhROya58ui7YPwcQiX+SirZvkss6T9Ypoe3q4kVu2Nw86sCnT20LqwxS2fqmkVafh9r6ujTLP2
rlUsfJmrDjssQC37HqhFNOUC/55HEcbBKypQvq/Dqe/Kpm/dY+Pi5DBFkz4o4aWbrg3ijc29+s00
1myiZgiPvkzN2XW2vcJQBOZfilXdJgQKwYo8ZR66wXwxU4GTNvw095G/xwppX/KKVgiMinQDnzc9
ZfgRmWZPo59iGxmYwCx4kBlqXhzOFYy2knz8VI3KbKX1xQlEOewpFc0xYpF9tDzrmMNO18u6e1hb
8S9pkAV76bvpKldD/OJ3AdQcngRTvm4lPAJbwuevMH9pYKvthUCpwz59ZiSuDlFmghLcVYIkv0qO
ZTxFGN/4VtTFmHZqi/1Q3sjBg9eH7HDowVQ3Fo+pLzvMI4GDXY3JQp5sgN7Y8bC9SVOscNcJTJtc
peYirYPsMDCXXwiWiB0TnHyCo9qyr32AjIWii3eJAj/DNzjWHznHsq2rMCqq2R9skTRRcuC65xcY
oAfbJl78t6Dvo6r0qKBPrmqlKEjD/MMSjwOSulRPEUXtJ5CEKmQuPVAeq6SAje2IEeMo5o20Mb7R
pYk3jjGFgn/wj4RP4qQapy+SuMOmYH0LgzVjvAvX+d6mmYPoApbvBot7ztozo14Xb8yspS3sPC9N
6We9e6o67MURB3aieROiI/ayGwpex/p/VoEAPMKDXVYPSQkNnTuO2tW0AGjEbZnNM1YM9jR3kOEw
UrSWQeeKBV/lIwr17tziuruO2mHYzEo0DljSQG5NLMSJBFycOt321x1Qni9dNyzPeUbVHv1z8K4t
iOph2Ip9HWt+5uk830FskIZgVofyYHnUhYXLp/Yos0y9+uGQvhMr5QbwAnCKMBM9TiQvz/t9hrri
Ia5deGtQywCsc9W5caHaiLSyV35L+3Mr4vyC6FWrV+dkesJEcv1Sg+7Otqw7xYaz50wP+THyKvnJ
IwK7zxI3caFGG3z4tfWuJsWc2U/hlL6n01y9JZVbTgx0HLDNo3C5Mv7kn71oio6UVfiUp8lPvg4Y
xF7lpvJv+OjpG7/h7REW9l5dMLaKObBZ+Fs1GmgiUVEGR8AO9LWziRgLojL9nPBxdvDtwoy41J6E
FxxK8COlAh8QQw32MfFRHzECRRwH9opzP3b5Hq1RuvFymqLA8GK4bbTLeMiZibpiFP5UynRIkXLB
R2ypguX0AVRv+5bXerrMR6t3Gc3qjWrB5MJHIoFi8HkcLsc6qYopZvmpClV3tEBTgdko/k7npb42
cyS3Wq9uuK2cwM/pzXgzZ4OEgFULW4bo5cNtN+fCL2qVVdgtYuuOLO8gtAICvPUqGAeXLh3ovsMP
PrFpDl4FjNXJJqhUUMH0Nh2XopZp9JCiXNkihIJlxehN9i0LGtia8qQmZRd5dKsDYfdKLGNfVLVj
exkYZMXRuu7KpErZFk1f1G6DtZ/NWyA0hbE+OwqW1vekicwu7aDOLYyP9dBXddsXGUuxDyPcO9Sb
MV4ClDNDf8gyQ7PtaHvQImpTnwA1iWuI23S4mbkf79uOQ1uiRJ685iI3oKAOIK4mDpMC7FAkPa/0
yUPcVtFQSlItBtuB3x8z/PM9sx2/AZYl7tra6Svfd8NN3EYc2yQPyTUCiPqvwQz7hKLNx+VmSB1B
ZFRQtaWjkXqs+BBfZNSrkdFSVSFAraShpdJp8qVS3OGbFx390EQM09Zi2uFKCobHQUp4DoB3QSAa
yKeHvKn1c0P6fMds6L3nA5fbKcJXtIU/mvuUsLh6MNkiAS21Inryh5QCbZnpy4xsuLKDgcP1SPpM
Fbmx/N2Xw3zDOSCq0qDV29sgXV47gnyuIh59QFq1BPxULhrwJ+9DJ+u9UWEw2jIxSBe3R2Wn+TEn
KpiLDrF5H9bN8xGMBgb4pVHxZUXm8aanrm1L6yfeh+5AwN0sTCHzJ7KAyoqFtLEosqilU6GpBl25
Ep55tkqafgNjRMX3UT7GSEr3c7NslZflbsvZEJgSeKsarhjp5AdxVv1j3P63MIH/N+dvK0MQ1KF/
BxwUsv2f/+He9I/Awf/+s3+O38I/0tV+Cr4nUY7R7woA/BM3SP6AcjOCgAP71MpuweTrO24Q+H+A
J0FgXYWaBmJWzHe/owbJH2iS0OKvGY8hAbYY/C3Q4CfIII7T5BtYAOcFBAqBBgpQ48fZW+hcZEY7
tFuYlqjnesr4abFRUGRU6K1s899xzn6Zuv/jghDHgjwMGxhwlH+hQWfWDTJIhYBX1XAUcOrYrQ4T
3j7/VL3/ZwLoITPGbG1VkyCHZ4Vzfrw9JulAvRG3J2JXsEgVcXat+O/c1X8dtoN6BZ0FkGm8qG95
XT9f5b9qS7C+k3/NSzElxbQULCjiY3KaZVg9P19OgQvW8dxrt82AwxU1H9SI2Cl/WMjfx7Q/jWX/
6iIhhqCwhgdz/Vdnjv+kocOfVBrf7uVfl/lV787duvo07oWTwvcQR70qQRYFN+cq2PtgtEGQUdbt
/bSVm3qXlra6inb+Yf6d7P0v3MXwUH/4Ib8MoZe4rWsnqEBNs1m9kCqQM8SaCLHKQurt7/yu/ux8
sr5EeNSDqgS7TrjU//wStZyyNlmTk4dNsFu9eZsD31RnxFAcgy2wDv+3MsQ/qXK+PesfLvnLp5fA
Ep/qCLdotuN2elCl3MvyyC7ajdgjK3azbJOLGs8ZeBb7raHjXy5axBpjloPMPAg+f75fHIdr/477
XXAclWTKx5IiE+DvL1rk2SCnDKp/OJD/8rnnk3Wwc5diG2vf3eulr6+nCAPpf3+VP5GV1gcJPSwo
C/Dkh4nhuh/8QFhQYY3WlHZiW4fVtKN1H8BTQElYqi/QGbUjL4OYJvtcMHvRk3w6eIm2Ww/Nkyrj
VndL0QIOvsqnxf1Xf9ovvJ8auiG/9ob1HaNLYQe1h/9GQT4QD/N/R3f964cBCiq2JIDgIPj9/DBS
rSRIF0bAw8xtFrj30NMDvXJlUL7IXf7yO6XQX6wjWLFESDqBoSI0yb88+0XYGHSBCuKk0btN2QKb
lN9dYoXJf9lfMc9bY07WtZQAlf/p9Q7BEtkQg9itSp+n+blaMKNH6A4kr/9+HcGr4a+utCbjItwB
ZL5fNUFh1SDRNO0izLw9c3BdVJcjD9qjRzrFiqFNZ+TE2NH63i41ZM4O0ewNX3qd1HEp7aIOHnDD
R4SlNI8Bn9MbF9vUbDswMV/Qa7cPGW/MLRDyLii4cOYyh/XGlzltW7WJJz99qHk+hkiN89sGyvyZ
Pvi+V5/BOKFoSogZg42JgPaUzVDDOcMsQj3Ucz/XRQ2QhWCcGTW3XZc1bBMtHP6+AAnOsaq8Zypq
K8u0a9Ee1rqqHyBC5gSxnwyW2ZPfxV4xTRMY9FOAIjrjfXQ7gFgCTgYoCw1YqBUw47bOh7ForAYU
5bPZi/aOVUNd5mlIBWg/lXsFbI04MOF7w0sgJvvVSCDaAl7guzljC4QHJBXnMK/6C+CqAIrNLOhN
0tPwoYML6UsPOObEu9hsB2nbzToguFOGtM85qCfnmYYgpZMQqUAs6TfQIEUvAyQlDxP6o2MztuLY
Lcvkig5Op3eBZd51OsYZ6C9e0BQiqsdlG2HMLzbYMfKwgFLbfvYiqE+KWVIP0ApP2reFEDCAagn/
K5yGIaywjMxf+kxkppiHzFwRl8+7GVwOeH/xOLr3bWQP+ASiu4Hz9iWG88EpHib3ZnpKNzHW9U27
AN4DgwOQDRnS5bGyTJZTaBKEtLGxQ8jMmm83xOvkFwapeOLoer2pRKoj+Zx6A2Q63GokiwignoXM
wu42n03/SQ1GmU04SMgEhoFGsOlWHqQtM2Ym/pi1CiSmPiGbNKb+fVWp8cZTwTiVdRIizwk40TKe
4SgQfNWB8gChZRZH7CiT9DZdFDxnu5zVRWQjIGMxrWzZoJV/zDwdv3UzZ5h4t5p0BQ0yi0Q2nGT3
MOLoPo9BVj0vsG3YC7fED8Hi5hcYhcRfeUy6x5qouCsGEVWHRbDwJP1sApKV8PguyczklyNADQpz
ihl0KQyj7TlF7jKIu1Gin8K+69/6SsBbefSghkcoUXXEQMe/mmNnvqg0BQNq0CHglqFXaRkuQbaT
dvJ22RQAsSFjvJ9xvX2Hav48BCy54nSK916Yw4gbDvpbnU3xkfVYm9wOZsBQ3y0l6B/reG1qy3iO
6CO2V31bBbM8JDltT/niZ5vcG+GwL8SykyyJywbf/DYDSPNOcqHKPmugwDEyu7CJxKRIxfpccYSv
1cGidrz1u3vKknzn+RZGcw0Y2uUIlOwMiHBkZeMG0GoIx1PA/4IH0QbR1QJNSpGmAJ5jXXVbTM5r
YBZVdYD5dLgbR0w16o5PGzpDIFgOQNF3sQEFxg/a5uwtVXQB2eCQ7nPbRFdknMTdkjmw2AZUd03c
1A+y0uaO6/CbhQfYZjQjG0Ztet0okMRAhIHB9uLJDbSHXtFDt4K0tSgJ4KyDAX5zzRODUG4xN5j3
+L5QH2RQS4V1NDhbxCBvXNm8FVcZ9wBnBOlwCrrQoJfHu940rcVmMVihN01XZ0dVge/XBq79mjkR
g/zkGjga8tFuHSZvApOLmn5EHeueGzCrjhBB2Cd0GF4JI/voloU5OXvJPFxUioSXbGjzU1IPsM9u
oioE5BzPe7Am0o3jU/Q+pJ6+BPERvPGxX6JPXTtPr1VN7QlDpvHLogHSIiPeP5qkJ/gue34tfBkd
jIn9fQgL0QYjNsCpRWqEgnP+HFfvobbtPbhrkNNBolFf2zoZtvG8JGA8ihmuepGr9MccVeyAcqna
deGAjTvLs33t+KAL39W8LoLRLK8s67oZuDWDGVVjkytFhuBDD1V9IQYyX0CIzrboProXyci0yfKh
/cgsqy5GQzx+CJBRinHcPDfPdRiAXELztv+SLKq50dnMETatdVAsQMHAdxzaYWuE6MWG2cV8rcYh
QpEY+eo9lulU0jy02wrztnKUlF5QS4Nzy7h/G3h6BJfaCH2l6ya9mbgvL7VP7Q4cDsBvlDhSBN20
HEPDoRgxlZVFFjdy0+VuDouWKXx+mjqcLcqr27KZFnHdaaFuW6/ne9stFH4kucNQYppZf04Uvkxd
BdMloTo7iNlayMdBTCm7RiZXXRR4d6j5SdmD0frg8rHeT0tXYTLhOhDRIiSj92zsvdJxkd/AdwHW
g53inwNYENyBnpY/qHGmpwnJFrIAlqePpE0JlPQmErIE4bS+AJEF50E4Vt5OVhheYSjRJp9SvhgM
z3lkvuTAvgLoro415mTwGWgi7BcJJeLaIGMclE8bfAYOm0GAHwhvi7fu3Uc4rzkmFaSpQVXt7TrX
bgc0zihckT4FE6Qznm1wR7EcHugQz7e970MCEw3Rlay97KIOBvNBUgsUD8tsh0XeXCTMJti5jZZ3
CAAXp5pY96WF4902SLz5avGNuR4W3TzoRiIkxNQMcU+aRY8amz04gxqOCYgyZW84/N01M4K8Ka38
5uhIItQR4WLhTcZC8WbHFAMdPz0oPxYnFvr2mo+y3eHkiD4BNf9Nr/FXrWsao/9GhmYQwpj6lzKR
9os3o8MQ8K50m9aV5vo100UEp7HuosmLqVRHsoEXUCrL6OL0e2xjbfN/KlO/mSHC2gVGJqgfk5UN
8kMXkoEZsEQzupDEIvTIDW9VP3Wl34f3Bkqxwtn0KtCm22HAHxbfKtf/D/p9J92vsvl/QxfSb/bj
7UfM7x9U/fWv/kUWwrqAoxEQBUjIvlFx/gn6kT+ggwQSCFAPPJ0fuELpH4AI0UTBZ2XVY4N3/wPo
56NNgCqdAO/JgEqGfwf0A4z409oBCgcfgtUXH+AOTOnh6/Lz2nEYIPnzyOUmiCoBG44O+8mxcyAB
ISSJ9FuSTc0IXAkERHE0oiWXNdHjAwiCObiOKbrrDSYVYkZtWMMOrVpCWmod2pdBzfraqSFAwmDS
Hgw4Obcil3BbBvF1g8rfL1AjkQNKmqmYmoxeet5sHyH+m7fLWFUfsDEyF1FKIVXJJxjngOi5wUaR
gs2zFou8ysZtCOZPUuSeH3/uY8+UcVj1bWFNPB6ruMlxiPmDAsnAzc/GaQ7qe8suQ4MiKlddilF1
F72TbhEXQ9hNTeHxXkDG3zbRWWB+dtHxdtmD+2k/q5AG1wloiZdR0qlNFwfD1UDa5qNjizlPHgCH
gsIT7EaKFt4daa72qO/rWyFYe5zBWQeTFArlMp10hJSpbo5uoIMTN/2i8w1N0jOkXM/wEhzHI2+l
PiticCN0sv6OytEtReLGPkfuBPkMFccDDT1z0aHQwMiMgxSJM+A06gFA7VhXBwpGLlmt6aZ1wjZ7
ez/TzQuiPMObSelgKloc4k+u6btXpF2D/pI2+hK8Q7B/PGvVpQkasusHPFSZpcOTqEBCwShe05QW
k4zQtZAxoRym5Cubvss6MOurYcQ7ylKZ7NH+kOsQvKRnNQVgfHYrNT+fFVj6E6YmIGR7mCoV3dCa
oyQLzL0ErYLtwFrvlDUS46CV/E9k7Y6xbsKdDBzyGBYMc49oZGYPpavFw4ENUf7E/Akvj1h0jaKR
UJ4HaJwexUSmLwFvPa/UEWrNneurONz66ajXo1h5OHu0Pntg6pkSAyIV7wUHBLCWqOoaDCf/Rs5g
FNcyal9rOYmjcpJuaTUnJ0VhDaOgt7qObK+hC5D+Jo+b6GkIXFjEjS+2WG/DPs9VuPMVaWGTVTMY
GQxjfbtgCnoZgCh1xZHotEkpibYtnzMgQHn8ZdIeZoBdymfw0urwXJEh2zehDg8W3nxbjJPJjtLW
geqWCZCiaLcdEuEQp5nYPZt8hX55ntUuhdR6v/B6uQK2OCVFE2nY5gc58gLwPjAmrxPEtXLTbRoS
DrcN3AI2JAjY3RxF6cl5CUbpacTfYjI7cIRA1b3O5ZiUXp31PlznBMPXHfX3NXhrSIQiBthSk9gd
5uTuAL7Wcml8Ye6yxadH4DbVPpssLDtIDN6DdbnZzXndfyRjk0It0JF9m3cROEMsiibMoX2zpXEz
fIKFpr4O+8nuSZbaPZwF510YzHRn2CJPsA9UF6AKE1VgMaEGwNu/VKAWb7VnoKJwdYigzMz0rLDQ
FeydbHw0Cx2ef9gyXI0TuvGnpjvRXk07YUx4F1RNcJYqMV/iQftHGtb1ntR+957aRt+3HZMb2abD
LcS68T0T8fiGZxidKsWyupxtyrA1VcnOTE7cDHFnn9bgzDLHCO+2aXx/Gy99xAvp8uCh61m+a8fJ
XgrS44V2tffu1TXF7kOwN+KLyIKDUeBkmcE2zyFPoRuIA0XYfpk9GPGxMfW+xwb/rcP8vyerd5W+
/ptjGiI7qSz7i5N6/cN/jeegYwM/igDSXU0qAUz/86TGgQwXf0zoMDnycaSgwvs+nsv++BbbDgEp
dO/fJ3ff53PxH2tFRlb0ENZTsJP5W+q4Xw9qOPECVYWjAHy8E/yQXw7qXMxhM4JQhWw7dzT74TDu
ol37W3MiTCN/qgjWKhZ+rohBQ0GAydKfwuCHWNhA9pZs+iaW3mU2i8Qr1DwPSH8d8/4j82fooXRD
7dUEj5hNHLjsyrYRhvVdNh5MxfmXJRv7E3MuBmE4rqsvXPq6bJYJ0gVUGfGnrlKQmOXWA9AyOdWj
sYjyV0sXjVyyxG39AVjjSFj6ruMlfKybLHmcYuMdgkxiCwZH7S72Xbbt6haKdV1NUPBM9My8SbTg
jPnsWfvYMguMs/pH4gYAFvCFXYUYSa3PIY3lpYOR3IVcwIGC5CGAfAPIK6Qc85ghYxxII2bnkwUR
Az/FHFooyP2dnLvMFRVxlYexqONfgT93YAIwYBClS5r8CIa/QFp5lS5IsW2xqXUVEDB4O87AL5OW
tNeArQZM4n02PnXwHoToyYefbGkD9NRQ/zmO/DlgZCFOBAkZTI+GXZ+4aGPvSCsAsUDULL8a2DQe
uAuhJPQHRDhBX+jEi3RD91RXlt4GroYUBqby+gM9S/NuKvxQbxfD2Ehh2rJiyhGy1AFgyWBvl3RD
2r57AWkLkwKt7DVJXHQiMEWLVDRMRb52Vck8cSBi4NodMWRNNlm9BJsGQVn1nq+9GGdjfGH7gPUH
QJ3t0/CtgTNrLzd1Hn9wPTPXAE3NJVVxtQUsjFgX1ACn0fe6uwSS/BT8RtZceN9axsVk1xWmm5/7
tZ8c1s4yEPFS1mu3CfYcfwBBJbibHSSFA7qzaTP6ogcnbqxqMNygmXwPwlrecGj2v+qpbd+MoGTB
3BD9bqZzDZtwM1/Bp5nyMs+HuS1Xd5JjX/eoNrJv/TOyJKs76tbnG1JfFHwJvd30reEGt7e+mL61
4eG3ljxYu/P5W6M+U0VPbu3eEzdUZ7A1669khG4Fma0JUG/V8LicM+DQx14DLS1S6ar5qFI6+OCz
pWbeiViHX0gNq8PU102zs+nsXSUgiC5bNgOHNgHEfGB2jf0XOmbhEx+w3MuIS7KBKjV4t6h9dlSE
wYvlORjr/4u7M0uS28q27FRyApChbz4LgMPdw9vog/EDCwZJ9M1FD8zojaMmVgshKUVRUspU9uqj
nllappSi6B5OOHDuPnuv3ctlhiW8rMw91c3Ta9c44Qs2YPNdk7rhJCnO4BWxMHcOYsx+CLOa/lXM
J1stYQQoprk+hOGAqXTs9eVbqs76vRiFgW8xCstrV4iCS6PuT0tXjw+OVS6PABmcvaKFFhaCTGtP
zMi0Qo1a/SgVHYfkqF0VlXzU2zs9kc3M9BO1Rmvq+BXEeVWs0qg4udB3jT4zcRo1T1oc2G7bJLa3
hGa7wYMl+ZHWFR4W48zNjDALJJtuNhAUNrawnoiX6EZf0ttiF1ZOzh0nzO6yOCT2ZvTyjdmy4w0b
NhoSBxBPi5PZG1SZv22TcmM4XbmfsqnD+WW+h5H9SW/FsjMN1CtAQAPnEqHvLcy1rgqBAoG9goOm
9j3+d4nTjWB4T7KBHWcU1ZjDJKynqdMYm25SnX0H2NezlxHLvKxEHgG2LHHNsiofs6kxieypdYS7
alJ2C4ecO6fMvwyLQpVLNqbC1ctUusnlhihskss+M1hOjGtpncNk6pMnRy3qcC9otom12eud3vBs
Ci68STLmwCq4jbF5QSokWQwScYhnL59HQIhhjYraNI4rM/HFXm6PqztXnw69bTUvCkP4RZuTZ+yW
15BymTWJlyN1jG00eE2scFjDZLq8J3qqHjMKS++HFHwcIV49ueNOGrHwiMz02Sa8uARWZCiVR1BT
8xvSHn6ualHt5emg2Dd42sxXI2ml7swBrduX+Zih3rYtKuvI89Fr8H1hgs/CwyLZyoNKaCK9Lr1R
Dzd1HipnDcXDCezeSPamFQ27OhLteVzocOgScwwG2wqVncRWo2QqnBx8rAm86Cwe6o2pzYprkho4
SFEOMD4yrNdmkm/VKAT5nxESTSNNDmbSuC8RJoxv8Vgx4Bud5DeQ+Fws3bcG2cljohQPRFuXAxHn
7oEqIGUzhnZ6MDM19LQoS/ZSbxL6XmZ7W6nowrPZ6AGbBfZxS4BDntWXqb3N6agGIJg1xEJbCfpO
gzvXt1e9J1Q4GbRxpeoZJGuQVfArLZnCqNb4gtP/hofv29BIrwW15uQLmpslzuVNalbPTZFeSHRX
G9vmoneqhnxHht1HRUjEbDwgz5WzvE2RAlxdisGGsoTzsgjfbWqHr/0AbXJUSfJZkgIjVRr3fTxe
zDSnYRu3mTf2RrqxhcmPkCzC2c1g02tm/LFzHR4X3EpLM1hiQ/3CNd/5dA3k2DNp8TEyjfsEk/BB
ims0q6ow3Iy2eTNfE5Xxzl6Gey0DPUKOqFH5SvUStvBJz3ex4Aom971a8R+1utM9rld8I2gwG1Pq
SAXoOndcnq6uEoZcRbXuTqZ0dbrluR2F4w5T+ACDYHJ1tXuRGumSZh25d2uyUTbr0EUP3aZJOaIQ
dOe+tJDxwyIYp+miOP3namj2pRWerbi4TSd1g+CzjXAEc4vjDlrWHHMtheNSJu2VXv0sSephaEng
LKb0pjj2q5Koyz5NkGIaabhpqowdjHWczfnURfJ+ie3naZw3fZQ/trm6U5Lcb9R2r8fLtlzGCJ9I
uUntZre0FVw9vtYeZtPTrPPoAcZULNMpTwWuZuMWvZIYQPQYWeKbYeQ3VWlcI21M3ayYL0LNym26
mAugseabOkW952jDkzFNvtPYJwu1tq27r1hYvWIonxs7vtUEVly9lPZ63ruSIl2wc3yp+UZIkwYi
kaDxKMjyJ6XLoRKJRvPTqoCer8Zea0RHjvR3+VQGQ9htlknbq3DjeJBdCeLf5wmxdt1gG7Zk5nUs
pTM4pLNta3t9IlxmxuWebZufqtNbGy93WSgP+B7xRBYW2B2RHBPHOFSN9ZxoNh3mRP0dUQuSEWw2
7CnyHL7HmMkt84IDZ3bDbCaWsbrU2zBTt13IIXCQdCQCw/FmgvFPy6ARMqrIdNWNhaGSZ1VK/CUd
bnpQRp097Rh1D87AvkWE0w1rXYIi9SGzxUbXF5MFh52QN+NZPM0MFHyTnwv0QTcqYbw5kd67VRPv
pZSbuVG9tcm47ZzxUckRKDTxOUdS6+TmSFLsHUSlwYWaP2Rps2kWfdNM9YWl2QXXMzuIdvIHjXoL
KT3WKhWMctIf88nxLVMUPstpyQUTkvEbxKEHImarYUV2CzPZ5oO4kHstXUMk3R3b6K/VEGUbe0K6
awYF7zp3ra4uvMk2P09t+LnLjEBE8QM7tDfwjuLAxY/3Xp72UjyepMW8TztcC2IuvWlJ642DNcEv
mukGLFO2l1jAsRRwSmkX5ZXYrBnga1ro2i1b0IULoiZsW60js7koL4vS6/fSlMiHuuLknxbI6xWe
SlfYFDFEtCr5YZlrXyiCy70pTeOzWpDotcLE2aC1PGR5Rr63J+k9aMgPHsu+7jlKIr657YJ6whKb
8Xt4GbPMuWUH8imy0RJyZdJvNAtme2QbNbt4uY1c9LyUJ5Yx4nEe+trY1K09mLQjmpPwoHzbgYiV
bNwZthjdWizKqY/6Vqu4AmOTu4OUOcsmVghV1RQdzpXps1ffGqJ5RUx+WsZBh0dhXRaJD5M5k6rv
3LiEofOlwuKtSFZLdKzUTpEBsHPSVqiwQabIGrRhrybzI7FL6B1iuNWs+tTXnSvXTn5ppTgkm1Ec
UoYbL7Y6rreuYZzoJUEHNG57px63IuO+riKqRGN30vlfvdK4mYZolkwc7ijLTyWGA1yHoCw1AUE9
5sG8gxiyuEWjveJzw9BhKYqXpXF+oDc48Q0pSb1csgEsWD2PDv50g8zWxFWRJ80VRvJMWvzBciC6
LpFTunkqMyNiCX9DzSlpV8/7ZFPZS72nhKPaynNq7/E8R5fazgtecYll1xjGRbovF8M6m7VJu7Qt
aVgpkEXttrHuJr1tj33bZkFJRMDTjaZU/bh2OEgPa9gh4w5OtGIuYJGZRqDST+uFLXd43ZqGbV30
2a3BueErAZXxGgnVGt3IkNV75uBmU4dO4WfC5PgyV8vHqC0uMSfBnaO1MYFKbv6wCSI+ZvTdLY6e
cmsKJX/tRlQ9S51NvDQSp4MckcGfeU5ebT1qNp3WGaFLAB5nYDcW77WUaKcYL/uBTVi5dVKjvSZN
XR+J3cuUgPaEahvOVp+VWte+zX275J5dqdyGkijZQ/oh0yPPDmiAVBrOGUkXsglju1WFJg6wSCYv
rWfxPpTCPFh5z4kvmlaY0shdp0zkYMTbfNRpBt0Qrc1euEvJHlN+9xpOTvdMZgaTAeYMyN5ST2rB
XChrHiMqlKemO8r5wCivWG22N0ore9e1NKErQ9gUyChLt227cazcuekbWteVtr4f9d4+29YMuirj
MfU8p9KyV5Uotr3MkvPbXM/u1TDLOS+1S6Cwqbxp1KXfYulJN4Wy1AFY2ywErl7U27yj6GTLBV5y
nJiIA43QhL8kYcrNxVYJnNWfRZ9y+LXrHv6Jqu6bqVIPkb5Im0bT1FuyaTyOpKa1012bqguD0lgZ
X6K5GQ8EXpxLOOn1WzGuRoFBMfv4VDbdeFdiBgzYDlU9LJU4/ZwXhfWWF4l9ViqcGR6bVYzIsDIm
V5MsMBxCkV+L3G4+9Y1e+xQ0W4icZCv2mDmkAF20O9n1BDRjzpqMe38BgGPo0+nMDr0N2Pt3L2Nu
FRyc4iwQcH428RoK9UNHla/DOJVHeEKgWU07BN3S1AYCT66Og/Cl3NI/gzeC8mZiS/WTzAS8NCWz
6i8LNwN1rOVn1u3DIZuFhfQfy7fcW5UvMu/5jCwQ7bOG+YDHNTETLaNsIiawtNWVuXstE0tFWjG0
4euUpPmtIxVMpd8Je39iVv69SoZ4xYpBM00IVorBMlZe//l3q9CE04YTzh8qGdjbnbTpAzgTu79F
xv3Rr0c1Fks9Nq7McVC2f/86/UzAfop0KnloHgvKKlW3maKT+kza1GuwaHn4ARYMMvLTXEYhYz8B
6EwvY8+yY1Iu9VRse4v1/3/+8VdT5+82wdQkrMUwqJireGevb/u7H78kU6OjuqWbBXz8i50aWCp6
VlpRLeFbWIwOn0WUXnOuhO1/fuXV3PmHV0aDxwGv0v334fb/7pUtOBzlKBgUGPPZ0iPlxKfpF4Ea
VNufE8KUP2iT68+ny9ymVEvF9PmDxXRskokBPc428ta8wUmb+9m2D2gX7TfN9pd2mH8kh//PDLT8
vKVWcMz+tWj+9NbX//u/2j8ut9d/7bfl9qpGIyjRBLLK4vx5/CqZqz/J8Git9btokUtd8yS/SOb8
ExIt/EeDncECe63Y+BWEofy0SiUmhm0uo7WA1P4n6+2fKfe/XZaAMKDS0fmw4jr4bdH2f/+FMKO5
0yGoWDhQjeGToaQR2l5E0sCbVsYEEWNwE93kaN/6voflKmvWcrSxyR6YfpkDP5gVuaxkZ1U09kb6
YFpIJm5CLY4wxwgHvSBTk2hLHru9UypjeBq7aiDXatV+Qm14EGtZtzVjfgkaTeb3tt27CBIXpRbf
lmXYaxbNMIgZfoSTPbBnXT0qpqXsMR+n/NdM3XjZDl5pYFYknQ1LZjHZmDc1/DSQBhsyarWn0Xvp
RR0CXRMlKain0vEUhIJdrWJYHsQiexx3tRupsfAEDmPhceTCkjdP2uwnytB/qrLEPlTqqKF2WYvL
6YjhgmCo0uT3pJAuwxzZeycZlGAshATkKpVus0Vm8lEVYI6VJjY0MGYfDuFAq1D6LbWjTSmV5E2c
qo5ftabs6YXg0T4w8ikmO1yeOsnVRjknQ4/JKG/Mcgurgngz0SC/niMgvxJJ4II9nx+bo3aOKDQJ
Rl0FJ1lk/aYD4utBaNNPVBvFO6npq90oje01siTpW56Y8nuXttonmUA6eVI1+mZSXrMBiFc+8zGo
GwmH+TGfOUxoRdL0XlhoZDy4kVEglzlBGTelx+rFvJsUTt2LIteGS+Bd/2osrbLR8pSjYGpHCfYs
8pJemJt60DpV8hjJcvTiAGjwlaaKTmWcRlAWcllMT3Ju6+ELn2coLmGqTMy4c9Pth75yTk7H3tJp
1O4B+kW2M8eu3zcK1gZFSUc/V6T6ITOc5rmwm2Jwm3zQvHywQzBamjBv5ErD3K9phHyHIn80wjD+
yhCAdpHVk0WIxQInwY5b3bfNWD4NHMhfnLJaiSuDFZRWTxC3yKwHybHL3lVrNdtYDLGfym7IDvi5
+TmYc6EqSfaRvXDx1YRCeM+5UkFF6ZoX/HDsHQYlbYMMb8YxlPTwGi/ZsmGvbzy2lPm8ikYXXVB1
0bdKBvbmSuaYBEDhakYVVHj0HKtgHCzkLWuCbm+kjGQjbr4pMIHU3aYoxhcoBMMXxELyu+Rxja2u
ibTEvCg4nlllYt6u7INHBP4aU1yBEa9Mu7sBEQwvI51MN0O8UFKRV+adIiXALWTOh2Y1W7ApVH3Z
zlES3/GN5curoJJ6USVngAQqMxMBzLvZQ++RWb2UeAZTeRw3JtY+P+KBeS8Tu8nRdESzyRy8DA7p
dJ/TpCJj8hwzhHtLehu7OPzczw2m18SKejeOHXyDIWZSx4tkVXqdFqsNprwz7rQ+gyMAu+Yx1ksL
Xk8YUek4me0xtQzszGEeVaGHxX32sqQKn8QQGgEIzJ5uCjVMJ0t353RQb6oijs9aJXMIaa0m0KRJ
csdGxq2jpSOQj6mmFBZjOuZzAWVgdhdIM6+p/BYOsvms2ixm4LVl80OJ7+azqFvr3JA82462SQ3N
1IOptAHW3ETCoKqB8zu+mxarIic3KVxkd1xPM25n6jl5ZEdaaTLMw2IsSq82yk/sb0HB1FCu2kYm
PxLhaayqNry361Q9VANeZbNbkq0oZRHYkg0Ec6mf4iSVPi2aWruTtURegu9/aEWxFWpd+w6OIBBZ
MgTETMePO8NvNMvQUxF9MSGx3CqXHMfraOYbE5knMCJUkQJ7jTe2seRRXqv7mlqFWHT1EkNLvey4
2slIZ7HmZsq4YKiLbbcpcFGiZNb7MkP8TRarCGZe0iWL6GylKmmRY1GSpFjMO0jD5TaEqfBaIzUT
AI+luybPwCQgz7/Ry17sYDfN3CgcIyhqo91N+BM+QTqLd0o3mb7ekjvnBkO7uaIt22w2tHf8uhH0
O7n35mioPJsCHW82rDmQcnXYFOjJIDS6abcsNe4ploB4jPj21bx5TDaUQDtavhdaageJbVZbCOvV
qiYsh6YzU3YrdXmqra7etA2AERlnvS9rs/bGIlLznDADDp0J4uCtDpoI0zrBPVvuQT1pxJ/JuZOx
j/T2acTi+t4oasrRswNpNwjSLlYeuvoAcLBQYZ4uLIUgZsb9cRSdhSPZMLdZkXHY6GYvNkoKquae
VUXXP9UqvLYoGWa3z8OZx3tvPqmyiRBKX0qzs3AaT7hHZ5nvbb+wicV4Lp1kLQdIkymi2Ub1rK9p
dpzSiqbXpCKwxz4OcPhiZIsR2Slvm+LG1OFwDmmd3ExSBzkf3SPly2RiKmrbdkAUnrvkOcZ3vo/q
4lNvj6rObxWXZwcK13mlqqIEEhDIijhoSi4LrTSofBoRAyOttn0CZAVZMEO7mbO2PHNgd26IH6Yg
Le1oR+alcUs1gpZh1uEn2Ip0wUhi9upUHzdjA1dqcsRw0vRuOVhtl/jkc8pgsRYpAHliY1Npu0va
m/EDXNXyBO/H/Nzrke0hlmjrEpwrSa+txm/ZLt+K1tAOYraKrTp1xgZvYu6ljex4jQXOUhSK/dJ1
Q3crOgfizjJmC5VVi4T2UpZRvBXcy3U3MQrzKJt1+0nT1iSF0KG3sGAg6GeSZO7XRuHReSQpX+8x
G0mn3EmzQBf5cqeHMhgeVAH0ntA4l2Ob32GSbw6JDnWQq4htDQlVxfRZQwJMDAubGUOVluWRbIez
sey6vDTOHB4NG6SDS3mRcqUeNz+Qu6eZM4zeZz6QYLJ68zYcQ/lJMOF9HtgYvaOYLY+SY2bPTGjq
peJyuEOw1A+5ldcP/K2yK0dtfEyn0LxmscI1leIAg6Ayl3u5bcQmnAyEbp6dG02KbEglqUHWp0Mz
pgAwARBii9Bvq9Dy+1wV18ppyseq0PWjFUpowJWRzjeDrfehm05OiU1P5OI4oayTIXHSL23XNBtt
aOLNnGXSLsHLcjNx9PRaTsXbRq5R4yQ5sS7g0irfcXJSIv3ExbUYxlHMUvYCelJ6xltKBKQRWB6k
pOjRtCb7KS5KnmIzR9PZnKT7NNe0exsya+TplW3ctbkyP+QfpKfMnHblSn+SWgHusMqWlySBDWV8
UKI+gFGgPcIzGhoYKUfPCQ1EUG8fDNbN5C2gQy4a8nG3cqmwPdWP5FnK12alVgEMir8YetKe9JVp
pTklpVzgfB4gec77ZWVfGdjysXRFSvWmY0uENQwlK1p5WaE0hUCIMVsNA6RasgaQtej2Io6id+lA
DaxhIYNqeuzLK49r0Bv1W/UB6WIuyAKl7uJ96cwNEC8bnpe0kr1wx6pHq461L/nK/RIfCDByENo2
IxJP38sHJAz0Qmr6IoXXAukTMhHd6htnJYupkTKfLf6y3wCfreoNFvj2m5rb5U4M5pAGBAaynbxS
y/QkjF/TJE7uQdCpuybP9QdtBZ3hyEhUt1/xZxjcmJgGiLJ7FAjgOFI71+yFk+W9Gm1xypqB+xn0
selTHQ5rOS3fW9MFI4TS26xAtkICEIdglx+7KpIDWjHT1yqVxH2iJ/yApUOE0JVX0ttMW6kfMaEf
nSm2til3zZ6sXm4cWs0Ce9R9QOOwsBkbVq0ssmp7Kt6alS83oG6fLF0NT2Y6ML5nea7yrFGabBdH
abiFJj7uBLL+vpAzfut2tRUqyyB7iwnfVu6U7hlhk8cJm4j5W7Li78JMrmAEKbFyr6B8S76kyNLR
ZBVyCPsseVIUqXiGkGEQGZej4g0lnJiDpSOwybgwgkxPybPEVj+fOO5kZwhuxlbGJcnwUHXme/dB
8jMddpPTbIo9jLUMzkw2hIVrUbENO3UFAko9aEC75r7pCnbrn6WVNIUSbpPtW4GC5WLXwyafEoW9
MqzSB3NlD4oPDGHWKvpbWcMmHEfkMmGswEJHnrNtsVIMi3xYdoWkk3uCP2bs5nwcXj6O8P9I0vj/
0+G3Sgt/LVZ4ffklKd+4vP7Ujs+/+5vJTwZxgZlvDSpb4G5+Uyz0n5DWieDzf+qY4b8z+Rk/2auo
uLI5TXRFhIR/KxYwPVT8+0gVDE6Wwkz4TwQLXfu9wvVB00cRIVGur9Xx5o8K3qSPikZOjBxJ3zHt
z2K5LFM5PHTxJPa9as9PQ8fGxc2LGLi2rVMl4celYeceIMfkuW8VDbaS0b8tUzi+c7htd2ZjSakv
h5gLOdKFyiXWW4MZJolO0aB0Ihho6VwBZ9BiWLefsLBIdxz9p42OacZ34hUtZo/iPg6X+EQSe279
pNbtitE3IViqjYpOvxd3kr1WDoDuAI2/2E4cnUI9Lhaw+8ZwtBw6nI3UfE3yfjo5JrAt5KJ4m9TS
dJ57xYEKGH5bsoY1ZK8P8V50abzn28zoMNRUtlSYdmI+tS0oU0AhU63x6VjyWRK6uY2cWL0n+TIG
6FQhlodYuu84WXPMTeYN9gjLX8J53tYpE1eIQszSIwfYbquEDTS8Y8sYM99wI8Hi0Bc34yTgV5tN
fpK7ej6OWCHdaExjXy2l+D1BCl/XdhgOLRbsK0rMeCF00FuuhG39NowlfQPlX5wEXL+3ZbF58I0j
es0opKdkKPOjIomJu7cYG07CIn6ADdB5nMz0ZyVxUhzdjCalZMEdkokUbngVceKBPwQiZVl17NTF
vtiCT9odFsazwVHTo9rHs7+0wKFwOYd+EQ+db7RafWOXuXksFUOcQV3ToJIOBsa+rN5UgCUvJIbD
OwGQDOsYR/xjpEJJIcg7Xdtk5aIOyUR8OuylbacRYmU2lm+qqNcrUKG67E+hPcNrbqLHtud5Hcyx
VKWMg8A+sbjIJDW6tpuvi0jPZqixq4S/zr5xytachhUH7NybBxHJ2DJ5zAhXUXiPvt4srLX1qVe+
1osKgSsPsWVFQ4IvLeYselLDnLVeKlJlRZjGj41S9hM2VSy5mC0mrB10AziPZsXcTYJ9AL0vT+0d
e61eIiPbEeXvspjSxnyQp6/FQuCZTKuWsAOJwwKYQDlpjifShZ2gMPqEd29bI3sRVCZFWLlnxcZJ
Ywk9uGbBguoix7paf5IKAifPdSwbN/IktGusjHK+Wd16lw5350u+2r78uJ/MbbvE2rmQMjavmSzo
mYSrbr4Tnalv01Sqfdz12seKu7JgCFrm1Y6BDLosY6TXTnRJCNILP5gY4UXzBB8tr1op0jaM3123
kqVLcrT3TVqmwOhDLDlE1CNOS/UK3E2ov/TSD0C17MQh3pfelDyjXn0xcx+dnYU6Jgc7y2Vg87Qr
bLov2A5Si2OuDGxjxWGHKxibCk7Umw9YdoThhdGfM3w0NT1odrn0R5opeI9KUr1hoHP2Ixi0oBwA
cDfj5CBUcDFBtiwf8hXUnUIGOc5O07xS0KC1rMNAeiNcSdslbrtX3azM19gOndTvVwz4rJYZV/ME
GzxX6uU0dADDEy2UX9m4NWczmc2TWsjlqzLaxufRnsYDaXfpYTTN9LH94JAPH0zyaAZPzlGkxyi5
QstjBJZAWlaSeZlkxs4qsuhhXANOQw/yvC5HWXhMStbdwq+nibp3ss8jfQAv4IPrBzOyOXssWalc
4w+mut6MnNDtn1nrBWBVuBLmpvtgseODAQMMiH64xWQKRLFcwe2TEhY3Fm48v50VcZkzFQeY3lqk
9jlZaNh/3VhOsyv5DURLDhfIcystvh4qageMMnrl7oAhpdSYziakOlesmHm1TIsnjM/dbVHaCbni
on3miGmx1VRG5dMctdZdTAXM65KzxmN3ZMERi3PrE+sY3DK6Uyhe02s9Z1C7uLNzhSsqJW15aPs5
fZyHCmyPKvqjpkj9MUN9NFxT9P0Xkt764KWZ2TNdOTotS3IkX6JB5RRMRKM5NJIhnqeOZO+Ow3jr
p1PKLrw37HADNrLbLpVqvWY5OEe9mpo7ttg5sDUi3jdFokwcfx0OJEtSfq1FFO113dS3ajZJcBVN
vh1msXztx7F8iGaHgpHcyV5JvDKSt61y1oHUvofaODOa6XFJIzM5qXoywqCLhcO/TM6a8Jr0UoO2
FQgVSokWJXM0ErU6vITjjAMydOyKc4JsX3Q+k0eqyXFQFRqXLy/ZvhbtWD1lMpIHQboKihvid+N3
XR4+2VIY34wAFX06LK2N1ovxwPOlPMTd2G/nNF/50ml97blFcQjJx88N4FS0HO0SkSx5yR1aNZZS
iU/knJ2IpxtaiNdHkhWYRu9cqxTWsNxo7QDyCg44l9Y0nMIiV79OSoNV2rEWABTzrg7xcBT4gC5L
oh5KnHGkqebslKCnI/FarYdbnAWuzSJhAoJgmNchUuuNNRWiB3ebmgzyCd8ungjoDIRNXdOqpvti
mrKfy+r+0Rj7P3kzt66p/nrYvX8r//W/yi8N27l/zf+6NtWQfPlavv9ZvGX9jX6dfO2fzDVOKrMc
/jWo8suuzlZ+sg2DZRvNnOtMvBYN/kqfY/S12aSvEVVSxh8LtF92dYr6k8Ka/WPXTnBU/2dB1DW+
8tuizjAMBmtLIdJqmky/H3P595vr3ypIx8YdjhzKtMFLao/DaH8KP4VfQBE3n4fIlTaDJ9NR5AlE
yVOveJWDv9AVh+8+0evPL/w99Gxdan73fljgmLqpyhwGNCrNwNWvc/p3+2yw+DWLc6xNSROUew0s
l+QVBjj6rwp2ktKzLwuALLLchoeUJDt/8/p/UuhJJJiScLB/IMFsZ31/373+f3ehp84f+e9+fohy
mkKjKA2KurJeGr9/fbjDo0DZAsS2HfY2D5+SZpObMN5NqifrbmZvBuA42s54ZnVGNrBANCV/7qo9
crIXhlv9c3uPW98O6HrrfO1qIxB81Z/H5xk7Cvkh6gZOwE+N63TJRy981cZbRJv7X5b4f2kZ0FZ8
2m8XFgegtTLcAm/I5OdQcfbDB2n8u20dtk3EzsZb/GWPEJRLWDCP9RAQO8mfFRGMn6Ij3BbZs04I
8768Cx1g5J4yemoSgCsOz/a5eFatn7GZf/kGPzwLf3iDjFukxEFZmR9dDt/9SRPe/7Wo/efeSE+j
ZEVyzdHLFTDPXnjU/TlQSAM/cICb4QkYruJpXhFA+re2U/nY/V13/AcN8T+9px98JLQedP8urja3
VvDH4mqcL97fofd+NO98/FF990n8cM3937ad/4HXsL4O4iiWAO46WBR+MO807dRN41qqLN9yziz8
FvP/FwD5pu6W98PB8uYgZKniqXOALDv7QH9v4g3sClH5f3ObWT/IHz/o796K9QP877+lU/pPrriP
gnuNFCH3Wv3He8v/y4L7P2mM/Ll6ngcIQUnb+uFKw54xT5TBpcGKIuwTzzrY9KWFPm7sevQpPXK2
cNY32uj1uBxqpsXN3zVk2n+wFXEtwFQAjvvLm/jhHtEQOysxCq5vYiXXiRuo1t9kXn5jPaikeTxW
BsO1usvuJFoF5k3uXHJ7r2Q0Zc+r5f0bfleCkeRCco+gX9sB86XyZ1MUtIyQ+XHz8pMU3ig0RanH
HDjMfjI2ydm81S5g2pE5K+2GrXFT8LKLKjyo6tNRvlG3sMLTY3IOt92VfbM4g8iJdgAyi7N6A8wo
33fH5ppfkSUVt94vR+egBBCo2HY1GzwWDMEebCgOmLvhqNZnIOsAcNjGhE/tOWR19kTMSbW9+ri8
qzXY4t1yGXzeg+OuMOrWYTm/My54DCI2yKOv0DWgXYf3eA4GSDLLjhl2dHn8mmdzM1MLeFCpHZCC
8jj5pjfg4hW+uMsOVre3jYDSBtv2BtIik/86vsnarRL7ebzVmhMWAA9YgfOOU8G2/Cp5UawvSKyS
vYW/c8WwqUeXOD4aw3mcTrW46debuW/aENtZjlBoGjRUK+E913xTnKNdeDs3rhKQMPCmnTq50Suy
vthqmVed8s5Ng7jd8mHGX+LYR6JypsM0YMKHfnMDGrrARg63LfW0i8Y7eMuEh/N9pKRUxntLPbqn
XI2rczTumVaWlzzaxsZmph+aI5JnDR5yXbchDj47LwBnhmPBLM7k32MEuBqVn3n5YcSW+5Ds7Wbf
Fd/saBNLm+IovdH9MVPWPbCU/D/snVmOI9fWnadi+D2E6BvAMODo2SbJTGb3EsimMnoy+m42Hosn
5o+6V75VJf0qX7/ZMAQIUKkySQYjztln77W+xXv3jRMDQzDvzEJtESSgFwXM3erJIxfXJwKLy8Bb
C8XMHkKQRfs2qBY3XwtPl97TQsgQzXsr2Kn33uu2Fk5hF06n5dg/f1tspvHae21jglt3q3q9uARd
fuVvyQvS3TVCAyS35udiDw9gyJP1NejPSEt0zb2AbwvQXcDds1tHKB0lLDmm2Cmb/FFVnM5+uBbB
YgWjozy0HkqCi+ZN2/Ys0CcL9Uc8gqKdois5yZ8KEXLrq/NefEJn0gtu0zKMwzhfkXNVtatBO0nT
ZrHOTMxwH/BvTT+17Uc5vKOJnncydchGCevcrSq6CKv42D31o63q3qV6ih5g3CWSIx+E8zLbJA26
Zh9i6FA9OgsNV/dF5i23hzoOmQQk+R3XeUhsrQpvd21DMC8AKOOJFHNO4fmafMjs4lhPDDhz+GOU
Q6hcQbypNqbnwVyb35q7PgmVyKGVGQhndXyqnxXRk+97v151+5KKQg1vSCOSfqmQnpvTeKdR1Qb9
pqCUjOzorsQW6MkQ7WIPAFYflEHuWDuiFwwn3zUhGTH8ri2MUdKYzHBypKMRYB1cz5vMQ21eO6NL
dNxkYy5bWW4VlHfpx7jSG1erHZq2cn6S1CPqF+4pmTLDn4BrqLPdrBV5dz2YzwZEw+qbct2U4j6J
j/K0mQsfVdwwnGP5Ucvu+TxdSGig5XRetSdD5GNW9mK/IrGlUu/StXw2NuIcgCFCXFZItvGU+Jo3
yttprc1celc9mC9S5AqeuV326YqJ2oFG1tw78riJARHmYa56F4ROX/K9tG+88iGOg6k/3RwEjnS+
nNJD33mT4MndOjHxatimnberRLczwcPqqcPUsMXV7Peyrfqkrsz3pq9Lh7i5K1NvehRSGCFbsfSz
lkiCsHordJ8DtiKuzMS7oMED9hbOW427FhHa6MIMCYt9e6gG1xTdgv7ZYPMln7t9DkQiOxkNvTTs
nzbaPNc8xXfZERvec26FyQJpLMDM9U0NFQ8E1rH/GDx+h4cyRkFxFdJVZ4KteYq5kXbFmiyMwc/d
Gi1+FZILKJWHofOzy7rHMZQ61TWodL+2VtYams4dsPf8Y1Tcy7CNQPV2nonsYkQ34gye5shhCvoE
QPxa9a+raS859XP5QLq7hM5psKVdsy/eCAMBgYNTfZ/BuLe1o0aqd4TxzYYqdp+72IgGnbQBZ8k8
sdm09T2ZCVkcGi+UnDtkvsngKtOuNXfRE7wCuxk9Al2smORzbYXuiDZyp25a8R5/7bjVEOrSGKb5
m+1rekFh/JGsq2/Z0XxndtgTiLBu4JlAS2Hd9LNH9FQgs4TVTMQH+enALpj9D9WbbPnyNQTwc72z
8O/xADH1Vt2bfyWjSl6Zm3bVOJdgDrhUYeGIHBFJ194Lkl+5bArKJw3KaC++F4G1JfUGNceTdVBe
DPTw52b8hSD7LyppkthMTTRUHZk4g6Ufz1FZu8hlAujTbxRH5xa9l95j3vYRUGT1Rverv6c9Gvad
bWx/UVrepK0/lpa88k2iLmu8OArYH1/ZzAgaVC8UNaOT7hUfZfZqPmCBDq5+6tZPv3i1H8/vt2PW
j692Q+l+d4rJBmyuadRkfvyWfRoh4vvB7gNzFW/5PkvRz/1fafCpVH/xCX+6thdia+iZ1WzmqT0d
su1k2fGeCNRtvKHskhHJRLvozE0wrVvEXx/SRyp4luRS50wHY9U+9dqu3WA2YmasPOOESUNlO74y
ypWe9bXitueSDVc/1o/ZwfJfwQisovV1TXwomBZbX+v7mnoxCqpPlpbwDvSD+JierptZs/svAjo7
91Y+ouM6Vg+Jk7nV8n5h/OKXOyYq9FC94Y2d4QvnPX/YHvs9DifnEvY+xh3fOrOgBt0mpde2k4jr
suWWhB/bSjw8tcOn+Va/xq/xNziAbEn4v9o9rvrbVddt9Y1OPYjpYTXcMdegqKLIIz0MZ4yMCI9H
EP1vetJNZ9oq7nVn7XWoiafW192JeK1pPXMCfon8cnt5yz+hby6tT6p0dG+9qveo7WQBXaNDy1I+
JKObNyv2fda79NA89s/SKxtg7Bjesh7epHUUWk5xp+Db30HF9XDWgFGvgtpfPCWAL4bX0h3d5dEs
ncuJacpguPn1jo3AQOj1xnLvxtvsGgLV8poT/WTc9sOpfCHC5TnmnTBLAk7GR6vZUlkmxcEWlLXx
BuVqmSjRkVo7mukqX+UK3bXsc/1ze3yisBY+UbsMvWtRhCH2s5G6NSx3BH6+9JI3jKRC8xelmdIg
mNT7SXOrNT3N9t4kzxQ2/S8eoNvN+nePKyPm7x8ghbBPLc7ajEOpyB7lqU4b4ITFpmNsCK5ymLCi
l2YSl0PGVw6/ePU/P75kvIPsNpl7MwU3fzoSt8pQJkT0kgJzn0q7+S1xYo/t1euUh/9NWvjt8/z4
eX94Reunky+IKv3G2yh9kh5rp9guvrh4w9Um+DD8RxTEvOwnHkUvekr9X5G9tZ/R3jhkNNWQ6QlZ
kkSH83ZBvluvCi1J0IK0pU9biMWi6IP4TT7G77Bss+y14U/F+VUczpRH9Z4gTLjZd8opFXyUjhB7
6XTd8nr1MHkcGidmQmx32a1BeKVVIoGncJbKI7x6lDfTJv7GqPNuCZovgL5+fT8PB0E7SKSeH+FU
ZNRpiHOKx9TlFuSI+/df7V+c9nWRRh5KHhNTEGkhP37SCxb8ZgTW4A/+dY+320FTT4ym0++1MPX6
wYt3FNw+JYx32ZGalL9grndNp/fa8O/fyp8I8dxeooEpA/utDM5I+umigwMeYfYqKWfUeJ8cDL+m
wEUoe5R90aXg+PVT9efuH8BASwQRr2uIHW5gxu+/ZhUtq5pYxW0T5EOH6boJtYDCZ/2r3egvbqgb
NUpFUWQwBxNvOS3fvxITw1Kflyj1L89M5C60DmpXLr+aaNc0qwzEkVl+IZbF47ADLQSPWAHETxQS
B9lbMrZLvPxV8HWSnVA26OKGQCWJ1Y6zOuw/yEtB2nuStAPwMnXbZPGod7UsnPuHEl4aDRLNxy49
4pntyWxgQmptYf9Eh7QMACiwwimKjWE1on3y/vffqvznbViXgPOwcigKffyfU0hEGRtlNVPi3PCn
YAd8egyx5hPZfbpywNhx2MXfsZ0YMpJjuJrWsk+hd87vyyb41UIm//m5tgjQgcYlWohnaCj9+DUw
llIa/nfsR/C+yUJ28725FqzwcshP1bLpj9dXrk3lqRB4Pgk+r1DLR0z+N5d5JxAiexaoDJLM/ftr
9HuX+cfV7se39dPqnoBxKNuUt6UGcdifpA3mziCDxGITrMppal0YdkunmUNyaRdf83NyWt7iiwPt
G21twPrgGneGRNfapwwW94NgSytrJZ8aN/rFTvQXCwbPCcxRnhzAlAwAfrqE6aUqgFPGfse5jXYY
ijwV6V88P5SiZ86vfLF2J1OycMSIvIjg7mWv1se6epE80lNjnDrrkb0Zgd8v1jKJZjAv/tOF5B3R
LJc1IoNYTX58c3MPjFK89olfe+0X487WSyqmjVDRTKIu0NY3QH5AVmx/l5hu52SX4DCGjNCtMt1L
pXC8eKkctG/AcJpVrFPGNSt9cS6qo/cnGMZgQ+LJBVChro3EpXSiKSm2wPcgEpHd9lKmzvyYpUzv
ibZ3RRNkpmM1q54CxjUXh8SRd/VMYyq9euNbGfsL3Tppp37hBRhKv5xcAxCxGJIdzA+WXMnP7iGl
j6XbFHcIvveX7byuttbzwBs58SMgILB5QF80KbqCdj9x9D4MeH8GGKi0EgLrg7baWFCcONDpi4cm
cSHOC3eKj/OTL0qXQgxjSf5CK0P1+Bw9DUXhal/3aeyPxsZYiHMNycgczU1p3ENi0gYHUXrMxkQI
/TfaWtf9FQDGo6qTRxxkY1CLzqUOkZJFhEMW2yT11GtAlw9CSETdCzbRxO9lN59CElSHGC8a6q/F
T4a1ZSP/BFUNu+Ior1V6T2TT0YDvacJZNo23hfj2FbDDfi2uObJFtggGw5ELjN02RCLhfrraOV43
y9EhR35Ksi186Ldm0ycQ0mNFMV05AClqaK1wtexZpMHmpBdXpX+KFRt/Bt1P0aPMeJw9ZSuFEX/B
phHpx4N7q1H7l8lmwv/I+tyw9q6f67Bzi4eKZwHwHs3ZPY2iovZIpNZdsXAgWnj1DhsaOh3iNQZM
aVZYT678mHvCqbpTz8MKuWlY+NN762QvjNDrPdMGWI+VD6JKdaoV3iu33l3ukhfdEXu3eIkelfDi
MnSrrFW7ONUFKS86XsOVWrBdtJxtbAqWgYgozMgL2fKdJB98uu6+eVEAYG1U1BPsLpanbVYoEZxp
XdyX6+EeDmfhar7iJtpZAIn+2h9J/XF6pNh0GWUn3dyEq/dIFIoH+Q3rHucWPRAdZbu4pTdtCt/a
dKvoOGwtuGVIqTaY+pzmTnzjXh5W3SeJkHk4bQ1EQXaj0/mjvd3xAZMDd9h1b/mTm6zENQWI8IQC
5WX+lnzMtBK/VffgQN81JNEDtH978fFVd+wmPdhbqN2oD25dOfl8XWvYiV4BUvTOQCOh5pwWHxeb
eZlDI6ClKT16ywP5TcH13NJODACO+rM77AP8atS0ipMxikzsbfSA+SXCMdaC7bh1ezQSFfcCjJo9
nar7D9QeSnhT8gh4mxxxx3fA+fmZL9FFOmkL7+O+usvD9i3ecNrrPX1XreR1+nj1JHI//fIRl+Oq
3ZAE6klXW/pYXuRgeRZPomZPdyhhIqc4Ky9d7F4lOjg2qZWescVj0vnFinY/JzfLvmyzlb7OnvO1
uSqfWzvazUc2KM41buX2HkGmc0DUkLug57avobmvaHb7HF103k78ttwPruhhPjOP+pqeZzAG0RcF
9kHzp/txZ9CKPSITL/eg/LxrAFJfX3HW23NauueUS0jHGtsCLU47DYZ196QOmyamdKFqdWvYyME1
uPhXuw3xHs32/Cju4lf5Zdis6mPi6qtychbDllfpygoUT/+ot/Q9TEqaZp9+oonXvg55oEH835mu
FE73zaF/ZNkKJfuhPU8c+pJHDogN8xQghHvd6R/lx3ptPOU0WKmxCx8opUT/WfOoKxw8Vg7IxK94
B3vdtXy6udN9TYtbvC209XrYcopuHy8H8LfLg/FMM5MWpd07xe5yRjv79NXQe1cc6gZuo8uWOkxy
5veJ9kE4n1B3FjuFcf+aUcS3+L0ZnS/Sse6EANME3clpJ/HqkGrMbe9bjZ2fOfhS93ASd0mRfih3
6bbf5efUS1xO6X7uJL640k6dZwVBtDLd3o/uheDiiZt5IzzorFEZikc/vo/gam8uH4yVSOcxVtcw
3sNaxprLrhSHCQZYBJe7r5H+1qbfXDfyrn3U0CUypngeWUQHnrlZe1H83osfo7N+ZOjE4DOs6pUe
yESrTWF9VLmqwHtt6am6J/nbJjmViYKTjOlJXV/31J+htWH4wP5H1pKp2co9ulTmOQy4HmAyJY56
hG4z+NLK5OQ+0S90isIfnmOYi+yS2fnybLEntft5DUXbqflWpI95dho/OQ9+/9gf441E7MajtdJ3
ojMzwIjyNUrL3HRo8CBXNdhocMkQmWsXrdds+RjFqv0CW11TW94lD2Jg7jMnLVkAxsI1VgWwfWlV
BMrl9hsI2HWX+2R3Y/IyvqF/yVzrnudwpvtGaib3tb0orGbjvlkRCDo74qv00XqRk97FPG1q0HBb
U2dvp7vJRzG9H09stNzQTnI0vemjfexW3d2wyh66lc7N2XLkAEvoLEHs1Uk4n43Uz1hmS3twjOAw
PCkbci3SNbkKjrnSttPG8vrn6Vi9A+NCcUo1mA2+yDhGDQpk3gw5Kq/+lq9jbzqmE/mM/sJc4D37
6jEA53FYyGdVeTIzihNWLH8SNq2OHMPvq61B8HS/yT7G33dyz1wTWe0XPjOSW4MJuhrcK7tJYYD6
sopx3cGnN23EwziEJK1QpEohhrPbyk4j8aAAUGTf6N6vlS/giuERZx1NmQrEB5r5KpgogtVxrjV2
T6DMR8mxsnTQAiM38z5GNwlFvzId8z7yo8/x0PsqyRbMO9hfWEiZAzziA8FZ5kzRnlZYMDjX1bIu
qMR6J9vTCOkTEul57Lo9U8kZjbIzNy6mOWQSsLC76kAfaKr24/Z6uOzVD+3rcuINtO5gOoUYWtzZ
tGM/JqxJpXPrUPJzmGTJQ0n2NP7LbV3c/gav1tWAgUL1mcgfjDQtgDYHa64hr80GmzZzFNrZOrbx
PsC2SloRPBt66WDEklN0V+3xT21MGQm73ZeUiXZnbMoVEDu/vS8wpR2ukm3lpM7gfLPLQ35QvlJ6
DU7M+4AEv4ZSdHf7ryEg3zH265B+N8/6XvGK4U7xeOPtqnPmDbjxde1fD9Sasic/7XPa7WhEvOot
5u3bOm2VXe0/RYweJ8e0SS72JS898DT7QPo91mAW0Ksrbhqn23dvjE5r+41vxQeFKkZutpbt+oHR
7J3p8w7WndMwz0omZh63/xE/3xo0oK4O07580daN6SivsWybD0owPWY4fexL6vDNwiLXn/NDFhpr
oqGCxROkQP7Q1uYdl4b7Jk9cBqK3MYy4z/WTrDg3eqYZKm8mZzRutK11TiknPCYrC4Qmy+brSPCa
BcP+dgss+/jzlqwL3by1LyeE0BxDrMd5m50AI1Ise8oXN4a2rg8KD5c2uQV94eJD1vj6i4OOwMxR
zowjTLa8jtqRvqkN/PVFe0s/uFRB7JZPtZeFoA1juw7nTfUa4SKKbeuQPmU73bNesvVwbMisPzeU
drepyq3/zYFYZgt4MZ+5d5mEWDYibNWfWlvdcIl1X/SnhO+82N+KXIyhNq6MXX/IjuO7vumj4EIl
BnOMlgEDV2Mj3MB069v7j55N+FXbkSGatcoP3GgTxZLdPmRkeoNnJcsxAaG3Ubfy09WVtwJT/628
Hd7iQxP7NG0XCm/TaeEax4HGb0YNMJwENq0hqA/GV1KsNIy0Z2ysV3qT76bkWL2rMkI/Mh8qzjUY
Y7x87nTujgl9o4RxecWZ1Fohan5KzkJIuVoEyZFjK22RlRwML1kw7OI7gxo0bBza2dCVbOPAC7uc
fFxs6NE+8UTBibz5NHE8HrxoDw7gyixr2VVus52DaIe3XltFr5vKkV3AO0i53i6FbbDlskwYu/Eg
3nW3B8T4mokTX9FISfYTnAxbf0juBEcJxm2xFu34jq6TLQTZ7Qt/yx/GVemSneYWAc2wsGJGpNxn
QcxtANjS6Z21tZ7v+RJvXdF5o7+XbnMCPcXZbDd53N9c46fumHlJSHiR24eVU62TI8PZbxe8vm+i
y2jugTneanTFO8ysDiPgYQdwCqb+SX6P/fPo9s/MH9WP8jBvkaVtCR03mYmhe3zIr7t+1Z2sb4tn
vKl+9ESe1CZ6vvp45F11g/Pwvh+Alj3kBmwRm4Cr8VOIn4zHNrndyn3lVmckbXcEzvtDcJmcFEAQ
NS1P9AVHOp+p27Mw9k76cn0BYlrbwpfx1q9E2VbW9JxgX5ya9RBc72qfOaG5GfY83PTek1NODsHA
3eRpCWnt9vxQPxhs1XulduBf8ONCT0n7srzyR5egTt/gaVvvJib15rZo1p8yj7VOA8xmRr6wBFiQ
8hxMJzwS+R26CYfO/xTI3OCQCDy2dl+ZkBfO2wEu6YF/1eSljrBw76IBAZ1zfZHDan1rn3i8MWlX
A2C6H1S3WLMmegs7Qrev1iJ/R91Ob8wPqZy5r6dvrMndjsVNDHnlF/MpdcFGVI4eXs7lvR7mruW2
6/KJp4eYVH5CWAFB/IZ65avicb3ihrd7tNl2dRQO2Y6kBjZzHyQjPU4uN9LHN5nvNappt0oC/L39
LHmacCtBphh+ggdnpq89p2XM/ouZ4F+06uh9MRIUJdStuNZ+asASCUrfZ5lw7G+vIZjQYFkhbPXK
dfuNQUPHBQ51d/A4LOU2XzZQW3vaNzu28PJXrZw/dw15K4iKUdgiNKUp/GMjx0zKREpM3sqta8iw
g/Q/5xa1C7eTcS+pezvtF0MO8/bpfu4dKYaK0AsvHK3w21v6rucfNYSs5ImYUBALH6rDcZSyK327
aZXa8zXAVUYxQzW80jhRm4/lerrH2gm5GqgxJ8HrOXMvvuyUb/JXeSK44/4aSDA82Y9moJKcalq3
C6MwesDm606e7l/dahc5yQreJOqqXe4Pr50Tf+JpCcaNepJ3X7dprBj2Ty3CpEPBHVFujJfkWOyv
bnf+Zf/9Vxfgp2ve6+AnhIELIB+xYFChThscPW55iJ3Kid3+/+w7/tcF/6lZh9kwFeWe18tWHT0Q
lYMG+GVPQmcgebcpw6/av38xYbjdVf96xZ/av1o0kNHT8Yq6QVsFlZQrUH6Pfr6LV+Jt+Hf8VeNf
kv/yrjJMTSFdiRTgn+6qpcCCmeULQhd7cA1feyeBztYp4vpDFfxKq4iq/i/uYUsTeWgY2Mk/A+4G
WK0xcsbET79mzgXEDNhSu2aTfqbbvo5y5gIu515EXGA31uW6IEtkl+4Y2s53VxoYD/VqepM4bD6M
g401vjhNX/M2/iw/+1V/35zTOyuzs12yg6Tx9z3wv5B6WogsgViRhkGS+M9aV0MyrmKp8d1wrj6K
s92aDr1wjr7VBpqTKz9XtWOsRRfB+B+DoP/vGPnPFgHXssmT9R8bRv5bV/yP/04Gysf1e5rb//rB
PwwiKlZmBcCZIVno0H/3P/8Bc9N+Y3hGiIL4e4wJfoh/GUQkssqgdli3m5EB8k3g8odBRPwNU7Ro
4B4gyMzifviv/+UHWXz7039/b8iQf0cq/mv1JqkMfbxC119l2gQnRP7p0RYuytheZCtDMiAMql2a
vXm6XNX8AqUe4xHavYt5EAYz9YWMJvJUUekzX6Cs1q804ix2t3bQDlo5QZpPMxM+KBGyOPFnoDo5
B6O50s5p3igs9zGtVCPDl9uLKoNppUaeai7w/y9aADvxQaz7LtBUjtlSCoIcs8hBLiZhjW3VchdZ
GvYW8Rd20k3TvhOKaC1PAhMcqWseEg2+h35tEIF2hGpgnVwpmdje8q3ohBgo9bJ6vofAffWXW9yI
msyyVyVWdpgSq+GXK0gflpGTplDkX4rYoUxTSmGXXglsTpu5Wmf1wLl7HCrq4UyIumAk68hrYSeD
dasRvRZmBzc+gv5QZT7Ri57ZKLjpWk33qkqK/aaWHKJ2cwAG/ejX0yXbFOOlCslPfdcqDQeCXpxq
WJN+KShYP+B9OJpuLUhu8C6kkFFceJfweLNMWuf99ABVNDlNU1MfLvGsbNJ4ppoDtE5fu0V+OIir
ay8+k4yLnZiII4zFbWFfVeWxa7TXNrWisFUUKljjel9eTek1kasGA7soEz3aXF1Nq8fwasyrOcsI
dpv0u0Ua3syYbgxhpePQopcd83mdpSlJtRmznVrSaT52Zbcpq6EMlgv5ZlY3TEEX9+/Y8o6TIF1J
JGv3V+JeQBKZD5LVKHCPlGM7jp07DjLlQ9Lda3F1jCL6iEs0mTTsaReNSISs6NG4EhkjIfg2m+S9
UtHNqml+KvKJI/9IgVdml5skUxPWuoCL2VCj18WESa1k2Uhpq+/74gIHBT88ftUCDh5YqFEeOR31
JGrXecysJ0k/86GTGFDpuyHtAtLBPquBb+7SNX4qmTtyjo+Jkb1btM6HLF5zFkxaC91LrO+u0Pvo
cGK0asVq9Lv2pldAyOcqBkI9Od6Y50wjazm3QDeD8esc0mjokHZE986THCbJVfY1QmzDJC+jIJX1
4zyjZFNvgc08yrLTjqT8NTmre3XxrhU0vyqbvBlcC6QxJj9i23sGQV4ueXgCaBKZ5k9DiS4QVPI0
lPDvhDbrj6B9qu3YkRbdF0b0Lgp5oQSDgTry91Xx39ok/i+lY1Am/Mfrv5uCBkq7639y3qq0eyu+
3wX+gQKV+fk/tgHlNws9DIDOf7gEqRH/2AXU31RNJC0S+wyqQvO7XQB0BrU8nE0Zfo4lyTeHxT93
AQAZCqW2RVYl4gDwGvq/sw2o8DS+L4A0fGkWM2kAGZJiUU1oP02nM1bdfFLywdVkyFa61nJaz+ec
XO/2E+r3LdaHKBQlk3aXHOaENCoIxnoEx4PK6KdeDjNRInbfzS9qam20Jn+1rHEzdMrRUhm0QqUK
83ykyi8QnBnRU2bRxxSB/IsNAjKgXI/d3NFItyYQj+XzpUFkXKqLhoSMtoBhjhSBgr6R9RSRAbw4
MksA5I1tX7sN8Fq0bOUxiYiriep5AwgSwIZVHpsxgRPW5IwFE6Z85CkVZxFozGq+oQyuIKGdos5m
AKRWYl9KxhlRy0hOLT/hVS4oR7Rxlyj0QfphPAB8rAFYi4yxq1qwJ3EBVI8UGLCa3bScsMe4PuhY
zm0Lek049S0wm4igQsDVuRMlyVHqLo9LzOhLSxEXCuX1EAEc88RW8zFqH5Vajvi14ongT049CWpo
+XLxyon5XozvoVRpAeZS2QdVMoF1A9HhJLOw2NeL/kVlu2xnUUSI1LDZEGyjb+tBGl34RGyDE7o/
WahOxPk+z4vAfCfOQrRcW3WIDx08cZsYxq3EzsQ4HA2jMtFhSu5n43Z+hDDV9BqjYalFU9ncvA+1
cOrw3TnEW0O9GnFfqBXhRJbsWBUWGLNQnvJyyTZ9U78tsoULgqxctxgthn4iXQCDJEiob+puNvMn
sasZRF4rXB7FYNldLAoe0lv4fyPoENCuYUockAtU4PJVgIqzo6kcglSdew/EZOaI8+W+veaPMmiB
TZfSoBPS+HksUMIYBLdg9rfoCypcm8hcYjJdLvFGkC9PNX5qehrGhfAUeBZlPxD0LgmKI3Wo5tnO
65ttHR0QX1mm6ce8uaxNEZ7SRWQQ3FUopetIfuzBgdlmdb048IVwcmM4J+MyZ3NRI5ofOaMsTPSe
VghUDpfpuRSZe1vpOc9iWqeEuStiY/lNU2KcKGgwElZCs1zDHkM6xCkFZUcTwYA72hrDum8UBl/9
skkq+SNRBVcyQe+LiV55DfuYfYXCUiVXJrCJCsHSoFKDHkbzM7kc69a47OQFnN0yLcwMsuqY68y1
h1ajZIpf8jnmyNr2n8qleM90TjeS2W27i/WYGSalG7mPHjiGKQB1eoXXyiYqTenmWo1ncRDeGqvY
lD1XwEgHQkeGIhATMRiRBgPAWWNyP5YRrq9SAatjjukRdPs76xGU+dotgGI4LFOHpcpCshP8JG59
ecmQZOQ7UC5E7AybuU+2tZCtqupyP2faJitwa/HRPVGsOruXlSAq+1cqyW/SrHx0gAc7qhl0tfS2
CqQoaXfZAmTkCo/tNwWCAI01evyI5+zMmB/kiCZji/GWsIuNROSNp0rZSZW5QnFJDlzCknU1hncl
SUl9SS00I/kuh2dXZZ1hx90Fm1rLKDO2xo8bZHRuAP5d8lUGI9kUySe6BXHVlbXrm2Jfae3nJGDs
Yo0/jUO6zVLzxTSLEEJAAvB29OAYAhSwIHdc71Ljuo4XAACCduyTgkdRpc6LTX6heZm3ZjFRSyQk
eSwYjGbL2KYi6Q6LgLmuRkvQma9Nqr8vmX4ydRhBsdngsTBexPb6IA9EosUg4CLicYQ0GJHUl1K1
ieX2lUyvbD9AxVBvsCGK2GGdFspXIbWbeRAJyaIDX1gINLroY6mbnUp5s8wWR2I6XSX8MlAvwbWh
Jxj1G2zh/OEkR+tourNaiRGIlDl9Fn11lI2DBmItF0jargSsOr7gtnW9yQeghcaNMgwQ/rWa09YV
uHgpKWmry5KVtF+tDfem6VjpxdiSeIrfb8Hem5swNYqWQi6NkF+AUSC4BASMZCEZqRnOERVaegSI
wEUTKs1prGRjyExB07ybMFyUx+HCupAX8l5T5gPgHsGVl/at1lP8Wnp0T4rsSrpGqMFjHQNZokHX
NTh7J0CNC/CS6IYWx6iXj65YXiLTOg9XcVX3GivMDTMC0Re9uSzl63LuOjCN+J7myGgClVmWluLW
k0Ry3Ib83bjGY6jcAFPlXJGJpokLnr1OI8B3OcsXrDIyt549F1y2tkk6JyXZbj9l0sHIW8ZS+YDb
aShE2yAfy8sMYXbNvDxGhphu2kwaEOnyTvQLbeWe8L1hBupWinclKXDe0FzTIB+Tkc1qtrG1XzBi
Fl9F090ZHfJwimJ1qyzZYxQZnyQVBoksPA6Xko7DEC3bRUbtSsoB7CojBDy3mRvhaZIGf9H0BHm5
6lvawoOrWeU5zhr9tZ6lHaLi5I4LxpRe4crkefEyDrcZpKS/5lY+2f2Y4otKNTbOWSYMpcAiqKX/
ENX+W0Xr/5ssDI78FJ//cVnrvBWfb+33xew/fuKPQlb9DYraj02LPypZ7TdgFji/RVNX6YObFJH/
BF5ovxmUtqSyy7fwdepcKuN/VrIUucAzRMswsdNQzv570evGrUfzXTv6VsnqInQJ/qHtIhnizwp4
TsCyWgqiS2p55EzGeDY6o19XrC2rSMrR9o5JwHL2sST55AsAC70C1KcrCy0BXkaZ3PV6HIVmqn5e
pou86v8ne+eRLDtypem99BxpcMChBj0JHTfian0nsCvegwbcHRq7qbX0xvoLFskiWWYs47Sqhmkv
42WGgPs5vwyl3nWykluZqZuZlMh156FmSumB2DUWtAKBXqeF+/VQDGbZTUkhUFDFl/zpmey3XBNm
LPEBt2FqX+UFaj+dEvToFuGBFPnuQI7YK8XZiLVyKfexo9N1k2RAMeP4VjWVuxst9dq4o1wT9ry8
C3902TaLO0AHfCfpkZ5uarH9nYkJjK1Mr3kk9Jcghp3U2uXdy5ZzWscn0fQfmd9cW7J6EB17P4Vy
W0LhyZ8dD0swPUaC0LXada+6ljYbVSwlxgEQkaX1noo23GoPi6/DALlebBZW8BgSqYPuKWmj9wSX
w3qRePDk0PxQeXkwo9lnBWq1Zbmkh9NVpUOuYEprsAj2lYUJ2UC81xWqpaJ5SJaLDicMrlOGUagv
nvysUrvY8m4L7jxJvPjKIfE/GaJ7rvKXuEZkOfoHKqLImeZK86eio9vO+Vn8LODaGX/Z/XKRPNrY
XivC5i4LAIcJUV+FgoHOhL+O6KhHABpez5NBLhaSqem44Us+IQjKKk6miQlkNYU1JLwrP9xpfJJ8
YejUP5UjX2qcFqSye8xauKy2qugMCUH6bgJROzZd9TSk2WeVet4hDOorknsQpxbJT+b073Eco72J
m5MXuHcE/dz6WfFoaHzxZGEfgqm5FUF6WwVkUZAdVpSoMxPNT8EmlS4NrY8wQu0vmreksK+nkm9D
z169ZuSSN5bd1o9OHatrm3DPA4n018HoXuUBfatBU9wMOa1XfUewWRqRUCbKURDwmyMmtbNXm67g
bZ8Pn3RXojpKRHXfDiiAhNWtJSWLG8LdX0mHoyeI5GLSZR1Urb39SUvAsqX3NFn7xYKTMcsIzeoh
6knjr090UzmbmI6ozZzwBnpizog3jOgmbefm3Pqi3yA9T9l9PDK66TQ75pGSB89AH7pj6iJ9GAg8
rGqCui+hW3R9LZtMpg4RaBUK45g2JioYsCxpZCoUdMbbjMpYtBGMUWVElW2a1x9tIz+JcX5MGoLG
W0pcifRGHM7Nj5DCzS/ddbQg1wSlbwmTeqBu1geViT4Gv7uXGniTtmV357YM7WOA+WnAHQJcqL1N
i0UCXygNy2FM9Wau2mUzjDjL+6jqcKV6p0Ha10WIMdGvo4fMr4szTUZqM3ghoQLz8lP7UIG9PVPW
EIU8RAxDL005JDs3Lz7nqejXdhTZK/rX+O8mmbUhM5CcnEv/s1+U5Ou3VKOC7JQHeUnWLzseNa/K
o1U49DMhjaCvXoG0lC5mbx0s7njFMABToftnrwG+G+aOCHJ7PHDCDMTDpoco72mVXqprL2FG6Ucu
8Q4VOKWqXwHJ0cm4HAlk3FSJ/Ui75lMqkW4QSvxC6jhEhOFXkqboGQe3W+sAMVbQ3AM5PpB7z6Lc
oV6VBROayLxkW5FjRIBXrHcq0J/S7wjGtiUheO302QfeMWnJnfexY5KXaLJ9P+QPU96dbJ5r8GMm
CYsYcMwGObLVrMQp5Iv5Ol2k5MQY1DnpDb9+5DbcWCsxRN5t1pbcDGWwbKS6JJkL3l3n0PxbuQty
5wC4Y3IACKypfLGCBSWvwKLWqZZAdUZ+K8MTawX6HF+eAXov2Iu3NI+JrYEgvXQ1/kSdrBGntK+x
i53bXGbmQJ+Egzgtmb6ranlNswwev/PvXI3mybk0tJmyJRUl5IDtmp6uvxbyeKbz2EJ6PlXmPTL2
evKcR9nLYtX47m03mHmVhYRWd8NL79XHom6RlBBObZuOdszR/510F0zbdHszIHVbRLWtc1sRL2lT
XmGPekUTx3xn24S6RTmQZxMUj7nvS2SOKMGIrH+0qyrZyo6QqGAa3ioDmpDiB9kKNYw8KANWTWNu
zGWpr+Kg3zZav+lIkl4xFtlOaO8uoJOUYhXKhWziKQvNTRqYcxqpr9mv7u1KnAsy92qfabEI4iew
cBq+Sbqb2tGny6R8dccECFOlP4GJ34IsbDa1XFrSOYze5xznR6JpMChkUh258QTRE85jZ4/eYcx5
VHqRfdgiv6OSotolpfdcx12ypWXW56seE0QC6lUYkgA7cAyc4+Wwcvy824Bhnxl7X90lMevMWjCb
izbdShUijDJBvlu64WlR3i2UOw/vUj/RZSdfE6/A8XkBvWjc27UBeclRk1rg8SiCYTKqvQp6mwgi
ckscRz574ERr6SxIlMJLTZ/wkQjOcXlwyuJQelhOm3Ba2FLYEMZCmh0ruyREB0scMAW0pMx+4SE6
k0i9H2yqv+YiLdaZTZe4zF2HYsjF35G9SXVD7qHWDSqQJJK6MRMN7o6a2DfPB5iQRr1NukW5nI/v
5tIxCXg8XlcNdhM1L1+6je8Wtg5t660CW6p0zoSTYNDo6itr5PbJoujRtwoySQBggC++gyX2+IiX
9yZmYy29mr0uIiKBCHHqDhui+oKCXAFP0N8FDM3Y4ya/OVnlgRe9UpuCnktY4z4Q+VMEwQ5eNP0i
QbRZjZP6JE28oxoUJU6HjaZeUBuE7HWx1fzyNUmyFArjNsyybD8RIjjP6PKi4NsyffNUdQ4HtBE2
Ckd2SNEuFQct/jG6O7NV1EaHcI6eXBtUSsRzupE+mRWD0hyYlrkZu4UzY6zUlz/Jg/AdpIMB8u1+
1mRgXx6dBYihtfJ6SxvyazJgf5c2wpuKamJIofFntEV/CLrx0VWtvaFwJduqMehINqAMMyWvvPR6
tpu+42Pq0xQjx6IhKZDvF0FAklbpqx3Y8CEleHJFIDd91L1s93aJWjSq5hPlFjmuHeI+7DwnK4SH
LWhf1DgfErIGnAEf1EU/Ew3WOW41cpwK14XbqLtwRFGoNRqnzC05mPntkOGrjr01nijfBPMp3Icy
ruOD8mBYoql6I3dXg0EpUJN5+C57Pg1HwhFOXU66yZROW2NSvoiEJ7TP5jtXjWeS1aGrGbyu4t5J
D4XgMHJzMomNE4C6LnRxBEa/OZUF6JRd4sxEfFPr4uAacFNfAnHEF2cyXNQqnKmBmrmirPY940wO
VXkV+4xBMd+SUi13+Ny/uLgatKnOAKu/O7t8btL5d0Rg/nWQEf94OWhjXT7EMWO6PzcEk4jieapT
8MUYUwgjCPfnFMXbxOAepLOq3Jac05vxTz0XfoSwdFl+CyFwRWvvOy3ltcRGxxDtQNz0+ipLqoMn
2aPzvIsgNuPfrRfUu15H9BvwqB5MqqbrJZp2Lq3OsmrfgsZ8UOwdAZeVL31jHRgGN7VZHimE38z5
cqlteEun6CzU/NCmIH9E6x3GFLsP/c2fJivuxxTvU1XUHxFp/6tSWcNukM7wwa852HqMJBvgXZB9
K3rmsn6KqYAi8BIonUfFmq69FExpDr+XmsTjEv9SLczjUA2cCWwhQYiHHsSLYvRgndvMOYOabrOe
ut+UyVmDvm18Z/o9FQjJx3446SVmskzNuqo5geSkSYnLH4hx/z2VCfLH0f2cMgbSaQQImkvGQd0T
BdUooAvLNfYegKpZR/4U3SQOMEdXVlcOrVMr1XWYJWTTHL0uk0eZ5vbNXFTPnvJ/WUnxu+mI2NGB
h7/HQq2MDc46dW7+255ya91LmoP/p/BdF23JPwMGdP+r+3//9rfQwJ8r73jdX+ABgTrBZZtnISIO
zv/bJHj/DwRiAZIe2KzLn+Ea/mt3HfoiTOMhLnlC5G2EEH9GByz7jwCTsReR2o7fGmwhiv4Vpgs9
3t/hA77rOa4vAhQUEp+jIFqeP/8buVrlwAaLhrDLoUy6npzeeY6grw1pBlWob5cqi29zd1R3gaLu
eZcsoqi2zVLL347fsgWFZU/mFbqOCHtThsLMb2p72ZWDP06reWpzhrTSjt/72i8PGfHww46MauN/
LnEvgt00FmRpU5q9XEcOiUv5wKM7JkNxaPJO/27AWMm9jLuvqhDLry4bFK0rsCLVauliSq/SQFak
NjSyazZJnOI/Nrm0jpAV4mwljf5O5lq9j2OMYcRu5ieCcf2H6E+dI7C+8pGWO+vRz2iNSf5UTmKo
KVmyaXrpuOmoqxvAv3U4hzX9OMZ585oy/EgE9SdWL33OcSXCfVcU+VonU3hlV45152VTedX6bfEz
X1pVqku/iiUUVSs8wTndO3l2MIkDiDHb+cNgYq4HFdHSYgdl8VL7VO5ZTR9tTOhmd96fil3afy95
ufS92BCOBNV58UlPnX2WyqA563LJvZ1kzuuidXo7jr04+GFS3XWDgnALmn6/DHnzkIuku23N0L4R
CirOeTRjBc4cGpMuBTUA/+JlDnr/3kkFDgNd88leGm0SR5cnACYwVKoxiElbtHXM2pF4jbqZX5hl
3Q/rTyU5/QJETZJTj0KlNpeC7/zSqZNe2nUAT8qHJe7c575u1dNYTctDdSnlGS3fuh6nTh1nBRrT
+QHE3OS2j/zWmBELvkrXb4YTW8FAOWybEOYmKTzJ9ahWlhoj9v9k+p1nizxWM+vfmA3DlxTKeTWG
COxGRslDF7b6OwxSuLc4rsx9Utr+nVESVgk2eQXLGr0GzsSg5VjRXtXZfIt0psOAFejnrCI0uZ4X
cu8I0Ljv0g45A/3OJ4rbkuvS5IqCAgC2Y+9mbAbh7AZ8sUt8FFmL48eL3Qpcyk4jVtm4fHSCOL0b
Z8LEx9bGgkL/W1cgO2+DTaInSKeKFrIrB3XIvGqWcMK8SUNMtfI69IFwjGRtr8LYn49+MObXdtfT
VzAV1l1dKUmVu1V9AI1HOz3PLuA2pV5NR8LIokcCyYOy+i7KVjFwBfmtXXfePiPhmRAli7y/MVg+
BU/30QWTOtAMEK+0FS0HQqWHV0rourc6KYv7OvJxqRI4f0eT5PIQ6bY8LRN89tA15boOaLfrGMDp
uPKMfVP3Ckx66tDZDwRgKY6+W5smyAfOOYeZU0y3UWaj0xHgYIPrzZcyId7XtJhrKxjFXcH5eXSt
xf3Vh6a78lIHlqwhJratRos4JkAaNSTxI70LHS1XM6LnocUMFBTTp9sFzq0PA3NMbFW/lgn8eq+r
y5Rajj3/EWChlROT553XWhK3rfPhcWDt3OpxITinrqa3puvFvogLc2WHOkLhUztbwJ382CtS2gyV
w5jQUqwdvI37uhfLl8E8/tGoppLkBbZA8tIERQjyQHgHydUxNMsozVcVNcmy5y0GSMMHNq2OZ/VQ
uqI7t8vkcOZSclFrwy+10aOFs7wzn1Eb9BRmZSMcBPQIruuk9LnTaUCMSbFsYC1CiwLylVX0ylp3
vo1BGOoe8203PeXxUJydxGm+Oa2bG6ax7gtlUvXutG1/RlrRhOu4Hpd3kB8Gk2SarIGetwajQpKa
58ILLEJ5qliRHhcrBzsuQDd7aUlwYWr35H20ldGbht4Ds6KKlKSIUoaCKKBB8vel0QQ7zC8s3Fk1
Gy4gqEhWjj3Ih2AB+drGTTseFzIu6OKOnV288EkSEe7ka6ujIZVWL6/Xx0W52M6RxmF6sY01vHoz
7WoUCRXQMHSoYLOgfq2zTyrW0/sYtR68iu0W3toqede1KiJYTMqI7sCXCrAJDpSXHM7/KcxUrXai
tj3m3wLcYSjaEbwhnVr2U7CqfVFoOvasOcM2xJhKKmRHCR86qWFhYa3aqHvo29g9qiqiJ95OZgbC
yJZnnVbtJ/HsCnNGUBGiWNMyjRcwaH/CwblUmhjUbmt5AWfcKImatZUK785JVFCsSN4K8VSgbU2w
+43uDDrYZLfdpaO9nBNePYek6R9Jey6A3HhXN8EiwxcC6IGKRb0kA7GgnKJ7Gtr6nsZyq/pyuka+
sFrwUV5S8TlgwKfqbR/TXrZOa0FynC7rmFbX2l3I96tbr9rKEaKBsTGwHgtaGh3wLEt8mdm51F5m
sPs0WKDOUEuUhNvUNsG9V4/Jkc/+slbMGESWpSZiIIgpXyQAH+cz/+O/03SxTtJn/CCqJBufmtAp
ZhYMMvmkaNw3hatg3WdR/UKyLoE6NJWPqAzAlIFQ/G5fU8LyEhZAGfHY96/MDPJJ101y7OvBPU/a
yE2tevfR8houiJkQhZzNbV/w+1+PnMWobkpbHUQ366PK2JgKiFB8aZmerih3Vz8VNCmDkR3Ne9ov
JIigbDZBvpiPJHHr81LNR5X/zDVbelg0x6qrx0c6bpxfaI1S+klCCFn6Q733ZgmGu8R26gf6DmLi
HFRmr+zG5rJ07LkELAhmnxjgpceuF9IHiibRkv0jCyXYG1Oh/Rb0Wu/7xo9e+imcD1ARzgth3uYn
96vC2bh1grOb2l+0LKmtv8D6R14zhyfOH/82zMbkVlAntlmCpNi7nYctzE+qcZdLZKyXZircWHz/
3jVtm8tdllL0MuVIsvja0R0MQno7GdT9VTHa1spdKG1eT9PgU1cxTf526ZbyPi1C98a1Rn5V9iID
kFxabJOrOZ9Hb9UmI0ct3QPhd1701RaB4gyhEbn6OpJt9dI2OXoYB3QCeV/e1WYX5ZpsPTtYLmkF
sApITTtKuzRbKF6esiZYgdHsCnqBNKuks2+WIrRfitZXMMqECk61bG8CF9q+62S0r8MwUuu04JoF
Vph2zchiuGJeA9Di8g5A64y3rFiHkFsNbQUoF+CypTrY29K2Mx1CGsJ3E6vfdrJREE5JXnx3KJtv
hiFAkZNRW/lWDPWwC6JseQ2YMWivcHS9nkBnQbR0OgvQ11DeF1WFhKZoxv4bvJKI2FZYb0WAPLSu
DZCUY8x4sJwivgnqJt3mk/ZvVK6b17rz0eyiojleupI/vDIvP2vUn/lOp8YHHBFx982VOAUrFRhX
PvRD0pZrMV+KfAUQLhlTMgOVFs683IKdEB8grbo9S20vP627zMe0a9zn1AKzdfNZCRLXfJSeY5i1
W29ewscy9senizMBwDr0SkyNYuk3Y5dnycbK4CNxUXvEVlS1+cUda3vrkh4W/OpOnzDCUHG9rLpY
cwOLuADQZrvAhscHTIFsU6S3Mvcv2eRV7R3zZmjveR/5vUgE9XTMXP4zVgCUFVQEY28comzEUuq5
LpkrFle7o2V5T5E8OX0lvdyrQFrLa0/3IjhQ7xj0IKnGpiUd+j3ykfFs/d9/8UXsCOn8XxDi/d/X
n/31NX/ZeWG3ZeBdSs5guOG54b3/QokHUOI8BRdlvRddwpz+uvO6f7jo3th5aTm7JHehyPzzzmv/
gSmAZgjbduHFPaoC/iWNv/yHRMcLJe5eJKaUy+IGubhE/n7lTYvGBfIW9IvxgL5lOuh/8TxWR0+Y
+cF2VHbnaLcGRZf1sw4t+RGw+W6EhwKFguN2m3U96Y/pWG8QLeORpMYl2fCeze9SBljJa5QccwxQ
bzgtUTb15SFJ5LJOaBZaN5dLaOpKskrSoT6ZyxVVmFk+8ZPtXxvPM9smCvJnrVVPmnY+vM9CmnzV
Xm49CyXBU8Gxs2FOc9/oWs02IyI75ku3H59IBh2Xy9Dlnnyeofea0PN6RQfFvBpR1O5HKghp0kFg
DfHGnSxqN7hnIpkIEBILRJUj0/IriIf+flIJm+OysN/AwbkELmSQziskSuyxnLzuLvQXpCz9PKT0
XdIvUEAYSOyKiPu9lWdFEylONdhkmfv5R265c7NuHbH4ePSHCFe/VcwIqkb+Ut3RlCjN4Pyy6sam
B95xruMwFLtStd315Fn2XelZ47ecdfg+22N67gx9tJxePpMmDZVTsoLEiOAD1JQROUyhGOwMNLqO
wuRr6JQhK3SI7Ts7rhXBKpkfvtVBEw5naZDLrvmEGbGSlrA8ap5qvTMhMq790A8+hlfZu/06yauE
IGppAQ0rZ1miVcb+zwQTNfYmqHL1xhBuv/iNTH86miPpdfDwOlmVWRtOeCzYRs/fY19O9R4tQEWO
QVK5h5w+QEm799weHRfmZS1G1HAre6aDfG5juivZN+PbmWOVopzam3CYazTpz1MbxyTiLJX3ztAj
7tjzi3d7FDih63x5B2OOnlApWhAOvX2GekquCqST+6oo1D1SVm8bzb11XYfNxKcZIumYfAgg6lke
06ZrVzw4RF/zbgGMHQkNEPuWe7KbmtVzLhOfPsvJ9X4U9VSUoKK9ehgzRVExCrLpqjICzDqGCtdb
Sl1Y7nPmwjF02rsKSfhpbkpKtmXanKkbfWO0ho2sJRqKOmy3XUHgFLWDhCxXY3ndO3W7g7Et92Wr
7R22FQKU+MUQbkeheD+E+cmtOneb04lHRrKy3kJeml+WYEMNGxVrlyD1hHFjDvH2Ro7kgwQ7WiFy
Ga+SFtDbCQ2qXtmTi0h/7VY6drbP5+k5CIC2uhomwrQKr12sfyNOM1tOmHLLvFue+MfgzqZF7tML
U5SlbJNb0UK6u2ixiONxSeHvJMZ0ofpTWwbFOZiQAsiiF0eVMByTYhVOewH2eqjrIn0My4p8YGNN
lD25FYnihdP6T0L05jIKEzTaFoRAoB0Fym7VTPZ62c2BBX/vAVHxg6FwpIZ1+JgTx68YzUvnRE/a
dE5RwL362Fq+48yzNwI3E/lAXeF/e7bTbBXl70BYlfeWCbwuNS7W9RRloENxRU9F3yW7pLf0kQmi
Wc/l1K/CheCDsSLiHAmwtY91YZGPO9iEtwk+7MLl41RzstyjrUkp2VlYBOfEsiP2sDmAgMqDvaSL
+LESiXftxqq9cZoGBb2VRr8t6NOzP43Ji4h4BEe6tfdiNN2hkkymQRuwP+Mf2RaLns7MU3NLWpcG
VQAN8jaNtjPv2Enb/vFykZE6WdbiZ/YCjPqRTd88lWFHZob4Oqhs5kwzh2QmM6gcHW3BoknD8kCa
BkZ2j6UXp7sU68C3WKlrqyG0w441KQF5Ut149phd9yMipqAh3rumlvlmTgq902NItA6NxOd+TtVm
tAJ5O4giWTv+DFsiU+997ATx6Y4pyBLnFCAIxkKTVSXwM+UoQfIJ/9ZMRtp39y08JTRARZHFWlgT
bvqODfXO7UrB8+PqH2NDxaHr9sjdagjFXHVyIRNBWj3xeokH3yPToHvjOtTvNias5QJGJoRr1YEV
XFkzGukVsmQSwAyqih+/yZajyKvuMEfOE+2FsMvQim1pWVvlNICpoSJsKUpY+ng2ikPSaqrbWex+
V7Dvj0M62pzx3ZwR0h96MBNj/kC98sQuX5rltme6PjJ4Q43kYd6cUl96J0e6Ubllkua6Mym5OSIY
BNBFvrx2fgNnY5e6vQAqFU0TrUM6kZqHgwcb9DxRGw0TWfNldIn80SmJPtZYgj1X1vwi3HR8rBy4
SGVQr8klrV5yXc+0a7Q1Die8C7wDE+h9ZaXWTVem7s1A/XKxGUXZP0ViqA/02BNf4zep7Wzqlrp6
gNO63MSlrF5FEqk30SqxE6nxrmqbEImR6vTHifua5CLFjbHK4ABAK2WFWcm4yxpGlGIFgStr38eu
y/kSLfJt6Swi7LHP3wtAsJaVJAVCZhe119kQhLtgaNwHawCeBQDilEjx4t2qKs0tDBv2cm9DwvrU
a4PPdcJa4Mxak++pB04wf3HZfJqkaL7csLG+2sKFbIxjQ9ynjWEq0NPKmxsI0DYu0uemHmzGn1gn
G+TKPPFKOOokoYgNUGiXvo9LNOyHpakg5RBGkxDjLOywnDTWk4YCvZtcozE0NNOuGIbxflp4iqs8
rs9tmS0vPeKknceG+L+1bVk3H3/+7/8RtiBr3fkvWKn2s/40v/4zK3V53Z8ndD/6I+TXjsKUWZzW
qr+d0N0/oIGIWb8UAwuBS/evE/qFrwoE1BMELDm3ofsftJT8g9I2mosDXuXiEyZz9x9ct//Mheui
cf0H0aqD8ZxcTqSDEdO6dyGt/oaUypDOtWrxzGaSqkZlOcDqrvO2Jb/OZiR592dG7NRp2nNf2uOJ
wbP+ShzOJQLFtLjP2kCCfGdtfM5ADU8LJsjd6JT6KfOq7N0KE6a4InfdY3XpDgZXbz0QmVm+VGLG
11hM2fSR5xh6LoCslfJYT+W75bbL0TFRB5ORmh9Evxg+VNLLs2/7OthCShBblDp1D1mU5F28bsQA
0osCbXiPxDhdUQDv4RQ2Gd4SVntSYmqQmyutfbC92HVIW8QtTGhtlRbB1m4Sb9xaLPc7AcN7AxEi
t3TSe3e2SukTs/LOITRmyJfbyp1CcXVh1E5Rp8tr7SWk681TsM4Qlxwz6m/zXe1b4yU2E2kB5WrG
umXwN3tPGQOI0RuTX80Ys9MtKpo+f2fuqUgnUU0crWe4Qy4GH+kh/g5/J/y+eLfYYT6kWw4fIjP4
mLQYrGljpUWXb4LJyp0jlNhsYbNV4rZA/IUxyUmbZ28x3OGi8nq6kOWUvQ2iV80JN6b7q2OjefRh
MZ5GEwUVB6Xp9Qp9s3OyPZ2AIhXG8T5jnacPvB39A1gK39SxQLwVk9/Rpx4KqosmzqEkSwm/dJs5
/op6ae8sL+3OjcqinYxG8eQvCuFnkfZMbEVcXadUz2/5MTl3YsIi0XRNcDIVchkUY846if2SLhq4
egYHb0SV53iPqgw6Kk4z5iWulUc3tesvKv+gp1rS4VWal98Ti+hd3bbuQ2Ln005MRX3VVlNCUCgT
nKZC+WzHw3TlLkV/Feg8eWl1SGpTn7rRZog9fvwmt7LtssT6HCDhOU6NR2xWjJ/1FPa6uVIAcWuZ
OR2OAuUdjIMCu2u66NYLEmLWpd1ui6JgmkjRBh5BZrlyGUIJw49S9W3XKTlhxTj9tCXJS6RexNTV
t8mxs6v2gbF55rBWw8EZiYEbnFYzhrmsB72W6pENJH1PslDZW28k1T7v8/HGd+YBgK/T+WfqinE/
pal1dIXIHhYxo/hltbpPG2xBUZqycYR6oRKtRCvqDEl4ZeqpJ4MqLAIKq9z5GjTe3cuZ/qV5yBmG
vJnhumW5pfU5qHBaOvSb1K14dsok35SucZFAV+EeSax7Z7JwOuCxoGUqnCLvV4V847oOBrktRo9o
NzuE/wEaOpvcn05Uaw9rJBz2tMoNtA744byH/i02UMzoomMU0ojpCZZlkN/Q7Rbtcl8Z1MR5uW8y
7V/N0AXbrJmqYwSy9FHP8H0xayfmut55qHMf81WoU+XtlxxX8rpDSXdHAbl1JRCeIJntOba2TVtP
5dauXToYxkjq3/j2fWejUz/t931VNFz6ypf3ycgGz2E9fmY8QMS9Su2mGwCE+QWn3kzyjLUU247c
cogOOVCHM+ni3p0y+7ZxJnk9lBrfnQP4YbwhQAvt6U+eXr76viEOi6qyc1KjUkb1zc4MxhCf4ojN
ltrwYtkFHT42lTrtr2FxCiK/vSi8j4VNL1Ab63STBNLAVUcO+bU1UY0kdVT3Se82D64OE/6/2iL4
EX5h1kp59hU/quZu7DnfVYNkem15VoP2WVHsDFm0UBIxTJcw4awMz/AN47ZJlxoOd7YlHTjMMFgM
fOsL2Dt7CkXuXAxSNr3Vk+4p11NOkXjbpukHzmcO76uiaqu3cagxK5jGsKKrGHVYYHyuDbP43hto
fvyKRxOKP4DxJEE+wvrkVGT6zf2Uw+hkWflejnYc4gNzeIPIas3r2JkCA5Jq0n1bugPxV8ZqKUUP
K+x3BaSU22m1t7gz8NbXTnpBWOqQSLrIe8kZzeP9nECC8ZEjqFzD/jDhuX5LUKKyFNxQPnsJmIuG
TcTaULSo1Jt6rN892QMx4G/nMO4cFxlP7iFzUmyovZlOHVf91p99cdv4za/Rr5NN1vvDdaM7Ra5E
COMcC0LbnSnDBdtY7T4tS+8cDVKuc038NqgqaPF/f3j03ycwSSjIP9EF/Wo/zX8evy4v+gtA6lzq
bpnAkNuEZJpIsM6/AKTyDxznIY4hMk5CD+Lkr+OXsP8IMRNRkkuBrQ+M/R/jV/AHf4DJhwQUDKL8
W86/NH7Jv+8zwN8U4Hpn0mT6Aufx/zHAK6QqtC/hlDeuacKvi6TjPIR9A8DG/vLbdy1kKqntk98d
Uxhl5oa4Vhvy/tMv2uK2H83MLZ+hAYg9GrAw2k3OSnB0nu0IASp200hsu1qFm0DlIRkcdlhHDDKt
eobKnNQ6HxKEsKbsi10/OckuK9I2xl3nU3AwN463d0NJ/EVYLQ+qbNOvMMVgb1tT8FimIbbtnljb
smit13KK3F9cHOl3qsLqNGG8el3kJQwfV8wmHVV7W7v/n73z2JIcObP0u8wedaDF1rUKrWNjJyMj
AsogDYABeKde9SPwxeZDsckSnGYf9rKndzzMikx3D7jZL+79rsVNPLV+sZkI8nwOaGUu3WiMO40K
+dovLbINeO81ZYibvDgJvpi1w5Dk7PKinnQRuBbXXV68tdgfH9jewGBFbsTUoBxPOCpRewYjwDWh
h+olj7T3tISw3BIVab9YDg5Pqu3+HOHXKZABtnyzNf/VQVI1vnpQQsBmD56xmwlhgnEu1ffAPdOt
kpCRZW5P5d4RdvhQdBUOwNiZ5a1QKK2ioClBRdWqfiaNfrxOGObcNGXuOqsMAeALXongYNa9UPTT
tnGK/QHOSWLgEGH1hZBRuHbw0pcx4uW6HsIzQ9nyIroRmg2CtgKBv7Q+E9edPjikMDEMPvpwt0vG
dpMZSj8wC7a30yDGWxU5YU9OV0RQ5OQR2tNEefkYUFwMBzUMFqyYSodPnc6EgmpQ1s9tEue7srHn
x2qy5Y3VdMWhkn29F7opTuhxbXdlamnsfZ21H26JOonBdX3SeV5+MgyiriirsTx4XK6bJhvTdz6x
ke6WSe4lDIV9Z/Qx8XbI0JBkK0xGB5QV/YODpxhNhQrG28EpxQe7b5v6yyT8y/cSBhp2RiEDlj0G
Xilb0PpTNnaa2mC2TvBI2m+bXVm/NuYs/IpFYD+Udlp8RHaXIgBhhrGyzAkcBItCKtMuRxPFYPDK
9ucKkG1IDqVwncUw3gVojns/yZ+TBKhJbdrdzhpcjPSG7qJdnReoQFnDpafGMuMjY3O+gVUTgm2o
RDz8bEJlf+l2KL5k3oq7Nslg6aoycjexE5Une25mIitzW0cbGdCwbPzFr4cWuXAYshjTp+sSvaTh
gF0Em/4nabqY5L1pfEiaTOwGlaM6yZOoOiCaU0+eW2W34aDT2zm0xL7HMXXt1vV0LaqmPgdG3+5g
UHjYB3L8y0WQV9t47J1kGzTxr2ElCW79ciRBk0Vh8srJwpzImQL15NvOjISvMC92j4RpHEV0rIIQ
0v1kX+p+eqwGuaHYuSrJnHd4XTdGgyqf6iNfL4XreRjsN6MvQ4CIXtGtzdxjdC3p//YeZAZuPE9d
TWUChsP2e4IWC8RKKxX1/qGaYoT4yvSTb7yN6ZHh5XBXjT27x4ISXW95XL1Xa4qRIKVzbgIQ4Igu
cNYlGSmfbsvtHuL+NNeSmvCxEmlbrMXYl8eB3oeLOUgvrZs6rF1iQ1XykKB7g1Y9JvnL4KjyWtjd
Es1XuPq1rEL9hhoFaKzTl7Sl5Ctlb9M89BkyTYW5xagi732msz9Hfokwm22st4mnLjrGZBNdNVCh
8nXph/NdggxIHANHMB5uM2g/CXF98eRnZ2NI5FVRLMpzVGdkWaJOfWoL0/th4+t4c3EWBIehyOaf
s+F6zA4NNbGrqHOM7CMdJQddVrt3mceWfKXwiL8kapBPXqKzhueyywi3wJX5aLAieq8zRA5rtxHG
a+pZw4MYS9JK+PxfmnYeQRI3PXYcpN9QgpJg9G5bX4ITNwNxqzULqh4l9ZWFxwuy6TT2b31clXuT
k0KvUHUz6DcH4ax6biAbU30SI/0O/f5VxkN1F474+OckrN7bKovQWIo5PIZxh91jSsb+O3Cq4lwr
33kTWSFera5Jn/9/KX6WsuOfFD9J9fMv//6P1c/yU3+rfvxf2OT+qngmMf23yif4hUQdl6oHsdSy
GeYn/kMOHVLeeNQjS6nEsBjJ8t93w2CEmAxby+QJ9hebXetfqXwCc8G7/YZ/C134Qq5vuQwUMIyg
vv4T/s2LZIUjrsbG6ToljF4tm9eaxQxjzcz0jrO9iNN6ZF4SZxgrpYJ2lalL+cCDJu6wqWUHaVT+
BVlkc1+7HvYeTp+anVEVyXfII9VVbetwXeST/5FWs0Ecl66qFw8fzhWvNH5FcwloQ8T+fdE0/Xs7
ZQtsyGnXZoWqY62jJpKkIMzB+2yH44/B9ZAqjaivg4aJReCXSbE1+9G/6yybEqfBD7VqKzjLDgId
FK4ZcpvCxxSLxKVOrsy21MDgpoUygcDX+vR51ddhjGx85RV1Rx6AQcsx16Vh8BJa+cFy2ntlGJP8
ZHNTKKAOnXpFQQJkawjyYyLnBGBXmYz1UY5yusb9kX2WObcVBN6u/+kVXvTVUdd1nBGV2tTR6AJg
sYNtlWZMy42pkDtXjwWp1cLvLloHAedwuIzfzUyVl8TRxYOPl/qm4ba8Hqu6vgmMQWzNrtP3muFU
ckUwGIq/Ii2bH1XvRzfaYUzoohe+ZZLuPXqudkCAOFHGMW94LctAx74LctfcTpZZXKgw7KNt5uQI
ph7o3BrFTMbEiAFAXnz3tRgOota4jTDEmkR/oF3eu1FSQiLiAFkZMq336K1xHdmkISLkbo9h2Q17
ivh2O9X+sLMHT+3F1A2ESXj2jGBd189BWGHdrco8vC5ZJzzMbd/Ga1NaBdqkgbFGjPN3E88NaUMQ
KlAcNQ5hY9rMvq0MzWjmB3IbIaj6kiwbPhjH467D+/xgxGyKV5PdRO9CESTNaR1dXFbXOxUVzSmP
m/bBSxYHiangzRhZ+1jU0bBp3SRFh+7PJ+RfingA4it9m/8OBTEhl7lP+iuWofSICkTu5l7x8r22
cr4NL6w+qnH2LoXvIvSj9yTgTgfhk56r9DEp4uaY9CBA+L16F7nMARg1qlPGt/8rcuN2m+Klvy2Y
XmzY3rMWnOT82OuSZV7ZxW9W0pdXpiucjUAZhg4Q3iQbU5XsU0MEB7esmptMG3NCWJET4fPK9b7H
zvXhsiZkWlF6+tYSSn1VmBTvHKycjHVEsbMLZqYi9b1dGk3Fa+f5AwnWQwEzJGJ+JyNJ8zDisF6P
TdPt2CHGV33Rz7d1iwGZeEWHHGtiZKwJ1XXGk2o9dY0mASABOPYDrlN8o2IVHuuOS1pawBw92adb
vEKs0UfTsX4OegifwePEYi/S2SBhKnO2BipEEgSHngASF7M3oVcxWBT8lVvtwlcdJNxJSCjtnU/t
hTfZVu6mKfz+jmKrYCg+lrshxP5JWgMCgO0Q94qvGvZI8dImVq4PcZYm1wZacwfeXyRHVqOysu4t
7eXfo2Wqjxl5+1uLiu627zK8orPTSkg3yHOvJTusW0/6BITwxSGnNLKmVyEbdCAoEkiJqzMsgDwY
Ga9lSPLGBgWVxAbDdRneOA2ejHWkqvQSufCqc3otuUlLXbDit6P3soR6W5Zd+RT6JiGl4SpHvNC1
3VFbYx3u0qmKzkgOrfc+TcXVZNso6sWMhGKDqTy7M83ZujIquJdTXTinamKSgYM0vs4Y+ZJbkeY/
XboQCP1iemUz4OFCsDzgbmJmsu+UARredr53q2kGOd4r8hd8Sh1XhP2DkbLINxEB85ib7U+2C4QJ
6aZ2MR4y12Vxbo5vtHDxoenC7hzNo/XWtm77Q8HcpXvy6J51IY7TpPFeBTGYdb5Ouxgp0FWoqbbU
aMBcxCj4bYSBup+TDIZ+mpXJpYrilOApZ8oephxvPcjtGp1HGKwjTzo3UUzGaFaa+pOikRU6Psv4
ZV7qv4rqlsegm/ACRDM0/bZcUGXOcGqLdjhOTCfOlITDJvfr5rnrQIr2oep2jmmfxqlxGSSn4VMh
TEIO3QI8grtk2nrElzfRS2zJZD9DML1EXu69m+0C7cQPsGNQ631VTVpeQqcnVwpb21FiXHug6UhR
Z84EDQBkI4dBjzdhJ6S36mrX/uKrBkwdIMNNbFTksavWr8i/bOhiBFvPh6Gx42urN6qzihQOWWXa
3Kn0+PILbQJrAG0I8yNq0dYj3bfoSBMwYLLRt5STHqrh3t46WLqfY/SKlw4Vx9Ga0ZYf/GJkn4vF
2b/2pECHE1Qujl+fgPfK8li3VhYAeqVD9kVIoFiplLw82pVFkcQWhUnEuJV2CJ+hQjB2Z4/9aCHY
YeQGssoJ6lU5MkRcSXOyjmMK9rNpQorUMcq+2yhFIcFCBDyXKu/RDBETNFTBiW2GfYjQtnzb2onP
gzU1DF0jyu0kzTFjS6t066tpwAOPvTJ8zMN4POZz2RyhCBHSIxpvm3NlPRlx4HQbt9LWq5Njv5bo
bfaB6svrzq5Qc4BLOQinUnu0Z0uXGmV7aHMoYaao4MytCQlHpYyJfKpTaGFeZ5PW0ex9v5JPhVM5
z36HxUSFNZ/p4PT7pJw7hJqGl14PunaPTke9kEXQ0vyoN3faagLaKmeodyEt5FPONXT0tIVcLWnI
iBmqkEs6heC09mshj8KIjbVhh4Vem0iJz82UkL3rxRWhKLIjU83tonyLH1z7tK0yqu4tYAIMwgNq
mWYu9SqYwifLym2ihWKdvlvwyp8rwITbIvYhUbjoAQnB1fNnjEoVu6fjvTsGVJTGzDsaOj2+ZLIh
sibKzKusGNUW+264ySrXu7GzQNOtzBlAxLoiDxA3KIdPP8bbXCHvi3lm7tFyTbtUDsmOxD2ByC5m
bL4PCqu+zesEKmqE+cTIA32yQaYerLE7lEJi4eaLLC4BG5MTJzhepo6LmJst2UQJOVt1WXAlK2Rm
X4MaaQGpFJOHXJn62cV09c2KMDjMlhiQKPuy/8AfK55ayQ5U8v9u5hJxSl+I/Bih7Qf+lxAHN7XR
JvaBHTRYYDegQ4DlSCnrjSmk7a5zRsp4+QvWTN14LJqJPBTEj2D2MmJ7MkjcYGHDz2QaCR1ownGT
FsK5r1uyEjE+h1dMNXHYMxzfWXhT6Dzd5savne4zocZbuaXE09dPRk++poMYJzZ99exkjNEcf8ZR
wA503ldd1u0Fueh8A7Q+tkjTVp7UbbrzEfaWp7I0CcNkq3QHJ+5jrPjgBqusrpIiU3um4MRuLJhG
K7LTczsE6WZyfeeMoU6dKaCdbaC0+YPD3H7LkVjeOty0256H4HOqOVfXgWqdSwJM5FT2yXRd5AYX
GsijH4nn4MApapUVZ1nPprNui3AEpGkQmtLnuJ18h3heWDT4fGdvFfQLI6ZVh8wCu6hsyQcCKGqZ
9vFJ62p0V3poGOBgLTlFLf4+dFuo+KsjqGnxXM8Vx4rNt5psmbS7xmBaPS+l2ipM4+soNxqiOPwX
pgn9ataxi0SmzDBgzd5VPhWLccG+Tilp3jyruB5yxhh+IeQ6rsgFEpaDqwdt5dqtWOoI6b/6Mr5N
VAaACFyKzscbMxoF9CENoiIogovXTy08F0uhRXGZ8CIB6w9GUfK0uzx3BivaQC6r4QJGe9wxCCwy
So3VEJbt2Qtz4rLbuDD5FuXkBjYsf76ywcKFkKVw1Uh1yA6zEvKqM5T10jbDuO2pqNaJEbD4Kcz4
lhED2y+zCtUddxIjMn7T2NApUvQTa1tEAB0K5hsuv/kSNFwUq2YUxWmGZnSL7hdPpUZNE9Di2N67
N0zpSfXaeSu9IP1MKTFKnj5VX6jfg+vIU94p6ScN2HUONgj2Sc3LuKz+Ojn4A7L894jyRfrwxw7V
tmz27V7kuh4n+5/EywhfZ7sxsYei9lmN6VvSTFiUnNXvuvbbv/59v/9XFsruP/1n/mQLxmYkFe12
sX0dd+LkHIwtqVpYlE7t/r/KNrD/4d8KA2tRZPO+wsWG/Ke3VOWep0Y0wdvpFOP8X+Esq+lhVwEx
dfmNtwmvNvIwHXjy7jb/Va7w8j7+8HHyb3uL0GXJefURvvDnv1Oa4J/L+IY3JBocx4vah8f86O+6
v73H/+XnkQyAPTbiV/pPhkJ/+ff2s/r48fux0N9/7G9TIRckHpstlI6AnU1Gpb9Nhvxf0P3zA8v2
LWDD9ZskKfqFgRGqNaZDIXszJE1/nwwFvzgeyevcHr7JtHr5qX9BkrQ8gr89JstGzHZ4RMGJYJa3
UQD/8THRwdgWTcE+PQSVeVwivmegtt+98del6H/67f71zfzjv8Qci4wEj32T+acHEmC2jVWsFhsP
gNo9pjzke4z0JYp25qKPZelXBzOqqx2EJXllZgkpQpqaiQ28Hx0925yfzK7Wj+U491euKCFIggp6
QKqJAH/QkfnQZb5BUSiQDdN/FfdGGRmbxoPbn4ukZ7Ys/OxYJo1/yCh01ox9h6vEaoOfQJeMV6dM
0p+9wmgsemSCmBoMCdgqspyY47uI97mZ2x9ORoS4E0/xxM/X7suUxs2XOQdApZLJaeCxWhrV0ajU
BRs5elkM4ywJvNb5gpzVT6CvMHGtHCmQQ1atqWEEtHaVHtU0MyvwsaES7YH05C6CemQAzmJkthrM
odzTPNEV64BL1BXJE8EGznuURNMlFwOpuJMVw7eNupgkcfBr0H5Lc70IMPc2h/enLQPgYnGluBaR
MyltwDiuI3VrGKFTr6oJkcDapaIZtkmAnPVgwv5FP+DnBDoMDfM+VWDVZRSgCevVsPmaFYjhxbeO
lWklvcG7Y8AICy03/FtDef7trOr8LaPrOJmxL3YjFszHNA5xbphmBGTHt+JYoCJTBcMVrJJnE9HH
XR17ZDNHAtRnUtr5CUkJCWsFnvUJZM9QYA/T/Tsl/XiP1DXpVyhDgBZ7vgaE32PDxu04dGQnduN1
YDTBY4+g/zF2Wpoew2/I0zKC+srvUzY2WRAVD/NcR+ca2NKtoXV+k2A8RlKKnw8+bj7Mh0E3zcUx
RcUBHqrspu8769GSAYFZ4DEYYwGROpY6i0nAHXPGUTzTzlmotMI1YUSbXlLzp8QHXFTs8pykQsQ7
k/+9ycKBqzarerqsIbfSnZkO+hrE7NHIhH2GfWXtQNJMd+MY2u9CAOv2Ceixd7TEwzkXgfMOOFzu
EEgR4oWrmPlAGuUPoNnRrMN3Aa4C9k8Z+4kBNKM1GWVXqFizQy3cAo1S5wCHqyLFr4iKJWvOsUIw
t16GNPZuDmtWShxSdXqkZLLCEyNYKNYdSIdpG5SDnAmKLvMXQNNwWytcx/eZbcBfKSB4vyRuRl4e
MqifTWLFRCDDN0DdNEbLRo+TgyFIFJHe2nhZvwPJXFyL2k8fR2xu9s5CWXxLU66ebYEWZuO0Sd2u
VW1Q8tXpXLzQR4E2UnMiap5vo322p7FiBtcOH4qh+g8jxM3fjw2yHkTSNttSadsX8qs0y6u0JGw6
6syeXhs2iFpPwYhGLDX93P9vQGL+Z/Jl/yoZsfHA/ecX5L7/kZZ/+bc/XJC//dzfRLv+Lzx9DK6R
7C4+ud+rRrDIuZbNHYnw4Y+7E/cXfoAr0CQ8x3Ede1mr/IevjkwdPzAdZLsmeFru3H/phvT/tDuB
R8M2E9jNogyOEA8Hf7q5hm6pWE284SSvMBFkpg4qZoNjDLo3o87bWHbquzBlcIN2a9GazyURt2AU
SUXxugDWyGQH42osxTys2Zl0z4mdE9+Yp3hA66Ig+iWkaatWYc/Ce4esuT2qMfDfGFsm/TFSGvNb
gtUeZyff/+sWdZ7c+G3vzet8Ss1vRp+4Ts1oqDoIYbU+RqhMo00OnuNVe4V765d+QIsv4YZyN3XQ
BjD3oi8V2cwI14dKiw/PNPWLbH9lP2NX/cZxTLZJPfYG557BAqHrYRysSxF2W5EG0wM4CvJqSuGk
u6hGA7k21Mjcp3Nb98mXdHh4yxC5shCIN2HT8OcI03Yiy6J9U6mM9OAsy056yOsduTHxhvcA5wu9
6Pw9klbwE6cF0elOLh7QN2pjNQH28zb+ILNOHfBheWxNEztMWfKk2Xe+lMJbq7eazzwIkyteTHbv
lLpKNqkdTN2Ws4vMTEbcA5gZVvyg2yo3/nCh/Vz7mI9OTm7pO5UMfMxNjolpNaLnuI8Dr2ZikrZh
sQ4sP9yFLnptZr4tDVeSBn1wdohTEMur0BfVjfOXrBzc2GNa53tTdGkI+6SvKCi0wOPN9BROCWQx
4GNlwG2R2Za8z6O5fzdl7WyyFHBMpvruGJMzcekM1l87xqsF+wlhIoPol27cwIjvB1nyOU59d8A/
HWwZ/8MGxvL4VKStf06jLtiyKFhyyhLH/xGjtrzBAc423CpJfeLTIGOoCmtmi27GwUkY7Ny+jGUj
NnCT+u9JZS0BCzqRL2M6mefGHBXhjWWKTILR0Y69GR55q1DuXjNoP1pWlH+N4QQDkg/8YYiTYcP6
SBK86Yvwrre9HEZhH+5nUY1viessv1JhzlsHJ9luQtvcrTwExlwRON+Bi/NMZnOQ3wpKrGu3mYy3
EtgYI4Ou798Vm/p9yjcXkHLvfSM4nXcJ+qxVFA7FoxsmdPYlcmE2YJPbnlmsLyP6VJXftlQIOJWJ
bSscFKbFtmNLBR0Wj2LNm19EFRauRlXv5sERe2+2yMfG8dZc4EKNW8Z6+RlNDGhTuELm3iz9fDgg
O1h+SBhPTdqmHzwBLn5MxJ7LfDH0z0PRyecQ+cd+VLP9Ip1C3g/+KHeBSfIWgEWzXveMxWjlszDe
gG5LHwHZSayZFRPv9VhI64h5vl7ckob/TEaJFodoKkGYsgg8RoJUDT/x7Hd84HKXzSUxHJNrikvE
VKBHnzNaT1S8ApJtTWiUGXtHAw7zGsqJ8YLNlXFIFGLr97qiuAOaNLyjyJteYBVHFxTf4OfrboC8
OwQo/XvdJe9Jx5YXV1U1bNg/mt0mQ0X8zX1NqJ5sR2S/iJgQWA/Go5v7JMH6lrrIqU3vXLixgN5z
2ASrimCrjwKe/76vHfFhMQPYzq5X74N4sK+CjNUhYtcoX3eZ0m8jvba9yRrXOtUh6QQSBoJB8HFo
30N+DK6qOgFFnfRz9ioWQ8VqjFo0YmFifPK9ibcTLwJ7loAfxFgjOQ04UQ+za/Wvfo30PxgmN8MY
S6FiT7D5kwgeNpSL7NMdc/Y6eWL1T26PI38bd958CkwN+S7txh9gEfyrTvjz3ZhJYNKCUd2110Xj
wZGGe9GB6b1NUVme+ULaL+FMIcbWxvrqokBhYwjzi4IpfERsnOx7aWJXC3vf2mArFlcioI8pHBGs
Q6senutBQuxrqiq7CXvEiHVswtBAyH+qRh9yldt4j2oaoIdX9ehDaursb2EE3mtmZbO1HTik+5Wf
KYbyDTiiZhUZpnNbuFnnopkxHZTao3gWPuIaQrzhZXI0G7beyzwL7ebgR6xkVwNWikupIVP4IWwl
QCx9eQsw0r2vqih6TFp0Sq7ZOxu2eriJ7cxu95L1/UvkQG0WTlfcA8QQPzleBHlfZvtqOX53hh3u
PDujqppt4rNTdywPu1wgZYcaUCWvdZZCXJvtCYJsAq2wI6im7+NgM9dW9e7p1FpVbadvDX59G+Dv
+hoGjP/iQCLZc7AKtuJ9sFUSmDiOPzjn/CnPV0461+LaOfWxKx9lMU6PM0r795m/aztO2NQY2IV4
YtrhK6Rf/mHpKeI2lhlUlGEqvF04tlTJLio7OGzFPrJLYLq9CC5ln6d7M9Lkp2GAIOKu0kcYlNNj
lgFAnRsj5naeqpsZ3/6qUGG2szsnp86Pom3ZFcm3LP12jysQf+RcWXsUtJG9slEiHZWlCVLHfHDL
3TbsyNwpD/EoIBMn8UwUtQcdvrKzI++p2Mw40ldzNqpDwGgQnGNu3iHOl7s0DcRJKtO5qCKM9xnu
HDLAG+RdRSdQXiZmsBumbDjhRenvUy7UnUd02xbfPSaOrlruyyrMyCE2ag+6dVQ5/glvfItLKCa7
qYkMubdwGV5jufNDqCpEaFihgDrS1m3xliGfeq8DBz6Oa0/xvsUWyt/ITHWEqx0JhOl8GIwCU39X
O2g/jR5aWhv3/nqONOlziHI2pR4CJrCSUbeTxHs5IZFPZhU9q6wSa6h7A94CiBpGPQSXFgHmDro0
iWymTZr6zHsmR37Krlyl/G2iJhJ0qznai2EmxZaF+MFCTs/CQI9H2Pz2PugXQqBBsN2qLuAG2DNc
3EoX0bYw/OCWMy27E3GgN0i+0iOj7AaHaWqtZ254FqN4CcgIs+/CtiHhflT12e+s6tz5UEydMjc3
bJf1nj18v4N5yX0sK7mzc0mbLbx2j9SFj7VVpFsHcYazfHacTlfnLGdeXvOurxCXqZ1jFOkZwJ17
9IdIXKO0Lrdmk/vXgwHYVUGeOsT57BysuSO1A2cVx7aVJHunn80vS0QVJG1m+oPFinEEr4E+CP+D
LwoSaZhEM5ZwBb+BTRx5iE3BCyDSxCpEfGrTuP4n8vrumVwDlkxzNYdwJTLtAi+txnwbz6MHX9Ux
/DfFpv1lzK1YbqRbxrRri7jCBXf3JH3f+Bzo+SgVaTFB4sUYdCejzu90L+r0QKcuwq2UU/nVTz3+
kboQOMFkVNdP8QzSbzUmfntf9q5xK4aAhxPjTPvNij48zvhs7lUjhg/NXIceVqj9gOJnR30p0DmE
ctjBc3ZSABVO+cRDZj8FgVEdtJNaDwjMZ+/Q+gSlYdAPix9tjuVvNTTmcKdkV7ECIMTpmyK4KcAB
Dc196Y7ZjyqpnR4kcoTjpxtMliWpP0cWJZn2CHFHeMl6Xc3342R3/TrEQ/FeQmJ66rWLoBErvHNG
bkoSWK/N5u3Xzux/J7n/568d5zJd/aed6pD+P+2ly8/9rVONfmEkazOTZVhp0mL+DgDj/EL8M4Pa
ZXNBjN+yd/gNesr8n3Y0QAUY/SrN+zsABjcEUBh6ytCkieSG+Vdmucxs/zTNDZ3ARmdIz+wtmkIT
/8Xvh/6DYgunpIxB5pUNOjtF1FgkCsctN0Zt1leOb4BagBtub01q7bdGa/8SGw55QylDz4vL3c0k
h+YN4AX6nSVAYujuIAJGrzzP5daQxMNh4UBGzzm+HTmZ9lVlTZdW2OpuyKE4dtIFr1CjULuvfcv5
dM2Sm4croznXfVo8g7oydlFRlzvEFzDQ3G4+c5kOVznC/kOKkHlbL9Uo8UYECAnEOZrkohP4PoR7
TKr2Yc60KYkdcXJHI73xpYf4JfP4nvE+NkCbfJarnsCHlAORRpq4HSL1RdIQQHu3V9cW0sBrH2LW
fa3K8sXAv7HqJlbD1dSlL7BJtSC5wCjJJMpkdrKkgHTZZ3V6AqeBgZMIBMBpJaG2Ws04WyOZTU8I
Q+sKFbam2IErhY8rp23Yg7ZwDCI7F7CBUYx6BCRmsGtuk5R8W9fLX+xYKMAMNds7A9YhWiN3oygU
D+Y0Y+tvnENoTMmRDzk4FEQQYroajU1kIq5yEoysjs9mtZ1myu9BW2dloyqo4KT+jDPZPYcFtovY
HpL9AIVxESrO8WaOkaasoP2hF2LSvUMxMW7x6c0feGqtOw9l/pXq/AyvaGufGKij9wB2sqvKUO6L
yJHHOhlqJhlcfzzgFIMOyIzBlQEOsW4E+JEud1Y4bEem2bsgo0lhRwzQHPzcaRlnrH2XlTEWF8y7
Qsx7mgixckn0W5vgWjYxwtQDR5z5WpRoo8u+Ldmxdgyf54pWC7DsO96X6YjwJMGPMQPtQiD0nsUm
OQHBOB2UH6Yn7VjZfnDrcI99mdN1nuddbU3DqrSM4mjmvCq/Q++S8rXmvQ3FujT7/NhyAR184ZbX
rdRiD4QDvZVK6Ev54q0pvjHs0JeiZYrlNug7PtoebwgAe3IULEVgfTfVxCGX1tqz5K4C+rCthrHc
WFVR7xcVdhIM5KdYVN5dMRpvWIPhueX+vi7NZge8s2HbQZVKSRRfykqJh4DvGa7oCp+GmfOZg71n
GYyQA19DyUer+nXk0C9tlO/KI/wWTSstU1LZgj7Z9UvdRh5G+olVad4WS2lXmiFVnplndBtcgpew
MO1juJSDeikMF/7VOvaq8jBViuUov1/IboJSMqKoZBlPLOFSaOJFqQ5hioCQpym4IiDaPjlLaRqH
OVVqwuR3j8t4WgdRjvIosztkuE6EgIUStzesbIctQa3g5SfX01IKM2Ypj9TT9QMIac2vUPnQ7wt9
Zp80bS0t61svSeNt3VTeAbkQQUYZAp8Rp8kesRKrfvDjA0kGhGqvmkKLF0thBJWmySaZsAxN2RrG
75Qw0+Ow1Pp9kMiH1o4aPOyCRlyh9IQCwcdPOxZSanXsxHD3vOAj0tdz7YZ4omkw0L5ZOARoOoSB
a7ZYGpHcDBHR+YnFGCav32n0qwflFvae45ouJl0aGqjuc3fEd9Gf86XrGZf+RyydkLH0RDUf67ZY
+iRn6ZhwdXOeeEsf1RVmvq6X3orqzb1fzPi3Kc7neVUtXVgwyuwyWZPVoKZ0IACmdRokh7Er1Llj
AveZlARU8gzn5VEA2LwaHK/elKE5nHQdTrCrxuyITnn+gcoweEzCmeOvtjnJLVA0gEFq49n2c1gv
U0viJekzJWmP0rgSTTB/Id8j2LOeSX5QXha261KRFpjadX5Ki75ExpQGTz4jQvTG4RNWdTBR9Gn5
PveDaD/GKZkTU+6dBKkTEjTr0hjOg7qk7ODeGuHBJGFN+eo4ZnkeAyShKjKDA42Ke+1IAkfgKXLA
9n6LZm20DG6nKXIPraUXO5JX4GyZ1P8l70yW40ayKPsrZb1HGeCYF70JIEZGMDiL1AZGShTmeXA4
vr4PlJVZqZqsq3fdvUxLSSSDEfDn9917bkcgx45hI9AgkwzfvVnXAjoNEoAxHlWDOaHG3VjRb9d4
or+1SLscbB24PWWgGZ801zYPS+malDxXWXHTV5k6afmk32qlRlkd3wtHbV1Vj9yykz227Ap/M6tG
iBPGI4tICK09d39SxmIhvp8XBWPwhNDQVavTDoJC/OALOzu5khTTprU1d8PmVtzHM3VTtlYC8sSq
10KwKp38EaI2FTS+Udbga+lf5NmRvnQgLBCAfXmNE08O25rl55acOJsrOiMoLaCtMtr2eu8TxbIt
xs8eKeSOnUx6b/JseHT1ecpDx5LeS+mUzhW6jzimaFOk4xe5w2vWPpW+nInVJg70cUxgL2ai0XCz
9Jr/yE7O+qYPbMG4V7fGQ2b0NItLXUNAnSzv6IP8uenLyDooYmkHS1j2Y0QRFkKfsViPPoflMYmK
DsN7Hl+juJ/OSZ3242aaeZfws9dA1zCRMUFnM9hX1MQf1eT4+0JOxQnrVvndrdL4vjVU/laUkXqd
Ne4cLR+QI8NG8dz5lbiPxqZ9UzE3xM7K2ttxrMWtzwH8GCVddqMT0SSn1qbhrDjYAQ2t56bQI/Pg
ECc/lulIGYiXpx+mT80Oz5823WusKI8Db5fvVpXb77augfAaMGNy5EGbJCjQbP1E2NyOBxN5zmOP
cNR0mkfVWHpXrTOrw5ynxhn7dv1oCX++BURcPVVm157XVWhFaFQm970+l3SuZ/JMuF44Wwrc6rdZ
pt1BulG6z4cOEhQ/bYStXvPmB9Z2lCNl1nLnTol9bVwXUVIzF4jtSLhfLFfKkPMNGHCT19YRc5q5
q2AskIAyp025jPXBzFtqGP2aVGHieOraa4N5SWKp3tUEHWIjMTawwq/ZqDW5A6JdL6YXk/18OCdN
9pGWyrrBZ9yDVFXOFz4Byb5tZH60y9m4qqQdThFi941b5d3VV3G9xUpRfi52FH3rVGFSAd8R27IW
Q0Im47fSSsyx4F3jL0WLWWDsLXNH1ha0NuzhBTZbH6twZvUP+c8HTsCCcEOYM4blg71pM5ej8dwR
ZH8vKLX/4Brb7QgRDHSpEO94VgJhy9s2tU1nyU9wtbMyrDFagrOupCUBlYHLgmynZV8iP5+nbZoq
M4UQZY1pwJI3+cpXWD4cMKP3sxHPTzN5isAbRyN0V7J2ujK2CaFB216529VK4O5XFnezUrkz7FUc
btn0yPwMbYw1R3xcfqK8y5Xq3UTUZxgcABsMESisy6TuaqOGoyHdOlyUFNdshYOXKybcWoHhGtNd
0IrRfJuKXIbgXbVdsSLGqVUzd8OKHV+YOT8zgk1HwBLGHZ3B3cUfs/wyrsjyYj0E5sWaoc8DNB8i
bPssMdIHAprkT1bweU1C8lYJqXZE5HRkzwhCepbH+r5b65Gn0hCBt6LU/RWqPqx4dSZreax/Itfb
aHg1Vgx7twLZqQPCbTwCaRcrrt1AXHyfk7a6BXWTbfVFt/cO3qYrp161x9cXv6sV/14NpCiJKKeH
ltVCiH/e340rK2+ZpbV3EtzmYsrKk72C5d0VMQ9VF+Sf9Rt5/ieFviIlYEEhW+n0xQqqr6MqiYkC
rPh6YyXZw5alJWD0++pqrKh7C7TUk1eSJEULMQFt1shDm3EF5Pd65z4M5krNd9uJbr9uZemT48vP
pWj8k5UZuDDSur4rGukdHCoLabsa22fi0sMHj4n52s2x3Nv9MLxqCxD/QfJkMnnrBMmK+F8WZ3xw
OF6hR+v9+FGtZQA2AaltXJhIzOwxvsu8ak46ifRPgMz+Vx/RzASn5ScHMS7x3lh7B2q6IG5A0jmX
dIlNVrlcov8rUeHafFaPQ/f5OVzem59/9VvdIPPHyfDbv/THf8JS+tu/HL4P77/8B1onsKh7mB3q
4RObL3/1N+/R+if/d//nXz5//itPqvn8n//j/TspKZoHhy79NvzZwfW3BTVOqH8vFxzGtPhXW23+
0t99Xxi7VjHW0l0hfhJhf2chOH91sFrBlbI81ySX93ffl8kqHHwVlRPIRdzhV0DUH1tt217DgugF
ruswjfxXKKpVWvjV+YWvzEEuMIXLdhsILd/En7UCbSqKlC7hgSTYAsKVBNzByEznJimMCK6k86Mb
xGOikXOYEvEmU4u8h+3ctlXa3WWowK90JWSvMtesC5+7eOvPnrxpbd5WXbVga6y4BgMXNNUOE0Z/
xu//g/C2tl9wsARdV5UvDY+q0PXgtrhJmm1b4PX3RYoRn+pOtj4jTtdbAujWS72M1QcVYPYONZ3s
jdNAT2Hc9EPNa7BKA+NvyPphH7nViJB9kwUVlFkulufettvbZVmVSaDTt56nM2sZmebtBn+IwtFo
TGvrZpQiYKeavI1V22PAfCaPmIrGPZgW82mgaO8AzVbncVs0FKf7mFcixT7RdIR409vU2palA7VA
pUm+JfJFo3mVolQqN6EXpNDOXS+HsI8j412P02I7uKBDW0ebQkwyLcaohokaiHto9esN1rCPVtS0
V49T9VALcveVNzzmw3KbmvO3sRseOFmLR2RV7TjZZvLZIk4esMmrbaZP400DUZqXUJsP0rE0ZMTW
uphVXz1GbnPtlbncak5BmUkMj5/B0grnbox3Fm/HFz1N3P0cdZTBqSKSdeCqxvuQXe++EvBIrr2j
eRVgoqamj8Y1Y7oNRuMLVD/o4XPp3I+a1C++XbWXcQSrRcGh1hPFsyPk35FXbYgGqnhdThCzwmle
1lZQ0525E27aB+BoFEK02V+F1at92ZgeIkM2ErekPEKrcwBQyBsHgmMQtAo7vRppqu8WAjT3SWt4
rxMCOj7b8bVMwZ0uWX2FXbkEljtbV9UU71o8TTSazsV9j54R1h5ryk2K3g+oUBhbseYGPXb1oW7V
S1AA0AEHmdO4UDhRWDpZe0jrBG9ZBAPgUvPE3ukurb9NlsEAG1ur59Hrm9dZGtbW67rmflIYz3++
Bp1RdRQdumwDhCVPquYnn1u/CWF2Zve+8pyzNJi5fKc7p3mt7fTMjANvWJYzn0xrE+FsO2etZHVL
pBMtaRCn2O6NrS+W+TBW8geCt9yQSa32HoBICnjZZ6RcUIk7ea/4p5aTs5gSmlnTYOUAdE4XWBPo
s00gJTFebdN5ypvqvkynEj7xAs60Khp2HvQLSpUh2RjDI1PPOyL5qU/yW3fs9A/d5vpuzzbdrBYv
uP4dxFm+ly0NJjE+L79pn+q2AnAZ2cuNYSCR2SWAqMVLdzEBCrKX90DO38pxXIKJqoat5WdTmMVr
MLZrXIgLwFg6cK44ZIpd0oENqhdj2UE4P+dy0LfZkAgQvtNDaUxqMzjqDVzrvZnH50RffPhhFEpY
UXTtdBhTiXeeXfL9DZ/LjkqAYOhhCgkBIomxzNimgn3SmNkP9VTfgKd7BJ1Ae6zFw8lyFE7DuiSO
n9zMC9l9AA06nhXKOYgTf9B1lNw0FX4XrL6s08TJj/JXb6outopeNaV/9a0R1KQHa7Usxht2Gzx4
7GLvVHzfpcSbwcegqPujQXsZD6YUI5CXvGaz88Qf2ZcmclqFSMdV3Jw3k6ir58yJ7Q1NkbCf7Cjm
OY5voS7bS+qVnxO/iA0K1X6uxAXZ7KOqmwsPrX0RZU2AKHVyy/hcxjRK6bVNWjoFpt/0DSadLCZ7
SeWqlmRXJokpqK3puckouu57TQSl38ZkFkYch3o3bjrNpBi3aV9bh8IgOV1xBbzPBpaDZWzmA1U1
PoMvaXJPNSbwlTlM7JmHCfBi7AnbBj8u+3sB3sLM2Uo6eriY+kcn2JHlKKKhr3EcuSlB1ZinDvaO
tAsGYfNhSvyDJqIv2Ma+zQvc0aQmnajr9Rc/rtpDQhPOTjiNZAwej3baEKZdT5FpgBsHxJboS/uJ
FXQ+Tl1K55JjHo2c35AxzuroAwELkD8k6WRnCn2vv5ttYw4Ui7QtCOqaqJGH2iksGLnm967qGqbc
7gmL7tfM05q9X7J+11PiL26f3OYYEi3wImlUXj0k6DXwgvqGs4fAa4cFtmZR52FJLjAthIMqrwsR
STrvjrTMgNIq4meXB2kgJndnJ9NdJPMLE4bOFp+1EZCWz9F1lsDxCuue0f4u7+OPeYzueBsfIbBv
BXpvMGCd7e3qR5LaH2UmDqQ5i6C0ohHzdHVwyLRqljoQcQvLtjmykLvrPIw5rW1djaQ4j4t7A6sM
cqVcPqQqb9tovFsmTDyRbqRhpLQjnVdXIZvupuk1ThEpiV7PfMa1Gx9+o0Nl2qZHB2ttxcp7hOva
0jAjmLAZdgCz4IiYynjH5M0PxgwB7It0jN9CZM9p9y3rs2ZFBAn9+dHMO+6cmUUkUfZliPfXDZYO
jo1JwfEhTZMEovd4AZuDx0ji/vQUW/gu1V9z2hfCuC8BmeAXuzaxIADLfTjN7TlASZk3su25+zt0
RpQt/ejVQlonWdAoaH0Y2UAY86ZQA2VQNvderTQvkFJGZhwc19wtVkDKSz5jFuBu+FGS8MHfPXMd
J84E9pLiXUhyKGcJWE+n20z+2jqcpfbWdSDQEiSEuYcbzQdWmI6BsJa1r8bscLDLmJ6akir3tPJC
zo9XPeYo4vp98UT3sYz0wdc6ASY4twRa4tS/MTmNdxKOTYgnsGCnQXVzZFpPVYxKMEHH3vjzMgMG
oDOWxhAnEGNhhHwQxQ7gmhHoiWPuFmLeIfTu5wH9046MNvTphd42hvZML/SyV5097BZFmT22xWJf
kdK69BYEAduP+9BfXIcSYuKNbHGBQ+YxuXo3flaF0AKf9+amTXo4pULcSIvltZ6TloS8GFTYBldF
cTV2Y6qoBSDAOJ7uctwzWT08FyQMmXHKH1o2ywPzyw9u4ASva+eqsuZHaRXZNk7Z+JbayPDD8liX
C2PH2BbXmTfBzjNK467FwI0UZzF5of0H9DWXp8mDhBQPZcsUALmHeqfkO0aAdltyf79MP1H1KsqA
hhklH6sxyrjmqhbOOezSXeT1rFY85kB+bXT9gXq4iVCmdi3qSJBHKtoJi3s4jE4TriR+L69Vy6ab
64VlzwgbPqu8G03PubkPbU+9vLXQaq21T/F61JYJOEVOYHl0SKPux3n5gSYJplKkVhgNTbxvHRdQ
qF+XF4cY4yElk83ZZDz1rK02VTMDbErUue7TNuCzU2+cnvODBfm9Oyd85LzR3MBR/UhiqwkZxaIT
mEttW8HcPBkc08E0dfrOAJvEh8K6bW16tS2Z6UAYcfplwA1pY+8VY2umcYBpUEQcFW9nTXuuW+Ns
J+VXEEPPikv/vdJa9TUmAxfMgJ8QZ2M03NUek1QSvbv+yOk4eeQW12zyUn43NcGbx28ZFB0U0qlA
NLMaDADtGL0h3LruHtAiJQfWMuXbVNnTDZuuJMRbAlXccdF/3YimAIVnDOsSEY9eKnaU9W0TOcVt
0U/ybMkmfWbFa8OIij5brbsb6SDiuoK3AEPlMW3x2NMQTFfGKNLroGeI6GvtRNQgkClNwDQp+Ezh
eYovDebV9XUpjl1T2PedSR2OY0xvYzmZt3MyHWGofZaLue6HFnp/cuNjhnRx5ZDBG9O6VuAp27wZ
eYcwHE1w1LP+vTHb95Q6i2Cp/OoRYOawVZoLSiuCoaTNyCMERyBsyOZBaL3goaQXYivKKacEgJoJ
4ZBPrFDJNmwrDBrWDNBMHm3VbcEB3LTpcHET2tErH3NeH3Me+1C9V5wARQvr2D8xsJ/M0q1pwkP1
xIDy0MftvR+zfJnnanyl2yY/xq6yQhbfDFuJisIurm9EUXPUl8l4R5a1Q7u0CKdZS3QuGzgf9gRN
3nXIpzgUMD21U07OJdGqPcdbfCeG3N5pPLxo4iJ+UkrtVVoNjUhWtB5cefmitVhs3WUuQ00T9FuZ
ljM8rkRT4FDo0dB98ZPmcd+F0BW8z2awzR09RkMwJkux85O8uGGv74csWrOPfC0GgZy3HDJNTZdJ
uQY2S/VAnUG/bXCQQwHTWUTnPJMTFw9vx9g+Oel9niRfWHwWbxnT8UvR+ef/X/QUC6/Ev9dTHsdv
/wrtvf6lv+sp+AqAROLAp+Hmp2jyu55i/5WCV+JyPHbw4firLeJv3gvYkgZ6ymqxECTMUDr+0FO8
vwqXBJ2uE4HDfIFx4r/xXjiraPNrvs1hABAC8QZ/iGX8LOf5U+Cynd2+d52J/Co8RGYbJujMM5N9
QZvplso6Y49uD04SctwB9zmYOiGv1WL6x3TkA4YV/K0TbBGpI7AC08QlkDUczKoe+KhGugK+Y/wY
uPiwz6BSflLyOFWOufU1UW7jtp3CVNM4vpulfdcXZqhqLkUIDpv8Vi6v2LnNgLhMsrV5JXc9haDT
wo661rLrAu4iiAqOC3y65S2jvrbBrtKxLid8xBIBGNtQy71X+3dyFjnMXhMTw8Anaml6zlYL1Zx5
1v+qC4iyenVIq/gMb1bjn7flGdH1NptsKIFalAWecI6jZ2KYs30CDECBj7rm21yY1h4BDXEdIb/e
MNKa+BVGvHKcKkx7/osoic7B5xwuWWa8lDHLZ6XKJHSxU2ytookYlefquy0al54FQaMDd2NibO9l
VM5hHK8bkAoYpYjj7ZT0XBz54AZT5DAh6RoKfH+dHBwBft654WgWa/V4KncNIwYLOs8/lS53GNHV
BiwZfkulM8S3QzaSMmw0tJApnh+VhV/WgfsR9KmFy2uwFLeIwQCdblvyRpRZtq9yf2TW757xN1ob
y8VHkRL/w/LAawmkpvlERnAIdNSMH/GUBJYNxXMy9FtT7/w9GhXE3EVesOwAM6z0Z0vW73ldRNva
zn7QsSrQiSFjE13fRmKt95nAjmowKmmIkT9YkOO26NR7UhZXKQvWTN5yEJrDXKm0eKfVwJmivFI8
wIfiW1qbj4kBdarA07LFmwucAVLKBrXAD+rJuzNzZe3hUPqh7dEGRefdcobb84PL97dhoci+m+ho
HxQ+QkHmaiMbDBIZah8AoiXdt52tDq7GPct0remUNWAZDFSBMBltjMp0rh48kqPhGHlJKKb61hZs
gFm7vcRJ7VxYsn4hqdIftYYa+c6fHUwp2TdyoV8A3wHdZh8WjH2ttpHtmgHNJc1Oem7P/t2tb5hm
Ljw/Eqz03jO/ltOkQ0KZM6CacReD5lj3DbWZ3DYkqg9VZnIoF0T3dJoLTxoX5g1ZUH9n63VxXCL2
dANQAfaVzUM7kWO3TcMM48YrkPasL8MA+ppWk9sai3OgZYqb+5RRUZjoeciCvjjiGH7KSh8TasdK
y3PWn8iawWfm7YOn3Me85KNgNdxhZkedBn85CYKceDoa8huy2DUN7Xswq/ZiSBJyGlZDk/qShUDe
Efys4sH2E8KNQ+uHjEHvGmDFbeMu37gL0XfiRk9GbXmBryeAQfv0jbHMC4aG33iW0dZojmI8RcN4
E2XsemTJbYMabesDn7IbCmtWe8dY9dh8zh/pSb3SHA02DbatM1ag1qghSJeCj5KWUmICgWhv6s15
IdUSWvpyxVRcBWkfM6Fpg3VPs50GmD7Tt5Y2iX0Pg3KrRVr/xMaU6i5VRccJgvduBcQexyVND4sm
xfp+0QO6LC+EAhZafoQCmlPe0WzJbRcD92eEcYUbd9ftcGVLKB+y37DO5YVuu+pQ4OlljZN0IfrT
1nRTLg5WNT6KxjuKyL135uzSLnr9rVc2H6c+X81i9fBVxsYVitOLMtzhhNsEPItmnitmamyuBXwc
VV5aZYwh20DE3imHuCnrfanSBiw83c2TY8eHxSp4FGRkWQYofNtWc+SOlAhphGl0QzP1dBjZWhb4
bnyPR4z0RkJZqN8P5qb0BuMoTaz4+PSRaubWym8rQeUTO9IUWHFnkyOO1HZabJJsPda/Te729amE
rRtM3siG1jazAxkShWlpaPeVi1wYT3p8JjPVHpW7NHuJb2hbYGQ6iclxdiZn8g7SWbbnosfl2CJt
XGiY94xFg6pWeoRaaIs9zngVD7aphocl6wCxNN29rYR2k4h2oPizk9wFKSUqXHbnGtdGcpj0cJH/
OtUsVpj+527Ht632LNjSc9OJKvAVWCAip0U4iTSij5W0nTRi/Aa0db1zFMdbCtuB3TU6Ddqx077o
CtNFAHkLTIcJK/e81O1sowPEy7lx+2Fvp9jCJudW0ah0wWnY7Qyu7Vse3jcT/pONX1Dl1RozvQyl
625X5sO2jzQwqmu4N0f3x/Vr3KVl8wkizA/9NQIME5YzK6KKQmPKD43Zwv1uYOlvnMjZ170FKFBw
c/UJ3mKVi0w+wzgYMQL1QcruMoyx4pxmD7Iqfar1wRkj/BFjIne1yj6KdWM/qWbfqOiZUjsZ6ngk
g8yxwOQUeBsxRWMa4d+zx692LrBgOGgaHaipvuWkI7pcBxKzMeVgswiLRH8sfHwhFti5kAXSU5KU
j/iUehIHZbIVkhG+JXsdppmhNtGaly6gojQuYTgizordtX/J/Imq+9wgYJy2zyjon5rZUmLU57dO
VNxj9YjglyKKEJSsg0UjA9041d0ILC7EXsCSHq/Kdq6mkTJOnWMu9XBoOmtTSiwuCLVn1ShnY+cY
vONO5WE3FuDtu+57MSNnYQV/Sde2djvJiVQTut+ktaJD2QAXrfGx2bSTf6Wp88FaM+OtUf/IWS6j
cg9fh3r5VlCAGPDpqTYY94HS253/MKV5UKc52c+JcDq3pz5oXAwYnqgxcow8wXKAdPuhGZ6TRd5G
RQ2tlWa+nQJBuOfloTG8YCLkVWFpUPHdUyLORn0y1BGl8ms/119g9cITHLx7YCvpwR+Gj0hqHzkt
Jpt4XLP44GgPMm9B9nnWEexsu/XSxDvVmgkIiB/2ufDTN1CTCXRX2sN1ShuYm+M9+b9vhVbpIb+5
cu/4S4cfwf1qOtyYcZ4mQVsKfp6+949sPxii1rS+7uF1QBlL8IJwNsysgHY0J3ah1qdXNx+dO+R6
dttg/o+NOyRBMTJgNgUY7VbIlzqpXxfPmo5uOVmIBk392nUYJnUNZLrOLXtj4qPghJvUYRxTc++u
7EcQ5ZwyjrjF75/u3bWfoftJHSg6l7/WaN8Nxuct4O/+DVSU9cWTU/ZApeOrnSdAorDjPjh2W/2Y
ncL4tPHBSmToLPsa6S4mMEPX7kY4jTdujS+UgUgkyMCeHnYrDaEbzXspqFoFrMSfnaDtaR7QS6jl
LCts7yprJI6Itr/ASbsnjaBUZ9iXzCl3QYABkadyGW1laX61+uUlXiSvaZRyXM8M7zVBo2DSFKG8
ejIQ8bDp6rI/Rk5V3zgigZPpO8eo8zkey/KuSL0XrRu+6JX+kILooO5G4R5gIxAgbzHbY328SV3e
nr1F8iazymeXOWHz3982/18Or9v/8U56fv8L+fUs7f7Fon/9m79fTImbG6TM4SXZgmqB9WL4+8V0
DQUYFgFy1FuHeyg7+N8vpuKvUFdohqVPFvQKTJQ/LqbcWSG+wO2x/k9KD37FKtlc5kgEEFhY5x54
NsY/gH9ZmhSVjJDg6u4B0Hagc2zauJT/dFu/+w0Y85dqLO/qtBr6tbHrl9svP5mBg4AHBrEDnw7c
f8zIF64eFwv+ra1kiWdIhOYa3R4DXIaoNwkT1At1i5N/O1S/SSL/lizza+bhn7/yP2QewEUudWLA
oJsN4tehMDYOefP+t4/Cv/0qv3Jy/vmrrC/zn273K6NH1zDksBrbbFRID2SI+2D3n1/FX39X6xcB
62NY3L99QAggg379Il2XYQSbfaRAVoPVru67bfL5n78EXRz/9JtC7jCBG5ke9gR3BTj8+SfJKfBQ
gB8jJoXY3euuvWsnkOTc/zu4/3PeTw8EPNHAO1b4pP7h0H4VoHdv8tJqQdb3RA10+lSeOq0rriyu
3TPtreIHVTyECREYLhoCO4iwSi2Hxca05UhSa+uwGV8dR7EacGCMXVxHK9+aFvLOHNXdmQ18ehIp
fqZgpBznrepMN8D0aFx6ahe+Owj3uLIIX1D4GOXGFYD1sG89J7+rRGzvB+FFBRcU5fONQ0pR2yVO
1KZFe99RlDDUJ0fSpn6IoAl95eYiWH7aXLXjQ6Rk1/6wDMViUDfymWW2AabT2wzsegJy2jMXhSji
CmTJdIcBT7d3w4gxWMWS3pnBiQ8kvqpzmQj91C21tW3LpoFV4nCSdktCNw6rnOmYGa3WHprJirmT
zX1hgDqIZ/up1cRkHQQH1gn1wqhhZFepi1AM+oG7n91SM+8vZlCUVf0xo2jeuG0n9c3MQkZwTS/t
Z4E97CLblIioo9SX3CbNiQxqEn2cifT84J7Dln7yzUOEY7TH4kZ51Uazp4nRggmbVQOUBbcozR32
1gmyt+khM9HhRoJOM4ptm9XJo0qm+GsxFPWlbQyQk/7UIm4V7XkCR3Axck2S8IzKvRR1w8YJbEHt
k2WkL6kEpKOrIKcYcutNZBlISfX7QeYL/pPvnNd8YI3WYrQg6U4PnXzSYhODPqfxuU7piQRcK860
0tWPLCznL4Sc2kdw1/mNzNyafiCsk7QKDbZ1XPqu+J7r8XCjsddrnkQj6IKEVrkfsslVeMRL/8Sb
jl8/adN1+d29d1VlHej5YlXMteAhp4f6W0dV6nGscBQlrEI+ZDJ4VwAJ5tUE2IX7vnRQjxOrBALb
N3cjI3IIZq9obmcixPyyRsNgZi2sIQBWGb9POi//vjKqRb+UCsDQSS8txidPJTZFqFP/MKJUPnS2
OTw2uIGxbucw6vQaA/MRO5L1DcG9XfDvx2YaYsZF7uunzP+wVcLlDuCRq45uPU9DOI2Fk+4lSFGx
kUKZMInBAU3vPf4KSNoD6OCN7K36TSsWsw/bWZnXiOtmfhkGUuSrxZKSktokTQpnXOuImhtiyAhW
wC6qtNUQwDWzePRR4i8TDbaQp3o/1AtrClLXT06xm6nAJNJwO1oWkQrPjcwvTRv7hwVT2K3dp/ML
gRhxJzOKKejJ8E+DGNur8JV8StjoTFSoSXSMnlCFu4GLRMyJECb2yaiDYgEfFUhub6Z2CNaE/o8p
xjnoDpnxib1CfLp0n3wHFRGdFfhoiFkW1AOglIrVHsUihiDuzVak9HdJO84uLT2UkMRrHcmwFpNU
1irckGcTKU1j6ZPxs8SEgdQ+50mtjg7xgFOnUZxBvMWnuHdQGEliuw08O2JNLMUkHjPuw5/Gz86U
mvvNJ3b47//9bPZ/m7OSI82xV/Dbv18E3BL7+PzL98+/PL5Xw3v1/bP7szXzj3/g99lLrBQgA8Ae
Q465xi5/mb3QCwVi16pC8JX/mL38v3LHF2Cd+ZuQ//mff8xeoIhYl9LTQI4T05xr2P/NUoD8yS+H
LdOXb6yLh7XGATgMI9ivh22lTxPzUoOSinxCKnJsuXAm9hruRYvx91Zrqrt56pyn1eBzyeou2mXN
UH8FEFPCYWiWs0FI/FY4KaHOphJfgL6wEABw4Z8xUzdYxCLLZW1ayq+kk73mxDnW6N/8eSjgiJcz
qs6KTV1mD9N4JqseQC5t729Uoi4X0pwaqD3qBdmraRZqa+IQlScD1euBR87u7MS4OJMS0TKoHZkQ
Joy1/HlM9BarUI6MD/mNjwHyfI1aBJwY6d2hjhBtvbC8e2etVtzUrq/Ah88lN/iyF98AM5eBX3fj
tu3G7j7rpulLPtfiHniIHWgeDxFvIu1G46Z2Ghr+XMMG7pGIejfybfTFk9ITVo5c3d/cRGpPEfma
rUmC8R7IQ/rm4fc/RTLlhZoGzlKQJJinQNgG+aIABnUrnKVUvrOvhignU1AV2qNb+sY9JSpjuJa0
0oOoZawACcDDwbF3oOjQkqR0vNWXGMfAXGu4Tfi7k6Dk9Nk0ujWEjV1bB6ITKHSDT4ddiyLYk1RF
qJmNsQOP5s/tS2W2026mtnJrY/7acqnjSAZLvJkFZCE9LeZjZOCl4Bfph7PHD0BEZT4tlRPfxMZs
mIGdNfaXqJhwp6k4bW60qKIafoh1Iyw8Q39Cc2nfcJWqW8eOJMpv20yht0wEZ1ud2lXCh3ZoaXm8
w/rps51NWC94mXsrjbqnlsuV9/5kuw9wtacD44fzSrWN9pYnMB82xOgAAIohokW1dIlY5nb7gAZZ
VBhk17pk24rpO6woq71DDgZ/lBfm3nZag6hV27uHnmDeS6v7sNx88r1XufZ4jWjpL1QcNf1PdY33
rqyfSdJT/tUZrfeI2QwE4toNNv6sCZvaZHhxYnd4iyhj3RkrkyuY+X5fa7gYB+R/6C+t104V0Cx6
yHSTRrJi8cYX01ic+2ztK4soMPrizXSY+S3W3c1oRPLUQvMM5Np21q69ZzLi+O/G3pbADehFc5lC
bpy4pId7gJz4WvysUOu82TkMfjOeE8+ad87atZZqlXiZ2SKThV0jZBg2sG3R2rkz8YmFStj6l3Rt
b3NTO/mWr41u+drtRrKs28VQ34860MZHd+2AM0Y//ojyST0MMmlOmj3ruNEiUeMMnbNoX5E72k21
dBgpbJskCiz16DsRwHrYazygALqvtXSV2evbqCj1U6ESKlclyG3nZ4sdt8SMV75zFYz0aH5WMsmv
umZG7+3PFjzcwcZO56Dny5oqf5F4g35kFvRjOhmIHkKazt6sMm3uG9tAaW57x3yjI7y8WX5GXmH7
8PjzMJFuytF3vrKJNCQez8k6YxTWXtvRZx8kG+z0m//F3nksx42l2/pdzhwKYGNvmMGZpHckk95M
ECQlwXuPd7qD+wznxe4HVqlKUndVhYan40b0pFtNJjMTwP7NWt9iFquz7XSMd5VlOYtGJsevWTIg
tWUMKoN1CQ6LVVbcAg8FD2m9ZDQYl3jAxDsBJdHR8CSDH1EbxcFzHQgiRI4mb55R13vlyeQdeEP2
pE+WPA19ZNxGuZ8TdWwGpNa7lMOLkPBJEGmi0RZ1FMp+YfUqR/hddiYFs4n/Oo/CZkd7NQutTSqb
LktaCVwdnvvS6vLyUXNpR1CHwejIwuLCbl3vGsVGvBWmizqBq1/DGRd7V+aQya1MMMoacdE+wzZM
LwqtKk5uDq9eC4L46DHq+6wzENxPOAwPkSBDzSpC8xoC/LiH8euyXLMwMoOG+GKy9oggO/rJuXBK
/yI2o/YAeiy9VFKvlqk21WcqpGEb5E15EYVptotis9iHiWAurtVSPFgNIWAoMOGNZ2ZBMmGToPNk
PIp0fjQTe/3rlcx/5pSJcgUlAF3+X9c7F6/+59fkS/b6U5nz2899K3PMT9joCY8iI902fmQISwiJ
DA4gnuswJpgh/FHmGMYnzMwOMyniM6FA/4kQdj4xB+L3oIuQv/3LNzfN76Oevws1/xcjCQJbqiwQ
FkzB1Fw7/VjjtFPBSpAWcO2iLCYJZpGb+wwUbRdrq2yS+4ENjl0crAENalCiJJ6tecVd2gRHiLBr
VFGbDpG/FSKCcC9DYgJHaHQuKjZB2mVg/sOQRTg/j1nM2fpi60KYTKpmwcaPfzBmwTrnNAIQZYXW
q8FK4KFDUjt747g1E/hZF4jn4+MwB8ghHxhXzhwqF37ky+Vz1AiMECYjrup45LnDejAJb5ZwajF2
z/F0IgmDteMY1YWtV9aLZ2AGWjiRIHPIssi3ixr4IossGPOvBPrUL0xW+ica4KpkgNIjop2j8hJF
+bCEC1OQoFe0T6hPfJqiCc3gqU9ZB4FTz/ZMmGmvi1Ef7tJ+0GiyLQ/VKv09UlTvI7ev7p2RvajD
pnkLuWN8zj5S/nrPYySOeaK7bgYm0ZlOIKBVoUdGeuFPewBnbcEwnh4NvmLarYsU23iSoptrmJlv
ZNs3GxUP9YoYodrdVnMqodSceOlxjG+qSpcXmm4tM1PhK5RABPqbrDevyFSvrhISmPfAGset0RAT
o3CZzuu7aLqtAgu3TmFp+lP5kZw4pFmx1npEpAvQk16y9mMM6T7nDQA+aDgnRIZ4ONkLHHNzIpar
9fzLyqgzMjjt8GzNEY6N5PMZlAOyp5IWq/2PsEfNG27TOQCy1Ql+oXcWJ9RHmJ/moEhBohVxLpUY
+3VnGCkF7UdTamXsiZeZ0pyHvpyqXRBM1s3w0clyl5zZmg8PSCfEZVWVuGeRKDxyCpJz5ctswnWt
vXlMhXbKQqMctlAKKT/QGvMLmxsniaph2RAYzjJaC176Ii/1Fdb7oVyEPt9RoqeYlEJQFq8DUK9h
XSSgOpdkTNgUjl7BZmBs24TQ6DhkDJsFLlQ9L7kLS0TMWoAXqx7jcY1jLb+Bh6suCL5ydrTuIcMZ
csw6u5mtHJlzXQRa9Vj5IwmKhepXVmXXt4UWVOcUI+FbXnh4VYUsdmmPj9Num3nuYNTrAfPuA4QG
7yRGvDKIkWPSmPpWv271tiKjvNIfmsGpX32yLQ+J7mUj0KYRNHUfNZO1au2aZFJgbiFpQJxI+qrH
ylpvy5SwBU7WBgxXEEq7uyqZDrCmsQG16Ev0w20GqHkCBJ2iqmS3I21KDbcJXMUvTTS1yLV4etCa
igSkjtuAHRh23hqZQ4Bpg/LPPyXMXGoc2R3aZMaB6B+xTjv60ieEpX2xGfzpWya0CbxTr+yvWNjr
tzqhZ2LVFZFWngMvj76UCsHoyg5EUi6Kpi5rtOdUthmCp2vs83z9Q07gm6U10cmYhPHZLmptALOn
KG1rNbDPr0p0RpQ6jTrDDqTwTDMPLhbZqfepCTMVY8RsKrdH66oqfB/0COMdN5jGQx1FyXM9evIm
Gad2O1gaoqmQi3Dhslla6bFmXIB3QJQQV63+SMKnfpZj3dLWofnZjgIB2mpIwQPgVp1oV0y4rNEY
M7MV4RBxB+YQAiBOdOgsBQFLzbr0Yp230ytAXJo7XiJrt2/QiHlEg7WzMZ3Ccl8jg7kLycd5Jl6p
WLnCLE+DbxqIpLv4XNQieRIBwCCskHNClqrX5PSUyK2s5tmya/MO+YTP6A0PFlQP0Z6A9mRnWqPJ
X2SdG2zCkn17qizJHzo17XMQUTouzKLuX2j4/XR2Unn/sHgwfp6kmw7heYrRA8Wv0NXHv3+3E8hw
KWd9YZP5vrIX04p9/cHb2FuxKrZq/11R8G/2Kx9T+d/WLvvP//1fDvzjH18LHeP3U3uuoTCUPq9F
MNBSLLNVRFu13gCE54wBDLEo3tqNs6iI6lmwmoDZG/3TimfGHH//J0goy9IySKYF/yJsfT5Wv3u7
qPu72lZGvO4AQWwksKNFssKls1QvwNxJeEVU/1tp+Jdbl39J6/h4TdtwTcNBqPmbifW718wnvlJf
jfEaTdXK3wVLCLqQFkjQCI6kx9i/+jH//Ho/vceJKp4mlzgEtlarzl9512I53dXLYKWxzF0v2PMv
0QbKTbWl1Qq2/78Sbsb5Av7dU01x+jel8Jfmhyr4z5/5VgYbnxDrcjh9m+hxE3zbtFIGmybbV75A
UwE74ov7fdPKv3DZmqwUDG4j9mHUp39Yqi0ku9LlR4UUtmv/Eij8Q4L83R2CI9hwPkZ9VOiuoxvW
fAd9d7UOTdhBZHQzwqipu9HMYnxbdBHlwMIBQ5QA4Heq15IYBW1djcI6u0agfyV4HfMnHJvu1HlO
UTQbbwZSQJDwz0Mesu4g7vszM3jvVXTDdDfyAIRkqIgq02XRbypndC9bvwrGlfxgYGQNhgGrsyO8
G2VzO9eJW92q8l1pdCwPdLtfiw+qhlbW5macURtFlqRfnBm/YZL2fZWS1UDj3ugHDfX8VTEDO7JO
BFvd9+1HzgsbbKiTXTWlFb5xyEA+UwMUBzOGxzajQLoPKkhIDSWZGAILQQxrXoQzQMSbUSKVdKGK
hNIp12FaTcsqAo1OvlKy73wVQZ1y6i89C5K1L2R0LzhDVkFSBS+Datt1G4BMwz+J+Y49zE00Q06o
a2sOl556HlimAfrWTDcT68/94GrgksfQBH0lgvzUGIU8RiJMbiNSy1DcFFZx7OqSgA8SJvdhU1mA
fUgG9aXCJ1X0jO8xCwEjoglDekWbjPwX89yNoVf2BQjw2SsrtOEcYuxwlxy88cXo+8a5tedpq4+C
bcWHZR7cLk6PY++0nx0Qv4gHi8Q78qhOt0kG2qEPh/i1dSkdzbAtLy1B2J7GHu056yZxzVAkuQ+9
BooOSAEkcdBtoJnFzxo6nOt0Zt/EMwUHr7u3HWcyjkxihOjB5A6Yk+NIQ3OUhY8IbQFVisnoTnaf
6xcJ5/d+aF1zHyLMuu00rl9wm4CWQtbUe+l07W7Ku+6WDwKOT9bo/U44hnEzfXB+nMlX7zCY3Vvx
wQHSa9gqzFtavC469c4dtqueDaxdMOuOzb3AiHGFENp5yPyWnkt8YIecPLqeqcxncHKozwCjM7GK
Z1gRkSDCx9s3M4z6AjuR5s9ko9Kq1GNqGySYjUV2hHqe7soZH5Jmo4ZZ2MnKR779mZaUWZCTfLif
SznjlEojgqD2wVgqUHQdNB/wEhZluACZZsPeGw2vWkgNJ8khDXpjM7BVu3dr4rRILgHvhIdkiX4I
CbUwlbrCsm8x/gEJNX7QofIZFOUoycAPN8KwMmeQFJV4c5kiWwY75RgbyCj2cRp9NPA6h/qx97gE
5QebqlLFhLVRb1vgo+i+dIIvDlOcVBs42t2pGP3kgoGbcWTkbRmH3JDj1ZTISUIg1qNwSU2uzj2D
yTVtlPHZyOg0V2HO/b2Zem4WYWtotUZcOxHmGUelFOFjzccEjfSJYRNwb5xEA0OmkuY2kYC3bZYG
NEWu0UAhchnDsR8YESlMTjPeEwrD3+unY/mZsTBQQ3Ie20cWb+Ww4WlAm5sM4fCS9gEfsGQh+pDp
Zn3Sa0BgiwQa1x5Vev86iwG+yFwVd3zd7OTLPjy6Yc0Kr6Ew4rlWGteBEAjvAxKb3zyt7I++yOuT
hchmY2i+hWBAwSM2OwOdoGtiFVgIZabmsptAqnmdlEskwOrkNmmzJQ0bWAtxwMuENMpVUTZFBgEz
7i9if/SWjdU/dQK24FCkLVQdAvUGd0yOnYzUyxChIs8xSL5Ysk1rnJ2DJZ6iEVLBqqOHZ2M5Kp80
xqw3XgTztaKHZZkV2l1ksbZd2EOJAtux+2FXMamNLhmyAS9z8jTBycBmdVpTsoYlLlWRPJKCyPyx
jYMCzTPivGvJn3OsiwEUEtdIfdMxUz3jPgWFV3mRe59lA87vcggNuH3YR9Gv0Yjd170BG9uY4Vpu
qCLUAjUORkIEeQ7BdYzOXiUZHlboc9dhJ9LZEcqwHuS1Xp3ZMed3GmK3LXJTMXEjIrNkh84yKnSu
bUQbOW/L49SZAoj36L9VGuDRr/x7wNfjZRRxGqL/NC+CBuk+T7zmIYp6/SB9zbsxQtHiEEMZy4cz
mtqXBJjROiuUtfYmp9pRjpGBGA0RDAmBEEJZYOW0KMgXMIqHLWED5l4fDRLOrMig84tqsFA+LGwJ
M5KnRlaUK9vrrANSAY3uJu9PopNkrVaSlUuATh1RBRHWCpp93Xg8LaCCgCjliz7gGUkw4Ib1jvjN
eFtiI9/lRlIYN1nCym/hFmOOV4+8X8KH4HbhKxwzbRsnAwa7AL6lvlCNXqpFqiMiY+yrt/lCFX59
qhIgEmsGdCRWonVJroDZBc9Z32KHLWpHDAi16+SWEXpybjj8ubNoQAPsHmY5bjRI9LgeRNAvU1Ha
2bYcLZwyfAVAkezYebO9On7jI8zcVQLvnafraCLQTlWUYakepxW7DS5YL6nzS2bkkVoCScXjESDj
vK4QHm/KNtZZFpT9lO1UXOo7uEENDkEsMYvaG7pH/LQJ6NGoBOUMbjDttl6DgAZ1AujQlm0i1DlQ
RJtxnLyl5xMRYU2W0a4NvZM3XRuQqmz5tX3qQ8WkxWzL8bHQYgOOIjbhlg/FJclZerbfrnCetJdx
0ufnyM9si9cvBKhkGGlopSpzzkwtGo4QcjjOmZX17jIeGiNZlRpwwyVz//bUEH70JPQhfiP8Mr8E
dD19HduPh3wz3CW4dLY1Eq+bSRbEbtlaDajBz4fg6E8xI4lfL/T/Ny7v2Y3/XQV/+VqF//N/859G
2Wgw+KlvNTwbdlNSiyvT0R0qdabS32p495OOilJnjsydYjnf1fDik8VPAUxybYNF+jyC/gOhbFpz
uU3trrjeAS1Zv7Kxn/u7P3tc9vWMsFExAlhicohO7qdZdoQXIBGtL1YNVp6kIBPP2HvO3Xcfyr9p
5n9+EQcYsNJpSRhBOzPo/cc2IQMB5OMaM1ecvGs/emoMbUsN/PcvMosYfngrfIwYl3BMYlu1FYLC
H19lRL1FChtvpVxPG3vTb81jd2wWw9JYGhf5rb9qf7uo/7JZnz+bPz87eis0rtgs5/eEEJa3+OML
BlGAzg+h1iotvgJf2oZVfgybfFXo9cltn//+7Unx8zji55ebdaHfNVu1bUjfSeEqsc1DQzi2AtF2
G3Rbv3Iht9iWfyqrbjwmRpqsVJLkGyJuu2svS0fsiSqFaOEaKyz/04LxLKDSvB/vx0zXz40unJuM
63DNTK56z1WWHEVTEU3n2XIbMDD2q/JZ1xvE3cx3x3syqMcRnrOPOGpBaJP2bpiVMS9SEd/D999P
ZQgWgAcPYMZg6rpzhy7iIaoD70ullcVGkiXFtDEEzk9OTImPoPNmgEa7S71A7WxSehh2F3UCGMWz
54VxtWN/nK2gLyG28pQeHSuWQO0yMKzu2fZVc1PCcTzaveD/5IVih8iN49l3qxMVfvOIVJ2Djnmg
9Wi4IZVHYhAvriEcvEEn52xIIUD4AQVD2wxmakEKjRL9muIYvrA7ySdMtZKdBhCZHWVUi1RejlDE
SpnqwDwxcsYkuOF9InZ+dlBJui07kBsRVOrAdNfYCN8tnlq7TB8JbSYjnjEzI18ie7lgA4cJ6RCC
Hx6MpL2LeCKAxGEVdOnVpnfJK8uNxu27g+srCOLFwYRpawpAioko3xhcENgom/42qVDiE4SK4SmD
CptCIf08VFl76uwpvtJwSDxygnc7rejZ6Y40KWPSYju14V0iDItA7wm7M27qAP1LEMHw4xSW7CAA
Wauj5tb5saUlxxoJ+GzfT0VwRnqKZyK1TOM1CYZmXbQVajyyrMD7hU136+D4/apVuBiqwop3ttGT
1jtELIFnLR207WFciTjHA6XV9mUU59WWqkE9MvakyvJ5iRziS+7Z+BViMCNGUCvyw3SjfBZ6ATx0
5mXAi23FqZWTi6QnZ3W/CDIXcnvbj911W6XVZ0px46nNdHVWZcQAtwlguS7m1CAFC1SpO+TuhVgQ
uGFUy6hsk52ntROavGSoDohe7St2E+kpKPvhlgskuY4CU9yUhQmdp5YquOwaB3CZqTcDLAHIzz1w
AhBBQIYm7VpXeY2l120UbMq+jY+ypsaepclnIpC+oAXovrSdj2KpAJ6CBQpCd88lF6xyqRGUJsNZ
8A36kJeD8pHdmww6VmUdpdsg0IHAD1n8MG9wTskQaTtuB+e6rh0rWwqeCYukjZODH2rdTmSj+ko1
EzyQN1KtpILPuCyMTBzj0Rl2fAjZJSSZqkebA4zIsetkn2vBsALLIc8U5SOmQmWf0hAKEnGD6Ykk
h/baSY3s1Uyh/WZDb3KH2YgJidXwbuhWowsa6ZbEeUniOtt//Yv0MZ7mxFKeMFMt0whcPzLs4uiZ
SX5bGgHBkrlO4QbOyzh4oeXDkLLs8d1jN3LlE992DrtRrRl9lcC4wkpfkCOtbYcmIhRrLKu9nTSI
pXlcPtgWgDcfAw5pWbb/uSZX/QBWx/jSFwlQZn0IqkNStO5VYhjjbZCb5UWgFI7ZfAKk2lUCxahN
MngSTPde744L5RT9rcaHicELclSkC2IFfG+8akOdzDLTzfcNzKz9GBjGVWomQOJRzLrygAfeI7JK
k3XBN1lHpHm5+bZGsnKL8w+pblAQy8KmIcTp5aencaI0WwY11iF9HHC7o/lCRNM6ZMb1FiGt7LKK
rWmEag9Ed8J9yO2VJyE5PcLMy1dVj9HdwB7rPtWGaCcMqznkoVI7D8nbrkA/vmejhCQPpNglBa9Y
5A6nsuw7dBD9LOZWsL4Ki6GUQ4QqJKoBLLQq2mVoKHBmZYYFWVk5pHr0XNT7mruo+R9p7TJIZFFY
Dm9db3GVmRglFoYwwtfRaIpHinvcc3gLW2zxTYr2uYuuTZ2YpLhqktt2UPom9qZoX6R+/FCSlHJF
91avW3Qr11ndmXe6V6cXfh66mH1h0fZAw5ZJNeEs1c3iVvlW/zXHgfjWSV0tA9IAbvwhz7Yuhe2F
7uvsIC0zv9CTnoiE1vFYjflq2qQxjO84jdWqVxk6kwLCNWWxc5o04s5HVpNElJYaIzTa8/48q1kW
k4NLYmkACTi7Vq9dBrUjz5hGs9tMwczXx65aJWQ1gMpvtdykRojC4cJw+xQ7Wem8h30P4q4TMXKV
AawsC8TSZ7pXK/cKv20FvjDNlxg+8fanPaZnRFT6qy1K79arNPulUJl1ieo5Thapx02zDqe2xbco
I3sT9SIteXZ2GtlSSKRrx4wAcVstlKDMZIy2qyIvOXBCyWWJ830X6VpyU/helqxQYENmiwKfWUNh
3xrKjlZxi0I6soHkgdrPntkB8nhL8AHd1UacXbWMalZah/jtH+qsH8vHuc6yXYbLNnPuueo1f5oy
65oKQYOlxqqKPXCHTjhc5RHvxIm8YPX3VZbxr0XWj681F5nfFVmBJ80cBwhL6HW1b9fTKljmF8kj
Gq3tuC/uncu/f72fS0jkKmSX6DipWDTNu7UfX67OEPuD2J0T3uasxEmN9sqrqo7KC4BCFJTxbiy3
f/+aP3+cv72mNAxDmmrebv34mlmkOubbNgQj+6bovlZ5tXJ8+x9e5MdiHFWOQ7FPt0OvgrfH+Fly
grjRhrZYUtvUoO+WcNpBeNT/VIH/u1dB7Ez4jMGzHlr8T2+l1sn3qHmVfESmRyU+9uXFx6f1S0Df
/0yx1m/rJoM24q9XVOe2adPX8YcO98+f+9bizhBf9KZoi0yDZNjvRen2JwNDFMshIn9Qq8/f0DdD
4CdpWTbrIxpgyxB4Av/ocTX9E70tFw3sXzZM7LGcX+lxeahzHfzZqRFto8+/hEbNAaUD+uan6ySq
9TZh1JKuimT27hy6zq8TfN2VKW/iwsETAQO4ebfILoAnJ8mg2JDfG79SFHsvZaJRAzWWwBVU5ui2
S+tSGxA8IcR0L8UU9bsgCRK17pR0ToQxQPxIsno41jBT3pM0ZTMAaldeJ3o9GIvGwp9LPiwZL0tn
MJyj44bTI/b9bhMC236K8jICC8YbusR8Ii/H1lDPdTrChoBatYlhEpLTYPibvk5T45RG7Ui4QV9R
FAP+Y0RnhiT8tSByr/uChMOu6YZNGEP3xojX1ivyQ2BdkAZ0csewuRSGLG+T2ioOHbbuh5ZNyCU3
NsSIbM46RAo5h9U2V35YsrJxgR6Tl0CWnIIlU2rGpomarNrURaXIAY6n6Aw5DfRfmxnxsq05k8nd
adN12PTOe8Op4uPQGnFEkUAI2MVC34lSCxcaYK7e39ZzUDZ0Kc1JyeFI5aXeTMl1UFXW2qDiLJdy
Yp6xTFjNwCHp28PUaYqIXW8Gp5CSCEOGMuyMNQyVltsIpEIysBjW+mm/mcoe54pu+/E2nSRAN1kH
1YXTjs4x7O3+Kc4867OqOmiUzhyvEVtpLFaxaVWfrUkaDw5xI7jg2/YxcnKI4qXwn+ohaaeV3Uj7
FgKETaJc2xZY9UOvthdM8inWcjeLigWpIbxJEyz5CrgekMtBT0OiJkJ555OocSFBqH4BYCi+kJo5
XMgsmfaNmx2FOXqHQTWY4yOZrxziiHZ8wHMpUeNOIOKx+BxXwcBaQ0PM14ydvBTNWO5bYvZ2IABI
AmI5GQElZLo+tmwPUml7l0orq6/gFjS1JPAv2eUWJzxq9HxJSB+VodU5zGj0aAMJIFxVZde/M0LK
7rsy9rfdhLatsbThBg5iuh9F1X4ZpWqfLFPrrzwxtZsmCacHMenZRx27rbWov1YpIc1DkQc3Usf3
oMtxQGzkh+YVqQXo6HGqpxB2rLjfQgoMnmVbCCL8iDk6tl47QJPV3FmcXA/+vg8d/R4zQ3CP84Da
tRn85iZ37Xo3SOnuhjIYPtsYMR/tstO/5nk+VgsrC4bupE+12o0gSN1lZeTTdWOWVLeNSbPU020B
n6pjbe5ws/Kpb0rvGHbItTQ7Lw7IfOobz/KHxwR51jMSL/JqXXx6G9FbGZkoTqODuWJOkTVDtWOD
YB+TeYphFqrh2phnGxR87a6e5x1JqnUbDHHNFcFNjEPo/0Kkd0XIPqwu6ofE7PLrwu65FDVzAABq
jkUN0IIhi6eX4OgIrf2iCD2ANdSYxaEnBqN7JzNwvPcym0WIl2tPrQVNVmSwzueBjsRKepTzkAeg
h7Gu58HPMI+AxoZMLxyX8SFVjDGaeVQUyi4lO9JgvWqq6TxGtEWFHiTc3JN2F3YxaB4Na+qBmrQ+
91xvFz5uzzVteHiHzFC+RJPG2DrSB4s/3qHrSKF4gb1mZtFIsKMLQBfpexoOI4SSQWdv4cZZC/E3
jR4iCDa7PBUmy6002JlWOOMTjFa8FTKID400xK0RAUmVk2meXLRWT0Q0kno0OV5+UwvFPLvoBhZQ
na3BMC26PjlyWOEOqYI03HJ+kJTNJbmOcrvZlxTmezowYkE7gp/dReRN4nXQg3Q3ZbyJLvPNXRlL
5y3VXXZYkSje9Noa7n2lEobtOdliKgISVObO9ewvuSqGqbvJhCdXPGKilzyIrW4BTpHJClZWuWUt
X19Fkwx2UaOF+xwZ3ptpGcNzP6XjOUlzZwO1pWIFysjBJ5mX6EwwuaAifGMn/GQ81+EEYyzr9PqG
1A/9JqOlPggyvk5Cz7r7xneMLXml+V1bj6RajVVl3Dn1aB/HBm0kE66W3XMRO8VbVwranM4wnwIn
xyfScCTG+H7CRTSK9KboVbThfkf8b9XOWW9yCA8YP7N81UzmSESRDtkeO1jCSDLWeeg1vVu8IfCe
7lLhEP6YdF32bofCcqCUNBltl2y7I3BohaHJtwk4KoxiWFZoXvqDN5YTkawB+74FcaAQorKpeiyI
yH62cf5IQMwJGeV6NdIQ4XbUEJuSX3kt6qpoFlrJsncr7Azke+FGxoNLu4zG2vSb94Lu4iaF8Q+N
vkNYaCdB8NAZDt93gp+7Y3k2WzC5GMQ2L0fzTEjKdMEAxEWsUXfXQJEjVHodu1x0oRhI8jazd5ae
5Ps2dtPdr9ee/9u2Jr9Vh4IR/19XlddtmH3+n//zb6rK+ee+VZXqkwkZz9X/2I18W5uoTw7VJIUJ
cgP5w9pEfuJ/NtE1KZwDWBq/ox9KpFRKGEAbqFANfusvpUmYPzWKSJ8oKS1pc2HrNo6Dn7uojuy+
AD7LtEqnmiktua1Q6Ne1kcp9SK7cQnNThkNTZi+8tL0BnoUfDwpcLfIHSVbIMq1nvXpKeLdo8PZk
HkLfNCHsbjKaEQm0fS8NosFGPy6WpW547zbjPcYRNFPcwRLnGbEPM3Z4EBEkiFkHmscgs3q9XJgl
/1VOaCJJyY1B3iegUUM23BkwQAaRpOc4yWeqG0KCJ/l10tRuGpqvZiEvrIYFRljqlC0egY/lEFzq
7ZyMmOqvmosC3Sh6aw2guSYQb3qo/OmpTRNrm7oCUWwBbwq33DPRB+NKR6S/b8osWHcO0T3IhO8x
v6m1j7yY2aD/2DBp2CPwoPpm+vMmYudxsN2HRNXlvm9Tfdt7oBdkbRxYDyvu1TJYT50rlkLBQzDY
v280zq11Vof3rifa5ejoZ8OvwYp1fYTfxxNEOIWwAYPG3eRhiEAZ3Y3b+kAERXdKx7xdx9n8qGnb
U2jb1Lutnm0b1wx3+tBSkPj1LTKUcRmqGais96grCvWkdWm2DbFkzqVUQhoNwx8bS5FuMFhWCVFM
XSaKMyfeeTDNeNPkWX6w2dieVYJWLGoH/yrCeLn0WPaCrZxDA+38pKb0ogoWwgkI9MylvRqaCvi0
fuplG2+Y9Lx3cYCxTSkD6kd9wka4cnSE7i4w3cyHJEQeBzRjMtCTSucSy5IXu4VGl+eNvWqi4Gzi
A5kNZBfxJA+FY+2cujrivMsIcuqPDNaPrZ/7DPik3CQhzG/VcoESvLVPmOvsEj+fdgCLWeALnryR
624DPoqVo5EL1lf1m1tAbPDgRXWCxQExjDOo56Z2XZY1Anur6o8wxnPIwEW5KSr91YvlRaiDGA5L
Wi5k0iucFeRNRC27kTDSVmOptnEqzjg27G0Rt+8N4RWC0oMWy1urzjjFib4ZqFsXhpm/GTEA7wFs
MkTl297HPevr9ZVoyks31GnnsCHaE1V8UBNbVJomgjrd3nthtxmDUi1jUWytakIwr6ZtrWM0EQgH
F0HlXWR1fDON/A4XuePU6Ve4dmcjKR6xXpqHUenUvdGuKM1b8NNwvezshZikz1HfH/UkPppheJkG
CTDIPDumTcc+yDwAML3zZFMvS6LSoXCK50b6X9qwI4zSYiHrWf1h0EnOKrW7pG/2rtbHGzyK5qLs
y1MmjbfEdy+QglwOo7pHnLKebHHZVdEjPTAA9Ci5kk1LSV/Et4lPAPnUZ9OKANKjRd6MO18WMih2
LTDvyubr7h3nYegmeBPdXg9ybCi5ZDoQvJHs9zDlJQU2YGhpQ2o3e+6b1sL/WbiPfUDnZTvRvU/o
NQAxu9vE5QRT2lUGoOI+XziElFAwsPkrw4M/9Okpq2C7T50n1hVD96XwLPdErAcKJVJ8lm04XJaN
DUUFmzU1SnnT98LZscFu1rY2INu0xSOgbG0x6ektlanJNrL9Iqth/etn8H/m/EdAEcAJ9tfH9E1Y
v1avyecfRMq//9R3hzSzS0x3zsds59sRbX2CM6DQ+wkmc/YHIur3sY/6hN4A4x7DIsk5rRzmT79L
GyTwqFm47PIPLquvX8qG5kD+Yegzn9CWTsk5/8eVVAo/oQjcAuSBHTHnDAr1jL8GhvX8aKYp5yHt
++Xem+Q5mR/gGOODDXP4WSfoXcmK50dd4jqPDe+tMh1tpcoe1X8IGxStzzYMcnJxx+gyJ8YilaT+
VDZUAZvDLx7oNDAWhUT0uc9eqkcwkfttniEfdCYVrrMSBI1BlM8j8Pd0aeUsLIuGHGTyML8aoftl
itN7FUT6pZfp7QJ1owuJ0Hmvu6oEsqJuy6bJNibz8EWbpIc6yREOWcZeDt5D4fCMBl1JiBFSJkJY
IcRZlq8DCXY4G3rKCQPeMRRD83VMfGPpm9HXpAlu1FCeRMHhjmOumj3t6yQTKE3F8LVqkHT6JhJK
Bw4OlnLWeJRFy2iA6jn03jHLp2csSxe65T21SnYr9ojv6CyfwzxEvOSfgCZtRtu7RZ2KybpGlcpW
ZjUCg1z3UnQvaUEX7CETXWRx9kJ8Xrqow/i6K4I3Ek+oy716R+ZNv1C1flPX0Zy57D9pbbmywv7U
TN0egfI+TcNq26nmRaX1kyzdne4Omzoo/h9757FkN5Zl2V9JyznCoIVZV5n108KfK7ogfQJzCS3u
BS7U39SwBzXqT4gf6wUPMoNkRkZUJLMHXdaTsKDCg+MBF/ecs/faw8m0yEgKKfJJQTHKTad5b0lK
4mMAd2WRIqN1lDhUmdkuEO0+4fq9VokiWIiB6zJ3+jfHcaJlZ3Hxhl4bV4aA56kJtG15ZYXYJmjM
0UI0SIz02jUB37feWCEsCM16CSvxumhQsllN8BxOVn2CDf/W6Pmt2RDq6RrZmQd9iPTdO1E3LpxY
2mWaa583bkEGgjgrevHJG7MDrqqt5kcts21bLMc4JUC7t2ez2c41wnPuNyS+cfTYx+xxKjKt2Gd6
jPJgBtPZJKiD6Xi8Y9MXHKawijeo6M+6hAIS+SYzzozx6lgOawBHEFrhwSwyxQscEvyzAxh1keiN
WCF0/Fg5jnbIwjLcFZl17UVetYDTetEQ66PmvXBq5UBcSWjCscUeV5aSOpaOSkh4AEMuRzszomoj
a+vK8AWJgM7BrZIPYzJcGmm6ZmMDwIoScDUJ85IY8hrZNljV3oonoorY6+rS3/m5C9eAjTmNloRm
jUYoCuK6GA10z84jhFEahfFDTJ4Cvi0PVWxUJyTCNIQXYSdyC7Er8YHCpYDvnUwvOWHMa4toRy4S
Y2+doDdgN+UcVMrRO5c8UdGcJCIpcti4KsQG7GqKVW4V2pizMNTX5PlktR0iapYABwb6yvN565Id
dhM2wc4NMnqNaTOtzYYObo+5dHa16qT8mROqV1XdgGZ+nsbkcvSrMzK+mNVpHfoYe9J3NE7vW2Ze
C4mEM2yFwrtnP+BS6Je9VjxO5VCx4VevcdPgi+rim0jZ/ZbYCH4gD+Y5pdAOgMcbDG3AywizSbKn
PIg83QeyyD6LibW5JHfZWtg8ODS6pk9WmyCed7JnWTVws4bgnL3ehwkYBpyP8kDO610pgO6K3D1L
GLvqs/+1CS/bwiR3iSw1zdKAkRnNMGOwXW/PI0FoAIJtsBgpoRa2j2be8R4Kt9oV+Ir5MJIJEoEz
IO5Z9gqskZk5+MtCJFijyRW6npEHK683AXFVYCczwH2oQDq28sjuFoYhL/061DYoYEsyoPph7nHj
5fO8G9n2u55N/SX7Dp0kpzxYRhrZPG0naX52dnmF4eo2qAdv6eQxoldmjZdlHd1PI3PwVWMY5kNO
k2ztQHS56Gi1rQ0CP9cdmRdrR3i3tBjf+hR/ByHq66jpbjKbdXIarCcDbcjKtfPHGMO01lkfPLQW
C1mEz2PrPThD/uYNwVmXJyc79rWFo2HQjIeCLpzWKPIm/GAFe7k8q1tFdrSo7TOtFPIK/bZ8IAqu
O6ZySi7FlOAxSMmesFshuZlHtWpDod3FHjLSEmvsqo7AwMSTB1XVZCkDe8KVmvbZIC+9NjUPTuyC
SecrJdQO4BSTh3UxcssPMyUDxQ/za+HepXrfHBVuZF7jFZHbOjr37kq3oHTWSXpsWP8PENlOkwd+
vi8jsfFMilatfyXJjcx2PPu72nU+dsiRkJRPsJjt28lzbvMEiUWv8NIPg63W3ainB60LKU3LNWGF
7rK2nRue74EHp9obTr+jlCXGpYEczmtZ7gMTETjuoGRldC7xdoaZrMoKhHeM7RNWcL4ywhhKiNas
TY3AJqym2FQuapmvJgn4tTHsfdibHnU7Dh29vwmJoEGuO2IApxnsmyGZJgW2Jr986AU/vFMah3oY
P2p2dIRGv2trd4TQIY4l+bCe1UYIIKqTFsDTDhiGrIKel4/eu9gYAcJtQ7/61DnDC+vbQ5qYT2lv
XA8SvQdnUy+53sWCYiTd47O4gqltbCvGLKs0F/eZQhhTy3hX9iV5ipr5sYzKu1p5BELKrFxZVXqu
ZAAwfvA2DHth6eSrHqFW4nO9J//DGIlzTfPWoafYGpm4dLyjS2iZX/Ubz7UvxIgCRcn6nBzsm573
O2ul9WEKilXApEdJuTJHALFtQXg9LgIybWdQuthn7J8cYzgGTIISssXrJIRmPZ2NeMI0EZzBelUL
q9L3OWj6bDL23ZhsfZnt1SxZERV7+RTQHb1s74DfrVt6FKd57e/okR7w95wBS5n164yY5sLFnSvb
nBI3m2tdCcVcAEheSJ/TiXW+g7ky7v1+ZVAqZyVJEZgK0H0p8WznBtZNCmuydbheVNr0Cxw6JsWJ
vmq7VpP9QjjDTM1uKIbnct2eC3d3LuGbuZjv57L+zxca/282+6zfHSH/Jtfsly7h/A+/FBLgYbm5
ZggsGGnHnQfFX4oJ+ycHlbMDwIPJjTkPg7/MkH3CTvAwYUELbNOA74m+4nMx4fzksfvXwYQYVBkW
3Oc/M0LG3vxdNYFCelZ4MuMiw4dR8ncjZJWSIg7+EICj7+X7SC/x3A+ZG2G3y9Wp6jTYWLXuq52R
df5Vz57qOGm80he6UMWNb8c6zWJI6Ysei9s671y6KMKqaQnG4Kr7TW56NJak6Z7FKdMJvS74AMB+
3MkdREl2DfQhl70tDH1tCT8/GWWX29uWRfsw8qpeBqot+l3kl/kj45M02WEoyW7NsQDrHCdJdOdg
hXhO0YC+kHLtn8ZKi2jAO9CFYgmI23R4UzOqqLJoJm8Xd4XqgJXE5NYD7ujhhDCnxtwYdLG3tCvl
azAPlX+qSE279lWXs5CP5RubJddlY+Fbj7GXNgcEhz7J6JqgaVK11D5M3fGCFOOFcAX0C9E7O53L
dRajudqy6iYWDkIXwBhoGPfVClv3Nfctwew5FOg6EYERTgJgtMUO0zMdcvrefvAYDK5U2pHQRybM
ARSp91ogMp424VQy9vRrukoOqy+hiDZIOt2auqsoamnPjsIwGKCHbfopM9OM0YWX6WQz+N0HL1Xt
Zmhc46WXqn1uoVecyt4p9oh0202QuoK3vNOKfdvp1S1ELLlq+646jWyGyQYxU1rADjFjF1Ck2g1z
eP1RUMhBm7eTBmbmUEUALQr/qi0H/7Y0ovYjKbYQlBxDPBg2Gk6fr3IGXWjwZNFhDU8YarNDnsY6
7MlYK86DIi4fUfaDxGuHbnhwS829cp3SWTnKC54awbtFqzTyDWfwUVKBQAIvCYUEKORF4AubulBX
V/kMTTJgQpyCGaQ0IabDrGKU3gsIcABnM3LJ4kfdQ35flhSbm4TB9w4Tb3KMKmMi963xXyOYYseY
bJxt3iX1PBSbTsA1nY/ukKe7TEkCht8RUOnA64Iq7E2fCVFWWmtXdsb4UIQYHCNdwxc1M6Wcd7yU
R163vWJ8ExB+U7NBolJtd7a0oO00Pu/komC3uWzQx/d0kufXyDvOSryjrao4ra1V41bmlU20LliW
3u1faJXFD1FCFnxaTNmT9g7NMlFmHkBUYLqrBwucKeW7eYKiK577ad7Dy3cMl5kpI14rNnFYWOlM
AbdyvaRa5t4EsTdxTa6VRNHLQFcC+vJjxz7T3+lf5QwCE6xYdDgVaQb7pkqDS7Sa9YMBtu4Utgn+
e3jpH8nkjIoFPfAM4i2bXBTa3oj2WfCMMydGyygyZd93etbVCyxrKMutih13hNIcoGBgZhPzuVAc
RebigzUN0PQUj4gKZjPadD7kdOFpnWnxZQ2p/Sahc824VKa5v/KIIHlLYLcJVCra9Gphaz0TKIyN
BUIviTEXHiGBENZd7TEWWDtF6V3YupXeEtAe3laOxDImidVY1noNXtSLB3HIs7y7byS0JDAapfNY
dm15n7pd8QlbLWluSWfBD4PIM1w26CH6tVUYlkbbubflwekcXtRx7TnjOTqApFsxzkgxKgbliFeW
co+HW0/6e/JhMM9mfm9+8FUIWYTviOrdUxMByk4eSCDHqPePRha0W58acpPq8ejT5kbGvySFOHkr
UhCRcyylf08BMW5s5BDtsjU8dOJmCZlvUfpES/MNo0DHxOiwP2q47/Frq1i7gYan3SaYFLQFdCvr
aFWluuWY4T1I4Q4nqR0r9OWj3z5F5TRdugwONs4EsXYjCaNwF+DGlLsRsW7uRF4EiPJR8gcrN63K
q6TPpLvCQRdfDEOevCV99QYsD70ATXm1S60hptfbDdpTrPV9uoI3O+wwbSQfTcWR/vvvV0Al0FX8
nZbnDfro4pt+5+d/8mWbYrNNod+JYHPeU7Bb+XWb4v6EkNO2dP2XP5mNXn/reeJKmt1cAMNcA50n
f/R5m2LCX9URurGteP87f0ro9n6gr4Ruc8/TQefGf6neXcQC9He/lq/mo4oRw5j9qgyDebFttaOF
kXfbse5WIJWqdh+DF78Ysfg0a8A51sdghAHUN75x8mFAAwYYEKI5XryRocLhgpdWrQSQKlISS7kz
SEuhL+bL6LLvVHNKLNBHI6K6iKxgP7trO2NwDoMQNsxIER+7YrB3RPn6oM1zRpOBXjYHdNf1fujI
vp145vZdLfyL0cYTQmh9ol3aHhYG8nXby2lWOPn+uSeG4VNTm+qTGwUZUFWFhksGWczYSZQ1sv24
OHkTzFWhYHUWjZ7uhFD2pdlDOjRbx942BgT4xsAmgVU1zfZe57eX/hycTBUfrFTbOYR+sKrjJWkb
d014DtkWcearZZoV8jBvQD+WInDfGruOLF5CVTR3Q0IGHn4mSWuGywRxCLT7AoaD325qnMNrtzTw
CiFxdj+oWneJoh2I9iU1Kl50nY3kl4GteRZolXMgpDYAkagn172Gj4tiqLKNFZwPiEfkmGbdUlgF
M5wiy/zbxBfFLSIx7zIkBUxtigEgVtpr/YckGrRr+gUHPTb9CxE2zQ43lEumt0naqW6+spZ1J+ho
SUxBxw6HVqeLV9hRwWUXad5mCNHRLAF+9tfI7GcTRCvjk9NY9Zlfjt5dYA6IJitnMwDuekpUHezR
4xMsBcB9Hi4GNKqJCN3qfVsevUaoIzPWZINqs101wCEPqs3DO2+OVpG66p+NUesCPBJ9dReTDPwx
waK7JYjVnRa2iGIM3pp/YU6mdgB7QvaHieH4ThWSBrTK/XLDhFkISm9H+xi2gQl0A6O1VXrNmngl
cZ3yTixXwNhgcpi2/oLSLIc7bKl1IWX+UE3ldFKBX96knVs+mbrEI6fl7Q3SA3uLGD/a81ovXylN
kmOYaMMpGbP00McW8hKnGuR1nqfIw/TMf3BoYm3Ze2vIHcMJlWUXtBsjbEJr12iOuB8zfbiYSBZj
m5B1zgmWV7cbvInU7HDohYah3Z3uXDsjO4pexm2uGT2eF0O7CZiYPTbR3L7QSeSKV5En6Ssru412
bku2G0gs86rKejfZuPgKnlQXzB200j1rIum8+lnF6K3LvE/uOAQfjSC2H6zRa5hs+xHR5ahKY2MZ
275x0dZFSogq8QSPgxLqXrLdu0hJFYKf4EbhzvWK+CJnwH82JQaapIjsHUxBZeVPS23ScCP4jrYv
4W3txkEiThBKEx/cTifGm3Hg3uqN4MaFdzfscb0xECVloJw2NbNHmtiEGmHYB31+r5M9epbgYNyM
Sq/ugAsyYzQ1PbwvJ1VC+HSrfin7xI4XrMryqIog2iV2MqwrtHzLIKIx4+I8P48KJ/okwgEwPFI8
uXEqOW1d1AA0sKYAxEie3BmRN76IWdVQ+CyXUMF8sRiHEbItgNUtthXa03lQ3GK50W9wYPcbnd5g
upamoQHlr/XztuYBKXwwd7SNbOMtDnyGStQYeyLWsj3PVHrUDdWttTLttkr3xM4pa2sb8e6nWdQL
b1hwcNw+pdmyc3EGcDZ5YjxrfT6SYzBEBH9V0ZleaP1joRHzVgyxuw+GLtozdXZPhSnljd4oaILj
iHBjkU5RshcpetmSHukFAgi50GlGbS0Ilmf+qLQTeyp7nWdZfaUzbt9GBl8dsgH9DKSztcBN7976
ZTp9AkGi7VSdZ5+8rDUutYbgpR4ymrcMQld/c6wctZ2ZN9E9uhZqt74Io8tZtrImxsdZouKhOZbE
aqeasjn2UebsDLMzb1K/dW7//L7kv+fAFhv57KP4xwPbu8c8n1ny+V+Wj+r5223ML//2yzZm7o4Q
QWdDWcWZ/nW3xTd+AnnGNglPuP+ZMP+3bYzOUTwkVCa5NzY9uL9tY6yf4NJ4s18dbXhgw+v4M92W
7yho8zZm7uXQZpnN7wxwUYV9vY1xSaIcUYlbq+4jvrfdtNPWGMYeraVcaqs/4ryxPfuut0NuHf4i
15lpsuzffJwIX3+c7fZNYvbDtGqxUbK/zsMVMeT5Vq8sMssx769ReqotzFF9HQQ5UdSUx3MotXep
GbQbWJDEGs0iKfF2+1aOOQLwKUSJ2JHdnY3DLQqYfJvriJmVP6bLyMh6ao7AOwlgKrz4h3Ax+gwA
J0CceIKBoheyMslJLPJPghkAHOw3LwvgdYB5sdY0WxCUMOZZNvXEe4xm/EoZk+TVrWdbBY99U9UM
rQLXpiNhK4s+KKIy4vLsY1EHOgRRXd/ikI3PnDRVl3IORmuisTvVuYCHkks0xssawfohUrThUfk2
1U1Q2sjW+8FyXigfXfRQvkWnuIyZCbimYtTohL4z74loV1XMBee2AUwf431JUpktb8S8ToHSiPZh
ULv7cl7FfLsdHr1kjM4KBPWr0CqtLfesfFXCTQ++VyfwVRvjrexCVsiqdlgt3XnhpD2OKZyX+5ax
hrk2AkDYxbzUIktt9wbE6o0IS/OtfF+TmeKKM3uY9HO8jBqxtPrIqNJGyGWFAOQbvy5vtaw3V03c
NluX5XejuNHFogiYbiaejuCtFdPLiGviDtd4iXAHJHkq+26bY/rW1lmQhPdykuZJUJgdIE7lw9ID
+3NoB95ik2GpW9hDUMBDezQO6JdmQbTK1XUsSmbREbOuj8ijilPvD/VD6SWImwY9DLndhP1oSiU/
0GzrLr2JKnoUebNHliZfG7LVdskYd1dIfKp1mbfqvGX7to2DLL9OdVXsDC1xh7XGD+Gv5BhzQ8RV
yW7ZNusey+LAjaXn0lnlsIp3zaSLA85tzIl5PlvFx2lN/HFHpk2SXWf5VLL98/ojNcHwkqUGfUCj
1Df0SuqVdGvy3OpiAMDlItSz2Rrhao14T5IxYndMLEiwDDaqVDQza7S5Tb1io45ykmSkawfXWL1Q
cRGSwITYKrYKGxUVxYcqGvfNi/GtL0lugYIS2RXRzl49+JdxQQg5MiC81QaJVc8DT+bHqZL5kzbK
kPG8LsATuUWNwwdVG9PtCUqcXxfGC/5/eiuTLHuxdE0tOhVJSnE/lnlfrJvJse9F5XYo7UOk0ITk
eiu/ltlN7Qj3NaSpydRZz+SRezhYKKXl55JS51HEXvOgStLWl74VTTbudMdaMLmjBGN7/myFkXut
jZm2rqo8+hiorDph4SURsZqAEuTZ6D5VZs/0M7YApiV+ywNSVJL71WFWy8yEZIVShjxxddZ8wNNr
XncO60fRlsy4nArwrq4YW1mh3u99vVBY9QeH/EnZwv9vXDSeGTb5u8jKStzh2eStAkP0u3zKtP3g
9B0aMi8+IYHXcSEOTfLia17zoXSr7Daq+T+mdC7vfs22sZIm0r4cQ6MgbobEU2QcTQcadpx3HPSY
SXMy+1vZlnh+UazlkHdZb6/4GcGypYoZl4nc90jdqEHxzeKtrbnmNTZW7BboYA6WU2l3WQeOi/pn
zF4HbQL9pE2RDuehbepFifZjraJRW4UtPVfaYbK+CvK+ecby72x1NfhHxGPqk3D9siYGIyFpvImo
HmCkFesyKcEbFLq7zdXeUoF46zVm66yD3gX94hyjkx0Mn0IyRNbs+enQINXdpvqEkYF8BBSYOSo6
4jMZEJriaCSTWJd9Fx+UniGxmQOuMulVV3CmMaLTzyZj223WdiOqpUDUsTOcoNyZnerO6A0j9hWZ
vzbDmEjOjOfXVka1DNImPzh+SnjwND7JDhxgTVIHE2ymfjaqnGUca8zvRR4sEMX5QItSwnGLLoNr
UTDZcltScaspXpFKgOyYly9pSqJfZLlJoa6n08kw2AmWGeSi2vIShFAkNCNFbh9YUnE9lR0rWF85
R89uu1PrdTy+nW4fZufT2hpC5wCRILmuLTXt62A09mnqRcuAlIA1uKKA18Toz86LNEZym5bWPqCq
XglfBVuR0tMcR5VdOZoXbW2hCGAZTJOYTsRXRzxAxZ3LU7fJe9QKeWdFazKdxMKOyIRVM8E888Z+
E7nMHzPRMtBtDSQamR6eCU1P9oZyvaveQ8gAFTtY4qtw1pMedEcr77RrK4vj61La/WFqvHo1kRyw
xy/inWGHq7dNlifncOeaZTjG+UFqsfbQtmDaLaSZJC0Jzg8K5jrLbZKOx+rKGuBoTCprEB2X1S2z
9/FOwotfBzFRCoq3N5CmOEiucsOmV9dEvGE8UI4LdEnGdZJkFB9lODwnQawvCTQzwSDrxBVnaldq
HU6gNiqBUJtIaoE2oM3xDYM3gjfaascwqb7yJqVdN6YpQDKObr00ogI8ejJlI+HQYFOWqCfURnrY
u6d6qj+kpD/tWLVZ3qIUpVroRyBdgjL5pAuPTg4Y4X1m0epWIs5zJiv9WzrW2Yov5K10zQJajGnz
K+yRtC4J/SA4deMwhYJzgdAO4N5G0/CJYKm4aC1m6szQ5HKIo3rl9kF0F+rxcCZyNlUSH8vaTiZg
nZQma59G1s7OBA3PTMeG58OtSXISq/F7TDNY1N3SQtBPVVA9idIwGFDIlrF5PGRqFWFFZPAdMmlL
WoJU3XnXVcCaUBMqrUBkvPGyzNK2xAppF2mFeUtFDcnAAEGIt21xV2ZGi3phapcFz/tyZMa/cp3J
+diDGULkDo8gnvL0xRmGjCWiC3WYFb7xHA2pca/1cjgbErsgyoL862XsG/FjM2SFtkTBBqjZtOfO
NbHhhNvamcVp6wIkmyYSAy10n3frigb8bQX+bdYcSNTnQ2nq9xi04g9zZYwEKR23E72FWfjcV8dA
2UiqbRX8AfSZkexXHUXM94xRLdOb+VUUBTh2v90bl5HbJXQQrVWFSgC9fM2714lfRDPuvypVLn9x
436dqDkPUH/53c/A528+COzVtx8EaAOgNxP8FZaBacMsqtt55piubW6Q19//KPP7H4ruiU+IA9YS
04JM+/2G3yh7WHihyAFZZ48fuRO35rrZBovqvH+EvrK2zokcWFlLXjF3LYxJCNNIiZZ/cBbflh3w
tr47i++qnLCWYT9GyAmbNW9heZOtm9t9tLPXyRqz7za4QjsiF2qvr8xFsmp2u2Tjrf7gHL6/6u/n
4ALu5AueJ9vfnUPcj3mal1wJFaRLcua3BZxMcqIKX+3RWxZiBEv6HGjGOqqBzAWQ+JJZsxZvwiS9
KsipVtVtbV81dr6qoh7Z0RkJKhuBsE04t1Vm/DJ1+IfMrdkQ9M1t8v0Jf0cvaHqWeT/ihO0tUOHh
Q3PrXBTn9rra5kdnXK4X2iMAlnOHcde0ypd/lFg6h5n87ufPSIKvABFBFbLzmi8YjmOsykBf1+Um
vsAhsSjv8kd53m7VLzawf/gzf0c2+3yjfPUlzef01Wf6Eux6Zdf5OjwZGzbI+QoA/FKt0mt5Xm0w
W//RRZ7HBF8/i+8XedZh+DqiDPzX331gKupsyrgzAaBctHDIN3Th1u4y3Vxku2YZrYm1XUwHsc93
S3tTIMzcpdv3O/P/cxf++ov2xWQ1+J1OTvIcP34rvP/1n31u4rjeT0xVHSQppuVZgAT5Fr9IZt7B
4cAVLB1JPbJU7pjPTRz3J6ZGvA2ZYpHVR7fm61mUB2rFDnwfyfw8yfL+TBMHif03dxFdnBkv4tFk
wufJZOydyvDVbUvtMpQt6lpKPg9+P1ENvH/Nzr4Y80kAekNrn9cm3mu3U+7RDMLiVCbp9Cha0tSy
JtFPGt1V5O1BflKIxU64bUqqezubX6MafqQBWMvCli4OkTKBrZQazprUq8uwCC+myVgRXW7TLnES
sqriMrIv5eQgARFcg2LhgU5iYGExVCDjinBQkuha860yHXePjb6nYstD+6YeXIE+vfAOM0wOckCr
ndmZE3z0rZ4ehzdq/snPRrELYxHd63ihVhHN+61o0NvVuO14PqJxS0M9u5d6lmwGkRmXXE1xIGsw
fgXAZe4twjdWWtxBFaikfunBntulveeeRU3RqYViLnAFN8I90YUbHl29H6BdJzqyuC5IyAwy1G0V
eREKUkJXbqwk8g+MAdUZk3FgEx5t1vumrZ2tHfasT4M5AiBz4oOeWmm5SbSm3QVDk40LM8j8HfXF
UC0TmhiXIRkwW1ow1o09ZuYs/cY+W4C/XtLzaI6JsI1DrxsmbZO06T+1XZwvidXDXAQhwjyxnxdb
3RQzVrUKn/KSphozneapzuMyW0BWIN8iww55JRutOXNwJ5xZGO5urFzKXSYHtr9kGSaLJIz1V792
4m5VoktaoV1lB6cML36QQQCjp+3sajHC17gKe3yKCwyd431FrOqD2xbFlUPpsEHVEgK3dUM6icga
n6qQvpupD8btgBET6atNyZDMSLiV1hbT3qxUf+OHtQ0XQLl7B+/TMlLBgLqfepSSRvOC0zx9KpaR
WWfHICsA7WELfpGyAAzg0L6/qVM/WrUalLdlW6PvJMYP4bJCEbOpibe4Zrxn3cNii7eohXIMlb57
1GrU1dvSmlMbgc0mTxZtjNuuxcrYaHnR7ZQ26lsN5ji49i7Ijm47DZgyLXFmsAwg6Q/DcFsFhn6i
8C3e4EbSwqpT8FahbnVnFnv+tcmgCtwYlI+V9L3yrQ8BpFBOxMxAeACZYsYuaT2+3xU3Rsw8Uo8k
jCzDylGgdH657eAOL0qMC2TYjnwoQ2n1EiSoS7upyC9VWUhEXANdCoRZBKpZMjKuktib1rYxQLjw
CocEEUR8q7hwyzWC9/i2k0G45qahmJ3sCU5VbjnuBvlf9gqrq9/rRWNvC03TmZVZBbPKrA43Er8+
ZDQMmceU0IF75rtorDqExG8UquEqS3CP906iS7QbNZ5y0+8IDoKwlJWE+6HUo8/QXLix5T72XUne
CyxFj8pBusfOzaLb2u/djVtW/F5ttrsxneIXmbbVvlROfgC3rjNyQRu00tgYYXBtA3VEPNUdcjXI
45QjQPLzpHtITIOGXOlNaOGxkbCn08AfdLqy6yscO6axj72oPwN2NhUHMNoo8cpBDQx1xuJeOhYw
TUdGMt5brN1UsoM9fcomk6wlb9JlhAg+0M4714RKjtivv+wshj293pefNBMFSiPH8FaNIhOLXMIF
WRkU6u46oI9bX0EzQ66OKfXMbxCjIPrRQ2wvDP+9KqqRdstYrv2iNeJNQDYoEn/yyTEnRsNt14CD
A6bH3iSuoIOpbLK8j43PjdvlddwxdrORsDRtq98M5izlS0PmnUvbsIpTiKzy3jMt7EuO0dgL2ePP
ZZpbk69DGFH+4vdanB5L6hS2GfRjXvCWMvcvhEUdWU9xep/bjaZm2IrWLyDxDeyaYxNbTl36GlhT
AXJCjmO7lpDZvZXIpF/TRBzH6rLTQ2SEpC0CMivLkkvkVNho/XcjM9HegU0mmsQl4Gu+T6OygOC/
iGCh7fHJdrtIJRUWK0/SNJN6dcRh1RrLzu8xaTjM04j2kalizK7rOMZGzakucDwFG1gl0Apr24Lf
XpDwxRNSckxwBh6hm1PK6FgjFipdljIxPyBAyw74Nc1j0YUCoKQqQppolZ7fCSCfs9vWsOyVl5DF
Dqkv4HeK1sUrpZzsFEjF3RCaMBewUpr0LzszuuAS2k+C2LInZj2WzmB3KOXSJZd1hFyid3JJlmn+
rOUOPrMidvRTzl+8hDDTHMHnZY8juKH4KKhepg9g58Zsy3eMZDtUafjKi8p/7cfGDBe4aZLhWKLb
w3uK3f9YWyPYBRXlg1qM3Hg3sQqKD8Slma9MLEbzoI9B/AxRkFcKijcsDQ1x0rdaGZi0N3kEPxAG
GSEwJfddPwhRORBkyPFA5JU2zlndYMNfRtz4D6hq3YeZCPIJZqFcj/5Un0YrBbE41VUYLIemJGa7
7WAC3odWEOprI/fq9BDRVMArViIhaXhBXwCf9OKl6SsGEaNNeb+BOW5utPY9qYCRf+WA8UBblgSr
Nqp9HC9GGnyyZWHftK4kBcDwK5fonhEpvw4jiPjJPrgNDM6n0cHymexnwKMwttnR5X3tHVPeBYJ+
AP0q6PVuZuj8XH6z9qVOpLoEy54HpXo0DL9gIJRMy7rutF1rJ+ZViUzkwUhLTEktbYNlznswXSaD
TLc2UXUvIvOGzZ/fqP/f0q1/rhZWj+0jZqiEVHP1Ksfr10bl7d8iGxnT5y/vf5y8Nn/mL3zJgPz7
A/zl9f3T5saE86tu/P3v3Yz16y8f/cvfmX/9748vBRqSpGll8tz+j/msv/rD919Hr7MfJn/5/M8/
/2B//8m/eU5ffnOXvMpH+RyP7z/t+Pkszx+L13/76/IRo27zNYncAe795dfzx/7bX785za/Kj987
7u+agN+v0j9/7H+stvvBA/8XBuE/+Ann/8XY9h/9mN8DzP/gsf8gifUHj778+X/Ll+rpGxECqEsf
MMuP35R/J2/gyAzv/wW3Oz2bn/+ze5RfznFeAmZpH/3CL7/1z9/v/7PNf/4PruvzN+QbDm+a/5LD
4/asym8XgV+6BnMX69cV6Z9bCC7V76Igf/B2uXtU9c//65v16/Op0yf50VNfPuJ/bX/+jy9H+jWg
bc4I/tGjb9VjlzzK1y9H+urodGR+9Og7leTfPESf+0BzwsQPXnNOPCl//s/fOrrx40f/A8jTD577
8rFO2sf8L19eul/O99eLPxOZfvQKnf5xQt+Pnr8qX5LyseB1/lvX/1/wvN79bgvxR0//sXksf/Oe
n7Xt/4e6a8lpGAaiV8kBWCDagthUChE7hCr1BMaNICiNIUqReqSuOUIvxjh2Ev/iASVUmnWjuG88
npk3fo6nmj2tXfmadvoZ1tODODIeCgXtnS1TzfIm+Pm7M8Dgi4sZcl4K/018HoqAuyxmcHXsmOZE
y2wPPBQhlzMEmiyHz9T4Nl/OkDieWAJB8r2oA0YHYjCDo3O4KKo4n0r2KkC4mcAsJGm1qyEVXiWb
WnwVu7ziBUuO8qeGgbAToh4Ejm7swcdWqI+FSMfaYiePcpZtFoU+0POwDcQDuP/YfwX+REdwAq/Q
Nh5wylqm3zhpR7OJUOpUQfFyzRixe40cSk4uDKItZjzkGkdv4o1B/xMwqDBjwNwCjA4wc6srMGNO
7UcHF6S62IS5ZScdYJBnY8DcipcMMHmqPwbMKrbpoFLBSoWiwPpy63w6wCClxabLpRh0gEHBFgOm
WE0jIN23NKfL9nQAmqdsAy5pEis6oJDKIwtwOjrgsCRt00k6uNAkbTNZOsCQJG2TaDKwrAtXA5HD
4e90cCG5LLNaB3RgIZnM61rQQYbQMa9hQgaZbLrEqg+rV0MHFZLArDYRGVS6ETFa2/sdKjrQkIiY
wk73tOYYAVPcOB/hDmQ8bweeACyQldwj8TPdn08gl2DtefXtobY5DhfQR6zyqjFCldGGM3t1cK34
neL1F2rX6U8CxUKorWygMGHOtwUCfjgiqqAArveQ0Thqe99Hyapcud6FfAqL85koxf5l2PxRVudw
vVAjBVFwsLv6xUrpV+WlULUSpNhCsWVLBHwJLpW/XV0jVe+4OogIQjhPYrhTIBg828IkGrDgllKk
heNpokgA06qq6Dpz5Fg0cClNVxSXqRQgAUpryWKgXBEaDVxKxBbD5evf/hcZluVgY1o+wsuc1esf
AAAA//8=</cx:binary>
              </cx:geoCache>
            </cx:geography>
          </cx:layoutPr>
          <cx:valueColors>
            <cx:minColor>
              <a:srgbClr val="BD0303"/>
            </cx:minColor>
            <cx:midColor>
              <a:schemeClr val="accent6">
                <a:lumMod val="20000"/>
                <a:lumOff val="80000"/>
              </a:schemeClr>
            </cx:midColor>
            <cx:maxColor>
              <a:schemeClr val="accent6">
                <a:lumMod val="75000"/>
              </a:schemeClr>
            </cx:maxColor>
          </cx:valueColors>
          <cx:valueColorPositions count="3">
            <cx:midPosition>
              <cx:number val="0"/>
            </cx:midPosition>
          </cx:valueColorPositions>
        </cx:series>
      </cx:plotAreaRegion>
    </cx:plotArea>
    <cx:legend pos="r" align="min" overlay="1">
      <cx:txPr>
        <a:bodyPr spcFirstLastPara="1" vertOverflow="ellipsis" horzOverflow="overflow" wrap="square" lIns="0" tIns="0" rIns="0" bIns="0" anchor="ctr" anchorCtr="1"/>
        <a:lstStyle/>
        <a:p>
          <a:pPr algn="ctr" rtl="0">
            <a:defRPr sz="700" b="1">
              <a:latin typeface="Verdana" panose="020B0604030504040204" pitchFamily="34" charset="0"/>
              <a:ea typeface="Verdana" panose="020B0604030504040204" pitchFamily="34" charset="0"/>
              <a:cs typeface="Verdana" panose="020B0604030504040204" pitchFamily="34" charset="0"/>
            </a:defRPr>
          </a:pPr>
          <a:endParaRPr lang="es-ES" sz="700" b="1" i="0" u="none" strike="noStrike" baseline="0">
            <a:solidFill>
              <a:sysClr val="windowText" lastClr="000000">
                <a:lumMod val="65000"/>
                <a:lumOff val="35000"/>
              </a:sysClr>
            </a:solidFill>
            <a:latin typeface="Verdana" panose="020B0604030504040204" pitchFamily="34" charset="0"/>
            <a:ea typeface="Verdana" panose="020B0604030504040204" pitchFamily="34" charset="0"/>
          </a:endParaRPr>
        </a:p>
      </cx:txPr>
    </cx:legend>
  </cx:chart>
  <cx:spPr>
    <a:ln>
      <a:noFill/>
    </a:ln>
  </cx:spPr>
</cx: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3">
  <a:schemeClr val="accent6"/>
  <a:schemeClr val="accent5"/>
  <a:schemeClr val="accent4"/>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2.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494">
  <cs:axisTitle>
    <cs:lnRef idx="0"/>
    <cs:fillRef idx="0"/>
    <cs:effectRef idx="0"/>
    <cs:fontRef idx="minor">
      <a:schemeClr val="tx1">
        <a:lumMod val="65000"/>
        <a:lumOff val="35000"/>
      </a:schemeClr>
    </cs:fontRef>
    <cs:defRPr sz="9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cs:chartArea>
  <cs:dataLabel>
    <cs:lnRef idx="0"/>
    <cs:fillRef idx="0"/>
    <cs:effectRef idx="0"/>
    <cs:fontRef idx="minor">
      <a:schemeClr val="tx1">
        <a:lumMod val="65000"/>
        <a:lumOff val="35000"/>
      </a:schemeClr>
    </cs:fontRef>
    <cs:defRPr sz="85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tx1"/>
    </cs:fontRef>
    <cs:spPr>
      <a:solidFill>
        <a:schemeClr val="phClr"/>
      </a:solidFill>
      <a:ln w="3175">
        <a:solidFill>
          <a:schemeClr val="bg1"/>
        </a:solidFill>
      </a:ln>
    </cs:spPr>
  </cs:dataPoint>
  <cs:dataPoint3D>
    <cs:lnRef idx="0"/>
    <cs:fillRef idx="0">
      <cs:styleClr val="auto"/>
    </cs:fillRef>
    <cs:effectRef idx="0"/>
    <cs:fontRef idx="minor">
      <a:schemeClr val="tx1"/>
    </cs:fontRef>
    <cs:spPr>
      <a:solidFill>
        <a:schemeClr val="phClr"/>
      </a:solidFill>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fillRef idx="0">
      <cs:styleClr val="auto"/>
    </cs:fillRef>
    <cs:effectRef idx="0"/>
    <cs:fontRef idx="minor">
      <a:schemeClr val="tx1"/>
    </cs:fontRef>
    <cs:spPr>
      <a:solidFill>
        <a:schemeClr val="phClr"/>
      </a:solidFill>
      <a:ln w="9525">
        <a:solidFill>
          <a:schemeClr val="lt1"/>
        </a:solidFill>
      </a:ln>
    </cs:spPr>
  </cs:dataPointMarker>
  <cs:dataPointMarkerLayout symbol="circle" size="5"/>
  <cs:dataPointWireframe>
    <cs:lnRef idx="0">
      <cs:styleClr val="auto"/>
    </cs:lnRef>
    <cs:fillRef idx="0"/>
    <cs:effectRef idx="0"/>
    <cs:fontRef idx="minor">
      <a:schemeClr val="tx1"/>
    </cs:fontRef>
    <cs:spPr>
      <a:ln w="2857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15000"/>
            <a:lumOff val="8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cs:seriesAxis>
  <cs:seriesLine>
    <cs:lnRef idx="0"/>
    <cs:fillRef idx="0"/>
    <cs:effectRef idx="0"/>
    <cs:fontRef idx="minor">
      <a:schemeClr val="tx1"/>
    </cs:fontRef>
    <cs:spPr>
      <a:ln w="9525" cap="flat">
        <a:solidFill>
          <a:srgbClr val="D9D9D9"/>
        </a:solidFill>
        <a:round/>
      </a:ln>
    </cs:spPr>
  </cs:seriesLine>
  <cs:title>
    <cs:lnRef idx="0"/>
    <cs:fillRef idx="0"/>
    <cs:effectRef idx="0"/>
    <cs:fontRef idx="minor">
      <a:schemeClr val="tx1">
        <a:lumMod val="65000"/>
        <a:lumOff val="35000"/>
      </a:schemeClr>
    </cs:fontRef>
    <cs:defRPr sz="1400"/>
  </cs:title>
  <cs:trendline>
    <cs:lnRef idx="0">
      <cs:styleClr val="auto"/>
    </cs:lnRef>
    <cs:fillRef idx="0"/>
    <cs:effectRef idx="0"/>
    <cs:fontRef idx="minor">
      <a:schemeClr val="tx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9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cs:valueAxis>
  <cs:wall>
    <cs:lnRef idx="0"/>
    <cs:fillRef idx="0"/>
    <cs:effectRef idx="0"/>
    <cs:fontRef idx="minor">
      <a:schemeClr val="tx1"/>
    </cs:fontRef>
  </cs:wall>
</cs:chartStyle>
</file>

<file path=xl/charts/style5.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charts/style6.xml><?xml version="1.0" encoding="utf-8"?>
<cs:chartStyle xmlns:cs="http://schemas.microsoft.com/office/drawing/2012/chartStyle" xmlns:a="http://schemas.openxmlformats.org/drawingml/2006/main" id="261">
  <cs:axisTitle>
    <cs:lnRef idx="0"/>
    <cs:fillRef idx="0"/>
    <cs:effectRef idx="0"/>
    <cs:fontRef idx="minor">
      <a:schemeClr val="dk1">
        <a:lumMod val="65000"/>
        <a:lumOff val="35000"/>
      </a:schemeClr>
    </cs:fontRef>
    <cs:defRPr sz="900" kern="1200"/>
  </cs:axisTitle>
  <cs:categoryAxis>
    <cs:lnRef idx="0"/>
    <cs:fillRef idx="0"/>
    <cs:effectRef idx="0"/>
    <cs:fontRef idx="minor">
      <a:schemeClr val="dk1">
        <a:lumMod val="65000"/>
        <a:lumOff val="35000"/>
      </a:schemeClr>
    </cs:fontRef>
    <cs:defRPr sz="900" kern="1200"/>
  </cs:categoryAxis>
  <cs:chartArea>
    <cs:lnRef idx="0"/>
    <cs:fillRef idx="0"/>
    <cs:effectRef idx="0"/>
    <cs:fontRef idx="minor">
      <a:schemeClr val="dk1"/>
    </cs:fontRef>
    <cs:spPr>
      <a:pattFill prst="dkDnDiag">
        <a:fgClr>
          <a:schemeClr val="lt1">
            <a:lumMod val="95000"/>
          </a:schemeClr>
        </a:fgClr>
        <a:bgClr>
          <a:schemeClr val="lt1"/>
        </a:bgClr>
      </a:pattFill>
      <a:ln w="9525" cap="flat" cmpd="sng" algn="ctr">
        <a:solidFill>
          <a:schemeClr val="dk1">
            <a:lumMod val="15000"/>
            <a:lumOff val="8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dk1">
        <a:lumMod val="65000"/>
        <a:lumOff val="35000"/>
      </a:schemeClr>
    </cs:fontRef>
    <cs:spPr>
      <a:solidFill>
        <a:schemeClr val="lt1">
          <a:alpha val="75000"/>
        </a:schemeClr>
      </a:solidFill>
      <a:ln w="9525">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a:effectLst>
        <a:outerShdw blurRad="317500" algn="ctr" rotWithShape="0">
          <a:prstClr val="black">
            <a:alpha val="25000"/>
          </a:prstClr>
        </a:outerShdw>
      </a:effectLst>
    </cs:spPr>
  </cs:dataPoint>
  <cs:dataPoint3D>
    <cs:lnRef idx="0"/>
    <cs:fillRef idx="0">
      <cs:styleClr val="auto"/>
    </cs:fillRef>
    <cs:effectRef idx="0"/>
    <cs:fontRef idx="minor">
      <a:schemeClr val="dk1"/>
    </cs:fontRef>
    <cs:spPr>
      <a:solidFill>
        <a:schemeClr val="phClr"/>
      </a:solidFill>
      <a:effectLst>
        <a:outerShdw blurRad="88900" sx="102000" sy="102000" algn="ctr" rotWithShape="0">
          <a:prstClr val="black">
            <a:alpha val="20000"/>
          </a:prstClr>
        </a:outerShdw>
      </a:effectLst>
      <a:scene3d>
        <a:camera prst="orthographicFront"/>
        <a:lightRig rig="threePt" dir="t"/>
      </a:scene3d>
      <a:sp3d prstMaterial="matte"/>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65000"/>
        <a:lumOff val="35000"/>
      </a:schemeClr>
    </cs:fontRef>
    <cs:spPr>
      <a:noFill/>
      <a:ln w="9525" cap="flat" cmpd="sng" algn="ctr">
        <a:solidFill>
          <a:schemeClr val="dk1">
            <a:lumMod val="15000"/>
            <a:lumOff val="85000"/>
          </a:schemeClr>
        </a:solidFill>
        <a:round/>
      </a:ln>
    </cs:spPr>
    <cs:defRPr sz="900" kern="1200"/>
  </cs:dataTable>
  <cs:downBar>
    <cs:lnRef idx="0"/>
    <cs:fillRef idx="0"/>
    <cs:effectRef idx="0"/>
    <cs:fontRef idx="minor">
      <a:schemeClr val="dk1"/>
    </cs:fontRef>
    <cs:spPr>
      <a:solidFill>
        <a:schemeClr val="dk1">
          <a:lumMod val="75000"/>
          <a:lumOff val="25000"/>
        </a:schemeClr>
      </a:solidFill>
      <a:ln w="9525" cap="flat" cmpd="sng" algn="ctr">
        <a:solidFill>
          <a:schemeClr val="dk1">
            <a:lumMod val="65000"/>
            <a:lumOff val="35000"/>
          </a:schemeClr>
        </a:solidFill>
        <a:round/>
      </a:ln>
    </cs:spPr>
  </cs:downBar>
  <cs:dropLine>
    <cs:lnRef idx="0"/>
    <cs:fillRef idx="0"/>
    <cs:effectRef idx="0"/>
    <cs:fontRef idx="minor">
      <a:schemeClr val="dk1"/>
    </cs:fontRef>
    <cs:spPr>
      <a:ln w="9525" cap="flat" cmpd="sng" algn="ctr">
        <a:solidFill>
          <a:schemeClr val="dk1">
            <a:lumMod val="35000"/>
            <a:lumOff val="65000"/>
          </a:schemeClr>
        </a:solidFill>
        <a:round/>
      </a:ln>
    </cs:spPr>
  </cs:dropLine>
  <cs:errorBar>
    <cs:lnRef idx="0"/>
    <cs:fillRef idx="0"/>
    <cs:effectRef idx="0"/>
    <cs:fontRef idx="minor">
      <a:schemeClr val="dk1"/>
    </cs:fontRef>
    <cs:spPr>
      <a:ln w="9525" cap="flat" cmpd="sng" algn="ctr">
        <a:solidFill>
          <a:schemeClr val="dk1">
            <a:lumMod val="65000"/>
            <a:lumOff val="35000"/>
          </a:schemeClr>
        </a:solidFill>
        <a:round/>
      </a:ln>
    </cs:spPr>
  </cs:errorBar>
  <cs:floor>
    <cs:lnRef idx="0"/>
    <cs:fillRef idx="0"/>
    <cs:effectRef idx="0"/>
    <cs:fontRef idx="minor">
      <a:schemeClr val="dk1"/>
    </cs:fontRef>
    <cs:spPr>
      <a:noFill/>
      <a:ln>
        <a:noFill/>
      </a:ln>
    </cs:spPr>
  </cs:floor>
  <cs:gridlineMajor>
    <cs:lnRef idx="0"/>
    <cs:fillRef idx="0"/>
    <cs:effectRef idx="0"/>
    <cs:fontRef idx="minor">
      <a:schemeClr val="dk1"/>
    </cs:fontRef>
    <cs:spPr>
      <a:ln w="9525" cap="flat" cmpd="sng" algn="ctr">
        <a:solidFill>
          <a:schemeClr val="dk1">
            <a:lumMod val="15000"/>
            <a:lumOff val="85000"/>
          </a:schemeClr>
        </a:solidFill>
        <a:round/>
      </a:ln>
    </cs:spPr>
  </cs:gridlineMajor>
  <cs:gridlineMinor>
    <cs:lnRef idx="0"/>
    <cs:fillRef idx="0"/>
    <cs:effectRef idx="0"/>
    <cs:fontRef idx="minor">
      <a:schemeClr val="dk1"/>
    </cs:fontRef>
    <cs:spPr>
      <a:ln w="9525" cap="flat" cmpd="sng" algn="ctr">
        <a:solidFill>
          <a:schemeClr val="dk1">
            <a:lumMod val="5000"/>
            <a:lumOff val="95000"/>
          </a:schemeClr>
        </a:solidFill>
        <a:round/>
      </a:ln>
    </cs:spPr>
  </cs:gridlineMinor>
  <cs:hiLoLine>
    <cs:lnRef idx="0"/>
    <cs:fillRef idx="0"/>
    <cs:effectRef idx="0"/>
    <cs:fontRef idx="minor">
      <a:schemeClr val="dk1"/>
    </cs:fontRef>
    <cs:spPr>
      <a:ln w="9525" cap="flat" cmpd="sng" algn="ctr">
        <a:solidFill>
          <a:schemeClr val="dk1">
            <a:lumMod val="50000"/>
            <a:lumOff val="50000"/>
          </a:schemeClr>
        </a:solidFill>
        <a:round/>
      </a:ln>
    </cs:spPr>
  </cs:hiLoLine>
  <cs:leaderLine>
    <cs:lnRef idx="0"/>
    <cs:fillRef idx="0"/>
    <cs:effectRef idx="0"/>
    <cs:fontRef idx="minor">
      <a:schemeClr val="dk1"/>
    </cs:fontRef>
    <cs:spPr>
      <a:ln w="9525" cap="flat" cmpd="sng" algn="ctr">
        <a:solidFill>
          <a:schemeClr val="dk1">
            <a:lumMod val="35000"/>
            <a:lumOff val="65000"/>
          </a:schemeClr>
        </a:solidFill>
        <a:round/>
      </a:ln>
    </cs:spPr>
  </cs:leaderLine>
  <cs:legend>
    <cs:lnRef idx="0"/>
    <cs:fillRef idx="0"/>
    <cs:effectRef idx="0"/>
    <cs:fontRef idx="minor">
      <a:schemeClr val="dk1">
        <a:lumMod val="65000"/>
        <a:lumOff val="35000"/>
      </a:schemeClr>
    </cs:fontRef>
    <cs:spPr>
      <a:solidFill>
        <a:schemeClr val="lt1">
          <a:alpha val="78000"/>
        </a:schemeClr>
      </a:solidFill>
    </cs:spPr>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dk1">
        <a:lumMod val="65000"/>
        <a:lumOff val="35000"/>
      </a:schemeClr>
    </cs:fontRef>
    <cs:defRPr sz="900" kern="1200"/>
  </cs:seriesAxis>
  <cs:seriesLine>
    <cs:lnRef idx="0"/>
    <cs:fillRef idx="0"/>
    <cs:effectRef idx="0"/>
    <cs:fontRef idx="minor">
      <a:schemeClr val="dk1"/>
    </cs:fontRef>
    <cs:spPr>
      <a:ln w="9525" cap="flat" cmpd="sng" algn="ctr">
        <a:solidFill>
          <a:schemeClr val="dk1">
            <a:lumMod val="35000"/>
            <a:lumOff val="65000"/>
          </a:schemeClr>
        </a:solidFill>
        <a:round/>
      </a:ln>
    </cs:spPr>
  </cs:seriesLine>
  <cs:title>
    <cs:lnRef idx="0"/>
    <cs:fillRef idx="0"/>
    <cs:effectRef idx="0"/>
    <cs:fontRef idx="minor">
      <a:schemeClr val="dk1">
        <a:lumMod val="65000"/>
        <a:lumOff val="35000"/>
      </a:schemeClr>
    </cs:fontRef>
    <cs:defRPr sz="1800" b="1" kern="120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dk1">
        <a:lumMod val="65000"/>
        <a:lumOff val="35000"/>
      </a:schemeClr>
    </cs:fontRef>
    <cs:defRPr sz="900" kern="1200"/>
  </cs:trendlineLabel>
  <cs:upBar>
    <cs:lnRef idx="0"/>
    <cs:fillRef idx="0"/>
    <cs:effectRef idx="0"/>
    <cs:fontRef idx="minor">
      <a:schemeClr val="dk1"/>
    </cs:fontRef>
    <cs:spPr>
      <a:solidFill>
        <a:schemeClr val="lt1"/>
      </a:solidFill>
      <a:ln w="9525" cap="flat" cmpd="sng" algn="ctr">
        <a:solidFill>
          <a:schemeClr val="dk1">
            <a:lumMod val="65000"/>
            <a:lumOff val="35000"/>
          </a:schemeClr>
        </a:solidFill>
        <a:round/>
      </a:ln>
    </cs:spPr>
  </cs:upBar>
  <cs:valueAxis>
    <cs:lnRef idx="0"/>
    <cs:fillRef idx="0"/>
    <cs:effectRef idx="0"/>
    <cs:fontRef idx="minor">
      <a:schemeClr val="dk1">
        <a:lumMod val="65000"/>
        <a:lumOff val="35000"/>
      </a:schemeClr>
    </cs:fontRef>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chart" Target="../charts/chart2.xml"/><Relationship Id="rId2" Type="http://schemas.openxmlformats.org/officeDocument/2006/relationships/chart" Target="../charts/chart1.xml"/><Relationship Id="rId1" Type="http://schemas.microsoft.com/office/2014/relationships/chartEx" Target="../charts/chartEx1.xml"/><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chart" Target="../charts/chart4.xml"/><Relationship Id="rId2" Type="http://schemas.openxmlformats.org/officeDocument/2006/relationships/chart" Target="../charts/chart3.xml"/><Relationship Id="rId1" Type="http://schemas.microsoft.com/office/2014/relationships/chartEx" Target="../charts/chartEx2.xml"/><Relationship Id="rId4"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47625</xdr:rowOff>
    </xdr:to>
    <xdr:pic>
      <xdr:nvPicPr>
        <xdr:cNvPr id="4" name="Imagen 3">
          <a:extLst>
            <a:ext uri="{FF2B5EF4-FFF2-40B4-BE49-F238E27FC236}">
              <a16:creationId xmlns:a16="http://schemas.microsoft.com/office/drawing/2014/main" id="{AC8900C7-0FB6-FF9E-2025-EF7E60E05C71}"/>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6</xdr:col>
      <xdr:colOff>45842</xdr:colOff>
      <xdr:row>81</xdr:row>
      <xdr:rowOff>113355</xdr:rowOff>
    </xdr:from>
    <xdr:to>
      <xdr:col>12</xdr:col>
      <xdr:colOff>211535</xdr:colOff>
      <xdr:row>112</xdr:row>
      <xdr:rowOff>164063</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57EC8A30-7B83-418A-9EAB-1B4676182BF0}"/>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6964802" y="14797095"/>
              <a:ext cx="577401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539750</xdr:colOff>
      <xdr:row>143</xdr:row>
      <xdr:rowOff>15875</xdr:rowOff>
    </xdr:from>
    <xdr:to>
      <xdr:col>3</xdr:col>
      <xdr:colOff>563880</xdr:colOff>
      <xdr:row>150</xdr:row>
      <xdr:rowOff>100330</xdr:rowOff>
    </xdr:to>
    <xdr:graphicFrame macro="">
      <xdr:nvGraphicFramePr>
        <xdr:cNvPr id="6" name="Gráfico 5">
          <a:extLst>
            <a:ext uri="{FF2B5EF4-FFF2-40B4-BE49-F238E27FC236}">
              <a16:creationId xmlns:a16="http://schemas.microsoft.com/office/drawing/2014/main" id="{F514EF31-7B63-4B95-8326-5DE84EFBC681}"/>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452437</xdr:colOff>
      <xdr:row>143</xdr:row>
      <xdr:rowOff>23813</xdr:rowOff>
    </xdr:from>
    <xdr:to>
      <xdr:col>6</xdr:col>
      <xdr:colOff>682942</xdr:colOff>
      <xdr:row>150</xdr:row>
      <xdr:rowOff>108268</xdr:rowOff>
    </xdr:to>
    <xdr:graphicFrame macro="">
      <xdr:nvGraphicFramePr>
        <xdr:cNvPr id="7" name="Gráfico 6">
          <a:extLst>
            <a:ext uri="{FF2B5EF4-FFF2-40B4-BE49-F238E27FC236}">
              <a16:creationId xmlns:a16="http://schemas.microsoft.com/office/drawing/2014/main" id="{5B681A68-40BB-4A50-9599-203469B27B5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55245</xdr:rowOff>
    </xdr:to>
    <xdr:pic>
      <xdr:nvPicPr>
        <xdr:cNvPr id="4" name="Imagen 3">
          <a:extLst>
            <a:ext uri="{FF2B5EF4-FFF2-40B4-BE49-F238E27FC236}">
              <a16:creationId xmlns:a16="http://schemas.microsoft.com/office/drawing/2014/main" id="{62128489-4E98-440C-8C93-6160B1D62CFA}"/>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6</xdr:col>
      <xdr:colOff>200147</xdr:colOff>
      <xdr:row>64</xdr:row>
      <xdr:rowOff>153360</xdr:rowOff>
    </xdr:from>
    <xdr:to>
      <xdr:col>12</xdr:col>
      <xdr:colOff>365840</xdr:colOff>
      <xdr:row>96</xdr:row>
      <xdr:rowOff>28808</xdr:rowOff>
    </xdr:to>
    <mc:AlternateContent xmlns:mc="http://schemas.openxmlformats.org/markup-compatibility/2006">
      <mc:Choice xmlns:cx6="http://schemas.microsoft.com/office/drawing/2016/5/12/chartex" Requires="cx6">
        <xdr:graphicFrame macro="">
          <xdr:nvGraphicFramePr>
            <xdr:cNvPr id="3" name="Gráfico 2">
              <a:extLst>
                <a:ext uri="{FF2B5EF4-FFF2-40B4-BE49-F238E27FC236}">
                  <a16:creationId xmlns:a16="http://schemas.microsoft.com/office/drawing/2014/main" id="{C39682CB-C721-415C-B4F5-BF7174A6E05A}"/>
                </a:ext>
              </a:extLst>
            </xdr:cNvPr>
            <xdr:cNvGraphicFramePr/>
          </xdr:nvGraphicFramePr>
          <xdr:xfrm>
            <a:off x="0" y="0"/>
            <a:ext cx="0" cy="0"/>
          </xdr:xfrm>
          <a:graphic>
            <a:graphicData uri="http://schemas.microsoft.com/office/drawing/2014/chartex">
              <cx:chart xmlns:cx="http://schemas.microsoft.com/office/drawing/2014/chartex" xmlns:r="http://schemas.openxmlformats.org/officeDocument/2006/relationships" r:id="rId1"/>
            </a:graphicData>
          </a:graphic>
        </xdr:graphicFrame>
      </mc:Choice>
      <mc:Fallback>
        <xdr:sp macro="" textlink="">
          <xdr:nvSpPr>
            <xdr:cNvPr id="0" name=""/>
            <xdr:cNvSpPr>
              <a:spLocks noTextEdit="1"/>
            </xdr:cNvSpPr>
          </xdr:nvSpPr>
          <xdr:spPr>
            <a:xfrm>
              <a:off x="7119107" y="11651940"/>
              <a:ext cx="5149173" cy="5483768"/>
            </a:xfrm>
            <a:prstGeom prst="rect">
              <a:avLst/>
            </a:prstGeom>
            <a:solidFill>
              <a:prstClr val="white"/>
            </a:solidFill>
            <a:ln w="1">
              <a:solidFill>
                <a:prstClr val="green"/>
              </a:solidFill>
            </a:ln>
          </xdr:spPr>
          <xdr:txBody>
            <a:bodyPr vertOverflow="clip" horzOverflow="clip"/>
            <a:lstStyle/>
            <a:p>
              <a:r>
                <a:rPr lang="es-CO" sz="1100"/>
                <a:t>Este gráfico no está disponible en su versión de Excel.
Si edita esta forma o guarda el libro en un formato de archivo diferente, el gráfico no se podrá utilizar.</a:t>
              </a:r>
            </a:p>
          </xdr:txBody>
        </xdr:sp>
      </mc:Fallback>
    </mc:AlternateContent>
    <xdr:clientData/>
  </xdr:twoCellAnchor>
  <xdr:twoCellAnchor>
    <xdr:from>
      <xdr:col>1</xdr:col>
      <xdr:colOff>571500</xdr:colOff>
      <xdr:row>125</xdr:row>
      <xdr:rowOff>167640</xdr:rowOff>
    </xdr:from>
    <xdr:to>
      <xdr:col>3</xdr:col>
      <xdr:colOff>601980</xdr:colOff>
      <xdr:row>133</xdr:row>
      <xdr:rowOff>72390</xdr:rowOff>
    </xdr:to>
    <xdr:graphicFrame macro="">
      <xdr:nvGraphicFramePr>
        <xdr:cNvPr id="6" name="Gráfico 5">
          <a:extLst>
            <a:ext uri="{FF2B5EF4-FFF2-40B4-BE49-F238E27FC236}">
              <a16:creationId xmlns:a16="http://schemas.microsoft.com/office/drawing/2014/main" id="{3E55EAA3-E09A-4CCB-9239-CE7E355DCA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4</xdr:col>
      <xdr:colOff>403860</xdr:colOff>
      <xdr:row>126</xdr:row>
      <xdr:rowOff>22860</xdr:rowOff>
    </xdr:from>
    <xdr:to>
      <xdr:col>6</xdr:col>
      <xdr:colOff>640080</xdr:colOff>
      <xdr:row>133</xdr:row>
      <xdr:rowOff>102870</xdr:rowOff>
    </xdr:to>
    <xdr:graphicFrame macro="">
      <xdr:nvGraphicFramePr>
        <xdr:cNvPr id="7" name="Gráfico 6">
          <a:extLst>
            <a:ext uri="{FF2B5EF4-FFF2-40B4-BE49-F238E27FC236}">
              <a16:creationId xmlns:a16="http://schemas.microsoft.com/office/drawing/2014/main" id="{21E54B86-C248-4960-9866-904903D929C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0</xdr:col>
      <xdr:colOff>0</xdr:colOff>
      <xdr:row>0</xdr:row>
      <xdr:rowOff>0</xdr:rowOff>
    </xdr:from>
    <xdr:to>
      <xdr:col>0</xdr:col>
      <xdr:colOff>1280160</xdr:colOff>
      <xdr:row>5</xdr:row>
      <xdr:rowOff>70485</xdr:rowOff>
    </xdr:to>
    <xdr:pic>
      <xdr:nvPicPr>
        <xdr:cNvPr id="4" name="Imagen 3">
          <a:extLst>
            <a:ext uri="{FF2B5EF4-FFF2-40B4-BE49-F238E27FC236}">
              <a16:creationId xmlns:a16="http://schemas.microsoft.com/office/drawing/2014/main" id="{33532ABD-825F-4DFD-B3BD-7DA7200BED49}"/>
            </a:ext>
          </a:extLst>
        </xdr:cNvPr>
        <xdr:cNvPicPr>
          <a:picLocks noChangeAspect="1"/>
        </xdr:cNvPicPr>
      </xdr:nvPicPr>
      <xdr:blipFill rotWithShape="1">
        <a:blip xmlns:r="http://schemas.openxmlformats.org/officeDocument/2006/relationships" r:embed="rId4">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1280160</xdr:colOff>
      <xdr:row>5</xdr:row>
      <xdr:rowOff>1905</xdr:rowOff>
    </xdr:to>
    <xdr:pic>
      <xdr:nvPicPr>
        <xdr:cNvPr id="3" name="Imagen 2">
          <a:extLst>
            <a:ext uri="{FF2B5EF4-FFF2-40B4-BE49-F238E27FC236}">
              <a16:creationId xmlns:a16="http://schemas.microsoft.com/office/drawing/2014/main" id="{8368C9F6-88A0-4249-A2CB-42845343CF4F}"/>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121920</xdr:colOff>
      <xdr:row>5</xdr:row>
      <xdr:rowOff>1905</xdr:rowOff>
    </xdr:to>
    <xdr:pic>
      <xdr:nvPicPr>
        <xdr:cNvPr id="3" name="Imagen 2">
          <a:extLst>
            <a:ext uri="{FF2B5EF4-FFF2-40B4-BE49-F238E27FC236}">
              <a16:creationId xmlns:a16="http://schemas.microsoft.com/office/drawing/2014/main" id="{84B67E45-487A-4CC7-B1A2-35D839D8FD2C}"/>
            </a:ext>
          </a:extLst>
        </xdr:cNvPr>
        <xdr:cNvPicPr>
          <a:picLocks noChangeAspect="1"/>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r="18049"/>
        <a:stretch/>
      </xdr:blipFill>
      <xdr:spPr>
        <a:xfrm>
          <a:off x="0" y="0"/>
          <a:ext cx="1280160" cy="962025"/>
        </a:xfrm>
        <a:prstGeom prst="rect">
          <a:avLst/>
        </a:prstGeom>
      </xdr:spPr>
    </xdr:pic>
    <xdr:clientData/>
  </xdr:twoCellAnchor>
</xdr:wsDr>
</file>

<file path=xl/richData/_rels/rdRichValueWebImage.xml.rels><?xml version="1.0" encoding="UTF-8" standalone="yes"?>
<Relationships xmlns="http://schemas.openxmlformats.org/package/2006/relationships"><Relationship Id="rId26" Type="http://schemas.openxmlformats.org/officeDocument/2006/relationships/hyperlink" Target="https://www.bing.com/images/search?form=xlimg&amp;q=Cesar+Department" TargetMode="External"/><Relationship Id="rId21" Type="http://schemas.openxmlformats.org/officeDocument/2006/relationships/hyperlink" Target="https://www.bing.com/th?id=AMMS_c7e7183a8049fcd4476666d530c02af4&amp;qlt=95" TargetMode="External"/><Relationship Id="rId34" Type="http://schemas.openxmlformats.org/officeDocument/2006/relationships/hyperlink" Target="https://www.bing.com/images/search?form=xlimg&amp;q=Guain%c3%ada" TargetMode="External"/><Relationship Id="rId42" Type="http://schemas.openxmlformats.org/officeDocument/2006/relationships/hyperlink" Target="https://www.bing.com/images/search?form=xlimg&amp;q=Magdalena+Colombia" TargetMode="External"/><Relationship Id="rId47" Type="http://schemas.openxmlformats.org/officeDocument/2006/relationships/hyperlink" Target="https://www.bing.com/th?id=AMMS_15bf66bdab75cdde6ffd291c2f0d7e74&amp;qlt=95" TargetMode="External"/><Relationship Id="rId50" Type="http://schemas.openxmlformats.org/officeDocument/2006/relationships/hyperlink" Target="https://www.bing.com/images/search?form=xlimg&amp;q=Putumayo+Colombia" TargetMode="External"/><Relationship Id="rId55" Type="http://schemas.openxmlformats.org/officeDocument/2006/relationships/hyperlink" Target="https://www.bing.com/th?id=AMMS_ceb37bf9c2248ee09982ca065941b9db&amp;qlt=95" TargetMode="External"/><Relationship Id="rId63" Type="http://schemas.openxmlformats.org/officeDocument/2006/relationships/hyperlink" Target="https://www.bing.com/th?id=AMMS_b23fcbdf48c03272195282d8fba47d31&amp;qlt=95" TargetMode="External"/><Relationship Id="rId7" Type="http://schemas.openxmlformats.org/officeDocument/2006/relationships/hyperlink" Target="https://www.bing.com/th?id=AMMS_cf6bb66b31d33d0a4e553a7073bf8f20&amp;qlt=95" TargetMode="External"/><Relationship Id="rId2" Type="http://schemas.openxmlformats.org/officeDocument/2006/relationships/hyperlink" Target="https://www.bing.com/images/search?form=xlimg&amp;q=Amazonas+Colombia" TargetMode="External"/><Relationship Id="rId16" Type="http://schemas.openxmlformats.org/officeDocument/2006/relationships/hyperlink" Target="https://www.bing.com/images/search?form=xlimg&amp;q=Boyac%c3%a1" TargetMode="External"/><Relationship Id="rId29" Type="http://schemas.openxmlformats.org/officeDocument/2006/relationships/hyperlink" Target="https://www.bing.com/th?id=AMMS_ca7f8b4e7a6e35e587d398eda20b2bb0&amp;qlt=95" TargetMode="External"/><Relationship Id="rId11" Type="http://schemas.openxmlformats.org/officeDocument/2006/relationships/hyperlink" Target="https://www.bing.com/th?id=AMMS_f84545438603b063c6fdfa9b5d4afddd&amp;qlt=95" TargetMode="External"/><Relationship Id="rId24" Type="http://schemas.openxmlformats.org/officeDocument/2006/relationships/hyperlink" Target="https://www.bing.com/images/search?form=xlimg&amp;q=Cauca+Colombia" TargetMode="External"/><Relationship Id="rId32" Type="http://schemas.openxmlformats.org/officeDocument/2006/relationships/hyperlink" Target="https://www.bing.com/images/search?form=xlimg&amp;q=Cundinamarca" TargetMode="External"/><Relationship Id="rId37" Type="http://schemas.openxmlformats.org/officeDocument/2006/relationships/hyperlink" Target="https://www.bing.com/th?id=AMMS_5a2cd20041efea18be49b5827dec36f8&amp;qlt=95" TargetMode="External"/><Relationship Id="rId40" Type="http://schemas.openxmlformats.org/officeDocument/2006/relationships/hyperlink" Target="https://www.bing.com/images/search?form=xlimg&amp;q=La+Guajira" TargetMode="External"/><Relationship Id="rId45" Type="http://schemas.openxmlformats.org/officeDocument/2006/relationships/hyperlink" Target="https://www.bing.com/th?id=AMMS_a8aec08b72c54853eec46ff69568a298&amp;qlt=95" TargetMode="External"/><Relationship Id="rId53" Type="http://schemas.openxmlformats.org/officeDocument/2006/relationships/hyperlink" Target="https://www.bing.com/th?id=AMMS_16d3f6dcc4e384c26f33571844cef4bd&amp;qlt=95" TargetMode="External"/><Relationship Id="rId58" Type="http://schemas.openxmlformats.org/officeDocument/2006/relationships/hyperlink" Target="https://www.bing.com/images/search?form=xlimg&amp;q=Sucre+Colombia" TargetMode="External"/><Relationship Id="rId66" Type="http://schemas.openxmlformats.org/officeDocument/2006/relationships/hyperlink" Target="https://www.bing.com/images/search?form=xlimg&amp;q=Vichada" TargetMode="External"/><Relationship Id="rId5" Type="http://schemas.openxmlformats.org/officeDocument/2006/relationships/hyperlink" Target="https://www.bing.com/th?id=AMMS_d63452a185415abe7c0530920ab0bfb8&amp;qlt=95" TargetMode="External"/><Relationship Id="rId61" Type="http://schemas.openxmlformats.org/officeDocument/2006/relationships/hyperlink" Target="https://www.bing.com/th?id=AMMS_a6680b6d150b9864cba1e6bfcda49c71&amp;qlt=95" TargetMode="External"/><Relationship Id="rId19" Type="http://schemas.openxmlformats.org/officeDocument/2006/relationships/hyperlink" Target="https://www.bing.com/th?id=AMMS_d4383456352e92890f12b45082c42500&amp;qlt=95" TargetMode="External"/><Relationship Id="rId14" Type="http://schemas.openxmlformats.org/officeDocument/2006/relationships/hyperlink" Target="https://www.bing.com/images/search?form=xlimg&amp;q=Bol%c3%advar+Colombia" TargetMode="External"/><Relationship Id="rId22" Type="http://schemas.openxmlformats.org/officeDocument/2006/relationships/hyperlink" Target="https://www.bing.com/images/search?form=xlimg&amp;q=Casanare" TargetMode="External"/><Relationship Id="rId27" Type="http://schemas.openxmlformats.org/officeDocument/2006/relationships/hyperlink" Target="https://www.bing.com/th?id=AMMS_8c3a79266a6e858ca97acc4695093864&amp;qlt=95" TargetMode="External"/><Relationship Id="rId30" Type="http://schemas.openxmlformats.org/officeDocument/2006/relationships/hyperlink" Target="https://www.bing.com/images/search?form=xlimg&amp;q=C%c3%b3rdoba+Colombia" TargetMode="External"/><Relationship Id="rId35" Type="http://schemas.openxmlformats.org/officeDocument/2006/relationships/hyperlink" Target="https://www.bing.com/th?id=AMMS_74586e67faa9f49298744d1b1a1e4af1&amp;qlt=95" TargetMode="External"/><Relationship Id="rId43" Type="http://schemas.openxmlformats.org/officeDocument/2006/relationships/hyperlink" Target="https://www.bing.com/th?id=AMMS_8c8c1f5f75f56f4b8f307365160a023f&amp;qlt=95" TargetMode="External"/><Relationship Id="rId48" Type="http://schemas.openxmlformats.org/officeDocument/2006/relationships/hyperlink" Target="https://www.bing.com/images/search?form=xlimg&amp;q=Norte+de+Santander" TargetMode="External"/><Relationship Id="rId56" Type="http://schemas.openxmlformats.org/officeDocument/2006/relationships/hyperlink" Target="https://www.bing.com/images/search?form=xlimg&amp;q=Santander+Colombia" TargetMode="External"/><Relationship Id="rId64" Type="http://schemas.openxmlformats.org/officeDocument/2006/relationships/hyperlink" Target="https://www.bing.com/images/search?form=xlimg&amp;q=Vaup%c3%a9s" TargetMode="External"/><Relationship Id="rId8" Type="http://schemas.openxmlformats.org/officeDocument/2006/relationships/hyperlink" Target="https://www.bing.com/images/search?form=xlimg&amp;q=Archipi%c3%a9lago+de+San+Andr%c3%a9s%2c+Providencia+y+Santa+Catalina" TargetMode="External"/><Relationship Id="rId51" Type="http://schemas.openxmlformats.org/officeDocument/2006/relationships/hyperlink" Target="https://www.bing.com/th?id=AMMS_24786fd5a8d5dfb8348f226a94e61cbc&amp;qlt=95" TargetMode="External"/><Relationship Id="rId3" Type="http://schemas.openxmlformats.org/officeDocument/2006/relationships/hyperlink" Target="https://www.bing.com/th?id=AMMS_f79141c411a1ee528f8e1367f68daf11&amp;qlt=95" TargetMode="External"/><Relationship Id="rId12" Type="http://schemas.openxmlformats.org/officeDocument/2006/relationships/hyperlink" Target="https://www.bing.com/images/search?form=xlimg&amp;q=Bogot%c3%a1" TargetMode="External"/><Relationship Id="rId17" Type="http://schemas.openxmlformats.org/officeDocument/2006/relationships/hyperlink" Target="https://www.bing.com/th?id=AMMS_d2d4c97bb226723a05bd88a72451c9f7&amp;qlt=95" TargetMode="External"/><Relationship Id="rId25" Type="http://schemas.openxmlformats.org/officeDocument/2006/relationships/hyperlink" Target="https://www.bing.com/th?id=AMMS_bcbfac3de9d4142d0bf417ed09237875&amp;qlt=95" TargetMode="External"/><Relationship Id="rId33" Type="http://schemas.openxmlformats.org/officeDocument/2006/relationships/hyperlink" Target="https://www.bing.com/th?id=AMMS_1ec60ade9157be8738ef7561803a09a4&amp;qlt=95" TargetMode="External"/><Relationship Id="rId38" Type="http://schemas.openxmlformats.org/officeDocument/2006/relationships/hyperlink" Target="https://www.bing.com/images/search?form=xlimg&amp;q=Huila" TargetMode="External"/><Relationship Id="rId46" Type="http://schemas.openxmlformats.org/officeDocument/2006/relationships/hyperlink" Target="https://www.bing.com/images/search?form=xlimg&amp;q=Nari%c3%b1o+Colombia" TargetMode="External"/><Relationship Id="rId59" Type="http://schemas.openxmlformats.org/officeDocument/2006/relationships/hyperlink" Target="https://www.bing.com/th?id=AMMS_070eb44a7b4b46e0ac68981da0314733&amp;qlt=95" TargetMode="External"/><Relationship Id="rId20" Type="http://schemas.openxmlformats.org/officeDocument/2006/relationships/hyperlink" Target="https://www.bing.com/images/search?form=xlimg&amp;q=Caquet%c3%a1" TargetMode="External"/><Relationship Id="rId41" Type="http://schemas.openxmlformats.org/officeDocument/2006/relationships/hyperlink" Target="https://www.bing.com/th?id=AMMS_738c187bdcb051ac955937c88cd88489&amp;qlt=95" TargetMode="External"/><Relationship Id="rId54" Type="http://schemas.openxmlformats.org/officeDocument/2006/relationships/hyperlink" Target="https://www.bing.com/images/search?form=xlimg&amp;q=Risaralda" TargetMode="External"/><Relationship Id="rId62" Type="http://schemas.openxmlformats.org/officeDocument/2006/relationships/hyperlink" Target="https://www.bing.com/images/search?form=xlimg&amp;q=Valle+del+Cauca" TargetMode="External"/><Relationship Id="rId1" Type="http://schemas.openxmlformats.org/officeDocument/2006/relationships/hyperlink" Target="https://www.bing.com/th?id=AMMS_ca8e434119c71d7b9d6463381c3e5162&amp;qlt=95" TargetMode="External"/><Relationship Id="rId6" Type="http://schemas.openxmlformats.org/officeDocument/2006/relationships/hyperlink" Target="https://www.bing.com/images/search?form=xlimg&amp;q=Arauca+Colombia" TargetMode="External"/><Relationship Id="rId15" Type="http://schemas.openxmlformats.org/officeDocument/2006/relationships/hyperlink" Target="https://www.bing.com/th?id=AMMS_0402ce6ab84876e1b277ee6c6e282822&amp;qlt=95" TargetMode="External"/><Relationship Id="rId23" Type="http://schemas.openxmlformats.org/officeDocument/2006/relationships/hyperlink" Target="https://www.bing.com/th?id=AMMS_d4c664dabbe05779d71341947084354b&amp;qlt=95" TargetMode="External"/><Relationship Id="rId28" Type="http://schemas.openxmlformats.org/officeDocument/2006/relationships/hyperlink" Target="https://www.bing.com/images/search?form=xlimg&amp;q=Choc%c3%b3" TargetMode="External"/><Relationship Id="rId36" Type="http://schemas.openxmlformats.org/officeDocument/2006/relationships/hyperlink" Target="https://www.bing.com/images/search?form=xlimg&amp;q=Guaviare" TargetMode="External"/><Relationship Id="rId49" Type="http://schemas.openxmlformats.org/officeDocument/2006/relationships/hyperlink" Target="https://www.bing.com/th?id=AMMS_c52cc79e40f28570043bc0b3ec760458&amp;qlt=95" TargetMode="External"/><Relationship Id="rId57" Type="http://schemas.openxmlformats.org/officeDocument/2006/relationships/hyperlink" Target="https://www.bing.com/th?id=AMMS_cf3b1a9b6d30124e83995abc19d74c81&amp;qlt=95" TargetMode="External"/><Relationship Id="rId10" Type="http://schemas.openxmlformats.org/officeDocument/2006/relationships/hyperlink" Target="https://www.bing.com/images/search?form=xlimg&amp;q=Atl%c3%a1ntico+Colombia" TargetMode="External"/><Relationship Id="rId31" Type="http://schemas.openxmlformats.org/officeDocument/2006/relationships/hyperlink" Target="https://www.bing.com/th?id=AMMS_2b0f0f31e657553018f15da9876ea8c0&amp;qlt=95" TargetMode="External"/><Relationship Id="rId44" Type="http://schemas.openxmlformats.org/officeDocument/2006/relationships/hyperlink" Target="https://www.bing.com/images/search?form=xlimg&amp;q=Meta+Colombia" TargetMode="External"/><Relationship Id="rId52" Type="http://schemas.openxmlformats.org/officeDocument/2006/relationships/hyperlink" Target="https://www.bing.com/images/search?form=xlimg&amp;q=Quind%c3%ado" TargetMode="External"/><Relationship Id="rId60" Type="http://schemas.openxmlformats.org/officeDocument/2006/relationships/hyperlink" Target="https://www.bing.com/images/search?form=xlimg&amp;q=Tolima" TargetMode="External"/><Relationship Id="rId65" Type="http://schemas.openxmlformats.org/officeDocument/2006/relationships/hyperlink" Target="https://www.bing.com/th?id=AMMS_2924d58826a1de8839c227c0437fa0c5&amp;qlt=95" TargetMode="External"/><Relationship Id="rId4" Type="http://schemas.openxmlformats.org/officeDocument/2006/relationships/hyperlink" Target="https://www.bing.com/images/search?form=xlimg&amp;q=Antioquia+Department" TargetMode="External"/><Relationship Id="rId9" Type="http://schemas.openxmlformats.org/officeDocument/2006/relationships/hyperlink" Target="https://www.bing.com/th?id=AMMS_16581045f90d6a1d8927017f18577106&amp;qlt=95" TargetMode="External"/><Relationship Id="rId13" Type="http://schemas.openxmlformats.org/officeDocument/2006/relationships/hyperlink" Target="https://www.bing.com/th?id=AMMS_3310a55fe101a02e3d5dbf3b58b531de&amp;qlt=95" TargetMode="External"/><Relationship Id="rId18" Type="http://schemas.openxmlformats.org/officeDocument/2006/relationships/hyperlink" Target="https://www.bing.com/images/search?form=xlimg&amp;q=Caldas" TargetMode="External"/><Relationship Id="rId39" Type="http://schemas.openxmlformats.org/officeDocument/2006/relationships/hyperlink" Target="https://www.bing.com/th?id=AMMS_ad6187dab391341b94a7a63da7e33006&amp;qlt=95" TargetMode="External"/></Relationships>
</file>

<file path=xl/richData/rdRichValueTypes.xml><?xml version="1.0" encoding="utf-8"?>
<rvTypesInfo xmlns="http://schemas.microsoft.com/office/spreadsheetml/2017/richdata2" xmlns:mc="http://schemas.openxmlformats.org/markup-compatibility/2006" xmlns:x="http://schemas.openxmlformats.org/spreadsheetml/2006/main" mc:Ignorable="x">
  <global>
    <keyFlags>
      <key name="_Self">
        <flag name="ExcludeFromFile" value="1"/>
        <flag name="ExcludeFromCalcComparison" value="1"/>
      </key>
      <key name="_DisplayString">
        <flag name="ExcludeFromCalcComparison" value="1"/>
      </key>
      <key name="_Flags">
        <flag name="ExcludeFromCalcComparison" value="1"/>
      </key>
      <key name="_Format">
        <flag name="ExcludeFromCalcComparison" value="1"/>
      </key>
      <key name="_SubLabel">
        <flag name="ExcludeFromCalcComparison" value="1"/>
      </key>
      <key name="_Attribution">
        <flag name="ExcludeFromCalcComparison" value="1"/>
      </key>
      <key name="_Icon">
        <flag name="ExcludeFromCalcComparison" value="1"/>
      </key>
      <key name="_Display">
        <flag name="ExcludeFromCalcComparison" value="1"/>
      </key>
      <key name="_CanonicalPropertyNames">
        <flag name="ExcludeFromCalcComparison" value="1"/>
      </key>
      <key name="_ClassificationId">
        <flag name="ExcludeFromCalcComparison" value="1"/>
      </key>
    </keyFlags>
  </global>
  <types>
    <type name="_linkedentity2">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cvi">
          <flag name="ShowInCardView" value="0"/>
          <flag name="ShowInDotNotation" value="0"/>
          <flag name="ShowInAutoComplete" value="0"/>
          <flag name="ExcludeFromCalcComparison" value="1"/>
        </key>
      </keyFlags>
    </type>
    <type name="_linkedentity2core">
      <keyFlags>
        <key name="%EntityServiceId">
          <flag name="ShowInCardView" value="0"/>
          <flag name="ShowInDotNotation" value="0"/>
          <flag name="ShowInAutoComplete" value="0"/>
        </key>
        <key name="%EntityCulture">
          <flag name="ShowInCardView" value="0"/>
          <flag name="ShowInDotNotation" value="0"/>
          <flag name="ShowInAutoComplete" value="0"/>
        </key>
        <key name="%EntityId">
          <flag name="ShowInCardView" value="0"/>
          <flag name="ShowInDotNotation" value="0"/>
          <flag name="ShowInAutoComplete" value="0"/>
        </key>
        <key name="%IsRefreshable">
          <flag name="ShowInCardView" value="0"/>
          <flag name="ShowInAutoComplete" value="0"/>
          <flag name="ExcludeFromCalcComparison" value="1"/>
        </key>
        <key name="%ProviderInfo">
          <flag name="ShowInCardView" value="0"/>
          <flag name="ShowInDotNotation" value="0"/>
          <flag name="ShowInAutoComplete" value="0"/>
        </key>
        <key name="%DataProviderExternalLinkLogo">
          <flag name="ShowInCardView" value="0"/>
          <flag name="ShowInDotNotation" value="0"/>
          <flag name="ShowInAutoComplete" value="0"/>
        </key>
        <key name="%DataProviderExternalLink">
          <flag name="ShowInCardView" value="0"/>
          <flag name="ShowInDotNotation" value="0"/>
          <flag name="ShowInAutoComplete" value="0"/>
        </key>
        <key name="%DataRetrievedTime">
          <flag name="ShowInCardView" value="0"/>
          <flag name="ShowInDotNotation" value="0"/>
          <flag name="ShowInAutoComplete" value="0"/>
          <flag name="ExcludeFromCalcComparison" value="1"/>
        </key>
        <key name="%EntityDomainIdString">
          <flag name="ShowInCardView" value="0"/>
          <flag name="ShowInDotNotation" value="0"/>
          <flag name="ShowInAutoComplete" value="0"/>
        </key>
        <key name="%InfoToolTipLabelNames">
          <flag name="ShowInCardView" value="0"/>
          <flag name="ShowInDotNotation" value="0"/>
          <flag name="ShowInAutoComplete" value="0"/>
        </key>
        <key name="%InfoToolTipLabelValues">
          <flag name="ShowInCardView" value="0"/>
          <flag name="ShowInDotNotation" value="0"/>
          <flag name="ShowInAutoComplete" value="0"/>
        </key>
        <key name="%InfoToolTipLabelValuesType">
          <flag name="ShowInCardView" value="0"/>
          <flag name="ShowInDotNotation" value="0"/>
          <flag name="ShowInAutoComplete" value="0"/>
        </key>
        <key name="%DataProviderString">
          <flag name="ShowInCardView" value="0"/>
          <flag name="ShowInDotNotation" value="0"/>
          <flag name="ShowInAutoComplete" value="0"/>
        </key>
        <key name="%ClassificationId">
          <flag name="ShowInCardView" value="0"/>
          <flag name="ShowInDotNotation" value="0"/>
          <flag name="ShowInAutoComplete" value="0"/>
        </key>
        <key name="%OutdatedReason">
          <flag name="ShowInCardView" value="0"/>
          <flag name="ShowInDotNotation" value="0"/>
          <flag name="ShowInAutoComplete" value="0"/>
          <flag name="ExcludeFromCalcComparison" value="1"/>
        </key>
      </keyFlags>
    </type>
    <type name="_webimage">
      <keyFlags>
        <key name="WebImageIdentifier">
          <flag name="ShowInCardView" value="0"/>
        </key>
      </keyFlags>
    </type>
  </types>
</rvTypesInfo>
</file>

<file path=xl/richData/rdRichValueWebImage.xml><?xml version="1.0" encoding="utf-8"?>
<webImagesSrd xmlns="http://schemas.microsoft.com/office/spreadsheetml/2020/richdatawebimage" xmlns:r="http://schemas.openxmlformats.org/officeDocument/2006/relationships">
  <webImageSrd>
    <address r:id="rId1"/>
    <moreImagesAddress r:id="rId2"/>
  </webImageSrd>
  <webImageSrd>
    <address r:id="rId3"/>
    <moreImagesAddress r:id="rId4"/>
  </webImageSrd>
  <webImageSrd>
    <address r:id="rId5"/>
    <moreImagesAddress r:id="rId6"/>
  </webImageSrd>
  <webImageSrd>
    <address r:id="rId7"/>
    <moreImagesAddress r:id="rId8"/>
  </webImageSrd>
  <webImageSrd>
    <address r:id="rId9"/>
    <moreImagesAddress r:id="rId10"/>
  </webImageSrd>
  <webImageSrd>
    <address r:id="rId11"/>
    <moreImagesAddress r:id="rId12"/>
  </webImageSrd>
  <webImageSrd>
    <address r:id="rId13"/>
    <moreImagesAddress r:id="rId14"/>
  </webImageSrd>
  <webImageSrd>
    <address r:id="rId15"/>
    <moreImagesAddress r:id="rId16"/>
  </webImageSrd>
  <webImageSrd>
    <address r:id="rId17"/>
    <moreImagesAddress r:id="rId18"/>
  </webImageSrd>
  <webImageSrd>
    <address r:id="rId19"/>
    <moreImagesAddress r:id="rId20"/>
  </webImageSrd>
  <webImageSrd>
    <address r:id="rId21"/>
    <moreImagesAddress r:id="rId22"/>
  </webImageSrd>
  <webImageSrd>
    <address r:id="rId23"/>
    <moreImagesAddress r:id="rId24"/>
  </webImageSrd>
  <webImageSrd>
    <address r:id="rId25"/>
    <moreImagesAddress r:id="rId26"/>
  </webImageSrd>
  <webImageSrd>
    <address r:id="rId27"/>
    <moreImagesAddress r:id="rId28"/>
  </webImageSrd>
  <webImageSrd>
    <address r:id="rId29"/>
    <moreImagesAddress r:id="rId30"/>
  </webImageSrd>
  <webImageSrd>
    <address r:id="rId31"/>
    <moreImagesAddress r:id="rId32"/>
  </webImageSrd>
  <webImageSrd>
    <address r:id="rId33"/>
    <moreImagesAddress r:id="rId34"/>
  </webImageSrd>
  <webImageSrd>
    <address r:id="rId35"/>
    <moreImagesAddress r:id="rId36"/>
  </webImageSrd>
  <webImageSrd>
    <address r:id="rId37"/>
    <moreImagesAddress r:id="rId38"/>
  </webImageSrd>
  <webImageSrd>
    <address r:id="rId39"/>
    <moreImagesAddress r:id="rId40"/>
  </webImageSrd>
  <webImageSrd>
    <address r:id="rId41"/>
    <moreImagesAddress r:id="rId42"/>
  </webImageSrd>
  <webImageSrd>
    <address r:id="rId43"/>
    <moreImagesAddress r:id="rId44"/>
  </webImageSrd>
  <webImageSrd>
    <address r:id="rId45"/>
    <moreImagesAddress r:id="rId46"/>
  </webImageSrd>
  <webImageSrd>
    <address r:id="rId47"/>
    <moreImagesAddress r:id="rId48"/>
  </webImageSrd>
  <webImageSrd>
    <address r:id="rId49"/>
    <moreImagesAddress r:id="rId50"/>
  </webImageSrd>
  <webImageSrd>
    <address r:id="rId51"/>
    <moreImagesAddress r:id="rId52"/>
  </webImageSrd>
  <webImageSrd>
    <address r:id="rId53"/>
    <moreImagesAddress r:id="rId54"/>
  </webImageSrd>
  <webImageSrd>
    <address r:id="rId55"/>
    <moreImagesAddress r:id="rId56"/>
  </webImageSrd>
  <webImageSrd>
    <address r:id="rId57"/>
    <moreImagesAddress r:id="rId58"/>
  </webImageSrd>
  <webImageSrd>
    <address r:id="rId59"/>
    <moreImagesAddress r:id="rId60"/>
  </webImageSrd>
  <webImageSrd>
    <address r:id="rId61"/>
    <moreImagesAddress r:id="rId62"/>
  </webImageSrd>
  <webImageSrd>
    <address r:id="rId63"/>
    <moreImagesAddress r:id="rId64"/>
  </webImageSrd>
  <webImageSrd>
    <address r:id="rId65"/>
    <moreImagesAddress r:id="rId66"/>
  </webImageSrd>
</webImagesSrd>
</file>

<file path=xl/richData/rdarray.xml><?xml version="1.0" encoding="utf-8"?>
<arrayData xmlns="http://schemas.microsoft.com/office/spreadsheetml/2017/richdata2" count="30">
  <a r="1">
    <v t="s">Manuel Antonio Carebilla Cuellar (Gobernador)</v>
  </a>
  <a r="1">
    <v t="s">UTC −5</v>
  </a>
  <a r="1">
    <v t="s">Luis Pérez Gutiérrez (Gobernador)</v>
  </a>
  <a r="1">
    <v t="s">Ricardo Alvarado Bestene (Gobernador)</v>
  </a>
  <a r="1">
    <v t="s">Ronald Housni Jaller (Gobernador)</v>
  </a>
  <a r="1">
    <v t="r">49</v>
  </a>
  <a r="1">
    <v t="s">Dumek Jose Turbay Paz (Gobernador)</v>
  </a>
  <a r="1">
    <v t="s">Carlos Andrés Amaya (Gobernador)</v>
  </a>
  <a r="1">
    <v t="s">Guido Echeverri Piedrahita (Gobernador)</v>
  </a>
  <a r="1">
    <v t="s">Alvaro Pacheco Alvarez (Gobernador)</v>
  </a>
  <a r="1">
    <v t="s">Josue Alirio Barrera Rodriguez (Gobernador)</v>
  </a>
  <a r="1">
    <v t="s">Francisco Fernando Ovalle Angarita (Gobernador)</v>
  </a>
  <a r="1">
    <v t="s">Jhoany Carlos Alberto Palacios Mosquera (Gobernador)</v>
  </a>
  <a r="1">
    <v t="s">Jorge Emilio Rey Angel (Gobernador)</v>
  </a>
  <a r="1">
    <v t="s">Javier Eliecer Zapata Parrado (Gobernador)</v>
  </a>
  <a r="1">
    <v t="s">Nebio De Jesus Echeverry Cadavid (Gobernador)</v>
  </a>
  <a r="1">
    <v t="s">Carlos Julio Gonzalez Villa (Gobernador)</v>
  </a>
  <a r="1">
    <v t="s">Oneida Rayeth Pinto Perez (Gobernador)</v>
  </a>
  <a r="1">
    <v t="s">Marcela Amaya (Gobernador)</v>
  </a>
  <a r="1">
    <v t="s">Camilo Romero (Gobernador)</v>
  </a>
  <a r="1">
    <v t="s">William Villamizar Laguado (Gobernador)</v>
  </a>
  <a r="1">
    <v t="s">Sorrel Parisa Aroca Rodriguez (Gobernador)</v>
  </a>
  <a r="1">
    <v t="s">Carlos Eduardo Osorio Buritica (Gobernador)</v>
  </a>
  <a r="1">
    <v t="s">Sigifredo Salazar Osorio (Gobernador)</v>
  </a>
  <a r="1">
    <v t="s">Didier Alberto Tavera Amado (Gobernador)</v>
  </a>
  <a r="1">
    <v t="s">Edgar Enrique Martinez Romero (Gobernador)</v>
  </a>
  <a r="1">
    <v t="s">Oscar Barreto Quiroga (Gobernador)</v>
  </a>
  <a r="1">
    <v t="r">272</v>
  </a>
  <a r="1">
    <v t="s">Jesús Maria Vásquez Caicedo (Gobernador)</v>
  </a>
  <a r="1">
    <v t="s">Luis Carlos Alvarez Morales (Gobernador)</v>
  </a>
</arrayData>
</file>

<file path=xl/richData/rdrichvalue.xml><?xml version="1.0" encoding="utf-8"?>
<rvData xmlns="http://schemas.microsoft.com/office/spreadsheetml/2017/richdata" count="296">
  <rv s="0">
    <v>536870912</v>
    <v>Amazonas</v>
    <v>b1142dfe-c0da-0b16-7b5b-40e1812fc5b5</v>
    <v>es-ES</v>
    <v>Map</v>
  </rv>
  <rv s="1">
    <fb>109665</fb>
    <v>13</v>
  </rv>
  <rv s="0">
    <v>536870912</v>
    <v>Leticia</v>
    <v>ac0cad2f-4a63-01ae-741c-5559ee31c588</v>
    <v>es-ES</v>
    <v>Map</v>
  </rv>
  <rv s="2">
    <v>0</v>
    <v>11</v>
    <v>14</v>
    <v>0</v>
    <v>Image of Amazonas</v>
  </rv>
  <rv s="3">
    <v>https://www.bing.com/search?q=Amazonas+Colombia&amp;form=skydnc</v>
    <v>Aprenda más con Bing</v>
  </rv>
  <rv s="4">
    <v>0</v>
  </rv>
  <rv s="0">
    <v>536870912</v>
    <v>Colombia</v>
    <v>c396e3d8-2a85-d230-f691-7850536d840e</v>
    <v>es-ES</v>
    <v>Map</v>
  </rv>
  <rv s="1">
    <fb>76589</fb>
    <v>13</v>
  </rv>
  <rv s="1">
    <fb>10003</fb>
    <v>13</v>
  </rv>
  <rv s="4">
    <v>1</v>
  </rv>
  <rv s="5">
    <v>#VALUE!</v>
    <v>es-ES</v>
    <v>b1142dfe-c0da-0b16-7b5b-40e1812fc5b5</v>
    <v>536870912</v>
    <v>1</v>
    <v>4</v>
    <v>5</v>
    <v>6</v>
    <v>Amazonas</v>
    <v>9</v>
    <v>10</v>
    <v>Map</v>
    <v>11</v>
    <v>12</v>
    <v>1</v>
    <v>2</v>
    <v>2</v>
    <v>Amazonas es uno de los treinta y dos departamentos que, junto con Bogotá, Distrito Capital, forman la República de Colombia. Su capital es Leticia. Está ubicado en el extremo sur del país, en gran parte al sur de la línea ecuatorial, en la región Amazonia. Limita al norte con Caquetá y Vaupés, al este con Brasil, al sur con Perú y al oeste con Putumayo. Con 110 000 km² es el departamento más extenso, con unos 75 000 habitantes en 2015, el cuarto menos poblado —por delante de Vichada, Vaupés y Guainía, el menos poblado— y con 0,68 hab/km², el tercero menos densamente poblado, por delante de Vichada y Guainía, el menos densamente poblado.</v>
    <v>3</v>
    <v>4</v>
    <v>5</v>
    <v>Amazonas</v>
    <v>6</v>
    <v>7</v>
    <v>8</v>
    <v>Amazonas</v>
    <v>mdp/vdpid/10106915</v>
    <v>9</v>
  </rv>
  <rv s="0">
    <v>536870912</v>
    <v>Antioquia</v>
    <v>d3614470-a93c-5d64-a636-9da2dff33c3d</v>
    <v>es-ES</v>
    <v>Map</v>
  </rv>
  <rv s="1">
    <fb>63612</fb>
    <v>13</v>
  </rv>
  <rv s="0">
    <v>536870912</v>
    <v>Medellín</v>
    <v>7b1377e4-8d6a-bcd0-6cb4-7b7c0a8f94b5</v>
    <v>es-ES</v>
    <v>Map</v>
  </rv>
  <rv s="2">
    <v>1</v>
    <v>11</v>
    <v>19</v>
    <v>0</v>
    <v>Image of Antioquia</v>
  </rv>
  <rv s="3">
    <v>https://www.bing.com/search?q=Antioquia+Department&amp;form=skydnc</v>
    <v>Aprenda más con Bing</v>
  </rv>
  <rv s="4">
    <v>2</v>
  </rv>
  <rv s="1">
    <fb>6407102</fb>
    <v>13</v>
  </rv>
  <rv s="1">
    <fb>1505161</fb>
    <v>13</v>
  </rv>
  <rv s="5">
    <v>#VALUE!</v>
    <v>es-ES</v>
    <v>d3614470-a93c-5d64-a636-9da2dff33c3d</v>
    <v>536870912</v>
    <v>1</v>
    <v>18</v>
    <v>5</v>
    <v>6</v>
    <v>Antioquia</v>
    <v>9</v>
    <v>10</v>
    <v>Map</v>
    <v>11</v>
    <v>12</v>
    <v>12</v>
    <v>13</v>
    <v>13</v>
    <v>Antioquia es uno de los treinta y dos departamentos que forman la República de Colombia. Su capital es Medellín, la segunda ciudad más poblada del país. Está ubicado al noroeste del país, en las regiones andina y Caribe, limitando al norte con el mar Caribe, Córdoba y Bolívar, al este con Santander y Boyacá, al sur con Caldas y Risaralda, y al oeste con Chocó. Con unos 6 500 000 habs. en 2015 es el departamento más poblado y con 63 600 km², el sexto más extenso, superado por Amazonas, Vichada, Caquetá, Meta y Guainía.</v>
    <v>14</v>
    <v>15</v>
    <v>16</v>
    <v>Antioquia</v>
    <v>6</v>
    <v>17</v>
    <v>18</v>
    <v>Antioquia</v>
    <v>mdp/vdpid/10106933</v>
    <v>9</v>
  </rv>
  <rv s="0">
    <v>536870912</v>
    <v>Arauca</v>
    <v>39038b52-0399-9385-24de-5d0c69b46eba</v>
    <v>es-ES</v>
    <v>Map</v>
  </rv>
  <rv s="1">
    <fb>23818</fb>
    <v>13</v>
  </rv>
  <rv s="0">
    <v>536870912</v>
    <v>Arauca</v>
    <v>64f5d309-32e5-4ff7-24bc-d973ce26e70a</v>
    <v>es-ES</v>
    <v>Map</v>
  </rv>
  <rv s="2">
    <v>2</v>
    <v>11</v>
    <v>24</v>
    <v>0</v>
    <v>Image of Arauca</v>
  </rv>
  <rv s="3">
    <v>https://www.bing.com/search?q=Arauca+Colombia&amp;form=skydnc</v>
    <v>Aprenda más con Bing</v>
  </rv>
  <rv s="4">
    <v>3</v>
  </rv>
  <rv s="1">
    <fb>262174</fb>
    <v>13</v>
  </rv>
  <rv s="1">
    <fb>35636</fb>
    <v>13</v>
  </rv>
  <rv s="5">
    <v>#VALUE!</v>
    <v>es-ES</v>
    <v>39038b52-0399-9385-24de-5d0c69b46eba</v>
    <v>536870912</v>
    <v>1</v>
    <v>23</v>
    <v>5</v>
    <v>6</v>
    <v>Arauca</v>
    <v>9</v>
    <v>10</v>
    <v>Map</v>
    <v>11</v>
    <v>12</v>
    <v>21</v>
    <v>22</v>
    <v>22</v>
    <v>Arauca es uno de los treinta y dos departamentos que, junto con Bogotá, Distrito Capital, forman la República de Colombia. Su capital es la homónima Arauca. Está ubicado al este del país, en la región Orinoquía, limitando al norte y este con Venezuela, al sur con Vichada y Casanare, y al oeste con Boyacá. Con 11 hab/km² es el noveno menos densamente poblado, por delante de Chocó, Casanare, Caquetá, Guaviare, Vaupés, Amazonas, Vichada y Guainía, el menos densamente poblado.</v>
    <v>23</v>
    <v>24</v>
    <v>25</v>
    <v>Arauca</v>
    <v>6</v>
    <v>26</v>
    <v>27</v>
    <v>Arauca</v>
    <v>mdp/vdpid/10106929</v>
    <v>9</v>
  </rv>
  <rv s="0">
    <v>536870912</v>
    <v>Archipiélago de San Andrés</v>
    <v>188ba911-2335-579f-505a-e6bde1ce992c</v>
    <v>es-ES</v>
    <v>Map</v>
  </rv>
  <rv s="1">
    <fb>52.5</fb>
    <v>13</v>
  </rv>
  <rv s="0">
    <v>536870912</v>
    <v>San Andrés</v>
    <v>1484c418-15b8-fe97-d554-9c916061433e</v>
    <v>es-ES</v>
    <v>Map</v>
  </rv>
  <rv s="2">
    <v>3</v>
    <v>11</v>
    <v>34</v>
    <v>0</v>
    <v>Image of Archipiélago de San Andrés</v>
  </rv>
  <rv s="4">
    <v>4</v>
  </rv>
  <rv s="1">
    <fb>61280</fb>
    <v>13</v>
  </rv>
  <rv s="1">
    <fb>16292</fb>
    <v>13</v>
  </rv>
  <rv s="6">
    <v>#VALUE!</v>
    <v>es-ES</v>
    <v>188ba911-2335-579f-505a-e6bde1ce992c</v>
    <v>536870912</v>
    <v>1</v>
    <v>30</v>
    <v>31</v>
    <v>32</v>
    <v>Archipiélago de San Andrés</v>
    <v>33</v>
    <v>10</v>
    <v>Map</v>
    <v>11</v>
    <v>12</v>
    <v>30</v>
    <v>North End</v>
    <v>31</v>
    <v>El Archipiélago de San Andrés, Providencia y Santa Catalina es uno de los treinta y dos departamentos que, junto con el Distrito Capital, forman la República de Colombia. Su capital es San Andrés. Está ubicado al oeste del mar Caribe a 775 km al noroeste de la costa atlántica del territorio continental del país, y a 220 km de las costas orientales de Nicaragua. Con 52 km² es el departamento menos extenso del país, con unos 76 500 hab. en 2015, el quinto menos poblado —por delante de Amazonas, Vichada, Vaupés y Guainía, el menos poblado— y con 1470 hab/km², el más densamente poblado; esto ubica a las islas en una delicada situación de recursos.</v>
    <v>32</v>
    <v>33</v>
    <v>Archipiélago de San Andrés</v>
    <v>6</v>
    <v>34</v>
    <v>35</v>
    <v>Archipiélago de San Andrés</v>
    <v>mdp/vdpid/10106952</v>
    <v>9</v>
  </rv>
  <rv s="0">
    <v>536870912</v>
    <v>Atlántico</v>
    <v>060406d2-f65b-ee44-bba7-291bad263612</v>
    <v>es-ES</v>
    <v>Map</v>
  </rv>
  <rv s="1">
    <fb>3388</fb>
    <v>13</v>
  </rv>
  <rv s="0">
    <v>536870912</v>
    <v>Barranquilla</v>
    <v>42cd2e95-8c26-b0ae-3c59-2f0254dc0b33</v>
    <v>es-ES</v>
    <v>Map</v>
  </rv>
  <rv s="2">
    <v>4</v>
    <v>11</v>
    <v>41</v>
    <v>0</v>
    <v>Image of Atlántico</v>
  </rv>
  <rv s="3">
    <v>https://www.bing.com/search?q=Atl%c3%a1ntico+Colombia&amp;form=skydnc</v>
    <v>Aprenda más con Bing</v>
  </rv>
  <rv s="1">
    <fb>2535517</fb>
    <v>13</v>
  </rv>
  <rv s="1">
    <fb>436926</fb>
    <v>13</v>
  </rv>
  <rv s="7">
    <v>#VALUE!</v>
    <v>es-ES</v>
    <v>060406d2-f65b-ee44-bba7-291bad263612</v>
    <v>536870912</v>
    <v>1</v>
    <v>39</v>
    <v>5</v>
    <v>40</v>
    <v>Atlántico</v>
    <v>9</v>
    <v>10</v>
    <v>Map</v>
    <v>11</v>
    <v>12</v>
    <v>38</v>
    <v>39</v>
    <v>39</v>
    <v>El Atlántico es uno de los treinta y dos departamentos de Colombia. Su capital es Barranquilla. Ubicado en la región Caribe, limita al Norte con el mar Caribe, al Oriente con el río Magdalena y al Occidente con el departamento de Bolívar. Con unos 2 500 000 habitantes en 2015, es el cuarto departamento más poblado —por detrás de Antioquia, Valle del Cauca y Cundinamarca—; con 3 019 km² es el tercero menos extenso —por delante de Quindío y San Andrés y Providencia, el menos extenso— y con 815 hab/km² es el segundo más densamente poblado —por detrás de San Andrés y Providencia.</v>
    <v>40</v>
    <v>41</v>
    <v>Atlántico</v>
    <v>6</v>
    <v>42</v>
    <v>43</v>
    <v>Atlántico</v>
    <v>mdp/vdpid/9422286</v>
    <v>9</v>
  </rv>
  <rv s="0">
    <v>536870912</v>
    <v>Bogotá</v>
    <v>66b24d5c-468c-2dd6-e6ce-34504b6f6cb4</v>
    <v>es-ES</v>
    <v>Map</v>
  </rv>
  <rv s="1">
    <fb>1587</fb>
    <v>13</v>
  </rv>
  <rv s="2">
    <v>5</v>
    <v>11</v>
    <v>50</v>
    <v>0</v>
    <v>Image of Bogotá</v>
  </rv>
  <rv s="3">
    <v>https://www.bing.com/search?q=Bogot%c3%a1&amp;form=skydnc</v>
    <v>Aprenda más con Bing</v>
  </rv>
  <rv s="0">
    <v>805306368</v>
    <v>Enrique Peñalosa (Alcalde)</v>
    <v>7a6dc3e5-cc3a-6a13-a900-b39f2365d479</v>
    <v>es-ES</v>
    <v>Generic</v>
  </rv>
  <rv s="4">
    <v>5</v>
  </rv>
  <rv s="1">
    <fb>7412566</fb>
    <v>13</v>
  </rv>
  <rv s="1">
    <fb>1762685</fb>
    <v>13</v>
  </rv>
  <rv s="8">
    <v>#VALUE!</v>
    <v>es-ES</v>
    <v>66b24d5c-468c-2dd6-e6ce-34504b6f6cb4</v>
    <v>536870912</v>
    <v>1</v>
    <v>47</v>
    <v>48</v>
    <v>49</v>
    <v>Bogotá</v>
    <v>9</v>
    <v>10</v>
    <v>Map</v>
    <v>11</v>
    <v>12</v>
    <v>46</v>
    <v>Bogotá es la capital de la República de Colombia y también capital del departamento de Cundinamarca. Está administrada como Distrito Capital, y goza de autonomía para la gestión de sus intereses dentro de los límites de la Constitución y la ley. A diferencia de los demás distritos de Colombia, Bogotá es una entidad territorial de primer orden, con las atribuciones administrativas que la ley confiere a los departamentos. Está constituida por 20 localidades y es el epicentro político, económico, administrativo, industrial, artístico, cultural, deportivo y turístico del país.</v>
    <v>47</v>
    <v>48</v>
    <v>50</v>
    <v>Bogotá</v>
    <v>6</v>
    <v>51</v>
    <v>52</v>
    <v>Bogotá</v>
    <v>mdp/vdpid/10106923</v>
    <v>9</v>
  </rv>
  <rv s="0">
    <v>536870912</v>
    <v>Bolívar</v>
    <v>38fa99f2-3e47-af72-2f25-81f620fe1128</v>
    <v>es-ES</v>
    <v>Map</v>
  </rv>
  <rv s="1">
    <fb>25978</fb>
    <v>13</v>
  </rv>
  <rv s="0">
    <v>536870912</v>
    <v>Cartagena de Indias</v>
    <v>722cd66d-65f4-7a40-33a0-17719bf6238a</v>
    <v>es-ES</v>
    <v>Map</v>
  </rv>
  <rv s="2">
    <v>6</v>
    <v>11</v>
    <v>57</v>
    <v>0</v>
    <v>Image of Bolívar</v>
  </rv>
  <rv s="3">
    <v>https://www.bing.com/search?q=Bol%c3%advar+Colombia&amp;form=skydnc</v>
    <v>Aprenda más con Bing</v>
  </rv>
  <rv s="4">
    <v>6</v>
  </rv>
  <rv s="1">
    <fb>2070110</fb>
    <v>13</v>
  </rv>
  <rv s="1">
    <fb>391055</fb>
    <v>13</v>
  </rv>
  <rv s="5">
    <v>#VALUE!</v>
    <v>es-ES</v>
    <v>38fa99f2-3e47-af72-2f25-81f620fe1128</v>
    <v>536870912</v>
    <v>1</v>
    <v>56</v>
    <v>5</v>
    <v>6</v>
    <v>Bolívar</v>
    <v>9</v>
    <v>10</v>
    <v>Map</v>
    <v>11</v>
    <v>12</v>
    <v>55</v>
    <v>56</v>
    <v>56</v>
    <v>Bolívar es uno de los treinta y dos departamentos que, junto con Bogotá, Distrito Capital, forman la República de Colombia. Su capital es Cartagena de Indias, principal destino turístico del país. Está ubicado en la región Caribe, limitando al norte con el mar Caribe, al noreste con Atlántico, al este con Magdalena y Cesar, al sureste con Santander, al suroeste con Antioquia y al oeste con Córdoba y Sucre. Con unos 2 100 000 habitantes en 2015, es el quinto departamento más poblado. Fue uno de los nueve estados originales de los Estados Unidos de Colombia. El departamento está nombrado en honor a Simón Bolívar. Está conformado por 48 municipios y 1 distrito.</v>
    <v>57</v>
    <v>58</v>
    <v>59</v>
    <v>Bolívar</v>
    <v>6</v>
    <v>60</v>
    <v>61</v>
    <v>Bolívar</v>
    <v>mdp/vdpid/9421486</v>
    <v>9</v>
  </rv>
  <rv s="0">
    <v>536870912</v>
    <v>Boyacá</v>
    <v>951b3076-f33d-486b-9b35-d6d83aad8b98</v>
    <v>es-ES</v>
    <v>Map</v>
  </rv>
  <rv s="1">
    <fb>23189</fb>
    <v>13</v>
  </rv>
  <rv s="0">
    <v>536870912</v>
    <v>Tunja</v>
    <v>27d685ee-2724-70fe-3ed2-724fbc283d31</v>
    <v>es-ES</v>
    <v>Map</v>
  </rv>
  <rv s="2">
    <v>7</v>
    <v>11</v>
    <v>62</v>
    <v>0</v>
    <v>Image of Boyacá</v>
  </rv>
  <rv s="3">
    <v>https://www.bing.com/search?q=Boyac%c3%a1&amp;form=skydnc</v>
    <v>Aprenda más con Bing</v>
  </rv>
  <rv s="4">
    <v>7</v>
  </rv>
  <rv s="1">
    <fb>1217376</fb>
    <v>13</v>
  </rv>
  <rv s="1">
    <fb>336296</fb>
    <v>13</v>
  </rv>
  <rv s="5">
    <v>#VALUE!</v>
    <v>es-ES</v>
    <v>951b3076-f33d-486b-9b35-d6d83aad8b98</v>
    <v>536870912</v>
    <v>1</v>
    <v>61</v>
    <v>5</v>
    <v>6</v>
    <v>Boyacá</v>
    <v>9</v>
    <v>10</v>
    <v>Map</v>
    <v>11</v>
    <v>12</v>
    <v>64</v>
    <v>65</v>
    <v>65</v>
    <v>Boyacá es uno de los treinta y dos departamentos que, junto con Bogotá, Distrito Capital, forman la República de Colombia. Su capital es Tunja. Está ubicado en el centro-este del país, en la región andina, limitando al norte con Santander y Norte de Santander, al noreste con Venezuela y Arauca, al este con Casanare, al sur con Cundinamarca y al oeste con Caldas y Antioquia.</v>
    <v>66</v>
    <v>67</v>
    <v>68</v>
    <v>Boyacá</v>
    <v>6</v>
    <v>69</v>
    <v>70</v>
    <v>Boyacá</v>
    <v>mdp/vdpid/10106930</v>
    <v>9</v>
  </rv>
  <rv s="0">
    <v>536870912</v>
    <v>Caldas</v>
    <v>85871477-49bf-4c76-2b8d-3f2500f444d8</v>
    <v>es-ES</v>
    <v>Map</v>
  </rv>
  <rv s="1">
    <fb>7888</fb>
    <v>13</v>
  </rv>
  <rv s="0">
    <v>536870912</v>
    <v>Manizales</v>
    <v>bd9d0749-454d-d6e3-1695-5fdb48ea0d4f</v>
    <v>es-ES</v>
    <v>Map</v>
  </rv>
  <rv s="2">
    <v>8</v>
    <v>11</v>
    <v>67</v>
    <v>0</v>
    <v>Image of Caldas</v>
  </rv>
  <rv s="3">
    <v>https://www.bing.com/search?q=Caldas&amp;form=skydnc</v>
    <v>Aprenda más con Bing</v>
  </rv>
  <rv s="4">
    <v>8</v>
  </rv>
  <rv s="1">
    <fb>998255</fb>
    <v>13</v>
  </rv>
  <rv s="1">
    <fb>256532</fb>
    <v>13</v>
  </rv>
  <rv s="5">
    <v>#VALUE!</v>
    <v>es-ES</v>
    <v>85871477-49bf-4c76-2b8d-3f2500f444d8</v>
    <v>536870912</v>
    <v>1</v>
    <v>66</v>
    <v>5</v>
    <v>6</v>
    <v>Caldas</v>
    <v>9</v>
    <v>10</v>
    <v>Map</v>
    <v>11</v>
    <v>12</v>
    <v>73</v>
    <v>74</v>
    <v>74</v>
    <v>Caldas es uno de los treinta y dos departamentos que, junto con Bogotá, Distrito Capital, forman la República de Colombia. Su capital es Manizales. Está ubicado en el centro del país, en la región andina, limitando al norte con Antioquia, al noreste con Boyacá, al este con Cundinamarca, al sur con Tolima y Risaralda y al oeste con Risaralda. Con 7888 km² es el quinto departamento menos extenso —por delante de Risaralda, Atlántico, Quindío y San Andrés y Providencia, el menos extenso— y con 125 hab/km², el sexto más densamente poblado, por detrás de San Andrés y Providencia, Atlántico, Quindío, Risaralda y Valle del Cauca.</v>
    <v>75</v>
    <v>76</v>
    <v>77</v>
    <v>Caldas</v>
    <v>6</v>
    <v>78</v>
    <v>79</v>
    <v>Caldas</v>
    <v>mdp/vdpid/5575</v>
    <v>9</v>
  </rv>
  <rv s="0">
    <v>536870912</v>
    <v>Caquetá</v>
    <v>52c6ce36-10f4-7316-b10a-41d0eb67ac75</v>
    <v>es-ES</v>
    <v>Map</v>
  </rv>
  <rv s="1">
    <fb>88965</fb>
    <v>13</v>
  </rv>
  <rv s="0">
    <v>536870912</v>
    <v>Florencia</v>
    <v>cd593b92-5ec9-6358-d982-76274f18d53c</v>
    <v>es-ES</v>
    <v>Map</v>
  </rv>
  <rv s="2">
    <v>9</v>
    <v>11</v>
    <v>74</v>
    <v>0</v>
    <v>Image of Caquetá</v>
  </rv>
  <rv s="3">
    <v>https://www.bing.com/search?q=Caquet%c3%a1&amp;form=skydnc</v>
    <v>Aprenda más con Bing</v>
  </rv>
  <rv s="4">
    <v>9</v>
  </rv>
  <rv s="1">
    <fb>401849</fb>
    <v>13</v>
  </rv>
  <rv s="1">
    <fb>80076</fb>
    <v>13</v>
  </rv>
  <rv s="5">
    <v>#VALUE!</v>
    <v>es-ES</v>
    <v>52c6ce36-10f4-7316-b10a-41d0eb67ac75</v>
    <v>536870912</v>
    <v>1</v>
    <v>73</v>
    <v>5</v>
    <v>6</v>
    <v>Caquetá</v>
    <v>9</v>
    <v>10</v>
    <v>Map</v>
    <v>11</v>
    <v>12</v>
    <v>82</v>
    <v>83</v>
    <v>83</v>
    <v>Caquetá es uno de los treinta y dos departamentos que, junto con Bogotá, Distrito Capital, forman la República de Colombia. Su capital es Florencia. Está ubicado al sur del país, en la región Amazonia, limitando al norte con Meta y Guaviare, al noreste con Vaupés, al sur con Amazonas y Putumayo, y al oeste con Cauca y Huila. Con 88 965 km² es el tercer departamento más extenso —por detrás de Amazonas y Vichada— y con 5,37 hab/km², el sexto menos densamente poblado, por delante de Guaviare, Vaupés, Amazonas, Vichada y Guainía, el menos densamente poblado.</v>
    <v>84</v>
    <v>85</v>
    <v>86</v>
    <v>Caquetá</v>
    <v>6</v>
    <v>87</v>
    <v>88</v>
    <v>Caquetá</v>
    <v>mdp/vdpid/10106918</v>
    <v>9</v>
  </rv>
  <rv s="0">
    <v>536870912</v>
    <v>Casanare</v>
    <v>e7b3ed4f-03e8-7516-f976-b525e8a0b565</v>
    <v>es-ES</v>
    <v>Map</v>
  </rv>
  <rv s="1">
    <fb>44640</fb>
    <v>13</v>
  </rv>
  <rv s="0">
    <v>536870912</v>
    <v>Yopal</v>
    <v>b5d1013d-669c-c464-2466-3c8409cb17e0</v>
    <v>es-ES</v>
    <v>Map</v>
  </rv>
  <rv s="2">
    <v>10</v>
    <v>11</v>
    <v>79</v>
    <v>0</v>
    <v>Image of Casanare</v>
  </rv>
  <rv s="3">
    <v>https://www.bing.com/search?q=Casanare&amp;form=skydnc</v>
    <v>Aprenda más con Bing</v>
  </rv>
  <rv s="4">
    <v>10</v>
  </rv>
  <rv s="1">
    <fb>420504</fb>
    <v>13</v>
  </rv>
  <rv s="1">
    <fb>73701</fb>
    <v>13</v>
  </rv>
  <rv s="5">
    <v>#VALUE!</v>
    <v>es-ES</v>
    <v>e7b3ed4f-03e8-7516-f976-b525e8a0b565</v>
    <v>536870912</v>
    <v>1</v>
    <v>78</v>
    <v>5</v>
    <v>6</v>
    <v>Casanare</v>
    <v>9</v>
    <v>10</v>
    <v>Map</v>
    <v>11</v>
    <v>12</v>
    <v>91</v>
    <v>92</v>
    <v>92</v>
    <v>Casanare es uno de los treinta y dos departamentos que, junto con Bogotá, Distrito Capital, forman la República de Colombia. Su capital es Yopal. Está ubicado en la región Orinoquía, limitando al norte con Arauca, al este con Vichada, al sur con Meta, al oeste con Cundinamarca y al noroeste con Boyacá. Con 44 490 km² es el décimo departamento más extenso —por detrás de Amazonas, Vichada, Caquetá, Meta, Guainía, Antioquia, Vaupés, Guaviare y Chocó— y con 8 hab/km², el séptimo menos densamente poblado, por delante de Caquetá, Guaviare, Vaupés, Amazonas, Vichada y Guainía, el menos densamente poblado.</v>
    <v>93</v>
    <v>94</v>
    <v>95</v>
    <v>Casanare</v>
    <v>6</v>
    <v>96</v>
    <v>97</v>
    <v>Casanare</v>
    <v>mdp/vdpid/10106928</v>
    <v>9</v>
  </rv>
  <rv s="0">
    <v>536870912</v>
    <v>Cauca</v>
    <v>7b3864e4-af68-447f-d9bc-075dd9085ef8</v>
    <v>es-ES</v>
    <v>Map</v>
  </rv>
  <rv s="1">
    <fb>29308</fb>
    <v>13</v>
  </rv>
  <rv s="0">
    <v>536870912</v>
    <v>Popayán</v>
    <v>00cf04a3-1af5-9cf7-1cb0-ff1a2de87d79</v>
    <v>es-ES</v>
    <v>Map</v>
  </rv>
  <rv s="2">
    <v>11</v>
    <v>11</v>
    <v>84</v>
    <v>0</v>
    <v>Image of Cauca</v>
  </rv>
  <rv s="3">
    <v>https://www.bing.com/search?q=Cauca+Colombia&amp;form=skydnc</v>
    <v>Aprenda más con Bing</v>
  </rv>
  <rv s="1">
    <fb>1464488</fb>
    <v>13</v>
  </rv>
  <rv s="1">
    <fb>294069</fb>
    <v>13</v>
  </rv>
  <rv s="7">
    <v>#VALUE!</v>
    <v>es-ES</v>
    <v>7b3864e4-af68-447f-d9bc-075dd9085ef8</v>
    <v>536870912</v>
    <v>1</v>
    <v>83</v>
    <v>5</v>
    <v>40</v>
    <v>Cauca</v>
    <v>9</v>
    <v>10</v>
    <v>Map</v>
    <v>11</v>
    <v>12</v>
    <v>100</v>
    <v>101</v>
    <v>101</v>
    <v>Cauca es uno de los treinta y dos departamentos que, junto a Bogotá, Distrito Capital, conforman la República de Colombia. Su capital es Popayán. Está ubicado al suroccidente del país en las regiones andina y Pacífica, limitando al norte con Valle del Cauca y Tolima, al oriente con Huila, al suroriente con Caquetá, al sur con Putumayo y Nariño, y al noroccidente con el océano Pacífico. Con 1 404 313 habitantes en 2017, es el décimo departamento más poblado del país.</v>
    <v>102</v>
    <v>103</v>
    <v>Cauca</v>
    <v>6</v>
    <v>104</v>
    <v>105</v>
    <v>Cauca</v>
    <v>mdp/vdpid/9419845</v>
    <v>9</v>
  </rv>
  <rv s="0">
    <v>536870912</v>
    <v>Cesar</v>
    <v>acf0353b-c9e7-bf27-fe4d-0e199bc80085</v>
    <v>es-ES</v>
    <v>Map</v>
  </rv>
  <rv s="1">
    <fb>22905</fb>
    <v>13</v>
  </rv>
  <rv s="0">
    <v>536870912</v>
    <v>Valledupar</v>
    <v>6fe413f4-0dd2-f600-611d-ac12bfd296ec</v>
    <v>es-ES</v>
    <v>Map</v>
  </rv>
  <rv s="2">
    <v>12</v>
    <v>11</v>
    <v>89</v>
    <v>0</v>
    <v>Image of Cesar</v>
  </rv>
  <rv s="3">
    <v>https://www.bing.com/search?q=Cesar+Department&amp;form=skydnc</v>
    <v>Aprenda más con Bing</v>
  </rv>
  <rv s="4">
    <v>11</v>
  </rv>
  <rv s="1">
    <fb>1200574</fb>
    <v>13</v>
  </rv>
  <rv s="1">
    <fb>204391</fb>
    <v>13</v>
  </rv>
  <rv s="5">
    <v>#VALUE!</v>
    <v>es-ES</v>
    <v>acf0353b-c9e7-bf27-fe4d-0e199bc80085</v>
    <v>536870912</v>
    <v>1</v>
    <v>88</v>
    <v>5</v>
    <v>6</v>
    <v>Cesar</v>
    <v>9</v>
    <v>10</v>
    <v>Map</v>
    <v>11</v>
    <v>12</v>
    <v>108</v>
    <v>109</v>
    <v>109</v>
    <v>Cesar es uno de los treinta y dos departamentos que, junto con Bogotá, Distrito Capital, forman la República de Colombia. Su capital es Valledupar. Está ubicado al noreste del país, en las regiones andina y Caribe, limitando al norte con La Guajira, al este con Venezuela, al sureste con Norte de Santander, al sur con Santander, al suroeste con Bolívar y al oeste con Magdalena.</v>
    <v>110</v>
    <v>111</v>
    <v>112</v>
    <v>Cesar</v>
    <v>6</v>
    <v>113</v>
    <v>114</v>
    <v>Cesar</v>
    <v>mdp/vdpid/10106947</v>
    <v>9</v>
  </rv>
  <rv s="0">
    <v>536870912</v>
    <v>Chocó</v>
    <v>a03f5bb0-fdf4-7ba6-1aa2-98634d5ec680</v>
    <v>es-ES</v>
    <v>Map</v>
  </rv>
  <rv s="1">
    <fb>46530</fb>
    <v>13</v>
  </rv>
  <rv s="0">
    <v>536870912</v>
    <v>Quibdó</v>
    <v>7800a32f-f875-4138-2f4b-2bacf3f15e52</v>
    <v>es-ES</v>
    <v>Map</v>
  </rv>
  <rv s="2">
    <v>13</v>
    <v>11</v>
    <v>96</v>
    <v>0</v>
    <v>Image of Chocó</v>
  </rv>
  <rv s="3">
    <v>https://www.bing.com/search?q=Choc%c3%b3&amp;form=skydnc</v>
    <v>Aprenda más con Bing</v>
  </rv>
  <rv s="4">
    <v>12</v>
  </rv>
  <rv s="1">
    <fb>534826</fb>
    <v>13</v>
  </rv>
  <rv s="1">
    <fb>97424</fb>
    <v>13</v>
  </rv>
  <rv s="5">
    <v>#VALUE!</v>
    <v>es-ES</v>
    <v>a03f5bb0-fdf4-7ba6-1aa2-98634d5ec680</v>
    <v>536870912</v>
    <v>1</v>
    <v>95</v>
    <v>5</v>
    <v>6</v>
    <v>Chocó</v>
    <v>9</v>
    <v>10</v>
    <v>Map</v>
    <v>11</v>
    <v>12</v>
    <v>117</v>
    <v>118</v>
    <v>118</v>
    <v>Chocó es uno de los treinta y dos departamentos que, junto con Bogotá, Distrito Capital, forman la República de Colombia. Su capital es Quibdó. Está ubicado al noroeste del país, en las regiones andina y Pacífico, limitando al norte con Panamá y el mar Caribe, al noreste con Antioquia, al este con Risaralda y Valle del Cauca, al sur con Valle del Cauca y al oeste con el océano Pacífico. Con 46 530 km² es el noveno departamento más extenso —por detrás de Amazonas, Vichada, Caquetá, Meta, Guainía, Antioquia, Vaupés y Guaviare— y con 10,75 hab/km², el octavo menos densamente poblado, por delante de Casanare, Caquetá, Guaviare, Vaupés, Amazonas, Vichada y Guainía, el menos densamente poblado.</v>
    <v>119</v>
    <v>120</v>
    <v>121</v>
    <v>Chocó</v>
    <v>6</v>
    <v>122</v>
    <v>123</v>
    <v>Chocó</v>
    <v>mdp/vdpid/10106932</v>
    <v>9</v>
  </rv>
  <rv s="0">
    <v>536870912</v>
    <v>Córdoba</v>
    <v>351fe87f-ca62-b128-b52c-3edd6fa6b80f</v>
    <v>es-ES</v>
    <v>Map</v>
  </rv>
  <rv s="1">
    <fb>25020</fb>
    <v>13</v>
  </rv>
  <rv s="0">
    <v>536870912</v>
    <v>Montería</v>
    <v>93a2a83d-0f56-b138-74ba-8c68692fbc74</v>
    <v>es-ES</v>
    <v>Map</v>
  </rv>
  <rv s="2">
    <v>14</v>
    <v>11</v>
    <v>102</v>
    <v>0</v>
    <v>Image of Córdoba</v>
  </rv>
  <rv s="3">
    <v>https://www.bing.com/search?q=C%c3%b3rdoba+Colombia&amp;form=skydnc</v>
    <v>Aprenda más con Bing</v>
  </rv>
  <rv s="1">
    <fb>1784783</fb>
    <v>13</v>
  </rv>
  <rv s="1">
    <fb>315928</fb>
    <v>13</v>
  </rv>
  <rv s="7">
    <v>#VALUE!</v>
    <v>es-ES</v>
    <v>351fe87f-ca62-b128-b52c-3edd6fa6b80f</v>
    <v>536870912</v>
    <v>1</v>
    <v>101</v>
    <v>5</v>
    <v>40</v>
    <v>Córdoba</v>
    <v>9</v>
    <v>10</v>
    <v>Map</v>
    <v>11</v>
    <v>12</v>
    <v>126</v>
    <v>127</v>
    <v>127</v>
    <v>Córdoba es uno de los 32 departamentos que forman la República de Colombia. Su capital es Montería. Está ubicado al norte del país, en la región Caribe, limitando al norte con el mar Caribe, al este con Sucre y Bolívar, y al sur y oeste con Antioquia. Con 1 710 000 habitantes en 2015 es el octavo departamento más poblado, por detrás de Antioquia, Valle del Cauca, Cundinamarca, Atlántico, Bolívar, Santander y Nariño. Fue creado en 1952.</v>
    <v>128</v>
    <v>129</v>
    <v>Córdoba</v>
    <v>6</v>
    <v>130</v>
    <v>131</v>
    <v>Córdoba</v>
    <v>mdp/vdpid/9418692</v>
    <v>9</v>
  </rv>
  <rv s="0">
    <v>536870912</v>
    <v>Cundinamarca</v>
    <v>26fc374f-923b-d32c-4651-e3e8c06fc3ed</v>
    <v>es-ES</v>
    <v>Map</v>
  </rv>
  <rv s="1">
    <fb>22623</fb>
    <v>13</v>
  </rv>
  <rv s="2">
    <v>15</v>
    <v>11</v>
    <v>107</v>
    <v>0</v>
    <v>Image of Cundinamarca</v>
  </rv>
  <rv s="3">
    <v>https://www.bing.com/search?q=Cundinamarca&amp;form=skydnc</v>
    <v>Aprenda más con Bing</v>
  </rv>
  <rv s="4">
    <v>13</v>
  </rv>
  <rv s="1">
    <fb>2919060</fb>
    <v>13</v>
  </rv>
  <rv s="1">
    <fb>596082</fb>
    <v>13</v>
  </rv>
  <rv s="5">
    <v>#VALUE!</v>
    <v>es-ES</v>
    <v>26fc374f-923b-d32c-4651-e3e8c06fc3ed</v>
    <v>536870912</v>
    <v>1</v>
    <v>106</v>
    <v>5</v>
    <v>6</v>
    <v>Cundinamarca</v>
    <v>9</v>
    <v>10</v>
    <v>Map</v>
    <v>11</v>
    <v>12</v>
    <v>134</v>
    <v>45</v>
    <v>45</v>
    <v>Cundinamarca es uno de los 32 departamentos que, junto con el Distrito Capital de Bogotá, forman la República de Colombia. Su capital es Bogotá, la capital del país. Está ubicado en el centro del país, en la región andina, limitando al norte con Boyacá, al este con Casanare, al sur con Meta y Huila, al oeste con Tolima y Caldas, y con el distrito capital de Bogotá al que engloba excepto por la frontera sur de este.</v>
    <v>135</v>
    <v>136</v>
    <v>137</v>
    <v>Cundinamarca</v>
    <v>6</v>
    <v>138</v>
    <v>139</v>
    <v>Cundinamarca</v>
    <v>mdp/vdpid/10106925</v>
    <v>9</v>
  </rv>
  <rv s="0">
    <v>536870912</v>
    <v>Guainía</v>
    <v>8651c982-77dc-b5af-4197-627d13648685</v>
    <v>es-ES</v>
    <v>Map</v>
  </rv>
  <rv s="1">
    <fb>72238</fb>
    <v>13</v>
  </rv>
  <rv s="0">
    <v>536870912</v>
    <v>Inírida</v>
    <v>ae3aba96-df05-18f2-a85d-4eeb8754f289</v>
    <v>es-ES</v>
    <v>Map</v>
  </rv>
  <rv s="2">
    <v>16</v>
    <v>11</v>
    <v>114</v>
    <v>0</v>
    <v>Image of Guainía</v>
  </rv>
  <rv s="3">
    <v>https://www.bing.com/search?q=Guain%c3%ada&amp;form=skydnc</v>
    <v>Aprenda más con Bing</v>
  </rv>
  <rv s="4">
    <v>14</v>
  </rv>
  <rv s="1">
    <fb>48114</fb>
    <v>13</v>
  </rv>
  <rv s="1">
    <fb>5123</fb>
    <v>13</v>
  </rv>
  <rv s="5">
    <v>#VALUE!</v>
    <v>es-ES</v>
    <v>8651c982-77dc-b5af-4197-627d13648685</v>
    <v>536870912</v>
    <v>1</v>
    <v>113</v>
    <v>5</v>
    <v>6</v>
    <v>Guainía</v>
    <v>9</v>
    <v>10</v>
    <v>Map</v>
    <v>11</v>
    <v>12</v>
    <v>142</v>
    <v>143</v>
    <v>143</v>
    <v>Guainía es uno de los treinta y dos departamentos que, junto con Bogotá, Distrito Capital, forman la República de Colombia. Su capital es Inírida. Está ubicado al este del país, en la región Amazonia, limitando al norte con Vichada, al este con Venezuela, al sur con Brasil, al suroeste con Vaupés y al oeste con Guaviare. Con 72 238 km² es el quinto departamento más extenso —por detrás de Amazonas, Vichada, Caquetá y Meta—, con unos 40 000 hab. en 2015, el menos poblado y con 0,56 hab/km², el menos densamente poblado. Antiguamente era una comisaría, pero desde 1991 es oficialmente un departamento.</v>
    <v>144</v>
    <v>145</v>
    <v>146</v>
    <v>Guainía</v>
    <v>6</v>
    <v>147</v>
    <v>148</v>
    <v>Guainía</v>
    <v>mdp/vdpid/10106921</v>
    <v>9</v>
  </rv>
  <rv s="0">
    <v>536870912</v>
    <v>Guaviare</v>
    <v>fe72a3d7-3b52-1552-6e5d-28dca99e051b</v>
    <v>es-ES</v>
    <v>Map</v>
  </rv>
  <rv s="1">
    <fb>53460</fb>
    <v>13</v>
  </rv>
  <rv s="0">
    <v>536870912</v>
    <v>San José del Guaviare</v>
    <v>b50bf78b-7c50-9058-839d-9d37ecb96ffb</v>
    <v>es-ES</v>
    <v>Map</v>
  </rv>
  <rv s="2">
    <v>17</v>
    <v>11</v>
    <v>119</v>
    <v>0</v>
    <v>Image of Guaviare</v>
  </rv>
  <rv s="3">
    <v>https://www.bing.com/search?q=Guaviare&amp;form=skydnc</v>
    <v>Aprenda más con Bing</v>
  </rv>
  <rv s="4">
    <v>15</v>
  </rv>
  <rv s="1">
    <fb>82767</fb>
    <v>13</v>
  </rv>
  <rv s="1">
    <fb>13640</fb>
    <v>13</v>
  </rv>
  <rv s="5">
    <v>#VALUE!</v>
    <v>es-ES</v>
    <v>fe72a3d7-3b52-1552-6e5d-28dca99e051b</v>
    <v>536870912</v>
    <v>1</v>
    <v>118</v>
    <v>5</v>
    <v>6</v>
    <v>Guaviare</v>
    <v>9</v>
    <v>10</v>
    <v>Map</v>
    <v>11</v>
    <v>12</v>
    <v>151</v>
    <v>152</v>
    <v>152</v>
    <v>Guaviare es uno de los treinta y dos departamentos que, junto con Bogotá, Distrito Capital, forman la República de Colombia. Su capital es San José del Guaviare. Está ubicado en la región Amazonia, limitando al norte con Meta, al noreste con Vichada y al sur con Vaupés y Caquetá. Con unos 108 000 hab. en 2015 es el sexto departamento menos poblado —por delante de San Andrés y Providencia, Amazonas, Vichada, Vaupés y Guainía, el menos poblado—, con 52 957 km², el octavo más extenso —por detrás de Amazonas, Vichada, Caquetá, Meta, Guainía, Antioquia y Vaupés— y con 2,04 hab/km², el quinto menos densamente poblado, por delante de Vaupés, Amazonas, Vichada y Guainía, el menos densamente poblado.</v>
    <v>153</v>
    <v>154</v>
    <v>155</v>
    <v>Guaviare</v>
    <v>6</v>
    <v>156</v>
    <v>157</v>
    <v>Guaviare</v>
    <v>mdp/vdpid/10106919</v>
    <v>9</v>
  </rv>
  <rv s="0">
    <v>536870912</v>
    <v>Huila</v>
    <v>2752ef70-1772-e264-2348-e4146224c108</v>
    <v>es-ES</v>
    <v>Map</v>
  </rv>
  <rv s="1">
    <fb>19890</fb>
    <v>13</v>
  </rv>
  <rv s="0">
    <v>536870912</v>
    <v>Neiva</v>
    <v>1ba988f0-6907-b536-88ad-b89bb1269fc5</v>
    <v>es-ES</v>
    <v>Map</v>
  </rv>
  <rv s="2">
    <v>18</v>
    <v>11</v>
    <v>124</v>
    <v>0</v>
    <v>Image of Huila</v>
  </rv>
  <rv s="3">
    <v>https://www.bing.com/search?q=Huila&amp;form=skydnc</v>
    <v>Aprenda más con Bing</v>
  </rv>
  <rv s="4">
    <v>16</v>
  </rv>
  <rv s="1">
    <fb>1200386</fb>
    <v>13</v>
  </rv>
  <rv s="1">
    <fb>253348</fb>
    <v>13</v>
  </rv>
  <rv s="5">
    <v>#VALUE!</v>
    <v>es-ES</v>
    <v>2752ef70-1772-e264-2348-e4146224c108</v>
    <v>536870912</v>
    <v>1</v>
    <v>123</v>
    <v>5</v>
    <v>6</v>
    <v>Huila</v>
    <v>9</v>
    <v>10</v>
    <v>Map</v>
    <v>11</v>
    <v>12</v>
    <v>160</v>
    <v>161</v>
    <v>161</v>
    <v>Huila es uno de los treinta y dos departamentos que junto con Bogotá, Distrito Capital, forman la República de Colombia. Su capital es Neiva. Está ubicado al suroeste del país, en la región andina, limitando al norte con Tolima y Cundinamarca, al este con Meta, al sur con Caquetá y al oeste con Cauca. Con 19 890 km², es el séptimo departamento menos extenso, por delante de Sucre, Caldas, Risaralda, Atlántico, Quindío y San Andrés y Providencia.</v>
    <v>162</v>
    <v>163</v>
    <v>164</v>
    <v>Huila</v>
    <v>6</v>
    <v>165</v>
    <v>166</v>
    <v>Huila</v>
    <v>mdp/vdpid/10106920</v>
    <v>9</v>
  </rv>
  <rv s="0">
    <v>536870912</v>
    <v>La Guajira</v>
    <v>5dadb66e-c4f1-8556-c08f-671a606edf84</v>
    <v>es-ES</v>
    <v>Map</v>
  </rv>
  <rv s="1">
    <fb>20848</fb>
    <v>13</v>
  </rv>
  <rv s="0">
    <v>536870912</v>
    <v>Riohacha</v>
    <v>f49d0eea-63a6-74bd-7610-26e440494dda</v>
    <v>es-ES</v>
    <v>Map</v>
  </rv>
  <rv s="0">
    <v>536870912</v>
    <v>Uribia</v>
    <v>079ebe16-eeaa-f321-420d-7a8c4b2a599d</v>
    <v>es-ES</v>
    <v>Map</v>
  </rv>
  <rv s="2">
    <v>19</v>
    <v>11</v>
    <v>129</v>
    <v>0</v>
    <v>Image of La Guajira</v>
  </rv>
  <rv s="3">
    <v>https://www.bing.com/search?q=La+Guajira&amp;form=skydnc</v>
    <v>Aprenda más con Bing</v>
  </rv>
  <rv s="4">
    <v>17</v>
  </rv>
  <rv s="1">
    <fb>880560</fb>
    <v>13</v>
  </rv>
  <rv s="1">
    <fb>123078</fb>
    <v>13</v>
  </rv>
  <rv s="5">
    <v>#VALUE!</v>
    <v>es-ES</v>
    <v>5dadb66e-c4f1-8556-c08f-671a606edf84</v>
    <v>536870912</v>
    <v>1</v>
    <v>128</v>
    <v>5</v>
    <v>6</v>
    <v>La Guajira</v>
    <v>9</v>
    <v>10</v>
    <v>Map</v>
    <v>11</v>
    <v>12</v>
    <v>169</v>
    <v>170</v>
    <v>171</v>
    <v>La Guajira es uno de los treinta y dos departamentos que, junto con Bogotá, Distrito Capital, forman la República de Colombia. Su capital es Riohacha. Está ubicado en el extremo noreste del país, en la región Caribe, limitando al norte y este con el mar Caribe, al sureste con Venezuela, al sur con Cesar y al oeste con Magdalena.</v>
    <v>172</v>
    <v>173</v>
    <v>174</v>
    <v>La Guajira</v>
    <v>6</v>
    <v>175</v>
    <v>176</v>
    <v>La Guajira</v>
    <v>mdp/vdpid/10106951</v>
    <v>9</v>
  </rv>
  <rv s="0">
    <v>536870912</v>
    <v>Magdalena</v>
    <v>dcdd93f1-b99c-7653-25fe-53654ad52fa2</v>
    <v>es-ES</v>
    <v>Map</v>
  </rv>
  <rv s="1">
    <fb>23188</fb>
    <v>13</v>
  </rv>
  <rv s="0">
    <v>536870912</v>
    <v>Santa Marta</v>
    <v>d09d4730-feb7-30ca-9a61-7c9689075b16</v>
    <v>es-ES</v>
    <v>Map</v>
  </rv>
  <rv s="2">
    <v>20</v>
    <v>11</v>
    <v>134</v>
    <v>0</v>
    <v>Image of Magdalena</v>
  </rv>
  <rv s="3">
    <v>https://www.bing.com/search?q=Magdalena+Colombia&amp;form=skydnc</v>
    <v>Aprenda más con Bing</v>
  </rv>
  <rv s="1">
    <fb>1341746</fb>
    <v>13</v>
  </rv>
  <rv s="1">
    <fb>244942</fb>
    <v>13</v>
  </rv>
  <rv s="7">
    <v>#VALUE!</v>
    <v>es-ES</v>
    <v>dcdd93f1-b99c-7653-25fe-53654ad52fa2</v>
    <v>536870912</v>
    <v>1</v>
    <v>133</v>
    <v>5</v>
    <v>40</v>
    <v>Magdalena</v>
    <v>9</v>
    <v>10</v>
    <v>Map</v>
    <v>11</v>
    <v>12</v>
    <v>179</v>
    <v>180</v>
    <v>180</v>
    <v>Magdalena es un departamento de Colombia. Su capital es Santa Marta. Está ubicado al noreste del país, en la región Caribe, limitando al norte con el mar Caribe, al noreste con La Guajira, al este con Cesar, al sur y oeste con Bolívar y al noroeste con Atlántico.</v>
    <v>181</v>
    <v>182</v>
    <v>Magdalena</v>
    <v>6</v>
    <v>183</v>
    <v>184</v>
    <v>Magdalena</v>
    <v>mdp/vdpid/9408415</v>
    <v>9</v>
  </rv>
  <rv s="0">
    <v>536870912</v>
    <v>Meta</v>
    <v>30c3c263-a281-f2d2-6787-511d37d41ddf</v>
    <v>es-ES</v>
    <v>Map</v>
  </rv>
  <rv s="1">
    <fb>85635</fb>
    <v>13</v>
  </rv>
  <rv s="0">
    <v>536870912</v>
    <v>Villavicencio</v>
    <v>061f744c-689b-fc4e-336d-58ff74f02bb7</v>
    <v>es-ES</v>
    <v>Map</v>
  </rv>
  <rv s="2">
    <v>21</v>
    <v>11</v>
    <v>139</v>
    <v>0</v>
    <v>Image of Meta</v>
  </rv>
  <rv s="3">
    <v>https://www.bing.com/search?q=Meta+Colombia&amp;form=skydnc</v>
    <v>Aprenda más con Bing</v>
  </rv>
  <rv s="4">
    <v>18</v>
  </rv>
  <rv s="1">
    <fb>1039722</fb>
    <v>13</v>
  </rv>
  <rv s="1">
    <fb>179624</fb>
    <v>13</v>
  </rv>
  <rv s="5">
    <v>#VALUE!</v>
    <v>es-ES</v>
    <v>30c3c263-a281-f2d2-6787-511d37d41ddf</v>
    <v>536870912</v>
    <v>1</v>
    <v>138</v>
    <v>5</v>
    <v>6</v>
    <v>Meta</v>
    <v>9</v>
    <v>10</v>
    <v>Map</v>
    <v>11</v>
    <v>12</v>
    <v>187</v>
    <v>188</v>
    <v>188</v>
    <v>Meta es uno de los treinta y dos departamentos que, junto con Bogotá, Distrito Capital, forman la República de Colombia. Su capital es Villavicencio. Está ubicado en el centro del país, en la región Orinoquía, limitando al norte con Bogotá, Distrito Capital, Cundinamarca y Casanare, al este con Vichada, al sur con Guaviare y Caquetá, y al oeste con Huila. Con 85 635 km² es el cuarto departamento más extenso —por detrás de Amazonas, Vichada y Caquetá— y con 11,23 hab/km², el décimo menos densamente poblado, por delante de Arauca, Chocó, Casanare, Caquetá, Guaviare, Vaupés, Amazonas, Vichada y Guainía, el menos densamente poblado.</v>
    <v>189</v>
    <v>190</v>
    <v>191</v>
    <v>Meta</v>
    <v>6</v>
    <v>192</v>
    <v>193</v>
    <v>Meta</v>
    <v>mdp/vdpid/10106924</v>
    <v>9</v>
  </rv>
  <rv s="0">
    <v>536870912</v>
    <v>Nariño</v>
    <v>1b9faaa5-ba49-9e9a-6edd-39ceed297f8f</v>
    <v>es-ES</v>
    <v>Map</v>
  </rv>
  <rv s="1">
    <fb>33268</fb>
    <v>13</v>
  </rv>
  <rv s="0">
    <v>536870912</v>
    <v>Pasto</v>
    <v>dc2554b9-27d5-309d-89c4-5936459ccb5e</v>
    <v>es-ES</v>
    <v>Map</v>
  </rv>
  <rv s="2">
    <v>22</v>
    <v>11</v>
    <v>146</v>
    <v>0</v>
    <v>Image of Nariño</v>
  </rv>
  <rv s="3">
    <v>https://www.bing.com/search?q=Nari%c3%b1o+Colombia&amp;form=skydnc</v>
    <v>Aprenda más con Bing</v>
  </rv>
  <rv s="4">
    <v>19</v>
  </rv>
  <rv s="1">
    <fb>1630592</fb>
    <v>13</v>
  </rv>
  <rv s="1">
    <fb>347101</fb>
    <v>13</v>
  </rv>
  <rv s="5">
    <v>#VALUE!</v>
    <v>es-ES</v>
    <v>1b9faaa5-ba49-9e9a-6edd-39ceed297f8f</v>
    <v>536870912</v>
    <v>1</v>
    <v>145</v>
    <v>5</v>
    <v>6</v>
    <v>Nariño</v>
    <v>9</v>
    <v>10</v>
    <v>Map</v>
    <v>11</v>
    <v>12</v>
    <v>196</v>
    <v>197</v>
    <v>197</v>
    <v>Nariño es uno de los treinta y dos departamentos que, junto con Bogotá, Distrito Capital, forman la República de Colombia. Su capital es San Juan de Pasto. Está ubicado en el extremo suroeste del país, en las regiones andina y pacífica, limitando al norte con Cauca, al este con Putumayo, al sur con la República de Ecuador y al oeste con el océano Pacífico. Con unos 1 745 000 habitantes en 2015, es el séptimo departamento más poblado —por detrás de Antioquia, Valle del Cauca, Cundinamarca, Atlántico, Bolívar y Santander—.</v>
    <v>198</v>
    <v>199</v>
    <v>200</v>
    <v>Nariño</v>
    <v>6</v>
    <v>201</v>
    <v>202</v>
    <v>Nariño</v>
    <v>mdp/vdpid/9406730</v>
    <v>9</v>
  </rv>
  <rv s="0">
    <v>536870912</v>
    <v>Norte de Santander</v>
    <v>d44c8def-e6be-c3f1-ab4e-e27af99a2e0b</v>
    <v>es-ES</v>
    <v>Map</v>
  </rv>
  <rv s="1">
    <fb>21658</fb>
    <v>13</v>
  </rv>
  <rv s="0">
    <v>536870912</v>
    <v>Cúcuta</v>
    <v>5a90774d-aeea-6f03-17a8-2126ffdffef3</v>
    <v>es-ES</v>
    <v>Map</v>
  </rv>
  <rv s="2">
    <v>23</v>
    <v>11</v>
    <v>151</v>
    <v>0</v>
    <v>Image of Norte de Santander</v>
  </rv>
  <rv s="3">
    <v>https://www.bing.com/search?q=Norte+de+Santander&amp;form=skydnc</v>
    <v>Aprenda más con Bing</v>
  </rv>
  <rv s="4">
    <v>20</v>
  </rv>
  <rv s="1">
    <fb>1491689</fb>
    <v>13</v>
  </rv>
  <rv s="1">
    <fb>295605</fb>
    <v>13</v>
  </rv>
  <rv s="5">
    <v>#VALUE!</v>
    <v>es-ES</v>
    <v>d44c8def-e6be-c3f1-ab4e-e27af99a2e0b</v>
    <v>536870912</v>
    <v>1</v>
    <v>150</v>
    <v>5</v>
    <v>6</v>
    <v>Norte de Santander</v>
    <v>9</v>
    <v>10</v>
    <v>Map</v>
    <v>11</v>
    <v>12</v>
    <v>205</v>
    <v>206</v>
    <v>206</v>
    <v>Norte de Santander es uno de los 32 departamentos que, junto con el Distrito Capital de Bogotá, forman la República de Colombia. Su capital es Cúcuta. Está ubicado al noreste del país, en la región andina, limitando al norte y este con Venezuela, al sur con Boyacá, al suroeste con Santander y al oeste con Cesar. Con 21 648 km² es el noveno departamento menos extenso —por delante de La Guajira, Huila, Sucre, Caldas, Risaralda, Atlántico, Quindío y San Andrés y Providencia, el menos extenso—.</v>
    <v>207</v>
    <v>208</v>
    <v>209</v>
    <v>Norte de Santander</v>
    <v>6</v>
    <v>210</v>
    <v>211</v>
    <v>Norte de Santander</v>
    <v>mdp/vdpid/9406503</v>
    <v>9</v>
  </rv>
  <rv s="0">
    <v>536870912</v>
    <v>Putumayo</v>
    <v>45f7bd51-6a99-6e2e-3095-604393add4b0</v>
    <v>es-ES</v>
    <v>Map</v>
  </rv>
  <rv s="1">
    <fb>24885</fb>
    <v>13</v>
  </rv>
  <rv s="0">
    <v>536870912</v>
    <v>Puerto Asís</v>
    <v>249570f3-a5bc-9b7a-b023-d024de23e52b</v>
    <v>es-ES</v>
    <v>Map</v>
  </rv>
  <rv s="2">
    <v>24</v>
    <v>11</v>
    <v>158</v>
    <v>0</v>
    <v>Image of Putumayo</v>
  </rv>
  <rv s="3">
    <v>https://www.bing.com/search?q=Putumayo+Colombia&amp;form=skydnc</v>
    <v>Aprenda más con Bing</v>
  </rv>
  <rv s="4">
    <v>21</v>
  </rv>
  <rv s="1">
    <fb>348182</fb>
    <v>13</v>
  </rv>
  <rv s="1">
    <fb>69570</fb>
    <v>13</v>
  </rv>
  <rv s="9">
    <v>#VALUE!</v>
    <v>es-ES</v>
    <v>45f7bd51-6a99-6e2e-3095-604393add4b0</v>
    <v>536870912</v>
    <v>1</v>
    <v>155</v>
    <v>156</v>
    <v>157</v>
    <v>Putumayo</v>
    <v>9</v>
    <v>10</v>
    <v>Map</v>
    <v>11</v>
    <v>12</v>
    <v>214</v>
    <v>215</v>
    <v>Putumayo es uno de los treinta y dos departamentos que, junto con Bogotá, Distrito Capital, forman la República de Colombia. Su capital es Mocoa. Está ubicado al suroeste del país, en la región Amazónica, limitando al norte con Cauca y Caquetá, al este con Amazonas, al sur con Perú y Ecuador, y al oeste con Nariño.</v>
    <v>216</v>
    <v>217</v>
    <v>218</v>
    <v>Putumayo</v>
    <v>6</v>
    <v>219</v>
    <v>220</v>
    <v>Putumayo</v>
    <v>mdp/vdpid/10106916</v>
    <v>9</v>
  </rv>
  <rv s="0">
    <v>536870912</v>
    <v>Quindío</v>
    <v>0bb62acd-b714-a5dd-dc49-6f69ddaba02c</v>
    <v>es-ES</v>
    <v>Map</v>
  </rv>
  <rv s="1">
    <fb>1845</fb>
    <v>13</v>
  </rv>
  <rv s="0">
    <v>536870912</v>
    <v>Armenia</v>
    <v>9f713bea-584e-bcb2-fad2-76734e840ef6</v>
    <v>es-ES</v>
    <v>Map</v>
  </rv>
  <rv s="2">
    <v>25</v>
    <v>11</v>
    <v>165</v>
    <v>0</v>
    <v>Image of Quindío</v>
  </rv>
  <rv s="3">
    <v>https://www.bing.com/search?q=Quind%c3%ado&amp;form=skydnc</v>
    <v>Aprenda más con Bing</v>
  </rv>
  <rv s="4">
    <v>22</v>
  </rv>
  <rv s="1">
    <fb>539904</fb>
    <v>13</v>
  </rv>
  <rv s="1">
    <fb>145612</fb>
    <v>13</v>
  </rv>
  <rv s="5">
    <v>#VALUE!</v>
    <v>es-ES</v>
    <v>0bb62acd-b714-a5dd-dc49-6f69ddaba02c</v>
    <v>536870912</v>
    <v>1</v>
    <v>164</v>
    <v>5</v>
    <v>6</v>
    <v>Quindío</v>
    <v>9</v>
    <v>10</v>
    <v>Map</v>
    <v>11</v>
    <v>12</v>
    <v>223</v>
    <v>224</v>
    <v>224</v>
    <v>Quindío, también llamado El Quindío, es uno de los treinta y dos departamentos que, junto con Bogotá, Distrito Capital, forman la República de Colombia. Su capital es Armenia. Está ubicado en el centro-oeste del país, en la región andina, limitando al norte con Risaralda, al este con Tolima y al oeste con Valle del Cauca. Con 1845 km² es el segundo departamento menos extenso —por delante de San Andrés y Providencia— y con 306 hab/km², el tercero más densamente poblado, por detrás de San Andrés y Providencia y Atlántico. Pertenece al eje cafetero y a la región paisa.</v>
    <v>225</v>
    <v>226</v>
    <v>227</v>
    <v>Quindío</v>
    <v>6</v>
    <v>228</v>
    <v>229</v>
    <v>Quindío</v>
    <v>mdp/vdpid/10106922</v>
    <v>9</v>
  </rv>
  <rv s="0">
    <v>536870912</v>
    <v>Risaralda</v>
    <v>12859881-10e7-a44f-aa52-ed6ecbc80e7c</v>
    <v>es-ES</v>
    <v>Map</v>
  </rv>
  <rv s="1">
    <fb>4140</fb>
    <v>13</v>
  </rv>
  <rv s="0">
    <v>536870912</v>
    <v>Pereira</v>
    <v>d348f442-8e77-a0fc-3525-8c1a05184766</v>
    <v>es-ES</v>
    <v>Map</v>
  </rv>
  <rv s="2">
    <v>26</v>
    <v>11</v>
    <v>170</v>
    <v>0</v>
    <v>Image of Risaralda</v>
  </rv>
  <rv s="3">
    <v>https://www.bing.com/search?q=Risaralda&amp;form=skydnc</v>
    <v>Aprenda más con Bing</v>
  </rv>
  <rv s="4">
    <v>23</v>
  </rv>
  <rv s="1">
    <fb>943401</fb>
    <v>13</v>
  </rv>
  <rv s="1">
    <fb>230748</fb>
    <v>13</v>
  </rv>
  <rv s="5">
    <v>#VALUE!</v>
    <v>es-ES</v>
    <v>12859881-10e7-a44f-aa52-ed6ecbc80e7c</v>
    <v>536870912</v>
    <v>1</v>
    <v>169</v>
    <v>5</v>
    <v>6</v>
    <v>Risaralda</v>
    <v>9</v>
    <v>10</v>
    <v>Map</v>
    <v>11</v>
    <v>12</v>
    <v>232</v>
    <v>233</v>
    <v>233</v>
    <v>Risaralda es uno de los treinta y dos departamentos que, junto con Bogotá, Distrito Capital, forman la República de Colombia. Su capital es Pereira. Está ubicado en el centro-oeste del país, en la región andina, limitando al norte con Antioquia, al este con Caldas y Tolima, al sur con Quindío y Valle del Cauca, y al oeste con Chocó. Con 4140 km² es el cuarto departamento menos extenso —estando por delante los departamentos de Atlántico, Quindío y San Andrés y Providencia, el menos extenso— y con 230 hab/km², el cuarto más densamente poblado, por detrás de San Andrés y Providencia, Atlántico y Quindío. Pertenece a la región del Eje cafetero y a la región paisa.</v>
    <v>234</v>
    <v>235</v>
    <v>236</v>
    <v>Risaralda</v>
    <v>6</v>
    <v>237</v>
    <v>238</v>
    <v>Risaralda</v>
    <v>mdp/vdpid/27859</v>
    <v>9</v>
  </rv>
  <rv s="0">
    <v>536870912</v>
    <v>Santander</v>
    <v>98fbfaa3-063d-4261-a806-2b84a0339e05</v>
    <v>es-ES</v>
    <v>Map</v>
  </rv>
  <rv s="1">
    <fb>30537</fb>
    <v>13</v>
  </rv>
  <rv s="0">
    <v>536870912</v>
    <v>Bucaramanga</v>
    <v>b2b7d5d4-6e24-8927-87fe-0c327b2b2c86</v>
    <v>es-ES</v>
    <v>Map</v>
  </rv>
  <rv s="2">
    <v>27</v>
    <v>11</v>
    <v>175</v>
    <v>0</v>
    <v>Image of Santander</v>
  </rv>
  <rv s="3">
    <v>https://www.bing.com/search?q=Santander+Colombia&amp;form=skydnc</v>
    <v>Aprenda más con Bing</v>
  </rv>
  <rv s="4">
    <v>24</v>
  </rv>
  <rv s="1">
    <fb>2184837</fb>
    <v>13</v>
  </rv>
  <rv s="1">
    <fb>495179</fb>
    <v>13</v>
  </rv>
  <rv s="5">
    <v>#VALUE!</v>
    <v>es-ES</v>
    <v>98fbfaa3-063d-4261-a806-2b84a0339e05</v>
    <v>536870912</v>
    <v>1</v>
    <v>174</v>
    <v>5</v>
    <v>6</v>
    <v>Santander</v>
    <v>9</v>
    <v>10</v>
    <v>Map</v>
    <v>11</v>
    <v>12</v>
    <v>241</v>
    <v>242</v>
    <v>242</v>
    <v>Santander es uno de los treinta y dos departamentos de la República de Colombia. Su capital es Bucaramanga. Está ubicado al noreste del país, en la región andina, limitando al norte con Cesar y Norte de Santander, al este y sur con Boyacá, al oeste con Antioquia y al noroeste con Bolívar. Con unos 2 060 000 habitantes en 2015 es el sexto departamento por tamaño de población. Recibe su nombre en honor al prócer de la independencia de la Nueva Granada Francisco de Paula Santander.</v>
    <v>243</v>
    <v>244</v>
    <v>245</v>
    <v>Santander</v>
    <v>6</v>
    <v>246</v>
    <v>247</v>
    <v>Santander</v>
    <v>mdp/vdpid/10106936</v>
    <v>9</v>
  </rv>
  <rv s="0">
    <v>536870912</v>
    <v>Sucre</v>
    <v>771a5a65-ef7a-6112-a7e0-0a670038add2</v>
    <v>es-ES</v>
    <v>Map</v>
  </rv>
  <rv s="1">
    <fb>10917</fb>
    <v>13</v>
  </rv>
  <rv s="0">
    <v>536870912</v>
    <v>Sincelejo</v>
    <v>21d0cd93-77e9-2ee0-a57e-1dbd351f1563</v>
    <v>es-ES</v>
    <v>Map</v>
  </rv>
  <rv s="2">
    <v>28</v>
    <v>11</v>
    <v>180</v>
    <v>0</v>
    <v>Image of Sucre</v>
  </rv>
  <rv s="3">
    <v>https://www.bing.com/search?q=Sucre+Colombia&amp;form=skydnc</v>
    <v>Aprenda más con Bing</v>
  </rv>
  <rv s="4">
    <v>25</v>
  </rv>
  <rv s="1">
    <fb>904863</fb>
    <v>13</v>
  </rv>
  <rv s="1">
    <fb>167769</fb>
    <v>13</v>
  </rv>
  <rv s="5">
    <v>#VALUE!</v>
    <v>es-ES</v>
    <v>771a5a65-ef7a-6112-a7e0-0a670038add2</v>
    <v>536870912</v>
    <v>1</v>
    <v>179</v>
    <v>5</v>
    <v>6</v>
    <v>Sucre</v>
    <v>9</v>
    <v>10</v>
    <v>Map</v>
    <v>11</v>
    <v>12</v>
    <v>250</v>
    <v>251</v>
    <v>251</v>
    <v>Sucre es uno de los treinta y dos departamentos que, junto con Bogotá, Distrito Capital, forman la República de Colombia. Su capital es Sincelejo. Está ubicado al norte del país, en la región Caribe, limitando al norte con el mar Caribe, al este con Bolívar y al oeste con Córdoba. Con 10 670 km² es el sexto departamento menos extenso —por delante de Caldas, Risaralda, Atlántico, Quindío y San Andrés y Providencia, el menos extenso—.</v>
    <v>252</v>
    <v>253</v>
    <v>254</v>
    <v>Sucre</v>
    <v>6</v>
    <v>255</v>
    <v>256</v>
    <v>Sucre</v>
    <v>mdp/vdpid/10106941</v>
    <v>9</v>
  </rv>
  <rv s="0">
    <v>536870912</v>
    <v>Tolima</v>
    <v>9f5d3f6f-e4de-1042-2cb7-b84911d028d4</v>
    <v>es-ES</v>
    <v>Map</v>
  </rv>
  <rv s="1">
    <fb>23562</fb>
    <v>13</v>
  </rv>
  <rv s="0">
    <v>536870912</v>
    <v>Ibagué</v>
    <v>43cc9ce9-0faf-3537-c0bc-350b79430d14</v>
    <v>es-ES</v>
    <v>Map</v>
  </rv>
  <rv s="2">
    <v>29</v>
    <v>11</v>
    <v>185</v>
    <v>0</v>
    <v>Image of Tolima</v>
  </rv>
  <rv s="3">
    <v>https://www.bing.com/search?q=Tolima&amp;form=skydnc</v>
    <v>Aprenda más con Bing</v>
  </rv>
  <rv s="4">
    <v>26</v>
  </rv>
  <rv s="1">
    <fb>1330187</fb>
    <v>13</v>
  </rv>
  <rv s="1">
    <fb>363637</fb>
    <v>13</v>
  </rv>
  <rv s="5">
    <v>#VALUE!</v>
    <v>es-ES</v>
    <v>9f5d3f6f-e4de-1042-2cb7-b84911d028d4</v>
    <v>536870912</v>
    <v>1</v>
    <v>184</v>
    <v>5</v>
    <v>6</v>
    <v>Tolima</v>
    <v>9</v>
    <v>10</v>
    <v>Map</v>
    <v>11</v>
    <v>12</v>
    <v>259</v>
    <v>260</v>
    <v>260</v>
    <v>Tolima es uno de los treinta y dos departamentos que, junto con Bogotá, Distrito Capital, forman la República de Colombia. Su capital es Ibagué. Está ubicado en el centro-oeste del país, en la región andina, limitando al norte con Caldas, al este con Cundinamarca, al sur con Huila y Cauca, y al oeste con Valle del Cauca, Quindío y Risaralda. El río Magdalena atraviesa Tolima de sur a norte.</v>
    <v>261</v>
    <v>262</v>
    <v>263</v>
    <v>Tolima</v>
    <v>6</v>
    <v>264</v>
    <v>265</v>
    <v>Tolima</v>
    <v>mdp/vdpid/33584</v>
    <v>9</v>
  </rv>
  <rv s="0">
    <v>536870912</v>
    <v>Valle del Cauca</v>
    <v>ce6e3742-88ee-970c-b7e9-de685afbebe8</v>
    <v>es-ES</v>
    <v>Map</v>
  </rv>
  <rv s="1">
    <fb>22140</fb>
    <v>13</v>
  </rv>
  <rv s="0">
    <v>536870912</v>
    <v>Cali</v>
    <v>42b755d2-073a-e717-a09f-2c2eca96b851</v>
    <v>es-ES</v>
    <v>Map</v>
  </rv>
  <rv s="2">
    <v>30</v>
    <v>11</v>
    <v>190</v>
    <v>0</v>
    <v>Image of Valle del Cauca</v>
  </rv>
  <rv s="3">
    <v>https://www.bing.com/search?q=Valle+del+Cauca&amp;form=skydnc</v>
    <v>Aprenda más con Bing</v>
  </rv>
  <rv s="0">
    <v>805306368</v>
    <v>Dilian Francisca Toro (Gobernador)</v>
    <v>6a6bb3a9-34b2-6f03-9b89-d6d83ed4ac73</v>
    <v>es-ES</v>
    <v>Generic</v>
  </rv>
  <rv s="4">
    <v>27</v>
  </rv>
  <rv s="1">
    <fb>4475886</fb>
    <v>13</v>
  </rv>
  <rv s="1">
    <fb>1030633</fb>
    <v>13</v>
  </rv>
  <rv s="5">
    <v>#VALUE!</v>
    <v>es-ES</v>
    <v>ce6e3742-88ee-970c-b7e9-de685afbebe8</v>
    <v>536870912</v>
    <v>1</v>
    <v>189</v>
    <v>5</v>
    <v>6</v>
    <v>Valle del Cauca</v>
    <v>9</v>
    <v>10</v>
    <v>Map</v>
    <v>11</v>
    <v>12</v>
    <v>268</v>
    <v>269</v>
    <v>269</v>
    <v>Valle del Cauca es uno de los treinta y dos departamentos que, junto con Bogotá, Distrito Capital, forman la República de Colombia. Su capital es Santiago de Cali. Está ubicado en las regiones andina y Pacífico, limitando al norte con Chocó y Risaralda, al este con Quindío y Tolima, al sur con Cauca y al oeste con Chocó y el océano Pacífico. Con 4 600 000 habs. en 2015 es el segundo departamento más poblado, con 22 195 km², el décimo departamento menos extenso —por delante de Norte de Santander, La Guajira, Huila, Sucre, Caldas, Risaralda, Atlántico, Quindío y San Andrés y Providencia, el menos extenso— y con 208 hab/km², el quinto más densamente poblado, por detrás de San Andrés y Providencia, Atlántico, Quindío y Risaralda.</v>
    <v>270</v>
    <v>271</v>
    <v>273</v>
    <v>Valle del Cauca</v>
    <v>6</v>
    <v>274</v>
    <v>275</v>
    <v>Valle del Cauca</v>
    <v>mdp/vdpid/34749</v>
    <v>9</v>
  </rv>
  <rv s="0">
    <v>536870912</v>
    <v>Vaupés</v>
    <v>54afacd5-8118-0ece-5ab8-dbab67c52f56</v>
    <v>es-ES</v>
    <v>Map</v>
  </rv>
  <rv s="1">
    <fb>54135</fb>
    <v>13</v>
  </rv>
  <rv s="0">
    <v>536870912</v>
    <v>Mitú</v>
    <v>cfc063e4-1bae-568c-8fe5-f83fcd672e49</v>
    <v>es-ES</v>
    <v>Map</v>
  </rv>
  <rv s="2">
    <v>31</v>
    <v>11</v>
    <v>197</v>
    <v>0</v>
    <v>Image of Vaupés</v>
  </rv>
  <rv s="3">
    <v>https://www.bing.com/search?q=Vaup%c3%a9s&amp;form=skydnc</v>
    <v>Aprenda más con Bing</v>
  </rv>
  <rv s="4">
    <v>28</v>
  </rv>
  <rv s="1">
    <fb>40797</fb>
    <v>13</v>
  </rv>
  <rv s="1">
    <fb>3382</fb>
    <v>13</v>
  </rv>
  <rv s="5">
    <v>#VALUE!</v>
    <v>es-ES</v>
    <v>54afacd5-8118-0ece-5ab8-dbab67c52f56</v>
    <v>536870912</v>
    <v>1</v>
    <v>196</v>
    <v>5</v>
    <v>6</v>
    <v>Vaupés</v>
    <v>9</v>
    <v>10</v>
    <v>Map</v>
    <v>11</v>
    <v>12</v>
    <v>278</v>
    <v>279</v>
    <v>279</v>
    <v>Vaupés es uno de los treinta y dos departamentos que, junto con Bogotá, Distrito Capital, forman la República de Colombia. Su capital es Mitú. Está ubicado al sureste del país, en la región Amazonía, limitando al norte con el Guaviare y Guainía, al este con el Brasil, al sur con el Amazonas y al oeste con el Caquetá. Con unos 43 000 habitantes en 2015 es el segundo departamento menos poblado —por delante de Guainía—, con 54 000 km², el séptimo más extenso —por detrás de Amazonas, Vichada, Caquetá, Meta, Guainía y Antioquia— y con 0,79 hab/km², el cuarto menos densamente poblado, por delante de Amazonas, Vichada y Guainía, el menos densamente poblado.</v>
    <v>280</v>
    <v>281</v>
    <v>282</v>
    <v>Vaupés</v>
    <v>6</v>
    <v>283</v>
    <v>284</v>
    <v>Vaupés</v>
    <v>mdp/vdpid/10106917</v>
    <v>9</v>
  </rv>
  <rv s="0">
    <v>536870912</v>
    <v>Vichada</v>
    <v>17e2497e-dacc-256d-298c-9eb5d2977e40</v>
    <v>es-ES</v>
    <v>Map</v>
  </rv>
  <rv s="1">
    <fb>100242</fb>
    <v>13</v>
  </rv>
  <rv s="0">
    <v>536870912</v>
    <v>Puerto Carreño</v>
    <v>f948bc67-ae80-05bb-4b05-4c6bc710bdcf</v>
    <v>es-ES</v>
    <v>Map</v>
  </rv>
  <rv s="0">
    <v>536870912</v>
    <v>Cumaribo</v>
    <v>99003acc-a4a0-d4ea-eb96-cb0f99aac76e</v>
    <v>es-ES</v>
    <v>Map</v>
  </rv>
  <rv s="2">
    <v>32</v>
    <v>11</v>
    <v>202</v>
    <v>0</v>
    <v>Image of Vichada</v>
  </rv>
  <rv s="3">
    <v>https://www.bing.com/search?q=Vichada&amp;form=skydnc</v>
    <v>Aprenda más con Bing</v>
  </rv>
  <rv s="4">
    <v>29</v>
  </rv>
  <rv s="1">
    <fb>107808</fb>
    <v>13</v>
  </rv>
  <rv s="1">
    <fb>8959</fb>
    <v>13</v>
  </rv>
  <rv s="5">
    <v>#VALUE!</v>
    <v>es-ES</v>
    <v>17e2497e-dacc-256d-298c-9eb5d2977e40</v>
    <v>536870912</v>
    <v>1</v>
    <v>201</v>
    <v>5</v>
    <v>6</v>
    <v>Vichada</v>
    <v>9</v>
    <v>10</v>
    <v>Map</v>
    <v>11</v>
    <v>12</v>
    <v>287</v>
    <v>288</v>
    <v>289</v>
    <v>Vichada es uno de los treinta y dos departamentos que, junto con Bogotá, Distrito Capital, forman la República de Colombia. Su capital es Puerto Carreño. Está ubicado al este del país, en las regiones Orinoquía y Amazonia, limitando al norte con Casanare y Arauca, al norte y este con Venezuela, al sur con Guainía, al suroeste con Guaviare y al oeste con Meta. Con 101 000 km², es el segundo departamento más extenso —por detrás de Amazonas—, con unos 68 500 habs. en 2015, el tercero menos poblado —por delante de Vaupés y Guainía, el menos poblado— y con 0,68 hab/km², el segundo menos densamente poblado, por delante de Guainía. Dentro de este departamento se encuentra el Parque nacional El Tuparro.</v>
    <v>290</v>
    <v>291</v>
    <v>292</v>
    <v>Vichada</v>
    <v>6</v>
    <v>293</v>
    <v>294</v>
    <v>Vichada</v>
    <v>mdp/vdpid/10106927</v>
    <v>9</v>
  </rv>
</rvData>
</file>

<file path=xl/richData/rdrichvaluestructure.xml><?xml version="1.0" encoding="utf-8"?>
<rvStructures xmlns="http://schemas.microsoft.com/office/spreadsheetml/2017/richdata" count="10">
  <s t="_linkedentity2">
    <k n="%EntityServiceId" t="i"/>
    <k n="_DisplayString" t="s"/>
    <k n="%EntityId" t="s"/>
    <k n="%EntityCulture" t="s"/>
    <k n="_Icon" t="s"/>
  </s>
  <s t="_formattednumber">
    <k n="_Format" t="spb"/>
  </s>
  <s t="_webimage">
    <k n="WebImageIdentifier" t="i"/>
    <k n="_Provider" t="spb"/>
    <k n="Attribution" t="spb"/>
    <k n="ComputedImage" t="b"/>
    <k n="Text" t="s"/>
  </s>
  <s t="_hyperlink">
    <k n="Address" t="s"/>
    <k n="Text" t="s"/>
  </s>
  <s t="_array">
    <k n="array" t="a"/>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s"/>
    <k n="Ciudad más grande" t="r"/>
    <k n="Descripción" t="s"/>
    <k n="Imagen"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apital/ciudad principal" t="r"/>
    <k n="Ciudad más grande" t="r"/>
    <k n="Descripción" t="s"/>
    <k n="Imagen" t="r"/>
    <k n="LearnMoreOnLink"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Descripción" t="s"/>
    <k n="Imagen" t="r"/>
    <k n="LearnMoreOnLink" t="r"/>
    <k n="Líder(es)" t="r"/>
    <k n="Nombre" t="s"/>
    <k n="País o región" t="r"/>
    <k n="Población" t="r"/>
    <k n="Unidades de vivienda" t="r"/>
    <k n="UniqueName" t="s"/>
    <k n="VDPID/VSID" t="s"/>
    <k n="Zona(s) horaria(s)" t="r"/>
  </s>
  <s t="_linkedentity2core">
    <k n="_CRID" t="e"/>
    <k n="%EntityCulture" t="s"/>
    <k n="%EntityId" t="s"/>
    <k n="%EntityServiceId" t="i"/>
    <k n="%IsRefreshable" t="b"/>
    <k n="_Attribution" t="spb"/>
    <k n="_CanonicalPropertyNames" t="spb"/>
    <k n="_Display" t="spb"/>
    <k n="_DisplayString" t="s"/>
    <k n="_Flags" t="spb"/>
    <k n="_Format" t="spb"/>
    <k n="_Icon" t="s"/>
    <k n="_Provider" t="spb"/>
    <k n="_SubLabel" t="spb"/>
    <k n="`Área" t="r"/>
    <k n="Ciudad más grande" t="r"/>
    <k n="Descripción" t="s"/>
    <k n="Imagen" t="r"/>
    <k n="LearnMoreOnLink" t="r"/>
    <k n="Líder(es)" t="r"/>
    <k n="Nombre" t="s"/>
    <k n="País o región" t="r"/>
    <k n="Población" t="r"/>
    <k n="Unidades de vivienda" t="r"/>
    <k n="UniqueName" t="s"/>
    <k n="VDPID/VSID" t="s"/>
    <k n="Zona(s) horaria(s)" t="r"/>
  </s>
</rvStructures>
</file>

<file path=xl/richData/rdsupportingpropertybag.xml><?xml version="1.0" encoding="utf-8"?>
<supportingPropertyBags xmlns="http://schemas.microsoft.com/office/spreadsheetml/2017/richdata2">
  <spbArrays count="5">
    <a count="27">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Capital/ciudad principal</v>
      <v t="s">Líder(es)</v>
      <v t="s">País o región</v>
      <v t="s">_SubLabel</v>
      <v t="s">Población</v>
      <v t="s">`Área</v>
      <v t="s">Ciudad más grande</v>
      <v t="s">Unidades de vivienda</v>
      <v t="s">Zona(s) horaria(s)</v>
      <v t="s">_Flags</v>
      <v t="s">VDPID/VSID</v>
      <v t="s">UniqueName</v>
      <v t="s">_DisplayString</v>
      <v t="s">Imagen</v>
      <v t="s">Descripción</v>
    </a>
    <a count="26">
      <v t="s">%EntityServiceId</v>
      <v t="s">%IsRefreshable</v>
      <v t="s">_CanonicalPropertyNames</v>
      <v t="s">%EntityCulture</v>
      <v t="s">%EntityId</v>
      <v t="s">_Icon</v>
      <v t="s">_Provider</v>
      <v t="s">_Attribution</v>
      <v t="s">_Display</v>
      <v t="s">Nombre</v>
      <v t="s">_Format</v>
      <v t="s">Capital/ciudad principal</v>
      <v t="s">País o región</v>
      <v t="s">_SubLabel</v>
      <v t="s">Población</v>
      <v t="s">`Área</v>
      <v t="s">Ciudad más grande</v>
      <v t="s">Unidades de vivienda</v>
      <v t="s">Zona(s) horaria(s)</v>
      <v t="s">_Flags</v>
      <v t="s">VDPID/VSID</v>
      <v t="s">UniqueName</v>
      <v t="s">_DisplayString</v>
      <v t="s">LearnMoreOnLink</v>
      <v t="s">Imagen</v>
      <v t="s">Descripción</v>
    </a>
    <a count="25">
      <v t="s">%EntityServiceId</v>
      <v t="s">%IsRefreshable</v>
      <v t="s">_CanonicalPropertyNames</v>
      <v t="s">%EntityCulture</v>
      <v t="s">%EntityId</v>
      <v t="s">_Icon</v>
      <v t="s">_Provider</v>
      <v t="s">_Attribution</v>
      <v t="s">_Display</v>
      <v t="s">Nombre</v>
      <v t="s">_Format</v>
      <v t="s">Líder(es)</v>
      <v t="s">País o región</v>
      <v t="s">_SubLabel</v>
      <v t="s">Población</v>
      <v t="s">`Área</v>
      <v t="s">Unidades de vivienda</v>
      <v t="s">Zona(s) horaria(s)</v>
      <v t="s">_Flags</v>
      <v t="s">VDPID/VSID</v>
      <v t="s">UniqueName</v>
      <v t="s">_DisplayString</v>
      <v t="s">LearnMoreOnLink</v>
      <v t="s">Imagen</v>
      <v t="s">Descripción</v>
    </a>
    <a count="26">
      <v t="s">%EntityServiceId</v>
      <v t="s">%IsRefreshable</v>
      <v t="s">_CanonicalPropertyNames</v>
      <v t="s">%EntityCulture</v>
      <v t="s">%EntityId</v>
      <v t="s">_Icon</v>
      <v t="s">_Provider</v>
      <v t="s">_Attribution</v>
      <v t="s">_Display</v>
      <v t="s">Nombre</v>
      <v t="s">_Format</v>
      <v t="s">Líder(es)</v>
      <v t="s">País o región</v>
      <v t="s">_SubLabel</v>
      <v t="s">Población</v>
      <v t="s">`Área</v>
      <v t="s">Ciudad más grande</v>
      <v t="s">Unidades de vivienda</v>
      <v t="s">Zona(s) horaria(s)</v>
      <v t="s">_Flags</v>
      <v t="s">VDPID/VSID</v>
      <v t="s">UniqueName</v>
      <v t="s">_DisplayString</v>
      <v t="s">LearnMoreOnLink</v>
      <v t="s">Imagen</v>
      <v t="s">Descripción</v>
    </a>
  </spbArrays>
  <spbData count="203">
    <spb s="0">
      <v xml:space="preserve">Wikipedia	Wikipedia	</v>
      <v xml:space="preserve">CC-BY-SA	CC-BY-SA	</v>
      <v xml:space="preserve">http://en.wikipedia.org/wiki/Amazonas_Department	http://es.wikipedia.org/wiki/Amazonas_(Colombia)	</v>
      <v xml:space="preserve">http://creativecommons.org/licenses/by-sa/3.0/	http://creativecommons.org/licenses/by-sa/3.0/	</v>
    </spb>
    <spb s="0">
      <v xml:space="preserve">Wikipedia	</v>
      <v xml:space="preserve">CC-BY-SA	</v>
      <v xml:space="preserve">http://en.wikipedia.org/wiki/Amazonas_Department	</v>
      <v xml:space="preserve">http://creativecommons.org/licenses/by-sa/3.0/	</v>
    </spb>
    <spb s="0">
      <v xml:space="preserve">Wikipedia	</v>
      <v xml:space="preserve">CC-BY-SA	</v>
      <v xml:space="preserve">http://es.wikipedia.org/wiki/Amazonas_(Colombia)	</v>
      <v xml:space="preserve">http://creativecommons.org/licenses/by-sa/3.0/	</v>
    </spb>
    <spb s="0">
      <v xml:space="preserve">dane.gov.co	</v>
      <v xml:space="preserve">	</v>
      <v xml:space="preserve">http://www.dane.gov.co/censo/files/cuadros%20censo%202005.xls#Cuadro4.9	</v>
      <v xml:space="preserve">	</v>
    </spb>
    <spb s="1">
      <v>0</v>
      <v>0</v>
      <v>1</v>
      <v>0</v>
      <v>2</v>
      <v>0</v>
      <v>0</v>
      <v>3</v>
      <v>0</v>
    </spb>
    <spb s="2">
      <v>Area</v>
      <v>Image</v>
      <v>Name</v>
      <v>Population</v>
      <v>UniqueName</v>
      <v>VDPID/VSID</v>
      <v>Description</v>
      <v>Country/region</v>
      <v>LearnMoreOnLink</v>
      <v>Largest city</v>
      <v>Housing units</v>
      <v>Capital/Major City</v>
    </spb>
    <spb s="3">
      <v>0</v>
      <v>Name</v>
      <v>LearnMoreOnLink</v>
    </spb>
    <spb s="4">
      <v>0</v>
      <v>0</v>
      <v>0</v>
    </spb>
    <spb s="5">
      <v>0</v>
      <v>0</v>
    </spb>
    <spb s="6">
      <v>7</v>
      <v>7</v>
      <v>8</v>
      <v>7</v>
    </spb>
    <spb s="7">
      <v>1</v>
      <v>2</v>
      <v>3</v>
    </spb>
    <spb s="8">
      <v>https://www.bing.com</v>
      <v>https://www.bing.com/th?id=Ga%5Cbing_yt.png&amp;w=100&amp;h=40&amp;c=0&amp;pid=0.1</v>
      <v>Con tecnología de Bing</v>
    </spb>
    <spb s="9">
      <v>kilómetro cuadrado</v>
      <v>2018</v>
      <v>2005</v>
    </spb>
    <spb s="10">
      <v>4</v>
    </spb>
    <spb s="0">
      <v xml:space="preserve">Wikipedia	</v>
      <v xml:space="preserve">CC BY 3.0	</v>
      <v xml:space="preserve">http://es.wikipedia.org/wiki/Amazonas_(Colombia)	</v>
      <v xml:space="preserve">https://creativecommons.org/licenses/by/3.0	</v>
    </spb>
    <spb s="0">
      <v xml:space="preserve">Wikipedia	Wikipedia	</v>
      <v xml:space="preserve">CC-BY-SA	CC-BY-SA	</v>
      <v xml:space="preserve">http://en.wikipedia.org/wiki/Antioquia_Department	http://es.wikipedia.org/wiki/Antioquia	</v>
      <v xml:space="preserve">http://creativecommons.org/licenses/by-sa/3.0/	http://creativecommons.org/licenses/by-sa/3.0/	</v>
    </spb>
    <spb s="0">
      <v xml:space="preserve">Wikipedia	</v>
      <v xml:space="preserve">CC-BY-SA	</v>
      <v xml:space="preserve">http://en.wikipedia.org/wiki/Antioquia_Department	</v>
      <v xml:space="preserve">http://creativecommons.org/licenses/by-sa/3.0/	</v>
    </spb>
    <spb s="0">
      <v xml:space="preserve">Wikipedia	</v>
      <v xml:space="preserve">CC-BY-SA	</v>
      <v xml:space="preserve">http://es.wikipedia.org/wiki/Antioquia	</v>
      <v xml:space="preserve">http://creativecommons.org/licenses/by-sa/3.0/	</v>
    </spb>
    <spb s="1">
      <v>15</v>
      <v>15</v>
      <v>16</v>
      <v>15</v>
      <v>17</v>
      <v>15</v>
      <v>15</v>
      <v>3</v>
      <v>15</v>
    </spb>
    <spb s="0">
      <v xml:space="preserve">Wikipedia	</v>
      <v xml:space="preserve">Public domain	</v>
      <v xml:space="preserve">http://en.wikipedia.org/wiki/Antioquia_Department	</v>
      <v xml:space="preserve">http://en.wikipedia.org/wiki/Public_domain	</v>
    </spb>
    <spb s="0">
      <v xml:space="preserve">Wikipedia	Wikipedia	</v>
      <v xml:space="preserve">CC-BY-SA	CC-BY-SA	</v>
      <v xml:space="preserve">http://en.wikipedia.org/wiki/Arauca_Department	http://es.wikipedia.org/wiki/Arauca_(Colombia)	</v>
      <v xml:space="preserve">http://creativecommons.org/licenses/by-sa/3.0/	http://creativecommons.org/licenses/by-sa/3.0/	</v>
    </spb>
    <spb s="0">
      <v xml:space="preserve">Wikipedia	</v>
      <v xml:space="preserve">CC-BY-SA	</v>
      <v xml:space="preserve">http://en.wikipedia.org/wiki/Arauca_Department	</v>
      <v xml:space="preserve">http://creativecommons.org/licenses/by-sa/3.0/	</v>
    </spb>
    <spb s="0">
      <v xml:space="preserve">Wikipedia	</v>
      <v xml:space="preserve">CC-BY-SA	</v>
      <v xml:space="preserve">http://es.wikipedia.org/wiki/Arauca_(Colombia)	</v>
      <v xml:space="preserve">http://creativecommons.org/licenses/by-sa/3.0/	</v>
    </spb>
    <spb s="1">
      <v>20</v>
      <v>20</v>
      <v>21</v>
      <v>20</v>
      <v>22</v>
      <v>20</v>
      <v>20</v>
      <v>3</v>
      <v>20</v>
    </spb>
    <spb s="0">
      <v xml:space="preserve">Wikipedia	</v>
      <v xml:space="preserve">Public domain	</v>
      <v xml:space="preserve">http://es.wikipedia.org/wiki/Arauca_(Colombia)	</v>
      <v xml:space="preserve">http://en.wikipedia.org/wiki/Public_domain	</v>
    </spb>
    <spb s="0">
      <v xml:space="preserve">Wikipedia	Wikipedia	</v>
      <v xml:space="preserve">CC-BY-SA	CC-BY-SA	</v>
      <v xml:space="preserve">http://en.wikipedia.org/wiki/Archipelago_of_San_Andrés,_Providencia_and_Santa_Catalina	http://es.wikipedia.org/wiki/Archipiélago_de_San_Andrés,_Providencia_y_Santa_Catalina	</v>
      <v xml:space="preserve">http://creativecommons.org/licenses/by-sa/3.0/	http://creativecommons.org/licenses/by-sa/3.0/	</v>
    </spb>
    <spb s="0">
      <v xml:space="preserve">Wikipedia	Wikipedia	</v>
      <v xml:space="preserve">CC-BY-SA	CC-BY-SA	</v>
      <v xml:space="preserve">http://es.wikipedia.org/wiki/Archipiélago_de_San_Andrés,_Providencia_y_Santa_Catalina	http://zh.wikipedia.org/zh-tw/index.html?curid=1045295	</v>
      <v xml:space="preserve">http://creativecommons.org/licenses/by-sa/3.0/	http://creativecommons.org/licenses/by-sa/3.0/	</v>
    </spb>
    <spb s="0">
      <v xml:space="preserve">Wikipedia	</v>
      <v xml:space="preserve">CC-BY-SA	</v>
      <v xml:space="preserve">http://en.wikipedia.org/wiki/Archipelago_of_San_Andrés,_Providencia_and_Santa_Catalina	</v>
      <v xml:space="preserve">http://creativecommons.org/licenses/by-sa/3.0/	</v>
    </spb>
    <spb s="0">
      <v xml:space="preserve">Wikipedia	</v>
      <v xml:space="preserve">CC-BY-SA	</v>
      <v xml:space="preserve">http://es.wikipedia.org/wiki/Archipiélago_de_San_Andrés,_Providencia_y_Santa_Catalina	</v>
      <v xml:space="preserve">http://creativecommons.org/licenses/by-sa/3.0/	</v>
    </spb>
    <spb s="0">
      <v xml:space="preserve">Wikipedia	Wikipedia	Wikipedia	</v>
      <v xml:space="preserve">CC-BY-SA	CC-BY-SA	CC-BY-SA	</v>
      <v xml:space="preserve">http://en.wikipedia.org/wiki/Archipelago_of_San_Andrés,_Providencia_and_Santa_Catalina	http://es.wikipedia.org/wiki/Archipiélago_de_San_Andrés,_Providencia_y_Santa_Catalina	http://zh.wikipedia.org/zh-tw/index.html?curid=1045295	</v>
      <v xml:space="preserve">http://creativecommons.org/licenses/by-sa/3.0/	http://creativecommons.org/licenses/by-sa/3.0/	http://creativecommons.org/licenses/by-sa/3.0/	</v>
    </spb>
    <spb s="11">
      <v>25</v>
      <v>26</v>
      <v>27</v>
      <v>26</v>
      <v>28</v>
      <v>29</v>
      <v>3</v>
      <v>27</v>
    </spb>
    <spb s="12">
      <v>Area</v>
      <v>Image</v>
      <v>Name</v>
      <v>Population</v>
      <v>UniqueName</v>
      <v>VDPID/VSID</v>
      <v>Description</v>
      <v>Country/region</v>
      <v>Largest city</v>
      <v>Housing units</v>
      <v>Capital/Major City</v>
    </spb>
    <spb s="13">
      <v>1</v>
      <v>Name</v>
    </spb>
    <spb s="14">
      <v>7</v>
      <v>7</v>
      <v>8</v>
    </spb>
    <spb s="0">
      <v xml:space="preserve">Wikipedia	</v>
      <v xml:space="preserve">Public domain	</v>
      <v xml:space="preserve">http://es.wikipedia.org/wiki/Archipiélago_de_San_Andrés,_Providencia_y_Santa_Catalina	</v>
      <v xml:space="preserve">http://en.wikipedia.org/wiki/Public_domain	</v>
    </spb>
    <spb s="0">
      <v xml:space="preserve">Wikipedia	</v>
      <v xml:space="preserve">CC-BY-SA	</v>
      <v xml:space="preserve">http://en.wikipedia.org/wiki/Atlántico_Department	</v>
      <v xml:space="preserve">http://creativecommons.org/licenses/by-sa/3.0/	</v>
    </spb>
    <spb s="0">
      <v xml:space="preserve">Wikipedia	Wikipedia	</v>
      <v xml:space="preserve">CC-BY-SA	CC-BY-SA	</v>
      <v xml:space="preserve">http://es.wikipedia.org/wiki/Atlántico_(Colombia)	http://it.wikipedia.org/wiki/Dipartimento_dell'Atlantico_(Colombia)	</v>
      <v xml:space="preserve">http://creativecommons.org/licenses/by-sa/3.0/	http://creativecommons.org/licenses/by-sa/3.0/	</v>
    </spb>
    <spb s="0">
      <v xml:space="preserve">Wikipedia	</v>
      <v xml:space="preserve">CC-BY-SA	</v>
      <v xml:space="preserve">http://es.wikipedia.org/wiki/Atlántico_(Colombia)	</v>
      <v xml:space="preserve">http://creativecommons.org/licenses/by-sa/3.0/	</v>
    </spb>
    <spb s="0">
      <v xml:space="preserve">Wikipedia	Wikipedia	Wikipedia	</v>
      <v xml:space="preserve">CC-BY-SA	CC-BY-SA	CC-BY-SA	</v>
      <v xml:space="preserve">http://en.wikipedia.org/wiki/Atlántico_Department	http://es.wikipedia.org/wiki/Atlántico_(Colombia)	http://it.wikipedia.org/wiki/Dipartimento_dell'Atlantico_(Colombia)	</v>
      <v xml:space="preserve">http://creativecommons.org/licenses/by-sa/3.0/	http://creativecommons.org/licenses/by-sa/3.0/	http://creativecommons.org/licenses/by-sa/3.0/	</v>
    </spb>
    <spb s="1">
      <v>35</v>
      <v>36</v>
      <v>35</v>
      <v>36</v>
      <v>37</v>
      <v>38</v>
      <v>38</v>
      <v>3</v>
      <v>38</v>
    </spb>
    <spb s="3">
      <v>2</v>
      <v>Name</v>
      <v>LearnMoreOnLink</v>
    </spb>
    <spb s="0">
      <v xml:space="preserve">Wikipedia	</v>
      <v xml:space="preserve">Public domain	</v>
      <v xml:space="preserve">http://es.wikipedia.org/wiki/Atlántico_(Colombia)	</v>
      <v xml:space="preserve">http://en.wikipedia.org/wiki/Public_domain	</v>
    </spb>
    <spb s="0">
      <v xml:space="preserve">Wikipedia	</v>
      <v xml:space="preserve">CC-BY-SA	</v>
      <v xml:space="preserve">http://fr.wikipedia.org/wiki/Bogota	</v>
      <v xml:space="preserve">http://creativecommons.org/licenses/by-sa/3.0/	</v>
    </spb>
    <spb s="0">
      <v xml:space="preserve">Wikipedia	Wikipedia	</v>
      <v xml:space="preserve">CC-BY-SA	CC-BY-SA	</v>
      <v xml:space="preserve">http://es.wikipedia.org/wiki/Bogotá	http://fr.wikipedia.org/wiki/Bogota	</v>
      <v xml:space="preserve">http://creativecommons.org/licenses/by-sa/3.0/	http://creativecommons.org/licenses/by-sa/3.0/	</v>
    </spb>
    <spb s="0">
      <v xml:space="preserve">Wikipedia	</v>
      <v xml:space="preserve">CC-BY-SA	</v>
      <v xml:space="preserve">http://en.wikipedia.org/wiki/Bogotá	</v>
      <v xml:space="preserve">http://creativecommons.org/licenses/by-sa/3.0/	</v>
    </spb>
    <spb s="0">
      <v xml:space="preserve">Wikipedia	</v>
      <v xml:space="preserve">CC-BY-SA	</v>
      <v xml:space="preserve">http://es.wikipedia.org/wiki/Bogotá	</v>
      <v xml:space="preserve">http://creativecommons.org/licenses/by-sa/3.0/	</v>
    </spb>
    <spb s="0">
      <v xml:space="preserve">Wikipedia	Wikipedia	Wikipedia	</v>
      <v xml:space="preserve">CC-BY-SA	CC-BY-SA	CC-BY-SA	</v>
      <v xml:space="preserve">http://en.wikipedia.org/wiki/Bogotá	http://es.wikipedia.org/wiki/Bogotá	http://fr.wikipedia.org/wiki/Bogota	</v>
      <v xml:space="preserve">http://creativecommons.org/licenses/by-sa/3.0/	http://creativecommons.org/licenses/by-sa/3.0/	http://creativecommons.org/licenses/by-sa/3.0/	</v>
    </spb>
    <spb s="15">
      <v>42</v>
      <v>43</v>
      <v>44</v>
      <v>43</v>
      <v>45</v>
      <v>46</v>
      <v>3</v>
    </spb>
    <spb s="16">
      <v>Area</v>
      <v>Image</v>
      <v>Name</v>
      <v>Population</v>
      <v>UniqueName</v>
      <v>VDPID/VSID</v>
      <v>Description</v>
      <v>Country/region</v>
      <v>LearnMoreOnLink</v>
      <v>Housing units</v>
    </spb>
    <spb s="3">
      <v>3</v>
      <v>Name</v>
      <v>LearnMoreOnLink</v>
    </spb>
    <spb s="0">
      <v xml:space="preserve">Wikipedia	</v>
      <v xml:space="preserve">Public domain	</v>
      <v xml:space="preserve">http://it.wikipedia.org/wiki/Bogotà	</v>
      <v xml:space="preserve">http://en.wikipedia.org/wiki/Public_domain	</v>
    </spb>
    <spb s="0">
      <v xml:space="preserve">Wikipedia	Wikipedia	</v>
      <v xml:space="preserve">CC-BY-SA	CC-BY-SA	</v>
      <v xml:space="preserve">http://en.wikipedia.org/wiki/Bolívar_Department	http://es.wikipedia.org/wiki/Bolívar_(Colombia)	</v>
      <v xml:space="preserve">http://creativecommons.org/licenses/by-sa/3.0/	http://creativecommons.org/licenses/by-sa/3.0/	</v>
    </spb>
    <spb s="0">
      <v xml:space="preserve">Wikipedia	Wikipedia	</v>
      <v xml:space="preserve">CC-BY-SA	CC-BY-SA	</v>
      <v xml:space="preserve">http://es.wikipedia.org/wiki/Bolívar_(Colombia)	http://zh.wikipedia.org/zh-tw/index.html?curid=1023476	</v>
      <v xml:space="preserve">http://creativecommons.org/licenses/by-sa/3.0/	http://creativecommons.org/licenses/by-sa/3.0/	</v>
    </spb>
    <spb s="0">
      <v xml:space="preserve">Wikipedia	</v>
      <v xml:space="preserve">CC-BY-SA	</v>
      <v xml:space="preserve">http://en.wikipedia.org/wiki/Bolívar_Department	</v>
      <v xml:space="preserve">http://creativecommons.org/licenses/by-sa/3.0/	</v>
    </spb>
    <spb s="0">
      <v xml:space="preserve">Wikipedia	</v>
      <v xml:space="preserve">CC-BY-SA	</v>
      <v xml:space="preserve">http://es.wikipedia.org/wiki/Bolívar_(Colombia)	</v>
      <v xml:space="preserve">http://creativecommons.org/licenses/by-sa/3.0/	</v>
    </spb>
    <spb s="0">
      <v xml:space="preserve">Wikipedia	Wikipedia	Wikipedia	</v>
      <v xml:space="preserve">CC-BY-SA	CC-BY-SA	CC-BY-SA	</v>
      <v xml:space="preserve">http://en.wikipedia.org/wiki/Bolívar_Department	http://es.wikipedia.org/wiki/Bolívar_(Colombia)	http://zh.wikipedia.org/zh-tw/index.html?curid=1023476	</v>
      <v xml:space="preserve">http://creativecommons.org/licenses/by-sa/3.0/	http://creativecommons.org/licenses/by-sa/3.0/	http://creativecommons.org/licenses/by-sa/3.0/	</v>
    </spb>
    <spb s="1">
      <v>51</v>
      <v>52</v>
      <v>53</v>
      <v>52</v>
      <v>54</v>
      <v>55</v>
      <v>55</v>
      <v>3</v>
      <v>55</v>
    </spb>
    <spb s="0">
      <v xml:space="preserve">Wikipedia	</v>
      <v xml:space="preserve">Public domain	</v>
      <v xml:space="preserve">http://es.wikipedia.org/wiki/Bolívar_(Colombia)	</v>
      <v xml:space="preserve">http://en.wikipedia.org/wiki/Public_domain	</v>
    </spb>
    <spb s="0">
      <v xml:space="preserve">Wikipedia	Wikipedia	</v>
      <v xml:space="preserve">CC-BY-SA	CC-BY-SA	</v>
      <v xml:space="preserve">http://en.wikipedia.org/wiki/Boyacá_Department	http://es.wikipedia.org/wiki/Boyacá	</v>
      <v xml:space="preserve">http://creativecommons.org/licenses/by-sa/3.0/	http://creativecommons.org/licenses/by-sa/3.0/	</v>
    </spb>
    <spb s="0">
      <v xml:space="preserve">Wikipedia	</v>
      <v xml:space="preserve">CC-BY-SA	</v>
      <v xml:space="preserve">http://es.wikipedia.org/wiki/Boyacá	</v>
      <v xml:space="preserve">http://creativecommons.org/licenses/by-sa/3.0/	</v>
    </spb>
    <spb s="0">
      <v xml:space="preserve">Wikipedia	</v>
      <v xml:space="preserve">CC-BY-SA	</v>
      <v xml:space="preserve">http://en.wikipedia.org/wiki/Boyacá_Department	</v>
      <v xml:space="preserve">http://creativecommons.org/licenses/by-sa/3.0/	</v>
    </spb>
    <spb s="1">
      <v>58</v>
      <v>59</v>
      <v>60</v>
      <v>59</v>
      <v>59</v>
      <v>58</v>
      <v>58</v>
      <v>3</v>
      <v>58</v>
    </spb>
    <spb s="0">
      <v xml:space="preserve">Wikipedia	</v>
      <v xml:space="preserve">Public domain	</v>
      <v xml:space="preserve">http://es.wikipedia.org/wiki/Boyacá	</v>
      <v xml:space="preserve">http://en.wikipedia.org/wiki/Public_domain	</v>
    </spb>
    <spb s="0">
      <v xml:space="preserve">Wikipedia	Wikipedia	</v>
      <v xml:space="preserve">CC-BY-SA	CC-BY-SA	</v>
      <v xml:space="preserve">http://en.wikipedia.org/wiki/Caldas_Department	http://es.wikipedia.org/wiki/Caldas	</v>
      <v xml:space="preserve">http://creativecommons.org/licenses/by-sa/3.0/	http://creativecommons.org/licenses/by-sa/3.0/	</v>
    </spb>
    <spb s="0">
      <v xml:space="preserve">Wikipedia	</v>
      <v xml:space="preserve">CC-BY-SA	</v>
      <v xml:space="preserve">http://en.wikipedia.org/wiki/Caldas_Department	</v>
      <v xml:space="preserve">http://creativecommons.org/licenses/by-sa/3.0/	</v>
    </spb>
    <spb s="0">
      <v xml:space="preserve">Wikipedia	</v>
      <v xml:space="preserve">CC-BY-SA	</v>
      <v xml:space="preserve">http://es.wikipedia.org/wiki/Caldas	</v>
      <v xml:space="preserve">http://creativecommons.org/licenses/by-sa/3.0/	</v>
    </spb>
    <spb s="1">
      <v>63</v>
      <v>63</v>
      <v>64</v>
      <v>63</v>
      <v>65</v>
      <v>63</v>
      <v>63</v>
      <v>3</v>
      <v>63</v>
    </spb>
    <spb s="0">
      <v xml:space="preserve">Wikipedia	</v>
      <v xml:space="preserve">Public domain	</v>
      <v xml:space="preserve">http://es.wikipedia.org/wiki/Caldas	</v>
      <v xml:space="preserve">http://en.wikipedia.org/wiki/Public_domain	</v>
    </spb>
    <spb s="0">
      <v xml:space="preserve">Wikipedia	Wikipedia	</v>
      <v xml:space="preserve">CC-BY-SA	CC-BY-SA	</v>
      <v xml:space="preserve">http://en.wikipedia.org/wiki/Caquetá_Department	http://es.wikipedia.org/wiki/Caquetá	</v>
      <v xml:space="preserve">http://creativecommons.org/licenses/by-sa/3.0/	http://creativecommons.org/licenses/by-sa/3.0/	</v>
    </spb>
    <spb s="0">
      <v xml:space="preserve">Wikipedia	Wikipedia	</v>
      <v xml:space="preserve">CC-BY-SA	CC-BY-SA	</v>
      <v xml:space="preserve">http://es.wikipedia.org/wiki/Caquetá	http://zh.wikipedia.org/zh-tw/index.html?curid=1023900	</v>
      <v xml:space="preserve">http://creativecommons.org/licenses/by-sa/3.0/	http://creativecommons.org/licenses/by-sa/3.0/	</v>
    </spb>
    <spb s="0">
      <v xml:space="preserve">Wikipedia	</v>
      <v xml:space="preserve">CC-BY-SA	</v>
      <v xml:space="preserve">http://en.wikipedia.org/wiki/Caquetá_Department	</v>
      <v xml:space="preserve">http://creativecommons.org/licenses/by-sa/3.0/	</v>
    </spb>
    <spb s="0">
      <v xml:space="preserve">Wikipedia	</v>
      <v xml:space="preserve">CC-BY-SA	</v>
      <v xml:space="preserve">http://es.wikipedia.org/wiki/Caquetá	</v>
      <v xml:space="preserve">http://creativecommons.org/licenses/by-sa/3.0/	</v>
    </spb>
    <spb s="0">
      <v xml:space="preserve">Wikipedia	Wikipedia	Wikipedia	</v>
      <v xml:space="preserve">CC-BY-SA	CC-BY-SA	CC-BY-SA	</v>
      <v xml:space="preserve">http://en.wikipedia.org/wiki/Caquetá_Department	http://es.wikipedia.org/wiki/Caquetá	http://zh.wikipedia.org/zh-tw/index.html?curid=1023900	</v>
      <v xml:space="preserve">http://creativecommons.org/licenses/by-sa/3.0/	http://creativecommons.org/licenses/by-sa/3.0/	http://creativecommons.org/licenses/by-sa/3.0/	</v>
    </spb>
    <spb s="1">
      <v>68</v>
      <v>69</v>
      <v>70</v>
      <v>69</v>
      <v>71</v>
      <v>72</v>
      <v>72</v>
      <v>3</v>
      <v>72</v>
    </spb>
    <spb s="0">
      <v xml:space="preserve">Wikipedia	</v>
      <v xml:space="preserve">CC-BY-SA-3.0	</v>
      <v xml:space="preserve">http://es.wikipedia.org/wiki/Caquetá	</v>
      <v xml:space="preserve">http://creativecommons.org/licenses/by-sa/3.0/	</v>
    </spb>
    <spb s="0">
      <v xml:space="preserve">Wikipedia	</v>
      <v xml:space="preserve">CC-BY-SA	</v>
      <v xml:space="preserve">http://en.wikipedia.org/wiki/Casanare_Department	</v>
      <v xml:space="preserve">http://creativecommons.org/licenses/by-sa/3.0/	</v>
    </spb>
    <spb s="0">
      <v xml:space="preserve">Wikipedia	Wikipedia	</v>
      <v xml:space="preserve">CC-BY-SA	CC-BY-SA	</v>
      <v xml:space="preserve">http://en.wikipedia.org/wiki/Casanare_Department	http://es.wikipedia.org/wiki/Casanare	</v>
      <v xml:space="preserve">http://creativecommons.org/licenses/by-sa/3.0/	http://creativecommons.org/licenses/by-sa/3.0/	</v>
    </spb>
    <spb s="0">
      <v xml:space="preserve">Wikipedia	</v>
      <v xml:space="preserve">CC-BY-SA	</v>
      <v xml:space="preserve">http://es.wikipedia.org/wiki/Casanare	</v>
      <v xml:space="preserve">http://creativecommons.org/licenses/by-sa/3.0/	</v>
    </spb>
    <spb s="1">
      <v>75</v>
      <v>76</v>
      <v>75</v>
      <v>76</v>
      <v>77</v>
      <v>76</v>
      <v>76</v>
      <v>3</v>
      <v>76</v>
    </spb>
    <spb s="0">
      <v xml:space="preserve">Wikipedia	</v>
      <v xml:space="preserve">CC-BY-SA-3.0	</v>
      <v xml:space="preserve">http://es.wikipedia.org/wiki/Casanare	</v>
      <v xml:space="preserve">http://creativecommons.org/licenses/by-sa/3.0/	</v>
    </spb>
    <spb s="0">
      <v xml:space="preserve">Wikipedia	Wikipedia	</v>
      <v xml:space="preserve">CC-BY-SA	CC-BY-SA	</v>
      <v xml:space="preserve">http://en.wikipedia.org/wiki/Cauca_Department	http://es.wikipedia.org/wiki/Cauca_(Colombia)	</v>
      <v xml:space="preserve">http://creativecommons.org/licenses/by-sa/3.0/	http://creativecommons.org/licenses/by-sa/3.0/	</v>
    </spb>
    <spb s="0">
      <v xml:space="preserve">Wikipedia	</v>
      <v xml:space="preserve">CC-BY-SA	</v>
      <v xml:space="preserve">http://en.wikipedia.org/wiki/Cauca_Department	</v>
      <v xml:space="preserve">http://creativecommons.org/licenses/by-sa/3.0/	</v>
    </spb>
    <spb s="0">
      <v xml:space="preserve">Wikipedia	</v>
      <v xml:space="preserve">CC-BY-SA	</v>
      <v xml:space="preserve">http://es.wikipedia.org/wiki/Cauca_(Colombia)	</v>
      <v xml:space="preserve">http://creativecommons.org/licenses/by-sa/3.0/	</v>
    </spb>
    <spb s="1">
      <v>80</v>
      <v>80</v>
      <v>81</v>
      <v>80</v>
      <v>82</v>
      <v>80</v>
      <v>80</v>
      <v>3</v>
      <v>80</v>
    </spb>
    <spb s="0">
      <v xml:space="preserve">Wikipedia	</v>
      <v xml:space="preserve">Public domain	</v>
      <v xml:space="preserve">http://es.wikipedia.org/wiki/Cauca_(Colombia)	</v>
      <v xml:space="preserve">http://en.wikipedia.org/wiki/Public_domain	</v>
    </spb>
    <spb s="0">
      <v xml:space="preserve">Wikipedia	Wikipedia	</v>
      <v xml:space="preserve">CC-BY-SA	CC-BY-SA	</v>
      <v xml:space="preserve">http://en.wikipedia.org/wiki/Cesar_Department	http://es.wikipedia.org/wiki/Cesar	</v>
      <v xml:space="preserve">http://creativecommons.org/licenses/by-sa/3.0/	http://creativecommons.org/licenses/by-sa/3.0/	</v>
    </spb>
    <spb s="0">
      <v xml:space="preserve">Wikipedia	</v>
      <v xml:space="preserve">CC-BY-SA	</v>
      <v xml:space="preserve">http://en.wikipedia.org/wiki/Cesar_Department	</v>
      <v xml:space="preserve">http://creativecommons.org/licenses/by-sa/3.0/	</v>
    </spb>
    <spb s="0">
      <v xml:space="preserve">Wikipedia	</v>
      <v xml:space="preserve">CC-BY-SA	</v>
      <v xml:space="preserve">http://es.wikipedia.org/wiki/Cesar	</v>
      <v xml:space="preserve">http://creativecommons.org/licenses/by-sa/3.0/	</v>
    </spb>
    <spb s="1">
      <v>85</v>
      <v>85</v>
      <v>86</v>
      <v>85</v>
      <v>87</v>
      <v>85</v>
      <v>85</v>
      <v>3</v>
      <v>85</v>
    </spb>
    <spb s="0">
      <v xml:space="preserve">Wikipedia	</v>
      <v xml:space="preserve">Public domain	</v>
      <v xml:space="preserve">http://es.wikipedia.org/wiki/Cesar	</v>
      <v xml:space="preserve">http://en.wikipedia.org/wiki/Public_domain	</v>
    </spb>
    <spb s="0">
      <v xml:space="preserve">Wikipedia	Wikipedia	</v>
      <v xml:space="preserve">CC-BY-SA	CC-BY-SA	</v>
      <v xml:space="preserve">http://en.wikipedia.org/wiki/Chocó_Department	http://es.wikipedia.org/wiki/Chocó	</v>
      <v xml:space="preserve">http://creativecommons.org/licenses/by-sa/3.0/	http://creativecommons.org/licenses/by-sa/3.0/	</v>
    </spb>
    <spb s="0">
      <v xml:space="preserve">Wikipedia	Wikipedia	</v>
      <v xml:space="preserve">CC-BY-SA	CC-BY-SA	</v>
      <v xml:space="preserve">http://es.wikipedia.org/wiki/Chocó	http://zh.wikipedia.org/zh-tw/index.html?curid=1044611	</v>
      <v xml:space="preserve">http://creativecommons.org/licenses/by-sa/3.0/	http://creativecommons.org/licenses/by-sa/3.0/	</v>
    </spb>
    <spb s="0">
      <v xml:space="preserve">Wikipedia	</v>
      <v xml:space="preserve">CC-BY-SA	</v>
      <v xml:space="preserve">http://en.wikipedia.org/wiki/Chocó_Department	</v>
      <v xml:space="preserve">http://creativecommons.org/licenses/by-sa/3.0/	</v>
    </spb>
    <spb s="0">
      <v xml:space="preserve">Wikipedia	</v>
      <v xml:space="preserve">CC-BY-SA	</v>
      <v xml:space="preserve">http://es.wikipedia.org/wiki/Chocó	</v>
      <v xml:space="preserve">http://creativecommons.org/licenses/by-sa/3.0/	</v>
    </spb>
    <spb s="0">
      <v xml:space="preserve">Wikipedia	Wikipedia	Wikipedia	</v>
      <v xml:space="preserve">CC-BY-SA	CC-BY-SA	CC-BY-SA	</v>
      <v xml:space="preserve">http://en.wikipedia.org/wiki/Chocó_Department	http://es.wikipedia.org/wiki/Chocó	http://zh.wikipedia.org/zh-tw/index.html?curid=1044611	</v>
      <v xml:space="preserve">http://creativecommons.org/licenses/by-sa/3.0/	http://creativecommons.org/licenses/by-sa/3.0/	http://creativecommons.org/licenses/by-sa/3.0/	</v>
    </spb>
    <spb s="1">
      <v>90</v>
      <v>91</v>
      <v>92</v>
      <v>91</v>
      <v>93</v>
      <v>94</v>
      <v>94</v>
      <v>3</v>
      <v>94</v>
    </spb>
    <spb s="0">
      <v xml:space="preserve">Wikipedia	</v>
      <v xml:space="preserve">Public domain	</v>
      <v xml:space="preserve">http://es.wikipedia.org/wiki/Chocó	</v>
      <v xml:space="preserve">http://en.wikipedia.org/wiki/Public_domain	</v>
    </spb>
    <spb s="0">
      <v xml:space="preserve">Wikipedia	</v>
      <v xml:space="preserve">CC-BY-SA	</v>
      <v xml:space="preserve">http://en.wikipedia.org/wiki/Córdoba_Department	</v>
      <v xml:space="preserve">http://creativecommons.org/licenses/by-sa/3.0/	</v>
    </spb>
    <spb s="0">
      <v xml:space="preserve">Wikipedia	Wikipedia	</v>
      <v xml:space="preserve">CC-BY-SA	CC-BY-SA	</v>
      <v xml:space="preserve">http://es.wikipedia.org/wiki/Córdoba_(Colombia)	http://zh.wikipedia.org/zh-tw/index.html?curid=1042915	</v>
      <v xml:space="preserve">http://creativecommons.org/licenses/by-sa/3.0/	http://creativecommons.org/licenses/by-sa/3.0/	</v>
    </spb>
    <spb s="0">
      <v xml:space="preserve">Wikipedia	</v>
      <v xml:space="preserve">CC-BY-SA	</v>
      <v xml:space="preserve">http://es.wikipedia.org/wiki/Córdoba_(Colombia)	</v>
      <v xml:space="preserve">http://creativecommons.org/licenses/by-sa/3.0/	</v>
    </spb>
    <spb s="0">
      <v xml:space="preserve">Wikipedia	Wikipedia	Wikipedia	</v>
      <v xml:space="preserve">CC-BY-SA	CC-BY-SA	CC-BY-SA	</v>
      <v xml:space="preserve">http://en.wikipedia.org/wiki/Córdoba_Department	http://es.wikipedia.org/wiki/Córdoba_(Colombia)	http://zh.wikipedia.org/zh-tw/index.html?curid=1042915	</v>
      <v xml:space="preserve">http://creativecommons.org/licenses/by-sa/3.0/	http://creativecommons.org/licenses/by-sa/3.0/	http://creativecommons.org/licenses/by-sa/3.0/	</v>
    </spb>
    <spb s="1">
      <v>97</v>
      <v>98</v>
      <v>97</v>
      <v>98</v>
      <v>99</v>
      <v>100</v>
      <v>100</v>
      <v>3</v>
      <v>100</v>
    </spb>
    <spb s="0">
      <v xml:space="preserve">Wikipedia	</v>
      <v xml:space="preserve">Public domain	</v>
      <v xml:space="preserve">http://es.wikipedia.org/wiki/Córdoba_(Colombia)	</v>
      <v xml:space="preserve">http://en.wikipedia.org/wiki/Public_domain	</v>
    </spb>
    <spb s="0">
      <v xml:space="preserve">Wikipedia	</v>
      <v xml:space="preserve">CC-BY-SA	</v>
      <v xml:space="preserve">http://en.wikipedia.org/wiki/Cundinamarca_Department	</v>
      <v xml:space="preserve">http://creativecommons.org/licenses/by-sa/3.0/	</v>
    </spb>
    <spb s="0">
      <v xml:space="preserve">Wikipedia	Wikipedia	</v>
      <v xml:space="preserve">CC-BY-SA	CC-BY-SA	</v>
      <v xml:space="preserve">http://en.wikipedia.org/wiki/Cundinamarca_Department	http://es.wikipedia.org/wiki/Cundinamarca	</v>
      <v xml:space="preserve">http://creativecommons.org/licenses/by-sa/3.0/	http://creativecommons.org/licenses/by-sa/3.0/	</v>
    </spb>
    <spb s="0">
      <v xml:space="preserve">Wikipedia	</v>
      <v xml:space="preserve">CC-BY-SA	</v>
      <v xml:space="preserve">http://es.wikipedia.org/wiki/Cundinamarca	</v>
      <v xml:space="preserve">http://creativecommons.org/licenses/by-sa/3.0/	</v>
    </spb>
    <spb s="1">
      <v>103</v>
      <v>104</v>
      <v>103</v>
      <v>104</v>
      <v>105</v>
      <v>104</v>
      <v>104</v>
      <v>3</v>
      <v>104</v>
    </spb>
    <spb s="0">
      <v xml:space="preserve">Wikipedia	</v>
      <v xml:space="preserve">CC BY-SA 4.0	</v>
      <v xml:space="preserve">http://es.wikipedia.org/wiki/Cundinamarca	</v>
      <v xml:space="preserve">https://creativecommons.org/licenses/by-sa/4.0	</v>
    </spb>
    <spb s="0">
      <v xml:space="preserve">Wikipedia	Wikipedia	</v>
      <v xml:space="preserve">CC-BY-SA	CC-BY-SA	</v>
      <v xml:space="preserve">http://en.wikipedia.org/wiki/Guainía_Department	http://es.wikipedia.org/wiki/Guainía	</v>
      <v xml:space="preserve">http://creativecommons.org/licenses/by-sa/3.0/	http://creativecommons.org/licenses/by-sa/3.0/	</v>
    </spb>
    <spb s="0">
      <v xml:space="preserve">Wikipedia	Wikipedia	</v>
      <v xml:space="preserve">CC-BY-SA	CC-BY-SA	</v>
      <v xml:space="preserve">http://es.wikipedia.org/wiki/Guainía	http://zh.wikipedia.org/zh-tw/index.html?curid=1044663	</v>
      <v xml:space="preserve">http://creativecommons.org/licenses/by-sa/3.0/	http://creativecommons.org/licenses/by-sa/3.0/	</v>
    </spb>
    <spb s="0">
      <v xml:space="preserve">Wikipedia	</v>
      <v xml:space="preserve">CC-BY-SA	</v>
      <v xml:space="preserve">http://en.wikipedia.org/wiki/Guainía_Department	</v>
      <v xml:space="preserve">http://creativecommons.org/licenses/by-sa/3.0/	</v>
    </spb>
    <spb s="0">
      <v xml:space="preserve">Wikipedia	</v>
      <v xml:space="preserve">CC-BY-SA	</v>
      <v xml:space="preserve">http://es.wikipedia.org/wiki/Guainía	</v>
      <v xml:space="preserve">http://creativecommons.org/licenses/by-sa/3.0/	</v>
    </spb>
    <spb s="0">
      <v xml:space="preserve">Wikipedia	Wikipedia	Wikipedia	</v>
      <v xml:space="preserve">CC-BY-SA	CC-BY-SA	CC-BY-SA	</v>
      <v xml:space="preserve">http://en.wikipedia.org/wiki/Guainía_Department	http://es.wikipedia.org/wiki/Guainía	http://zh.wikipedia.org/zh-tw/index.html?curid=1044663	</v>
      <v xml:space="preserve">http://creativecommons.org/licenses/by-sa/3.0/	http://creativecommons.org/licenses/by-sa/3.0/	http://creativecommons.org/licenses/by-sa/3.0/	</v>
    </spb>
    <spb s="1">
      <v>108</v>
      <v>109</v>
      <v>110</v>
      <v>109</v>
      <v>111</v>
      <v>112</v>
      <v>112</v>
      <v>3</v>
      <v>112</v>
    </spb>
    <spb s="0">
      <v xml:space="preserve">Wikipedia	</v>
      <v xml:space="preserve">Public domain	</v>
      <v xml:space="preserve">http://es.wikipedia.org/wiki/Guainía	</v>
      <v xml:space="preserve">http://en.wikipedia.org/wiki/Public_domain	</v>
    </spb>
    <spb s="0">
      <v xml:space="preserve">Wikipedia	Wikipedia	</v>
      <v xml:space="preserve">CC-BY-SA	CC-BY-SA	</v>
      <v xml:space="preserve">http://en.wikipedia.org/wiki/Guaviare_Department	http://es.wikipedia.org/wiki/Guaviare	</v>
      <v xml:space="preserve">http://creativecommons.org/licenses/by-sa/3.0/	http://creativecommons.org/licenses/by-sa/3.0/	</v>
    </spb>
    <spb s="0">
      <v xml:space="preserve">Wikipedia	</v>
      <v xml:space="preserve">CC-BY-SA	</v>
      <v xml:space="preserve">http://en.wikipedia.org/wiki/Guaviare_Department	</v>
      <v xml:space="preserve">http://creativecommons.org/licenses/by-sa/3.0/	</v>
    </spb>
    <spb s="0">
      <v xml:space="preserve">Wikipedia	</v>
      <v xml:space="preserve">CC-BY-SA	</v>
      <v xml:space="preserve">http://es.wikipedia.org/wiki/Guaviare	</v>
      <v xml:space="preserve">http://creativecommons.org/licenses/by-sa/3.0/	</v>
    </spb>
    <spb s="1">
      <v>115</v>
      <v>115</v>
      <v>116</v>
      <v>115</v>
      <v>117</v>
      <v>115</v>
      <v>115</v>
      <v>3</v>
      <v>115</v>
    </spb>
    <spb s="0">
      <v xml:space="preserve">Wikipedia	</v>
      <v xml:space="preserve">CC BY-SA 4.0	</v>
      <v xml:space="preserve">http://es.wikipedia.org/wiki/Guaviare	</v>
      <v xml:space="preserve">https://creativecommons.org/licenses/by-sa/4.0	</v>
    </spb>
    <spb s="0">
      <v xml:space="preserve">Wikipedia	Wikipedia	</v>
      <v xml:space="preserve">CC-BY-SA	CC-BY-SA	</v>
      <v xml:space="preserve">http://en.wikipedia.org/wiki/Huila_Department	http://es.wikipedia.org/wiki/Huila	</v>
      <v xml:space="preserve">http://creativecommons.org/licenses/by-sa/3.0/	http://creativecommons.org/licenses/by-sa/3.0/	</v>
    </spb>
    <spb s="0">
      <v xml:space="preserve">Wikipedia	</v>
      <v xml:space="preserve">CC-BY-SA	</v>
      <v xml:space="preserve">http://en.wikipedia.org/wiki/Huila_Department	</v>
      <v xml:space="preserve">http://creativecommons.org/licenses/by-sa/3.0/	</v>
    </spb>
    <spb s="0">
      <v xml:space="preserve">Wikipedia	</v>
      <v xml:space="preserve">CC-BY-SA	</v>
      <v xml:space="preserve">http://es.wikipedia.org/wiki/Huila	</v>
      <v xml:space="preserve">http://creativecommons.org/licenses/by-sa/3.0/	</v>
    </spb>
    <spb s="1">
      <v>120</v>
      <v>120</v>
      <v>121</v>
      <v>120</v>
      <v>122</v>
      <v>120</v>
      <v>120</v>
      <v>3</v>
      <v>120</v>
    </spb>
    <spb s="0">
      <v xml:space="preserve">Wikipedia	</v>
      <v xml:space="preserve">Public domain	</v>
      <v xml:space="preserve">http://es.wikipedia.org/wiki/Huila	</v>
      <v xml:space="preserve">http://en.wikipedia.org/wiki/Public_domain	</v>
    </spb>
    <spb s="0">
      <v xml:space="preserve">Wikipedia	Wikipedia	</v>
      <v xml:space="preserve">CC-BY-SA	CC-BY-SA	</v>
      <v xml:space="preserve">http://en.wikipedia.org/wiki/La_Guajira_Department	http://es.wikipedia.org/wiki/La_Guajira	</v>
      <v xml:space="preserve">http://creativecommons.org/licenses/by-sa/3.0/	http://creativecommons.org/licenses/by-sa/3.0/	</v>
    </spb>
    <spb s="0">
      <v xml:space="preserve">Wikipedia	</v>
      <v xml:space="preserve">CC-BY-SA	</v>
      <v xml:space="preserve">http://en.wikipedia.org/wiki/La_Guajira_Department	</v>
      <v xml:space="preserve">http://creativecommons.org/licenses/by-sa/3.0/	</v>
    </spb>
    <spb s="0">
      <v xml:space="preserve">Wikipedia	</v>
      <v xml:space="preserve">CC-BY-SA	</v>
      <v xml:space="preserve">http://es.wikipedia.org/wiki/La_Guajira	</v>
      <v xml:space="preserve">http://creativecommons.org/licenses/by-sa/3.0/	</v>
    </spb>
    <spb s="11">
      <v>125</v>
      <v>125</v>
      <v>126</v>
      <v>125</v>
      <v>127</v>
      <v>125</v>
      <v>3</v>
      <v>125</v>
    </spb>
    <spb s="0">
      <v xml:space="preserve">Wikipedia	</v>
      <v xml:space="preserve">Public domain	</v>
      <v xml:space="preserve">http://es.wikipedia.org/wiki/La_Guajira	</v>
      <v xml:space="preserve">http://en.wikipedia.org/wiki/Public_domain	</v>
    </spb>
    <spb s="0">
      <v xml:space="preserve">Wikipedia	Wikipedia	</v>
      <v xml:space="preserve">CC-BY-SA	CC-BY-SA	</v>
      <v xml:space="preserve">http://en.wikipedia.org/wiki/Magdalena_Department	http://es.wikipedia.org/wiki/Magdalena_(Colombia)	</v>
      <v xml:space="preserve">http://creativecommons.org/licenses/by-sa/3.0/	http://creativecommons.org/licenses/by-sa/3.0/	</v>
    </spb>
    <spb s="0">
      <v xml:space="preserve">Wikipedia	</v>
      <v xml:space="preserve">CC-BY-SA	</v>
      <v xml:space="preserve">http://en.wikipedia.org/wiki/Magdalena_Department	</v>
      <v xml:space="preserve">http://creativecommons.org/licenses/by-sa/3.0/	</v>
    </spb>
    <spb s="0">
      <v xml:space="preserve">Wikipedia	</v>
      <v xml:space="preserve">CC-BY-SA	</v>
      <v xml:space="preserve">http://es.wikipedia.org/wiki/Magdalena_(Colombia)	</v>
      <v xml:space="preserve">http://creativecommons.org/licenses/by-sa/3.0/	</v>
    </spb>
    <spb s="1">
      <v>130</v>
      <v>130</v>
      <v>131</v>
      <v>130</v>
      <v>132</v>
      <v>130</v>
      <v>130</v>
      <v>3</v>
      <v>130</v>
    </spb>
    <spb s="0">
      <v xml:space="preserve">Wikipedia	</v>
      <v xml:space="preserve">CC-BY-SA-3.0	</v>
      <v xml:space="preserve">http://es.wikipedia.org/wiki/Magdalena_(Colombia)	</v>
      <v xml:space="preserve">http://creativecommons.org/licenses/by-sa/3.0/	</v>
    </spb>
    <spb s="0">
      <v xml:space="preserve">Wikipedia	Wikipedia	</v>
      <v xml:space="preserve">CC-BY-SA	CC-BY-SA	</v>
      <v xml:space="preserve">http://en.wikipedia.org/wiki/Meta_Department	http://es.wikipedia.org/wiki/Meta_(Colombia)	</v>
      <v xml:space="preserve">http://creativecommons.org/licenses/by-sa/3.0/	http://creativecommons.org/licenses/by-sa/3.0/	</v>
    </spb>
    <spb s="0">
      <v xml:space="preserve">Wikipedia	</v>
      <v xml:space="preserve">CC-BY-SA	</v>
      <v xml:space="preserve">http://en.wikipedia.org/wiki/Meta_Department	</v>
      <v xml:space="preserve">http://creativecommons.org/licenses/by-sa/3.0/	</v>
    </spb>
    <spb s="0">
      <v xml:space="preserve">Wikipedia	</v>
      <v xml:space="preserve">CC-BY-SA	</v>
      <v xml:space="preserve">http://es.wikipedia.org/wiki/Meta_(Colombia)	</v>
      <v xml:space="preserve">http://creativecommons.org/licenses/by-sa/3.0/	</v>
    </spb>
    <spb s="1">
      <v>135</v>
      <v>135</v>
      <v>136</v>
      <v>135</v>
      <v>137</v>
      <v>135</v>
      <v>135</v>
      <v>3</v>
      <v>135</v>
    </spb>
    <spb s="0">
      <v xml:space="preserve">Wikipedia	</v>
      <v xml:space="preserve">Public domain	</v>
      <v xml:space="preserve">http://es.wikipedia.org/wiki/Meta_(Colombia)	</v>
      <v xml:space="preserve">http://en.wikipedia.org/wiki/Public_domain	</v>
    </spb>
    <spb s="0">
      <v xml:space="preserve">Wikipedia	Wikipedia	</v>
      <v xml:space="preserve">CC-BY-SA	CC-BY-SA	</v>
      <v xml:space="preserve">http://en.wikipedia.org/wiki/Nariño_Department	http://es.wikipedia.org/wiki/Nariño_(Colombia)	</v>
      <v xml:space="preserve">http://creativecommons.org/licenses/by-sa/3.0/	http://creativecommons.org/licenses/by-sa/3.0/	</v>
    </spb>
    <spb s="0">
      <v xml:space="preserve">Wikipedia	Wikipedia	</v>
      <v xml:space="preserve">CC-BY-SA	CC-BY-SA	</v>
      <v xml:space="preserve">http://es.wikipedia.org/wiki/Nariño_(Colombia)	http://zh.wikipedia.org/zh-tw/index.html?curid=1045002	</v>
      <v xml:space="preserve">http://creativecommons.org/licenses/by-sa/3.0/	http://creativecommons.org/licenses/by-sa/3.0/	</v>
    </spb>
    <spb s="0">
      <v xml:space="preserve">Wikipedia	</v>
      <v xml:space="preserve">CC-BY-SA	</v>
      <v xml:space="preserve">http://en.wikipedia.org/wiki/Nariño_Department	</v>
      <v xml:space="preserve">http://creativecommons.org/licenses/by-sa/3.0/	</v>
    </spb>
    <spb s="0">
      <v xml:space="preserve">Wikipedia	</v>
      <v xml:space="preserve">CC-BY-SA	</v>
      <v xml:space="preserve">http://es.wikipedia.org/wiki/Nariño_(Colombia)	</v>
      <v xml:space="preserve">http://creativecommons.org/licenses/by-sa/3.0/	</v>
    </spb>
    <spb s="0">
      <v xml:space="preserve">Wikipedia	Wikipedia	Wikipedia	</v>
      <v xml:space="preserve">CC-BY-SA	CC-BY-SA	CC-BY-SA	</v>
      <v xml:space="preserve">http://en.wikipedia.org/wiki/Nariño_Department	http://es.wikipedia.org/wiki/Nariño_(Colombia)	http://zh.wikipedia.org/zh-tw/index.html?curid=1045002	</v>
      <v xml:space="preserve">http://creativecommons.org/licenses/by-sa/3.0/	http://creativecommons.org/licenses/by-sa/3.0/	http://creativecommons.org/licenses/by-sa/3.0/	</v>
    </spb>
    <spb s="1">
      <v>140</v>
      <v>141</v>
      <v>142</v>
      <v>141</v>
      <v>143</v>
      <v>144</v>
      <v>144</v>
      <v>3</v>
      <v>144</v>
    </spb>
    <spb s="0">
      <v xml:space="preserve">Wikipedia	</v>
      <v xml:space="preserve">Public domain	</v>
      <v xml:space="preserve">http://es.wikipedia.org/wiki/Nariño_(Colombia)	</v>
      <v xml:space="preserve">http://en.wikipedia.org/wiki/Public_domain	</v>
    </spb>
    <spb s="0">
      <v xml:space="preserve">Wikipedia	</v>
      <v xml:space="preserve">CC-BY-SA	</v>
      <v xml:space="preserve">http://en.wikipedia.org/wiki/Norte_de_Santander_Department	</v>
      <v xml:space="preserve">http://creativecommons.org/licenses/by-sa/3.0/	</v>
    </spb>
    <spb s="0">
      <v xml:space="preserve">Wikipedia	Wikipedia	</v>
      <v xml:space="preserve">CC-BY-SA	CC-BY-SA	</v>
      <v xml:space="preserve">http://en.wikipedia.org/wiki/Norte_de_Santander_Department	http://es.wikipedia.org/wiki/Norte_de_Santander	</v>
      <v xml:space="preserve">http://creativecommons.org/licenses/by-sa/3.0/	http://creativecommons.org/licenses/by-sa/3.0/	</v>
    </spb>
    <spb s="0">
      <v xml:space="preserve">Wikipedia	</v>
      <v xml:space="preserve">CC-BY-SA	</v>
      <v xml:space="preserve">http://es.wikipedia.org/wiki/Norte_de_Santander	</v>
      <v xml:space="preserve">http://creativecommons.org/licenses/by-sa/3.0/	</v>
    </spb>
    <spb s="1">
      <v>147</v>
      <v>148</v>
      <v>147</v>
      <v>148</v>
      <v>149</v>
      <v>148</v>
      <v>148</v>
      <v>3</v>
      <v>148</v>
    </spb>
    <spb s="0">
      <v xml:space="preserve">Wikipedia	</v>
      <v xml:space="preserve">CC-BY-SA-3.0	</v>
      <v xml:space="preserve">http://es.wikipedia.org/wiki/Norte_de_Santander	</v>
      <v xml:space="preserve">http://creativecommons.org/licenses/by-sa/3.0/	</v>
    </spb>
    <spb s="0">
      <v xml:space="preserve">Wikipedia	Wikipedia	</v>
      <v xml:space="preserve">CC-BY-SA	CC-BY-SA	</v>
      <v xml:space="preserve">http://en.wikipedia.org/wiki/Putumayo_Department	http://es.wikipedia.org/wiki/Putumayo_(Colombia)	</v>
      <v xml:space="preserve">http://creativecommons.org/licenses/by-sa/3.0/	http://creativecommons.org/licenses/by-sa/3.0/	</v>
    </spb>
    <spb s="0">
      <v xml:space="preserve">Wikipedia	</v>
      <v xml:space="preserve">CC-BY-SA	</v>
      <v xml:space="preserve">http://en.wikipedia.org/wiki/Putumayo_Department	</v>
      <v xml:space="preserve">http://creativecommons.org/licenses/by-sa/3.0/	</v>
    </spb>
    <spb s="0">
      <v xml:space="preserve">Wikipedia	</v>
      <v xml:space="preserve">CC-BY-SA	</v>
      <v xml:space="preserve">http://es.wikipedia.org/wiki/Putumayo_(Colombia)	</v>
      <v xml:space="preserve">http://creativecommons.org/licenses/by-sa/3.0/	</v>
    </spb>
    <spb s="15">
      <v>152</v>
      <v>152</v>
      <v>153</v>
      <v>152</v>
      <v>154</v>
      <v>152</v>
      <v>3</v>
    </spb>
    <spb s="17">
      <v>Area</v>
      <v>Image</v>
      <v>Name</v>
      <v>Population</v>
      <v>UniqueName</v>
      <v>VDPID/VSID</v>
      <v>Description</v>
      <v>Country/region</v>
      <v>LearnMoreOnLink</v>
      <v>Largest city</v>
      <v>Housing units</v>
    </spb>
    <spb s="3">
      <v>4</v>
      <v>Name</v>
      <v>LearnMoreOnLink</v>
    </spb>
    <spb s="0">
      <v xml:space="preserve">Wikipedia	</v>
      <v xml:space="preserve">Public domain	</v>
      <v xml:space="preserve">http://es.wikipedia.org/wiki/Putumayo_(Colombia)	</v>
      <v xml:space="preserve">http://en.wikipedia.org/wiki/Public_domain	</v>
    </spb>
    <spb s="0">
      <v xml:space="preserve">Wikipedia	Wikipedia	</v>
      <v xml:space="preserve">CC-BY-SA	CC-BY-SA	</v>
      <v xml:space="preserve">http://en.wikipedia.org/wiki/Quindío_Department	http://es.wikipedia.org/wiki/Quindío	</v>
      <v xml:space="preserve">http://creativecommons.org/licenses/by-sa/3.0/	http://creativecommons.org/licenses/by-sa/3.0/	</v>
    </spb>
    <spb s="0">
      <v xml:space="preserve">Wikipedia	Wikipedia	</v>
      <v xml:space="preserve">CC-BY-SA	CC-BY-SA	</v>
      <v xml:space="preserve">http://es.wikipedia.org/wiki/Quindío	http://zh.wikipedia.org/zh-tw/index.html?curid=1045163	</v>
      <v xml:space="preserve">http://creativecommons.org/licenses/by-sa/3.0/	http://creativecommons.org/licenses/by-sa/3.0/	</v>
    </spb>
    <spb s="0">
      <v xml:space="preserve">Wikipedia	</v>
      <v xml:space="preserve">CC-BY-SA	</v>
      <v xml:space="preserve">http://en.wikipedia.org/wiki/Quindío_Department	</v>
      <v xml:space="preserve">http://creativecommons.org/licenses/by-sa/3.0/	</v>
    </spb>
    <spb s="0">
      <v xml:space="preserve">Wikipedia	</v>
      <v xml:space="preserve">CC-BY-SA	</v>
      <v xml:space="preserve">http://es.wikipedia.org/wiki/Quindío	</v>
      <v xml:space="preserve">http://creativecommons.org/licenses/by-sa/3.0/	</v>
    </spb>
    <spb s="0">
      <v xml:space="preserve">Wikipedia	Wikipedia	Wikipedia	</v>
      <v xml:space="preserve">CC-BY-SA	CC-BY-SA	CC-BY-SA	</v>
      <v xml:space="preserve">http://en.wikipedia.org/wiki/Quindío_Department	http://es.wikipedia.org/wiki/Quindío	http://zh.wikipedia.org/zh-tw/index.html?curid=1045163	</v>
      <v xml:space="preserve">http://creativecommons.org/licenses/by-sa/3.0/	http://creativecommons.org/licenses/by-sa/3.0/	http://creativecommons.org/licenses/by-sa/3.0/	</v>
    </spb>
    <spb s="1">
      <v>159</v>
      <v>160</v>
      <v>161</v>
      <v>160</v>
      <v>162</v>
      <v>163</v>
      <v>163</v>
      <v>3</v>
      <v>163</v>
    </spb>
    <spb s="0">
      <v xml:space="preserve">Wikipedia	</v>
      <v xml:space="preserve">Public domain	</v>
      <v xml:space="preserve">http://es.wikipedia.org/wiki/Quindío	</v>
      <v xml:space="preserve">http://en.wikipedia.org/wiki/Public_domain	</v>
    </spb>
    <spb s="0">
      <v xml:space="preserve">Wikipedia	</v>
      <v xml:space="preserve">CC-BY-SA	</v>
      <v xml:space="preserve">http://en.wikipedia.org/wiki/Risaralda_Department	</v>
      <v xml:space="preserve">http://creativecommons.org/licenses/by-sa/3.0/	</v>
    </spb>
    <spb s="0">
      <v xml:space="preserve">Wikipedia	Wikipedia	</v>
      <v xml:space="preserve">CC-BY-SA	CC-BY-SA	</v>
      <v xml:space="preserve">http://en.wikipedia.org/wiki/Risaralda_Department	http://es.wikipedia.org/wiki/Risaralda	</v>
      <v xml:space="preserve">http://creativecommons.org/licenses/by-sa/3.0/	http://creativecommons.org/licenses/by-sa/3.0/	</v>
    </spb>
    <spb s="0">
      <v xml:space="preserve">Wikipedia	</v>
      <v xml:space="preserve">CC-BY-SA	</v>
      <v xml:space="preserve">http://es.wikipedia.org/wiki/Risaralda	</v>
      <v xml:space="preserve">http://creativecommons.org/licenses/by-sa/3.0/	</v>
    </spb>
    <spb s="1">
      <v>166</v>
      <v>167</v>
      <v>166</v>
      <v>167</v>
      <v>168</v>
      <v>167</v>
      <v>167</v>
      <v>3</v>
      <v>167</v>
    </spb>
    <spb s="0">
      <v xml:space="preserve">Wikipedia	</v>
      <v xml:space="preserve">CC-BY-SA-3.0	</v>
      <v xml:space="preserve">http://es.wikipedia.org/wiki/Risaralda	</v>
      <v xml:space="preserve">http://creativecommons.org/licenses/by-sa/3.0/	</v>
    </spb>
    <spb s="0">
      <v xml:space="preserve">Wikipedia	Wikipedia	</v>
      <v xml:space="preserve">CC-BY-SA	CC-BY-SA	</v>
      <v xml:space="preserve">http://en.wikipedia.org/wiki/Santander_Department	http://es.wikipedia.org/wiki/Santander_(Colombia)	</v>
      <v xml:space="preserve">http://creativecommons.org/licenses/by-sa/3.0/	http://creativecommons.org/licenses/by-sa/3.0/	</v>
    </spb>
    <spb s="0">
      <v xml:space="preserve">Wikipedia	</v>
      <v xml:space="preserve">CC-BY-SA	</v>
      <v xml:space="preserve">http://en.wikipedia.org/wiki/Santander_Department	</v>
      <v xml:space="preserve">http://creativecommons.org/licenses/by-sa/3.0/	</v>
    </spb>
    <spb s="0">
      <v xml:space="preserve">Wikipedia	</v>
      <v xml:space="preserve">CC-BY-SA	</v>
      <v xml:space="preserve">http://es.wikipedia.org/wiki/Santander_(Colombia)	</v>
      <v xml:space="preserve">http://creativecommons.org/licenses/by-sa/3.0/	</v>
    </spb>
    <spb s="1">
      <v>171</v>
      <v>171</v>
      <v>172</v>
      <v>171</v>
      <v>173</v>
      <v>171</v>
      <v>171</v>
      <v>3</v>
      <v>171</v>
    </spb>
    <spb s="0">
      <v xml:space="preserve">Wikipedia	</v>
      <v xml:space="preserve">Public domain	</v>
      <v xml:space="preserve">http://es.wikipedia.org/wiki/Santander_(Colombia)	</v>
      <v xml:space="preserve">http://en.wikipedia.org/wiki/Public_domain	</v>
    </spb>
    <spb s="0">
      <v xml:space="preserve">Wikipedia	</v>
      <v xml:space="preserve">CC-BY-SA	</v>
      <v xml:space="preserve">http://en.wikipedia.org/wiki/Sucre_Department	</v>
      <v xml:space="preserve">http://creativecommons.org/licenses/by-sa/3.0/	</v>
    </spb>
    <spb s="0">
      <v xml:space="preserve">Wikipedia	Wikipedia	</v>
      <v xml:space="preserve">CC-BY-SA	CC-BY-SA	</v>
      <v xml:space="preserve">http://en.wikipedia.org/wiki/Sucre_Department	http://es.wikipedia.org/wiki/Sucre_(Colombia)	</v>
      <v xml:space="preserve">http://creativecommons.org/licenses/by-sa/3.0/	http://creativecommons.org/licenses/by-sa/3.0/	</v>
    </spb>
    <spb s="0">
      <v xml:space="preserve">Wikipedia	</v>
      <v xml:space="preserve">CC-BY-SA	</v>
      <v xml:space="preserve">http://es.wikipedia.org/wiki/Sucre_(Colombia)	</v>
      <v xml:space="preserve">http://creativecommons.org/licenses/by-sa/3.0/	</v>
    </spb>
    <spb s="1">
      <v>176</v>
      <v>177</v>
      <v>176</v>
      <v>177</v>
      <v>178</v>
      <v>177</v>
      <v>177</v>
      <v>3</v>
      <v>177</v>
    </spb>
    <spb s="0">
      <v xml:space="preserve">Wikipedia	</v>
      <v xml:space="preserve">CC BY-SA 3.0	</v>
      <v xml:space="preserve">http://es.wikipedia.org/wiki/Sucre_(Colombia)	</v>
      <v xml:space="preserve">https://creativecommons.org/licenses/by-sa/3.0	</v>
    </spb>
    <spb s="0">
      <v xml:space="preserve">Wikipedia	Wikipedia	</v>
      <v xml:space="preserve">CC-BY-SA	CC-BY-SA	</v>
      <v xml:space="preserve">http://en.wikipedia.org/wiki/Tolima_Department	http://es.wikipedia.org/wiki/Tolima	</v>
      <v xml:space="preserve">http://creativecommons.org/licenses/by-sa/3.0/	http://creativecommons.org/licenses/by-sa/3.0/	</v>
    </spb>
    <spb s="0">
      <v xml:space="preserve">Wikipedia	</v>
      <v xml:space="preserve">CC-BY-SA	</v>
      <v xml:space="preserve">http://en.wikipedia.org/wiki/Tolima_Department	</v>
      <v xml:space="preserve">http://creativecommons.org/licenses/by-sa/3.0/	</v>
    </spb>
    <spb s="0">
      <v xml:space="preserve">Wikipedia	</v>
      <v xml:space="preserve">CC-BY-SA	</v>
      <v xml:space="preserve">http://es.wikipedia.org/wiki/Tolima	</v>
      <v xml:space="preserve">http://creativecommons.org/licenses/by-sa/3.0/	</v>
    </spb>
    <spb s="1">
      <v>181</v>
      <v>181</v>
      <v>182</v>
      <v>181</v>
      <v>183</v>
      <v>181</v>
      <v>181</v>
      <v>3</v>
      <v>181</v>
    </spb>
    <spb s="0">
      <v xml:space="preserve">Wikipedia	</v>
      <v xml:space="preserve">Public domain	</v>
      <v xml:space="preserve">http://es.wikipedia.org/wiki/Tolima	</v>
      <v xml:space="preserve">http://en.wikipedia.org/wiki/Public_domain	</v>
    </spb>
    <spb s="0">
      <v xml:space="preserve">Wikipedia	</v>
      <v xml:space="preserve">CC-BY-SA	</v>
      <v xml:space="preserve">http://en.wikipedia.org/wiki/Valle_del_Cauca_Department	</v>
      <v xml:space="preserve">http://creativecommons.org/licenses/by-sa/3.0/	</v>
    </spb>
    <spb s="0">
      <v xml:space="preserve">Wikipedia	Wikipedia	</v>
      <v xml:space="preserve">CC-BY-SA	CC-BY-SA	</v>
      <v xml:space="preserve">http://en.wikipedia.org/wiki/Valle_del_Cauca_Department	http://es.wikipedia.org/wiki/Valle_del_Cauca	</v>
      <v xml:space="preserve">http://creativecommons.org/licenses/by-sa/3.0/	http://creativecommons.org/licenses/by-sa/3.0/	</v>
    </spb>
    <spb s="0">
      <v xml:space="preserve">Wikipedia	</v>
      <v xml:space="preserve">CC-BY-SA	</v>
      <v xml:space="preserve">http://es.wikipedia.org/wiki/Valle_del_Cauca	</v>
      <v xml:space="preserve">http://creativecommons.org/licenses/by-sa/3.0/	</v>
    </spb>
    <spb s="1">
      <v>186</v>
      <v>187</v>
      <v>186</v>
      <v>187</v>
      <v>188</v>
      <v>187</v>
      <v>187</v>
      <v>3</v>
      <v>187</v>
    </spb>
    <spb s="0">
      <v xml:space="preserve">Wikipedia	</v>
      <v xml:space="preserve">Public domain	</v>
      <v xml:space="preserve">http://es.wikipedia.org/wiki/Valle_del_Cauca	</v>
      <v xml:space="preserve">http://en.wikipedia.org/wiki/Public_domain	</v>
    </spb>
    <spb s="0">
      <v xml:space="preserve">Wikipedia	Wikipedia	</v>
      <v xml:space="preserve">CC-BY-SA	CC-BY-SA	</v>
      <v xml:space="preserve">http://en.wikipedia.org/wiki/Vaupés_Department	http://es.wikipedia.org/wiki/Vaupés	</v>
      <v xml:space="preserve">http://creativecommons.org/licenses/by-sa/3.0/	http://creativecommons.org/licenses/by-sa/3.0/	</v>
    </spb>
    <spb s="0">
      <v xml:space="preserve">Wikipedia	Wikipedia	</v>
      <v xml:space="preserve">CC-BY-SA	CC-BY-SA	</v>
      <v xml:space="preserve">http://es.wikipedia.org/wiki/Vaupés	http://zh.wikipedia.org/zh-tw/index.html?curid=1042954	</v>
      <v xml:space="preserve">http://creativecommons.org/licenses/by-sa/3.0/	http://creativecommons.org/licenses/by-sa/3.0/	</v>
    </spb>
    <spb s="0">
      <v xml:space="preserve">Wikipedia	</v>
      <v xml:space="preserve">CC-BY-SA	</v>
      <v xml:space="preserve">http://en.wikipedia.org/wiki/Vaupés_Department	</v>
      <v xml:space="preserve">http://creativecommons.org/licenses/by-sa/3.0/	</v>
    </spb>
    <spb s="0">
      <v xml:space="preserve">Wikipedia	</v>
      <v xml:space="preserve">CC-BY-SA	</v>
      <v xml:space="preserve">http://es.wikipedia.org/wiki/Vaupés	</v>
      <v xml:space="preserve">http://creativecommons.org/licenses/by-sa/3.0/	</v>
    </spb>
    <spb s="0">
      <v xml:space="preserve">Wikipedia	Wikipedia	Wikipedia	</v>
      <v xml:space="preserve">CC-BY-SA	CC-BY-SA	CC-BY-SA	</v>
      <v xml:space="preserve">http://en.wikipedia.org/wiki/Vaupés_Department	http://es.wikipedia.org/wiki/Vaupés	http://zh.wikipedia.org/zh-tw/index.html?curid=1042954	</v>
      <v xml:space="preserve">http://creativecommons.org/licenses/by-sa/3.0/	http://creativecommons.org/licenses/by-sa/3.0/	http://creativecommons.org/licenses/by-sa/3.0/	</v>
    </spb>
    <spb s="1">
      <v>191</v>
      <v>192</v>
      <v>193</v>
      <v>192</v>
      <v>194</v>
      <v>195</v>
      <v>195</v>
      <v>3</v>
      <v>195</v>
    </spb>
    <spb s="0">
      <v xml:space="preserve">Wikipedia	</v>
      <v xml:space="preserve">CC-BY-SA-3.0	</v>
      <v xml:space="preserve">http://es.wikipedia.org/wiki/Vaupés	</v>
      <v xml:space="preserve">http://creativecommons.org/licenses/by-sa/3.0/	</v>
    </spb>
    <spb s="0">
      <v xml:space="preserve">Wikipedia	</v>
      <v xml:space="preserve">CC-BY-SA	</v>
      <v xml:space="preserve">http://en.wikipedia.org/wiki/Vichada_Department	</v>
      <v xml:space="preserve">http://creativecommons.org/licenses/by-sa/3.0/	</v>
    </spb>
    <spb s="0">
      <v xml:space="preserve">Wikipedia	Wikipedia	</v>
      <v xml:space="preserve">CC-BY-SA	CC-BY-SA	</v>
      <v xml:space="preserve">http://en.wikipedia.org/wiki/Vichada_Department	http://es.wikipedia.org/wiki/Vichada	</v>
      <v xml:space="preserve">http://creativecommons.org/licenses/by-sa/3.0/	http://creativecommons.org/licenses/by-sa/3.0/	</v>
    </spb>
    <spb s="0">
      <v xml:space="preserve">Wikipedia	</v>
      <v xml:space="preserve">CC-BY-SA	</v>
      <v xml:space="preserve">http://es.wikipedia.org/wiki/Vichada	</v>
      <v xml:space="preserve">http://creativecommons.org/licenses/by-sa/3.0/	</v>
    </spb>
    <spb s="11">
      <v>198</v>
      <v>199</v>
      <v>198</v>
      <v>199</v>
      <v>200</v>
      <v>199</v>
      <v>3</v>
      <v>199</v>
    </spb>
    <spb s="0">
      <v xml:space="preserve">Wikipedia	</v>
      <v xml:space="preserve">Public domain	</v>
      <v xml:space="preserve">http://es.wikipedia.org/wiki/Vichada	</v>
      <v xml:space="preserve">http://en.wikipedia.org/wiki/Public_domain	</v>
    </spb>
  </spbData>
</supportingPropertyBags>
</file>

<file path=xl/richData/rdsupportingpropertybagstructure.xml><?xml version="1.0" encoding="utf-8"?>
<spbStructures xmlns="http://schemas.microsoft.com/office/spreadsheetml/2017/richdata2" count="18">
  <s>
    <k n="SourceText" t="s"/>
    <k n="LicenseText" t="s"/>
    <k n="SourceAddress" t="s"/>
    <k n="LicenseAddress" t="s"/>
  </s>
  <s>
    <k n="`Área" t="spb"/>
    <k n="Nombre" t="spb"/>
    <k n="Población" t="spb"/>
    <k n="UniqueName" t="spb"/>
    <k n="Descripción" t="spb"/>
    <k n="País o región" t="spb"/>
    <k n="Ciudad más grande" t="spb"/>
    <k n="Unidades de vivienda" t="spb"/>
    <k n="Capital/ciudad principal" t="spb"/>
  </s>
  <s>
    <k n="Área" t="s"/>
    <k n="Imagen" t="s"/>
    <k n="Nombre" t="s"/>
    <k n="Población" t="s"/>
    <k n="UniqueName" t="s"/>
    <k n="VDPID/VSID" t="s"/>
    <k n="Descripción" t="s"/>
    <k n="País o región" t="s"/>
    <k n="LearnMoreOnLink" t="s"/>
    <k n="Ciudad más grande" t="s"/>
    <k n="Unidades de vivienda" t="s"/>
    <k n="Capital/ciudad principal" t="s"/>
  </s>
  <s>
    <k n="^Order" t="spba"/>
    <k n="TitleProperty" t="s"/>
    <k n="SubTitleProperty" t="s"/>
  </s>
  <s>
    <k n="ShowInCardView" t="b"/>
    <k n="ShowInDotNotation" t="b"/>
    <k n="ShowInAutoComplete" t="b"/>
  </s>
  <s>
    <k n="ShowInDotNotation" t="b"/>
    <k n="ShowInAutoComplete" t="b"/>
  </s>
  <s>
    <k n="UniqueName" t="spb"/>
    <k n="VDPID/VSID" t="spb"/>
    <k n="Descripción" t="spb"/>
    <k n="LearnMoreOnLink" t="spb"/>
  </s>
  <s>
    <k n="Imagen" t="i"/>
    <k n="Nombre" t="i"/>
    <k n="Descripción" t="i"/>
  </s>
  <s>
    <k n="link" t="s"/>
    <k n="logo" t="s"/>
    <k n="name" t="s"/>
  </s>
  <s>
    <k n="`Área" t="s"/>
    <k n="Población" t="s"/>
    <k n="Unidades de vivienda" t="s"/>
  </s>
  <s>
    <k n="_Self" t="i"/>
  </s>
  <s>
    <k n="`Área" t="spb"/>
    <k n="Nombre" t="spb"/>
    <k n="Población" t="spb"/>
    <k n="UniqueName" t="spb"/>
    <k n="Descripción" t="spb"/>
    <k n="País o región" t="spb"/>
    <k n="Unidades de vivienda" t="spb"/>
    <k n="Capital/ciudad principal" t="spb"/>
  </s>
  <s>
    <k n="Área" t="s"/>
    <k n="Imagen" t="s"/>
    <k n="Nombre" t="s"/>
    <k n="Población" t="s"/>
    <k n="UniqueName" t="s"/>
    <k n="VDPID/VSID" t="s"/>
    <k n="Descripción" t="s"/>
    <k n="País o región" t="s"/>
    <k n="Ciudad más grande" t="s"/>
    <k n="Unidades de vivienda" t="s"/>
    <k n="Capital/ciudad principal" t="s"/>
  </s>
  <s>
    <k n="^Order" t="spba"/>
    <k n="TitleProperty" t="s"/>
  </s>
  <s>
    <k n="UniqueName" t="spb"/>
    <k n="VDPID/VSID" t="spb"/>
    <k n="Descripción" t="spb"/>
  </s>
  <s>
    <k n="`Área" t="spb"/>
    <k n="Nombre" t="spb"/>
    <k n="Población" t="spb"/>
    <k n="UniqueName" t="spb"/>
    <k n="Descripción" t="spb"/>
    <k n="País o región" t="spb"/>
    <k n="Unidades de vivienda" t="spb"/>
  </s>
  <s>
    <k n="Área" t="s"/>
    <k n="Imagen" t="s"/>
    <k n="Nombre" t="s"/>
    <k n="Población" t="s"/>
    <k n="UniqueName" t="s"/>
    <k n="VDPID/VSID" t="s"/>
    <k n="Descripción" t="s"/>
    <k n="País o región" t="s"/>
    <k n="LearnMoreOnLink" t="s"/>
    <k n="Unidades de vivienda" t="s"/>
  </s>
  <s>
    <k n="Área" t="s"/>
    <k n="Imagen" t="s"/>
    <k n="Nombre" t="s"/>
    <k n="Población" t="s"/>
    <k n="UniqueName" t="s"/>
    <k n="VDPID/VSID" t="s"/>
    <k n="Descripción" t="s"/>
    <k n="País o región" t="s"/>
    <k n="LearnMoreOnLink" t="s"/>
    <k n="Ciudad más grande" t="s"/>
    <k n="Unidades de vivienda" t="s"/>
  </s>
</spbStructures>
</file>

<file path=xl/richData/richStyles.xml><?xml version="1.0" encoding="utf-8"?>
<richStyleSheet xmlns="http://schemas.microsoft.com/office/spreadsheetml/2017/richdata2" xmlns:mc="http://schemas.openxmlformats.org/markup-compatibility/2006" xmlns:x="http://schemas.openxmlformats.org/spreadsheetml/2006/main" mc:Ignorable="x">
  <dxfs count="1">
    <x:dxf>
      <x:numFmt numFmtId="3" formatCode="#,##0"/>
    </x:dxf>
  </dxfs>
  <richProperties>
    <rPr n="IsHeroField" t="b"/>
    <rPr n="IsTitleField" t="b"/>
    <rPr n="RequiresInlineAttribution" t="b"/>
  </richProperties>
  <richStyles>
    <rSty>
      <rpv i="0">1</rpv>
    </rSty>
    <rSty>
      <rpv i="1">1</rpv>
    </rSty>
    <rSty>
      <rpv i="2">1</rpv>
    </rSty>
    <rSty dxfid="0"/>
  </richStyles>
</richStyleSheet>
</file>

<file path=xl/theme/theme1.xml><?xml version="1.0" encoding="utf-8"?>
<a:theme xmlns:a="http://schemas.openxmlformats.org/drawingml/2006/main" name="Office 2013 - Tema de 2022">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EB8216A-D562-4585-BB0B-6D8EDB39C7A0}">
  <sheetPr codeName="Hoja1"/>
  <dimension ref="A1:Z215"/>
  <sheetViews>
    <sheetView showGridLines="0" tabSelected="1" zoomScaleNormal="100" workbookViewId="0">
      <selection activeCell="J2" sqref="J2:K4"/>
    </sheetView>
  </sheetViews>
  <sheetFormatPr baseColWidth="10" defaultColWidth="11.44140625" defaultRowHeight="14.4" customHeight="1" x14ac:dyDescent="0.2"/>
  <cols>
    <col min="1" max="1" width="25.5546875" style="4" customWidth="1"/>
    <col min="2" max="2" width="11.44140625" style="4"/>
    <col min="3" max="3" width="14.44140625" style="4" customWidth="1"/>
    <col min="4" max="4" width="11.44140625" style="4"/>
    <col min="5" max="5" width="13.44140625" style="4" bestFit="1" customWidth="1"/>
    <col min="6" max="6" width="11.88671875" style="4" customWidth="1"/>
    <col min="7" max="7" width="12.109375" style="4" customWidth="1"/>
    <col min="8" max="8" width="12.44140625" style="4" customWidth="1"/>
    <col min="9" max="16384" width="11.44140625" style="4"/>
  </cols>
  <sheetData>
    <row r="1" spans="1:26" ht="14.4" customHeight="1" thickBot="1" x14ac:dyDescent="0.25"/>
    <row r="2" spans="1:26" ht="14.4" customHeight="1" x14ac:dyDescent="0.2">
      <c r="D2" s="225" t="s">
        <v>100</v>
      </c>
      <c r="E2" s="226"/>
      <c r="F2" s="226"/>
      <c r="G2" s="226"/>
      <c r="H2" s="226"/>
      <c r="I2" s="226"/>
      <c r="J2" s="219" t="str">
        <f>"May 25"</f>
        <v>May 25</v>
      </c>
      <c r="K2" s="220"/>
    </row>
    <row r="3" spans="1:26" ht="14.4" customHeight="1" x14ac:dyDescent="0.2">
      <c r="D3" s="227"/>
      <c r="E3" s="228"/>
      <c r="F3" s="228"/>
      <c r="G3" s="228"/>
      <c r="H3" s="228"/>
      <c r="I3" s="228"/>
      <c r="J3" s="221"/>
      <c r="K3" s="222"/>
    </row>
    <row r="4" spans="1:26" ht="14.4" customHeight="1" thickBot="1" x14ac:dyDescent="0.25">
      <c r="D4" s="229"/>
      <c r="E4" s="230"/>
      <c r="F4" s="230"/>
      <c r="G4" s="230"/>
      <c r="H4" s="230"/>
      <c r="I4" s="230"/>
      <c r="J4" s="223"/>
      <c r="K4" s="224"/>
    </row>
    <row r="5" spans="1:26" ht="14.4" customHeight="1" thickBot="1" x14ac:dyDescent="0.25">
      <c r="D5" s="216" t="s">
        <v>2339</v>
      </c>
      <c r="E5" s="217"/>
      <c r="F5" s="217"/>
      <c r="G5" s="217"/>
      <c r="H5" s="217"/>
      <c r="I5" s="217"/>
      <c r="J5" s="217"/>
      <c r="K5" s="218"/>
    </row>
    <row r="9" spans="1:26" ht="14.4" customHeight="1" x14ac:dyDescent="0.2">
      <c r="A9" s="7"/>
      <c r="B9" s="50"/>
      <c r="C9" s="50"/>
      <c r="D9" s="50"/>
      <c r="E9" s="50"/>
      <c r="F9" s="50"/>
      <c r="G9" s="50"/>
      <c r="H9" s="50"/>
      <c r="I9" s="50"/>
      <c r="J9" s="50"/>
      <c r="K9" s="50"/>
      <c r="L9" s="50"/>
      <c r="M9" s="50"/>
    </row>
    <row r="10" spans="1:26" s="5" customFormat="1" ht="14.4" customHeight="1" x14ac:dyDescent="0.2">
      <c r="A10" s="231" t="s">
        <v>38</v>
      </c>
      <c r="B10" s="231"/>
      <c r="C10" s="231"/>
      <c r="D10" s="231"/>
      <c r="E10" s="231"/>
      <c r="F10" s="231"/>
      <c r="G10" s="231"/>
      <c r="H10" s="231"/>
      <c r="I10" s="231"/>
      <c r="J10" s="231"/>
      <c r="K10" s="231"/>
      <c r="L10" s="231"/>
      <c r="M10" s="231"/>
      <c r="N10" s="231"/>
    </row>
    <row r="12" spans="1:26" ht="14.4" customHeight="1" x14ac:dyDescent="0.2">
      <c r="A12" s="211" t="s">
        <v>0</v>
      </c>
      <c r="B12" s="213" t="s">
        <v>31</v>
      </c>
      <c r="C12" s="214"/>
      <c r="D12" s="214"/>
      <c r="E12" s="214"/>
      <c r="F12" s="214"/>
      <c r="G12" s="214"/>
      <c r="H12" s="214"/>
      <c r="I12" s="214"/>
      <c r="J12" s="214"/>
      <c r="K12" s="214"/>
      <c r="L12" s="214"/>
      <c r="M12" s="214"/>
      <c r="N12" s="214"/>
      <c r="O12" s="61"/>
      <c r="P12" s="59"/>
      <c r="Q12" s="59"/>
      <c r="R12" s="59"/>
      <c r="S12" s="59"/>
      <c r="T12" s="59"/>
      <c r="U12" s="59"/>
      <c r="V12" s="59"/>
      <c r="W12" s="59"/>
      <c r="X12" s="59"/>
      <c r="Y12" s="59"/>
      <c r="Z12" s="59"/>
    </row>
    <row r="13" spans="1:26" ht="14.4" customHeight="1" x14ac:dyDescent="0.2">
      <c r="A13" s="212"/>
      <c r="B13" s="192" t="s">
        <v>2322</v>
      </c>
      <c r="C13" s="193" t="s">
        <v>2324</v>
      </c>
      <c r="D13" s="193" t="s">
        <v>2325</v>
      </c>
      <c r="E13" s="193" t="s">
        <v>2326</v>
      </c>
      <c r="F13" s="193" t="s">
        <v>2327</v>
      </c>
      <c r="G13" s="193" t="s">
        <v>2328</v>
      </c>
      <c r="H13" s="193" t="s">
        <v>2329</v>
      </c>
      <c r="I13" s="193" t="s">
        <v>2330</v>
      </c>
      <c r="J13" s="193" t="s">
        <v>2331</v>
      </c>
      <c r="K13" s="193" t="s">
        <v>2332</v>
      </c>
      <c r="L13" s="193" t="s">
        <v>2334</v>
      </c>
      <c r="M13" s="193" t="s">
        <v>2335</v>
      </c>
      <c r="N13" s="194" t="s">
        <v>2337</v>
      </c>
      <c r="O13" s="62"/>
      <c r="P13" s="60"/>
      <c r="Q13" s="60"/>
      <c r="R13" s="60"/>
      <c r="S13" s="60"/>
      <c r="T13" s="60"/>
      <c r="U13" s="60"/>
      <c r="V13" s="60"/>
      <c r="W13" s="60"/>
      <c r="X13" s="60"/>
      <c r="Y13" s="60"/>
      <c r="Z13" s="60"/>
    </row>
    <row r="14" spans="1:26" ht="14.4" customHeight="1" x14ac:dyDescent="0.3">
      <c r="A14" s="3" t="s">
        <v>1</v>
      </c>
      <c r="B14" s="84">
        <v>13601813</v>
      </c>
      <c r="C14" s="85">
        <v>13471293</v>
      </c>
      <c r="D14" s="85">
        <v>13534103</v>
      </c>
      <c r="E14" s="85">
        <v>13679651</v>
      </c>
      <c r="F14" s="85">
        <v>13819745</v>
      </c>
      <c r="G14" s="85">
        <v>13947628</v>
      </c>
      <c r="H14" s="85">
        <v>13910084</v>
      </c>
      <c r="I14" s="85">
        <v>13115205</v>
      </c>
      <c r="J14" s="85">
        <v>12788598</v>
      </c>
      <c r="K14" s="85">
        <v>13268497</v>
      </c>
      <c r="L14" s="85">
        <v>13487439</v>
      </c>
      <c r="M14" s="85">
        <v>13028524</v>
      </c>
      <c r="N14" s="86">
        <v>13143806</v>
      </c>
      <c r="O14" s="152"/>
    </row>
    <row r="15" spans="1:26" ht="14.4" customHeight="1" x14ac:dyDescent="0.2">
      <c r="A15" s="1" t="s">
        <v>91</v>
      </c>
      <c r="B15" s="87">
        <v>1608361</v>
      </c>
      <c r="C15" s="88">
        <v>1611186</v>
      </c>
      <c r="D15" s="88">
        <v>1732804</v>
      </c>
      <c r="E15" s="88">
        <v>1564834</v>
      </c>
      <c r="F15" s="88">
        <v>1598294</v>
      </c>
      <c r="G15" s="88">
        <v>1602751</v>
      </c>
      <c r="H15" s="88">
        <v>1541080</v>
      </c>
      <c r="I15" s="88">
        <v>2017587</v>
      </c>
      <c r="J15" s="88">
        <v>2402415</v>
      </c>
      <c r="K15" s="88">
        <v>1777329</v>
      </c>
      <c r="L15" s="88">
        <v>1656781</v>
      </c>
      <c r="M15" s="88">
        <v>1473303</v>
      </c>
      <c r="N15" s="89">
        <v>1558572</v>
      </c>
    </row>
    <row r="16" spans="1:26" ht="14.4" customHeight="1" x14ac:dyDescent="0.2">
      <c r="A16" s="1" t="s">
        <v>92</v>
      </c>
      <c r="B16" s="90">
        <v>4786828</v>
      </c>
      <c r="C16" s="91">
        <v>4690793</v>
      </c>
      <c r="D16" s="91">
        <v>4642097</v>
      </c>
      <c r="E16" s="91">
        <v>4829403</v>
      </c>
      <c r="F16" s="91">
        <v>4935314</v>
      </c>
      <c r="G16" s="91">
        <v>4979362</v>
      </c>
      <c r="H16" s="91">
        <v>4928258</v>
      </c>
      <c r="I16" s="91">
        <v>3942634</v>
      </c>
      <c r="J16" s="91">
        <v>3867634</v>
      </c>
      <c r="K16" s="91">
        <v>4454862</v>
      </c>
      <c r="L16" s="91">
        <v>4647621</v>
      </c>
      <c r="M16" s="91">
        <v>4423921</v>
      </c>
      <c r="N16" s="92">
        <v>4540262</v>
      </c>
    </row>
    <row r="17" spans="1:15" ht="14.4" customHeight="1" x14ac:dyDescent="0.2">
      <c r="A17" s="1" t="s">
        <v>3</v>
      </c>
      <c r="B17" s="90">
        <v>4222952</v>
      </c>
      <c r="C17" s="91">
        <v>4228877</v>
      </c>
      <c r="D17" s="91">
        <v>4241790</v>
      </c>
      <c r="E17" s="91">
        <v>4251346</v>
      </c>
      <c r="F17" s="91">
        <v>4249900</v>
      </c>
      <c r="G17" s="91">
        <v>4317089</v>
      </c>
      <c r="H17" s="91">
        <v>4320687</v>
      </c>
      <c r="I17" s="91">
        <v>4167892</v>
      </c>
      <c r="J17" s="91">
        <v>3961691</v>
      </c>
      <c r="K17" s="91">
        <v>4181062</v>
      </c>
      <c r="L17" s="91">
        <v>4270176</v>
      </c>
      <c r="M17" s="91">
        <v>4218683</v>
      </c>
      <c r="N17" s="92">
        <v>4238416</v>
      </c>
    </row>
    <row r="18" spans="1:15" ht="14.4" customHeight="1" x14ac:dyDescent="0.2">
      <c r="A18" s="1" t="s">
        <v>4</v>
      </c>
      <c r="B18" s="90">
        <v>2191739</v>
      </c>
      <c r="C18" s="91">
        <v>2034756</v>
      </c>
      <c r="D18" s="91">
        <v>2119897</v>
      </c>
      <c r="E18" s="91">
        <v>2252728</v>
      </c>
      <c r="F18" s="91">
        <v>2247791</v>
      </c>
      <c r="G18" s="91">
        <v>2251415</v>
      </c>
      <c r="H18" s="91">
        <v>2154265</v>
      </c>
      <c r="I18" s="91">
        <v>2149815</v>
      </c>
      <c r="J18" s="91">
        <v>1963860</v>
      </c>
      <c r="K18" s="91">
        <v>2143098</v>
      </c>
      <c r="L18" s="91">
        <v>2172809</v>
      </c>
      <c r="M18" s="91">
        <v>2189176</v>
      </c>
      <c r="N18" s="92">
        <v>2098542</v>
      </c>
    </row>
    <row r="19" spans="1:15" ht="14.4" customHeight="1" x14ac:dyDescent="0.2">
      <c r="A19" s="2" t="s">
        <v>5</v>
      </c>
      <c r="B19" s="93">
        <v>791933</v>
      </c>
      <c r="C19" s="94">
        <v>905681</v>
      </c>
      <c r="D19" s="94">
        <v>797515</v>
      </c>
      <c r="E19" s="94">
        <v>781340</v>
      </c>
      <c r="F19" s="94">
        <v>788446</v>
      </c>
      <c r="G19" s="94">
        <v>797011</v>
      </c>
      <c r="H19" s="94">
        <v>965794</v>
      </c>
      <c r="I19" s="94">
        <v>837277</v>
      </c>
      <c r="J19" s="94">
        <v>592998</v>
      </c>
      <c r="K19" s="94">
        <v>712146</v>
      </c>
      <c r="L19" s="94">
        <v>740052</v>
      </c>
      <c r="M19" s="94">
        <v>723441</v>
      </c>
      <c r="N19" s="95">
        <v>708014</v>
      </c>
    </row>
    <row r="20" spans="1:15" ht="14.4" customHeight="1" x14ac:dyDescent="0.3">
      <c r="A20" s="3" t="s">
        <v>2</v>
      </c>
      <c r="B20" s="84">
        <v>2368973</v>
      </c>
      <c r="C20" s="85">
        <v>2383789</v>
      </c>
      <c r="D20" s="85">
        <v>2394040</v>
      </c>
      <c r="E20" s="85">
        <v>2428002</v>
      </c>
      <c r="F20" s="85">
        <v>2467944</v>
      </c>
      <c r="G20" s="85">
        <v>2498591</v>
      </c>
      <c r="H20" s="85">
        <v>2508914</v>
      </c>
      <c r="I20" s="85">
        <v>2396101</v>
      </c>
      <c r="J20" s="85">
        <v>2208317</v>
      </c>
      <c r="K20" s="85">
        <v>2327879</v>
      </c>
      <c r="L20" s="85">
        <v>2375970</v>
      </c>
      <c r="M20" s="85">
        <v>2246051</v>
      </c>
      <c r="N20" s="86">
        <v>2225947</v>
      </c>
      <c r="O20" s="152"/>
    </row>
    <row r="21" spans="1:15" ht="14.4" customHeight="1" x14ac:dyDescent="0.2">
      <c r="A21" s="1" t="s">
        <v>91</v>
      </c>
      <c r="B21" s="87">
        <v>133344</v>
      </c>
      <c r="C21" s="88">
        <v>128236</v>
      </c>
      <c r="D21" s="88">
        <v>141764</v>
      </c>
      <c r="E21" s="88">
        <v>144909</v>
      </c>
      <c r="F21" s="88">
        <v>151834</v>
      </c>
      <c r="G21" s="88">
        <v>140664</v>
      </c>
      <c r="H21" s="88">
        <v>133844</v>
      </c>
      <c r="I21" s="88">
        <v>210203</v>
      </c>
      <c r="J21" s="88">
        <v>187260</v>
      </c>
      <c r="K21" s="88">
        <v>196408</v>
      </c>
      <c r="L21" s="88">
        <v>153189</v>
      </c>
      <c r="M21" s="88">
        <v>110502</v>
      </c>
      <c r="N21" s="89">
        <v>122299</v>
      </c>
    </row>
    <row r="22" spans="1:15" ht="14.4" customHeight="1" x14ac:dyDescent="0.2">
      <c r="A22" s="1" t="s">
        <v>92</v>
      </c>
      <c r="B22" s="90">
        <v>1603243</v>
      </c>
      <c r="C22" s="91">
        <v>1614183</v>
      </c>
      <c r="D22" s="91">
        <v>1608416</v>
      </c>
      <c r="E22" s="91">
        <v>1624479</v>
      </c>
      <c r="F22" s="91">
        <v>1631804</v>
      </c>
      <c r="G22" s="91">
        <v>1647891</v>
      </c>
      <c r="H22" s="91">
        <v>1647525</v>
      </c>
      <c r="I22" s="91">
        <v>1519625</v>
      </c>
      <c r="J22" s="91">
        <v>1534293</v>
      </c>
      <c r="K22" s="91">
        <v>1561571</v>
      </c>
      <c r="L22" s="91">
        <v>1594556</v>
      </c>
      <c r="M22" s="91">
        <v>1518568</v>
      </c>
      <c r="N22" s="92">
        <v>1495887</v>
      </c>
    </row>
    <row r="23" spans="1:15" ht="14.4" customHeight="1" x14ac:dyDescent="0.2">
      <c r="A23" s="1" t="s">
        <v>3</v>
      </c>
      <c r="B23" s="90">
        <v>418575</v>
      </c>
      <c r="C23" s="91">
        <v>426751</v>
      </c>
      <c r="D23" s="91">
        <v>427893</v>
      </c>
      <c r="E23" s="91">
        <v>437888</v>
      </c>
      <c r="F23" s="91">
        <v>456195</v>
      </c>
      <c r="G23" s="91">
        <v>472026</v>
      </c>
      <c r="H23" s="91">
        <v>482511</v>
      </c>
      <c r="I23" s="91">
        <v>423987</v>
      </c>
      <c r="J23" s="91">
        <v>314639</v>
      </c>
      <c r="K23" s="91">
        <v>377948</v>
      </c>
      <c r="L23" s="91">
        <v>422332</v>
      </c>
      <c r="M23" s="91">
        <v>415882</v>
      </c>
      <c r="N23" s="92">
        <v>409644</v>
      </c>
    </row>
    <row r="24" spans="1:15" ht="14.4" customHeight="1" x14ac:dyDescent="0.2">
      <c r="A24" s="1" t="s">
        <v>4</v>
      </c>
      <c r="B24" s="90">
        <v>166854</v>
      </c>
      <c r="C24" s="91">
        <v>168010</v>
      </c>
      <c r="D24" s="91">
        <v>168040</v>
      </c>
      <c r="E24" s="91">
        <v>172004</v>
      </c>
      <c r="F24" s="91">
        <v>178425</v>
      </c>
      <c r="G24" s="91">
        <v>186444</v>
      </c>
      <c r="H24" s="91">
        <v>192167</v>
      </c>
      <c r="I24" s="91">
        <v>185299</v>
      </c>
      <c r="J24" s="91">
        <v>129283</v>
      </c>
      <c r="K24" s="91">
        <v>147460</v>
      </c>
      <c r="L24" s="91">
        <v>159875</v>
      </c>
      <c r="M24" s="91">
        <v>156194</v>
      </c>
      <c r="N24" s="92">
        <v>153959</v>
      </c>
    </row>
    <row r="25" spans="1:15" ht="14.4" customHeight="1" x14ac:dyDescent="0.2">
      <c r="A25" s="2" t="s">
        <v>5</v>
      </c>
      <c r="B25" s="93">
        <v>46957</v>
      </c>
      <c r="C25" s="94">
        <v>46609</v>
      </c>
      <c r="D25" s="94">
        <v>47927</v>
      </c>
      <c r="E25" s="94">
        <v>48722</v>
      </c>
      <c r="F25" s="94">
        <v>49686</v>
      </c>
      <c r="G25" s="94">
        <v>51566</v>
      </c>
      <c r="H25" s="94">
        <v>52867</v>
      </c>
      <c r="I25" s="94">
        <v>56987</v>
      </c>
      <c r="J25" s="94">
        <v>42842</v>
      </c>
      <c r="K25" s="94">
        <v>44492</v>
      </c>
      <c r="L25" s="94">
        <v>46018</v>
      </c>
      <c r="M25" s="94">
        <v>44905</v>
      </c>
      <c r="N25" s="95">
        <v>44158</v>
      </c>
    </row>
    <row r="26" spans="1:15" ht="14.4" customHeight="1" x14ac:dyDescent="0.3">
      <c r="A26" s="3" t="s">
        <v>6</v>
      </c>
      <c r="B26" s="84">
        <v>11232840</v>
      </c>
      <c r="C26" s="85">
        <v>11087504</v>
      </c>
      <c r="D26" s="85">
        <v>11140063</v>
      </c>
      <c r="E26" s="85">
        <v>11251649</v>
      </c>
      <c r="F26" s="85">
        <v>11351801</v>
      </c>
      <c r="G26" s="85">
        <v>11449037</v>
      </c>
      <c r="H26" s="85">
        <v>11401170</v>
      </c>
      <c r="I26" s="85">
        <v>10719104</v>
      </c>
      <c r="J26" s="85">
        <v>10580281</v>
      </c>
      <c r="K26" s="85">
        <v>10940618</v>
      </c>
      <c r="L26" s="85">
        <v>11111469</v>
      </c>
      <c r="M26" s="85">
        <v>10782473</v>
      </c>
      <c r="N26" s="86">
        <v>10917859</v>
      </c>
      <c r="O26" s="152"/>
    </row>
    <row r="27" spans="1:15" ht="14.4" customHeight="1" x14ac:dyDescent="0.2">
      <c r="A27" s="1" t="s">
        <v>91</v>
      </c>
      <c r="B27" s="87">
        <v>1475017</v>
      </c>
      <c r="C27" s="88">
        <v>1482950</v>
      </c>
      <c r="D27" s="88">
        <v>1591040</v>
      </c>
      <c r="E27" s="88">
        <v>1419925</v>
      </c>
      <c r="F27" s="88">
        <v>1446460</v>
      </c>
      <c r="G27" s="88">
        <v>1462087</v>
      </c>
      <c r="H27" s="88">
        <v>1407236</v>
      </c>
      <c r="I27" s="88">
        <v>1807384</v>
      </c>
      <c r="J27" s="88">
        <v>2215155</v>
      </c>
      <c r="K27" s="88">
        <v>1580921</v>
      </c>
      <c r="L27" s="88">
        <v>1503592</v>
      </c>
      <c r="M27" s="88">
        <v>1362801</v>
      </c>
      <c r="N27" s="89">
        <v>1436273</v>
      </c>
    </row>
    <row r="28" spans="1:15" ht="14.4" customHeight="1" x14ac:dyDescent="0.2">
      <c r="A28" s="1" t="s">
        <v>92</v>
      </c>
      <c r="B28" s="90">
        <v>3183585</v>
      </c>
      <c r="C28" s="91">
        <v>3076610</v>
      </c>
      <c r="D28" s="91">
        <v>3033681</v>
      </c>
      <c r="E28" s="91">
        <v>3204924</v>
      </c>
      <c r="F28" s="91">
        <v>3303510</v>
      </c>
      <c r="G28" s="91">
        <v>3331471</v>
      </c>
      <c r="H28" s="91">
        <v>3280733</v>
      </c>
      <c r="I28" s="91">
        <v>2423009</v>
      </c>
      <c r="J28" s="91">
        <v>2333341</v>
      </c>
      <c r="K28" s="91">
        <v>2893291</v>
      </c>
      <c r="L28" s="91">
        <v>3053065</v>
      </c>
      <c r="M28" s="91">
        <v>2905353</v>
      </c>
      <c r="N28" s="92">
        <v>3044375</v>
      </c>
    </row>
    <row r="29" spans="1:15" ht="14.4" customHeight="1" x14ac:dyDescent="0.2">
      <c r="A29" s="1" t="s">
        <v>3</v>
      </c>
      <c r="B29" s="90">
        <v>3804377</v>
      </c>
      <c r="C29" s="91">
        <v>3802126</v>
      </c>
      <c r="D29" s="91">
        <v>3813897</v>
      </c>
      <c r="E29" s="91">
        <v>3813458</v>
      </c>
      <c r="F29" s="91">
        <v>3793705</v>
      </c>
      <c r="G29" s="91">
        <v>3845063</v>
      </c>
      <c r="H29" s="91">
        <v>3838176</v>
      </c>
      <c r="I29" s="91">
        <v>3743905</v>
      </c>
      <c r="J29" s="91">
        <v>3647052</v>
      </c>
      <c r="K29" s="91">
        <v>3803114</v>
      </c>
      <c r="L29" s="91">
        <v>3847844</v>
      </c>
      <c r="M29" s="91">
        <v>3802801</v>
      </c>
      <c r="N29" s="92">
        <v>3828772</v>
      </c>
    </row>
    <row r="30" spans="1:15" ht="14.4" customHeight="1" x14ac:dyDescent="0.2">
      <c r="A30" s="1" t="s">
        <v>4</v>
      </c>
      <c r="B30" s="90">
        <v>2024885</v>
      </c>
      <c r="C30" s="91">
        <v>1866746</v>
      </c>
      <c r="D30" s="91">
        <v>1951857</v>
      </c>
      <c r="E30" s="91">
        <v>2080724</v>
      </c>
      <c r="F30" s="91">
        <v>2069366</v>
      </c>
      <c r="G30" s="91">
        <v>2064971</v>
      </c>
      <c r="H30" s="91">
        <v>1962098</v>
      </c>
      <c r="I30" s="91">
        <v>1964516</v>
      </c>
      <c r="J30" s="91">
        <v>1834577</v>
      </c>
      <c r="K30" s="91">
        <v>1995638</v>
      </c>
      <c r="L30" s="91">
        <v>2012934</v>
      </c>
      <c r="M30" s="91">
        <v>2032982</v>
      </c>
      <c r="N30" s="92">
        <v>1944583</v>
      </c>
    </row>
    <row r="31" spans="1:15" ht="14.4" customHeight="1" x14ac:dyDescent="0.2">
      <c r="A31" s="2" t="s">
        <v>5</v>
      </c>
      <c r="B31" s="93">
        <v>744976</v>
      </c>
      <c r="C31" s="94">
        <v>859072</v>
      </c>
      <c r="D31" s="94">
        <v>749588</v>
      </c>
      <c r="E31" s="94">
        <v>732618</v>
      </c>
      <c r="F31" s="94">
        <v>738760</v>
      </c>
      <c r="G31" s="94">
        <v>745445</v>
      </c>
      <c r="H31" s="94">
        <v>912927</v>
      </c>
      <c r="I31" s="94">
        <v>780290</v>
      </c>
      <c r="J31" s="94">
        <v>550156</v>
      </c>
      <c r="K31" s="94">
        <v>667654</v>
      </c>
      <c r="L31" s="94">
        <v>694034</v>
      </c>
      <c r="M31" s="94">
        <v>678536</v>
      </c>
      <c r="N31" s="95">
        <v>663856</v>
      </c>
    </row>
    <row r="32" spans="1:15" ht="14.4" customHeight="1" x14ac:dyDescent="0.3">
      <c r="A32" s="3" t="s">
        <v>32</v>
      </c>
      <c r="B32" s="84">
        <v>9321738</v>
      </c>
      <c r="C32" s="85">
        <v>9250750</v>
      </c>
      <c r="D32" s="85">
        <v>9265650</v>
      </c>
      <c r="E32" s="85">
        <v>9266084</v>
      </c>
      <c r="F32" s="85">
        <v>9285039</v>
      </c>
      <c r="G32" s="85">
        <v>9342908</v>
      </c>
      <c r="H32" s="85">
        <v>9342418</v>
      </c>
      <c r="I32" s="85">
        <v>9107705</v>
      </c>
      <c r="J32" s="85">
        <v>9061336</v>
      </c>
      <c r="K32" s="85">
        <v>9235203</v>
      </c>
      <c r="L32" s="85">
        <v>9266255</v>
      </c>
      <c r="M32" s="85">
        <v>8913174</v>
      </c>
      <c r="N32" s="86">
        <v>9141666</v>
      </c>
      <c r="O32" s="152"/>
    </row>
    <row r="33" spans="1:14" ht="14.4" customHeight="1" x14ac:dyDescent="0.2">
      <c r="A33" s="1" t="s">
        <v>91</v>
      </c>
      <c r="B33" s="87">
        <v>1422681</v>
      </c>
      <c r="C33" s="88">
        <v>1414790</v>
      </c>
      <c r="D33" s="88">
        <v>1504860</v>
      </c>
      <c r="E33" s="88">
        <v>1355084</v>
      </c>
      <c r="F33" s="88">
        <v>1394228</v>
      </c>
      <c r="G33" s="88">
        <v>1395943</v>
      </c>
      <c r="H33" s="88">
        <v>1356204</v>
      </c>
      <c r="I33" s="88">
        <v>1740446</v>
      </c>
      <c r="J33" s="88">
        <v>2126341</v>
      </c>
      <c r="K33" s="88">
        <v>1509538</v>
      </c>
      <c r="L33" s="88">
        <v>1446656</v>
      </c>
      <c r="M33" s="88">
        <v>1304342</v>
      </c>
      <c r="N33" s="89">
        <v>1383502</v>
      </c>
    </row>
    <row r="34" spans="1:14" ht="14.4" customHeight="1" x14ac:dyDescent="0.2">
      <c r="A34" s="1" t="s">
        <v>92</v>
      </c>
      <c r="B34" s="90">
        <v>2323495</v>
      </c>
      <c r="C34" s="91">
        <v>2299044</v>
      </c>
      <c r="D34" s="91">
        <v>2237525</v>
      </c>
      <c r="E34" s="91">
        <v>2290872</v>
      </c>
      <c r="F34" s="91">
        <v>2299211</v>
      </c>
      <c r="G34" s="91">
        <v>2307023</v>
      </c>
      <c r="H34" s="91">
        <v>2289182</v>
      </c>
      <c r="I34" s="91">
        <v>1873274</v>
      </c>
      <c r="J34" s="91">
        <v>1852867</v>
      </c>
      <c r="K34" s="91">
        <v>2252213</v>
      </c>
      <c r="L34" s="91">
        <v>2271711</v>
      </c>
      <c r="M34" s="91">
        <v>2101206</v>
      </c>
      <c r="N34" s="92">
        <v>2204876</v>
      </c>
    </row>
    <row r="35" spans="1:14" ht="14.4" customHeight="1" x14ac:dyDescent="0.2">
      <c r="A35" s="1" t="s">
        <v>3</v>
      </c>
      <c r="B35" s="90">
        <v>3636583</v>
      </c>
      <c r="C35" s="91">
        <v>3615430</v>
      </c>
      <c r="D35" s="91">
        <v>3604225</v>
      </c>
      <c r="E35" s="91">
        <v>3635938</v>
      </c>
      <c r="F35" s="91">
        <v>3623556</v>
      </c>
      <c r="G35" s="91">
        <v>3672537</v>
      </c>
      <c r="H35" s="91">
        <v>3674706</v>
      </c>
      <c r="I35" s="91">
        <v>3535055</v>
      </c>
      <c r="J35" s="91">
        <v>3371613</v>
      </c>
      <c r="K35" s="91">
        <v>3619197</v>
      </c>
      <c r="L35" s="91">
        <v>3659895</v>
      </c>
      <c r="M35" s="91">
        <v>3612583</v>
      </c>
      <c r="N35" s="92">
        <v>3659574</v>
      </c>
    </row>
    <row r="36" spans="1:14" ht="14.4" customHeight="1" x14ac:dyDescent="0.2">
      <c r="A36" s="1" t="s">
        <v>4</v>
      </c>
      <c r="B36" s="90">
        <v>1464799</v>
      </c>
      <c r="C36" s="91">
        <v>1423933</v>
      </c>
      <c r="D36" s="91">
        <v>1455398</v>
      </c>
      <c r="E36" s="91">
        <v>1513202</v>
      </c>
      <c r="F36" s="91">
        <v>1494761</v>
      </c>
      <c r="G36" s="91">
        <v>1497830</v>
      </c>
      <c r="H36" s="91">
        <v>1523465</v>
      </c>
      <c r="I36" s="91">
        <v>1440637</v>
      </c>
      <c r="J36" s="91">
        <v>1315008</v>
      </c>
      <c r="K36" s="91">
        <v>1416272</v>
      </c>
      <c r="L36" s="91">
        <v>1430400</v>
      </c>
      <c r="M36" s="91">
        <v>1450265</v>
      </c>
      <c r="N36" s="92">
        <v>1453414</v>
      </c>
    </row>
    <row r="37" spans="1:14" ht="14.4" customHeight="1" x14ac:dyDescent="0.2">
      <c r="A37" s="2" t="s">
        <v>5</v>
      </c>
      <c r="B37" s="93">
        <v>474180</v>
      </c>
      <c r="C37" s="94">
        <v>497553</v>
      </c>
      <c r="D37" s="94">
        <v>463642</v>
      </c>
      <c r="E37" s="94">
        <v>470988</v>
      </c>
      <c r="F37" s="94">
        <v>473283</v>
      </c>
      <c r="G37" s="94">
        <v>469575</v>
      </c>
      <c r="H37" s="94">
        <v>498861</v>
      </c>
      <c r="I37" s="94">
        <v>518293</v>
      </c>
      <c r="J37" s="94">
        <v>395507</v>
      </c>
      <c r="K37" s="94">
        <v>437983</v>
      </c>
      <c r="L37" s="94">
        <v>457593</v>
      </c>
      <c r="M37" s="94">
        <v>444778</v>
      </c>
      <c r="N37" s="95">
        <v>440300</v>
      </c>
    </row>
    <row r="38" spans="1:14" ht="14.4" customHeight="1" x14ac:dyDescent="0.2">
      <c r="A38" s="6"/>
      <c r="B38" s="19"/>
      <c r="C38" s="19"/>
      <c r="D38" s="19"/>
      <c r="E38" s="19"/>
      <c r="F38" s="19"/>
      <c r="G38" s="19"/>
      <c r="H38" s="19"/>
      <c r="I38" s="19"/>
      <c r="J38" s="19"/>
      <c r="K38" s="19"/>
      <c r="L38" s="19"/>
      <c r="M38" s="19"/>
      <c r="N38" s="19"/>
    </row>
    <row r="39" spans="1:14" ht="14.4" customHeight="1" x14ac:dyDescent="0.2">
      <c r="C39" s="18"/>
    </row>
    <row r="40" spans="1:14" ht="14.4" customHeight="1" x14ac:dyDescent="0.2">
      <c r="A40" s="211" t="s">
        <v>0</v>
      </c>
      <c r="B40" s="213" t="s">
        <v>29</v>
      </c>
      <c r="C40" s="214"/>
      <c r="D40" s="214"/>
      <c r="E40" s="214"/>
      <c r="F40" s="214"/>
      <c r="G40" s="214"/>
      <c r="H40" s="214"/>
      <c r="I40" s="214"/>
      <c r="J40" s="214"/>
      <c r="K40" s="214"/>
      <c r="L40" s="214"/>
      <c r="M40" s="215"/>
    </row>
    <row r="41" spans="1:14" ht="14.4" customHeight="1" x14ac:dyDescent="0.2">
      <c r="A41" s="212"/>
      <c r="B41" s="96" t="s">
        <v>2324</v>
      </c>
      <c r="C41" s="97" t="s">
        <v>2325</v>
      </c>
      <c r="D41" s="97" t="s">
        <v>2326</v>
      </c>
      <c r="E41" s="97" t="s">
        <v>2327</v>
      </c>
      <c r="F41" s="97" t="s">
        <v>2328</v>
      </c>
      <c r="G41" s="97" t="s">
        <v>2329</v>
      </c>
      <c r="H41" s="97" t="s">
        <v>2330</v>
      </c>
      <c r="I41" s="97" t="s">
        <v>2331</v>
      </c>
      <c r="J41" s="97" t="s">
        <v>2332</v>
      </c>
      <c r="K41" s="97" t="s">
        <v>2334</v>
      </c>
      <c r="L41" s="97" t="s">
        <v>2335</v>
      </c>
      <c r="M41" s="98" t="s">
        <v>2337</v>
      </c>
    </row>
    <row r="42" spans="1:14" ht="14.4" customHeight="1" x14ac:dyDescent="0.2">
      <c r="A42" s="3" t="s">
        <v>1</v>
      </c>
      <c r="B42" s="99">
        <v>-9.5957796214372303E-3</v>
      </c>
      <c r="C42" s="100">
        <v>4.6625071550295879E-3</v>
      </c>
      <c r="D42" s="100">
        <v>1.0754166715001356E-2</v>
      </c>
      <c r="E42" s="100">
        <v>1.0241050740256458E-2</v>
      </c>
      <c r="F42" s="100">
        <v>9.2536439709994655E-3</v>
      </c>
      <c r="G42" s="100">
        <v>-2.6917838646112443E-3</v>
      </c>
      <c r="H42" s="100">
        <v>-5.7144083385837208E-2</v>
      </c>
      <c r="I42" s="100">
        <v>-2.4902927556221959E-2</v>
      </c>
      <c r="J42" s="100">
        <v>3.7525536419238448E-2</v>
      </c>
      <c r="K42" s="100">
        <v>1.6500889286857435E-2</v>
      </c>
      <c r="L42" s="100">
        <v>-3.4025362413131213E-2</v>
      </c>
      <c r="M42" s="101">
        <v>8.8484313342017864E-3</v>
      </c>
    </row>
    <row r="43" spans="1:14" ht="14.4" customHeight="1" x14ac:dyDescent="0.2">
      <c r="A43" s="1" t="s">
        <v>91</v>
      </c>
      <c r="B43" s="102">
        <v>1.7564464694182463E-3</v>
      </c>
      <c r="C43" s="103">
        <v>7.5483525800249016E-2</v>
      </c>
      <c r="D43" s="103">
        <v>-9.693537180200415E-2</v>
      </c>
      <c r="E43" s="103">
        <v>2.1382459736943343E-2</v>
      </c>
      <c r="F43" s="103">
        <v>2.7885983429832058E-3</v>
      </c>
      <c r="G43" s="103">
        <v>-3.8478216516476982E-2</v>
      </c>
      <c r="H43" s="103">
        <v>0.30920328600721569</v>
      </c>
      <c r="I43" s="103">
        <v>0.19073675633318415</v>
      </c>
      <c r="J43" s="103">
        <v>-0.26019068312510535</v>
      </c>
      <c r="K43" s="103">
        <v>-6.7825371667260256E-2</v>
      </c>
      <c r="L43" s="103">
        <v>-0.11074366497442933</v>
      </c>
      <c r="M43" s="104">
        <v>5.7876078444148965E-2</v>
      </c>
    </row>
    <row r="44" spans="1:14" ht="14.4" customHeight="1" x14ac:dyDescent="0.2">
      <c r="A44" s="1" t="s">
        <v>92</v>
      </c>
      <c r="B44" s="105">
        <v>-2.0062346088056644E-2</v>
      </c>
      <c r="C44" s="106">
        <v>-1.0381187146821444E-2</v>
      </c>
      <c r="D44" s="106">
        <v>4.0349436903192676E-2</v>
      </c>
      <c r="E44" s="106">
        <v>2.1930453929812858E-2</v>
      </c>
      <c r="F44" s="106">
        <v>8.9250653555173996E-3</v>
      </c>
      <c r="G44" s="106">
        <v>-1.0263162228414002E-2</v>
      </c>
      <c r="H44" s="106">
        <v>-0.19999439964384982</v>
      </c>
      <c r="I44" s="106">
        <v>-1.9022815711526864E-2</v>
      </c>
      <c r="J44" s="106">
        <v>0.15183132633542884</v>
      </c>
      <c r="K44" s="106">
        <v>4.3269353798164795E-2</v>
      </c>
      <c r="L44" s="106">
        <v>-4.8132151911698479E-2</v>
      </c>
      <c r="M44" s="107">
        <v>2.6298164004284887E-2</v>
      </c>
    </row>
    <row r="45" spans="1:14" ht="14.4" customHeight="1" x14ac:dyDescent="0.2">
      <c r="A45" s="1" t="s">
        <v>3</v>
      </c>
      <c r="B45" s="105">
        <v>1.4030469680924623E-3</v>
      </c>
      <c r="C45" s="106">
        <v>3.0535293412411852E-3</v>
      </c>
      <c r="D45" s="106">
        <v>2.2528225112511463E-3</v>
      </c>
      <c r="E45" s="106">
        <v>-3.4012757371430129E-4</v>
      </c>
      <c r="F45" s="106">
        <v>1.5809548459963765E-2</v>
      </c>
      <c r="G45" s="106">
        <v>8.3343197233135566E-4</v>
      </c>
      <c r="H45" s="106">
        <v>-3.5363589169963017E-2</v>
      </c>
      <c r="I45" s="106">
        <v>-4.9473690777016292E-2</v>
      </c>
      <c r="J45" s="106">
        <v>5.5373071751431399E-2</v>
      </c>
      <c r="K45" s="106">
        <v>2.1313723642462132E-2</v>
      </c>
      <c r="L45" s="106">
        <v>-1.2058753550204956E-2</v>
      </c>
      <c r="M45" s="107">
        <v>4.6775261378965904E-3</v>
      </c>
    </row>
    <row r="46" spans="1:14" ht="14.4" customHeight="1" x14ac:dyDescent="0.2">
      <c r="A46" s="1" t="s">
        <v>4</v>
      </c>
      <c r="B46" s="105">
        <v>-7.1624860441868304E-2</v>
      </c>
      <c r="C46" s="106">
        <v>4.1843346327520355E-2</v>
      </c>
      <c r="D46" s="106">
        <v>6.2659176365644179E-2</v>
      </c>
      <c r="E46" s="106">
        <v>-2.1915650713268536E-3</v>
      </c>
      <c r="F46" s="106">
        <v>1.6122495374347526E-3</v>
      </c>
      <c r="G46" s="106">
        <v>-4.3150640819218135E-2</v>
      </c>
      <c r="H46" s="106">
        <v>-2.0656697295829436E-3</v>
      </c>
      <c r="I46" s="106">
        <v>-8.649814053767417E-2</v>
      </c>
      <c r="J46" s="106">
        <v>9.1268216675323088E-2</v>
      </c>
      <c r="K46" s="106">
        <v>1.3863575067495746E-2</v>
      </c>
      <c r="L46" s="106">
        <v>7.5326455293585398E-3</v>
      </c>
      <c r="M46" s="107">
        <v>-4.1400965477421642E-2</v>
      </c>
    </row>
    <row r="47" spans="1:14" ht="14.4" customHeight="1" x14ac:dyDescent="0.2">
      <c r="A47" s="2" t="s">
        <v>5</v>
      </c>
      <c r="B47" s="108">
        <v>0.14363336292337861</v>
      </c>
      <c r="C47" s="109">
        <v>-0.11943057213301372</v>
      </c>
      <c r="D47" s="109">
        <v>-2.0281750186516869E-2</v>
      </c>
      <c r="E47" s="109">
        <v>9.0946322983592297E-3</v>
      </c>
      <c r="F47" s="109">
        <v>1.0863140912630669E-2</v>
      </c>
      <c r="G47" s="109">
        <v>0.21176997557122801</v>
      </c>
      <c r="H47" s="109">
        <v>-0.1330687496505466</v>
      </c>
      <c r="I47" s="109">
        <v>-0.29175410288351405</v>
      </c>
      <c r="J47" s="109">
        <v>0.20092479232644966</v>
      </c>
      <c r="K47" s="109">
        <v>3.9185784937358352E-2</v>
      </c>
      <c r="L47" s="109">
        <v>-2.2445720030484343E-2</v>
      </c>
      <c r="M47" s="110">
        <v>-2.1324475665603693E-2</v>
      </c>
    </row>
    <row r="48" spans="1:14" ht="14.4" customHeight="1" x14ac:dyDescent="0.2">
      <c r="A48" s="3" t="s">
        <v>2</v>
      </c>
      <c r="B48" s="111">
        <v>6.2541869409233454E-3</v>
      </c>
      <c r="C48" s="112">
        <v>4.3002967125026588E-3</v>
      </c>
      <c r="D48" s="112">
        <v>1.4186062054101018E-2</v>
      </c>
      <c r="E48" s="112">
        <v>1.6450563055549379E-2</v>
      </c>
      <c r="F48" s="112">
        <v>1.2418028934205962E-2</v>
      </c>
      <c r="G48" s="112">
        <v>4.1315285294792146E-3</v>
      </c>
      <c r="H48" s="112">
        <v>-4.4964873247947117E-2</v>
      </c>
      <c r="I48" s="112">
        <v>-7.8370652990003342E-2</v>
      </c>
      <c r="J48" s="112">
        <v>5.4141683463017308E-2</v>
      </c>
      <c r="K48" s="112">
        <v>2.0658719804594654E-2</v>
      </c>
      <c r="L48" s="112">
        <v>-5.4680404213857919E-2</v>
      </c>
      <c r="M48" s="113">
        <v>-8.9508207961439875E-3</v>
      </c>
    </row>
    <row r="49" spans="1:13" ht="14.4" customHeight="1" x14ac:dyDescent="0.2">
      <c r="A49" s="1" t="s">
        <v>91</v>
      </c>
      <c r="B49" s="105">
        <v>-3.8306935445164385E-2</v>
      </c>
      <c r="C49" s="106">
        <v>0.10549299728625347</v>
      </c>
      <c r="D49" s="106">
        <v>2.2184757766428712E-2</v>
      </c>
      <c r="E49" s="106">
        <v>4.7788612163495711E-2</v>
      </c>
      <c r="F49" s="106">
        <v>-7.3567185215432637E-2</v>
      </c>
      <c r="G49" s="106">
        <v>-4.8484331456520501E-2</v>
      </c>
      <c r="H49" s="106">
        <v>0.57050745644182776</v>
      </c>
      <c r="I49" s="106">
        <v>-0.10914687230914878</v>
      </c>
      <c r="J49" s="106">
        <v>4.8851863718893516E-2</v>
      </c>
      <c r="K49" s="106">
        <v>-0.2200470449268869</v>
      </c>
      <c r="L49" s="106">
        <v>-0.27865577815639503</v>
      </c>
      <c r="M49" s="107">
        <v>0.10675824871948018</v>
      </c>
    </row>
    <row r="50" spans="1:13" ht="14.4" customHeight="1" x14ac:dyDescent="0.2">
      <c r="A50" s="1" t="s">
        <v>92</v>
      </c>
      <c r="B50" s="105">
        <v>6.8236692753375506E-3</v>
      </c>
      <c r="C50" s="106">
        <v>-3.5727052013309521E-3</v>
      </c>
      <c r="D50" s="106">
        <v>9.9868441995105747E-3</v>
      </c>
      <c r="E50" s="106">
        <v>4.5091380067086122E-3</v>
      </c>
      <c r="F50" s="106">
        <v>9.8584143683922831E-3</v>
      </c>
      <c r="G50" s="106">
        <v>-2.2210206864410327E-4</v>
      </c>
      <c r="H50" s="106">
        <v>-7.7631598913521796E-2</v>
      </c>
      <c r="I50" s="106">
        <v>9.6523813440815998E-3</v>
      </c>
      <c r="J50" s="106">
        <v>1.7778872744645253E-2</v>
      </c>
      <c r="K50" s="106">
        <v>2.1122958866423621E-2</v>
      </c>
      <c r="L50" s="106">
        <v>-4.7654644929372186E-2</v>
      </c>
      <c r="M50" s="107">
        <v>-1.4935781604775026E-2</v>
      </c>
    </row>
    <row r="51" spans="1:13" ht="14.4" customHeight="1" x14ac:dyDescent="0.2">
      <c r="A51" s="1" t="s">
        <v>3</v>
      </c>
      <c r="B51" s="105">
        <v>1.953293913874455E-2</v>
      </c>
      <c r="C51" s="106">
        <v>2.6760335652406203E-3</v>
      </c>
      <c r="D51" s="106">
        <v>2.3358643399167548E-2</v>
      </c>
      <c r="E51" s="106">
        <v>4.180749415375621E-2</v>
      </c>
      <c r="F51" s="106">
        <v>3.4702265478578243E-2</v>
      </c>
      <c r="G51" s="106">
        <v>2.2212759466639549E-2</v>
      </c>
      <c r="H51" s="106">
        <v>-0.12129049907670499</v>
      </c>
      <c r="I51" s="106">
        <v>-0.25790413385316058</v>
      </c>
      <c r="J51" s="106">
        <v>0.20121154720171372</v>
      </c>
      <c r="K51" s="106">
        <v>0.11743414437965011</v>
      </c>
      <c r="L51" s="106">
        <v>-1.5272344979778942E-2</v>
      </c>
      <c r="M51" s="107">
        <v>-1.4999446958512271E-2</v>
      </c>
    </row>
    <row r="52" spans="1:13" ht="14.4" customHeight="1" x14ac:dyDescent="0.2">
      <c r="A52" s="1" t="s">
        <v>4</v>
      </c>
      <c r="B52" s="105">
        <v>6.9282126889376339E-3</v>
      </c>
      <c r="C52" s="106">
        <v>1.7856079995238379E-4</v>
      </c>
      <c r="D52" s="106">
        <v>2.3589621518686026E-2</v>
      </c>
      <c r="E52" s="106">
        <v>3.7330527197041927E-2</v>
      </c>
      <c r="F52" s="106">
        <v>4.4943253467843634E-2</v>
      </c>
      <c r="G52" s="106">
        <v>3.0695543970307437E-2</v>
      </c>
      <c r="H52" s="106">
        <v>-3.5739747199050827E-2</v>
      </c>
      <c r="I52" s="106">
        <v>-0.30230060604752318</v>
      </c>
      <c r="J52" s="106">
        <v>0.14059853190287974</v>
      </c>
      <c r="K52" s="106">
        <v>8.4192323341923239E-2</v>
      </c>
      <c r="L52" s="106">
        <v>-2.3024237685691947E-2</v>
      </c>
      <c r="M52" s="107">
        <v>-1.4309128391615555E-2</v>
      </c>
    </row>
    <row r="53" spans="1:13" ht="14.4" customHeight="1" x14ac:dyDescent="0.2">
      <c r="A53" s="2" t="s">
        <v>5</v>
      </c>
      <c r="B53" s="105">
        <v>-7.4110356283408228E-3</v>
      </c>
      <c r="C53" s="106">
        <v>2.8277800424810658E-2</v>
      </c>
      <c r="D53" s="106">
        <v>1.6587727168401945E-2</v>
      </c>
      <c r="E53" s="106">
        <v>1.9785723081975289E-2</v>
      </c>
      <c r="F53" s="106">
        <v>3.7837620255202674E-2</v>
      </c>
      <c r="G53" s="106">
        <v>2.5229802583097389E-2</v>
      </c>
      <c r="H53" s="106">
        <v>7.7931412790587698E-2</v>
      </c>
      <c r="I53" s="106">
        <v>-0.24821450506255813</v>
      </c>
      <c r="J53" s="106">
        <v>3.8513608141543344E-2</v>
      </c>
      <c r="K53" s="106">
        <v>3.4298300818124607E-2</v>
      </c>
      <c r="L53" s="106">
        <v>-2.4186188013386067E-2</v>
      </c>
      <c r="M53" s="107">
        <v>-1.663511858367665E-2</v>
      </c>
    </row>
    <row r="54" spans="1:13" ht="14.4" customHeight="1" x14ac:dyDescent="0.2">
      <c r="A54" s="3" t="s">
        <v>6</v>
      </c>
      <c r="B54" s="114">
        <v>-1.2938491067263488E-2</v>
      </c>
      <c r="C54" s="115">
        <v>4.7403816043719129E-3</v>
      </c>
      <c r="D54" s="115">
        <v>1.0016639941802843E-2</v>
      </c>
      <c r="E54" s="115">
        <v>8.9010952972315444E-3</v>
      </c>
      <c r="F54" s="115">
        <v>8.5656892681610607E-3</v>
      </c>
      <c r="G54" s="115">
        <v>-4.1808756491921546E-3</v>
      </c>
      <c r="H54" s="115">
        <v>-5.9824211023956311E-2</v>
      </c>
      <c r="I54" s="115">
        <v>-1.2950989187155941E-2</v>
      </c>
      <c r="J54" s="115">
        <v>3.405741303090154E-2</v>
      </c>
      <c r="K54" s="115">
        <v>1.5616211076924539E-2</v>
      </c>
      <c r="L54" s="115">
        <v>-2.9608686304214142E-2</v>
      </c>
      <c r="M54" s="116">
        <v>1.2556117692110149E-2</v>
      </c>
    </row>
    <row r="55" spans="1:13" ht="14.4" customHeight="1" x14ac:dyDescent="0.2">
      <c r="A55" s="1" t="s">
        <v>91</v>
      </c>
      <c r="B55" s="105">
        <v>5.3782430982151396E-3</v>
      </c>
      <c r="C55" s="106">
        <v>7.2888499275093568E-2</v>
      </c>
      <c r="D55" s="106">
        <v>-0.10754915024135157</v>
      </c>
      <c r="E55" s="106">
        <v>1.8687606739792594E-2</v>
      </c>
      <c r="F55" s="106">
        <v>1.0803617106591263E-2</v>
      </c>
      <c r="G55" s="106">
        <v>-3.7515551400156076E-2</v>
      </c>
      <c r="H55" s="106">
        <v>0.28435031508574254</v>
      </c>
      <c r="I55" s="106">
        <v>0.22561392598363159</v>
      </c>
      <c r="J55" s="106">
        <v>-0.28631585600104731</v>
      </c>
      <c r="K55" s="106">
        <v>-4.8913892598048861E-2</v>
      </c>
      <c r="L55" s="106">
        <v>-9.3636438608345876E-2</v>
      </c>
      <c r="M55" s="107">
        <v>5.391249346016036E-2</v>
      </c>
    </row>
    <row r="56" spans="1:13" ht="14.4" customHeight="1" x14ac:dyDescent="0.2">
      <c r="A56" s="1" t="s">
        <v>92</v>
      </c>
      <c r="B56" s="105">
        <v>-3.3602055544299902E-2</v>
      </c>
      <c r="C56" s="106">
        <v>-1.3953344752828601E-2</v>
      </c>
      <c r="D56" s="106">
        <v>5.6447266538571461E-2</v>
      </c>
      <c r="E56" s="106">
        <v>3.0760791831569174E-2</v>
      </c>
      <c r="F56" s="106">
        <v>8.4640276554331598E-3</v>
      </c>
      <c r="G56" s="106">
        <v>-1.5229908950130438E-2</v>
      </c>
      <c r="H56" s="106">
        <v>-0.26144279342451826</v>
      </c>
      <c r="I56" s="106">
        <v>-3.7006878637264658E-2</v>
      </c>
      <c r="J56" s="106">
        <v>0.2399777829301418</v>
      </c>
      <c r="K56" s="106">
        <v>5.522223654654855E-2</v>
      </c>
      <c r="L56" s="106">
        <v>-4.83815444479564E-2</v>
      </c>
      <c r="M56" s="107">
        <v>4.7850295643937245E-2</v>
      </c>
    </row>
    <row r="57" spans="1:13" ht="14.4" customHeight="1" x14ac:dyDescent="0.2">
      <c r="A57" s="1" t="s">
        <v>3</v>
      </c>
      <c r="B57" s="105">
        <v>-5.9168689117824027E-4</v>
      </c>
      <c r="C57" s="106">
        <v>3.0958995046455589E-3</v>
      </c>
      <c r="D57" s="106">
        <v>-1.1510536335931463E-4</v>
      </c>
      <c r="E57" s="106">
        <v>-5.1798131774363322E-3</v>
      </c>
      <c r="F57" s="106">
        <v>1.3537689409165974E-2</v>
      </c>
      <c r="G57" s="106">
        <v>-1.7911279997232816E-3</v>
      </c>
      <c r="H57" s="106">
        <v>-2.4561406251302702E-2</v>
      </c>
      <c r="I57" s="106">
        <v>-2.586951324886716E-2</v>
      </c>
      <c r="J57" s="106">
        <v>4.2791273609479659E-2</v>
      </c>
      <c r="K57" s="106">
        <v>1.1761414461938296E-2</v>
      </c>
      <c r="L57" s="106">
        <v>-1.1706035899584287E-2</v>
      </c>
      <c r="M57" s="107">
        <v>6.8294396682866132E-3</v>
      </c>
    </row>
    <row r="58" spans="1:13" ht="14.4" customHeight="1" x14ac:dyDescent="0.2">
      <c r="A58" s="1" t="s">
        <v>4</v>
      </c>
      <c r="B58" s="105">
        <v>-7.8097768515249008E-2</v>
      </c>
      <c r="C58" s="106">
        <v>4.5593240858692076E-2</v>
      </c>
      <c r="D58" s="106">
        <v>6.6022767036724508E-2</v>
      </c>
      <c r="E58" s="106">
        <v>-5.4586768836232006E-3</v>
      </c>
      <c r="F58" s="106">
        <v>-2.1238388955844446E-3</v>
      </c>
      <c r="G58" s="106">
        <v>-4.9818133039156484E-2</v>
      </c>
      <c r="H58" s="106">
        <v>1.2323543472344399E-3</v>
      </c>
      <c r="I58" s="106">
        <v>-6.6143009270476796E-2</v>
      </c>
      <c r="J58" s="106">
        <v>8.7791899713121874E-2</v>
      </c>
      <c r="K58" s="106">
        <v>8.6669025143838712E-3</v>
      </c>
      <c r="L58" s="106">
        <v>9.9595913229147109E-3</v>
      </c>
      <c r="M58" s="107">
        <v>-4.3482431226641458E-2</v>
      </c>
    </row>
    <row r="59" spans="1:13" ht="14.4" customHeight="1" x14ac:dyDescent="0.2">
      <c r="A59" s="2" t="s">
        <v>5</v>
      </c>
      <c r="B59" s="105">
        <v>0.15315392710637657</v>
      </c>
      <c r="C59" s="106">
        <v>-0.12744449824927365</v>
      </c>
      <c r="D59" s="106">
        <v>-2.2639103080625625E-2</v>
      </c>
      <c r="E59" s="106">
        <v>8.3836323977843838E-3</v>
      </c>
      <c r="F59" s="106">
        <v>9.0489468839677293E-3</v>
      </c>
      <c r="G59" s="106">
        <v>0.2246738525310385</v>
      </c>
      <c r="H59" s="106">
        <v>-0.14528762978858112</v>
      </c>
      <c r="I59" s="106">
        <v>-0.29493393481910574</v>
      </c>
      <c r="J59" s="106">
        <v>0.21357215044460118</v>
      </c>
      <c r="K59" s="106">
        <v>3.9511483492946947E-2</v>
      </c>
      <c r="L59" s="106">
        <v>-2.2330318111216454E-2</v>
      </c>
      <c r="M59" s="107">
        <v>-2.1634813775540281E-2</v>
      </c>
    </row>
    <row r="60" spans="1:13" ht="14.4" customHeight="1" x14ac:dyDescent="0.2">
      <c r="A60" s="3" t="s">
        <v>32</v>
      </c>
      <c r="B60" s="114">
        <v>-7.6153180876784993E-3</v>
      </c>
      <c r="C60" s="115">
        <v>1.6106802151176932E-3</v>
      </c>
      <c r="D60" s="115">
        <v>4.683967125889711E-5</v>
      </c>
      <c r="E60" s="115">
        <v>2.0456322217670378E-3</v>
      </c>
      <c r="F60" s="115">
        <v>6.2324994003794707E-3</v>
      </c>
      <c r="G60" s="115">
        <v>-5.2446197693480448E-5</v>
      </c>
      <c r="H60" s="115">
        <v>-2.512336741944109E-2</v>
      </c>
      <c r="I60" s="115">
        <v>-5.0911837834009778E-3</v>
      </c>
      <c r="J60" s="115">
        <v>1.9187788643970381E-2</v>
      </c>
      <c r="K60" s="115">
        <v>3.362351645112728E-3</v>
      </c>
      <c r="L60" s="115">
        <v>-3.8103958934866351E-2</v>
      </c>
      <c r="M60" s="116">
        <v>2.5635312403864213E-2</v>
      </c>
    </row>
    <row r="61" spans="1:13" ht="14.4" customHeight="1" x14ac:dyDescent="0.2">
      <c r="A61" s="1" t="s">
        <v>91</v>
      </c>
      <c r="B61" s="105">
        <v>-5.546570172793479E-3</v>
      </c>
      <c r="C61" s="106">
        <v>6.3663158489952576E-2</v>
      </c>
      <c r="D61" s="106">
        <v>-9.9528195313849793E-2</v>
      </c>
      <c r="E61" s="106">
        <v>2.8886770119047972E-2</v>
      </c>
      <c r="F61" s="106">
        <v>1.2300714086935565E-3</v>
      </c>
      <c r="G61" s="106">
        <v>-2.846749473295113E-2</v>
      </c>
      <c r="H61" s="106">
        <v>0.28332168316860884</v>
      </c>
      <c r="I61" s="106">
        <v>0.22172190346612305</v>
      </c>
      <c r="J61" s="106">
        <v>-0.29007717953047041</v>
      </c>
      <c r="K61" s="106">
        <v>-4.1656453828919839E-2</v>
      </c>
      <c r="L61" s="106">
        <v>-9.8374458060520267E-2</v>
      </c>
      <c r="M61" s="107">
        <v>6.0689604413566384E-2</v>
      </c>
    </row>
    <row r="62" spans="1:13" ht="14.4" customHeight="1" x14ac:dyDescent="0.2">
      <c r="A62" s="1" t="s">
        <v>92</v>
      </c>
      <c r="B62" s="105">
        <v>-1.0523371042330627E-2</v>
      </c>
      <c r="C62" s="106">
        <v>-2.6758513538670856E-2</v>
      </c>
      <c r="D62" s="106">
        <v>2.3841968246164847E-2</v>
      </c>
      <c r="E62" s="106">
        <v>3.6400986174696796E-3</v>
      </c>
      <c r="F62" s="106">
        <v>3.3976872935976734E-3</v>
      </c>
      <c r="G62" s="106">
        <v>-7.7333429272269938E-3</v>
      </c>
      <c r="H62" s="106">
        <v>-0.18168411249083735</v>
      </c>
      <c r="I62" s="106">
        <v>-1.0893761403830939E-2</v>
      </c>
      <c r="J62" s="106">
        <v>0.21552869148190346</v>
      </c>
      <c r="K62" s="106">
        <v>8.6572628787774508E-3</v>
      </c>
      <c r="L62" s="106">
        <v>-7.5055761934506637E-2</v>
      </c>
      <c r="M62" s="107">
        <v>4.9338332367221488E-2</v>
      </c>
    </row>
    <row r="63" spans="1:13" ht="14.4" customHeight="1" x14ac:dyDescent="0.2">
      <c r="A63" s="1" t="s">
        <v>3</v>
      </c>
      <c r="B63" s="105">
        <v>-5.8167241061182987E-3</v>
      </c>
      <c r="C63" s="106">
        <v>-3.099216414091823E-3</v>
      </c>
      <c r="D63" s="106">
        <v>8.798840249984393E-3</v>
      </c>
      <c r="E63" s="106">
        <v>-3.4054486077595382E-3</v>
      </c>
      <c r="F63" s="106">
        <v>1.3517384580230028E-2</v>
      </c>
      <c r="G63" s="106">
        <v>5.905999040989921E-4</v>
      </c>
      <c r="H63" s="106">
        <v>-3.8003312373833441E-2</v>
      </c>
      <c r="I63" s="106">
        <v>-4.6234641328069863E-2</v>
      </c>
      <c r="J63" s="106">
        <v>7.3431915228705069E-2</v>
      </c>
      <c r="K63" s="106">
        <v>1.1245035846349342E-2</v>
      </c>
      <c r="L63" s="106">
        <v>-1.2927146817053495E-2</v>
      </c>
      <c r="M63" s="107">
        <v>1.3007590413839627E-2</v>
      </c>
    </row>
    <row r="64" spans="1:13" ht="14.4" customHeight="1" x14ac:dyDescent="0.2">
      <c r="A64" s="1" t="s">
        <v>4</v>
      </c>
      <c r="B64" s="105">
        <v>-2.7898708286939026E-2</v>
      </c>
      <c r="C64" s="106">
        <v>2.2097247553080096E-2</v>
      </c>
      <c r="D64" s="106">
        <v>3.971697089043684E-2</v>
      </c>
      <c r="E64" s="106">
        <v>-1.2186740435183141E-2</v>
      </c>
      <c r="F64" s="106">
        <v>2.0531710420595667E-3</v>
      </c>
      <c r="G64" s="106">
        <v>1.7114759351862362E-2</v>
      </c>
      <c r="H64" s="106">
        <v>-5.436816730282612E-2</v>
      </c>
      <c r="I64" s="106">
        <v>-8.7203785547643159E-2</v>
      </c>
      <c r="J64" s="106">
        <v>7.7006375626612153E-2</v>
      </c>
      <c r="K64" s="106">
        <v>9.9754849350972129E-3</v>
      </c>
      <c r="L64" s="106">
        <v>1.3887723713646532E-2</v>
      </c>
      <c r="M64" s="107">
        <v>2.1713273091469492E-3</v>
      </c>
    </row>
    <row r="65" spans="1:13" ht="14.4" customHeight="1" x14ac:dyDescent="0.2">
      <c r="A65" s="2" t="s">
        <v>5</v>
      </c>
      <c r="B65" s="108">
        <v>4.929140832595217E-2</v>
      </c>
      <c r="C65" s="109">
        <v>-6.8155553277741268E-2</v>
      </c>
      <c r="D65" s="109">
        <v>1.5844121110684537E-2</v>
      </c>
      <c r="E65" s="109">
        <v>4.872735611098372E-3</v>
      </c>
      <c r="F65" s="109">
        <v>-7.8346359366383324E-3</v>
      </c>
      <c r="G65" s="109">
        <v>6.2367034020124577E-2</v>
      </c>
      <c r="H65" s="109">
        <v>3.895273432880101E-2</v>
      </c>
      <c r="I65" s="109">
        <v>-0.23690460801129862</v>
      </c>
      <c r="J65" s="109">
        <v>0.10739632926850852</v>
      </c>
      <c r="K65" s="109">
        <v>4.4773427279140972E-2</v>
      </c>
      <c r="L65" s="109">
        <v>-2.8005236094083608E-2</v>
      </c>
      <c r="M65" s="110">
        <v>-1.0067944008021979E-2</v>
      </c>
    </row>
    <row r="66" spans="1:13" ht="14.4" customHeight="1" x14ac:dyDescent="0.2">
      <c r="A66" s="6"/>
      <c r="B66" s="20"/>
      <c r="C66" s="20"/>
      <c r="D66" s="20"/>
      <c r="E66" s="20"/>
      <c r="F66" s="20"/>
      <c r="G66" s="20"/>
      <c r="H66" s="20"/>
      <c r="I66" s="20"/>
      <c r="J66" s="20"/>
      <c r="K66" s="20"/>
      <c r="L66" s="20"/>
      <c r="M66" s="20"/>
    </row>
    <row r="68" spans="1:13" ht="14.4" customHeight="1" x14ac:dyDescent="0.2">
      <c r="A68" s="211" t="s">
        <v>0</v>
      </c>
      <c r="B68" s="213" t="s">
        <v>93</v>
      </c>
      <c r="C68" s="214"/>
      <c r="D68" s="214"/>
      <c r="E68" s="214"/>
      <c r="F68" s="214"/>
      <c r="G68" s="214"/>
      <c r="H68" s="214"/>
      <c r="I68" s="214"/>
      <c r="J68" s="214"/>
      <c r="K68" s="214"/>
      <c r="L68" s="214"/>
      <c r="M68" s="215"/>
    </row>
    <row r="69" spans="1:13" ht="14.4" customHeight="1" x14ac:dyDescent="0.2">
      <c r="A69" s="212"/>
      <c r="B69" s="96" t="s">
        <v>2324</v>
      </c>
      <c r="C69" s="97" t="s">
        <v>2325</v>
      </c>
      <c r="D69" s="97" t="s">
        <v>2326</v>
      </c>
      <c r="E69" s="97" t="s">
        <v>2327</v>
      </c>
      <c r="F69" s="97" t="s">
        <v>2328</v>
      </c>
      <c r="G69" s="97" t="s">
        <v>2329</v>
      </c>
      <c r="H69" s="97" t="s">
        <v>2330</v>
      </c>
      <c r="I69" s="97" t="s">
        <v>2331</v>
      </c>
      <c r="J69" s="97" t="s">
        <v>2332</v>
      </c>
      <c r="K69" s="97" t="s">
        <v>2334</v>
      </c>
      <c r="L69" s="97" t="s">
        <v>2335</v>
      </c>
      <c r="M69" s="98" t="s">
        <v>2337</v>
      </c>
    </row>
    <row r="70" spans="1:13" ht="14.4" customHeight="1" x14ac:dyDescent="0.2">
      <c r="A70" s="3" t="s">
        <v>1</v>
      </c>
      <c r="B70" s="99">
        <v>-1.1011880006363568E-2</v>
      </c>
      <c r="C70" s="100">
        <v>-5.6049830757959971E-3</v>
      </c>
      <c r="D70" s="100">
        <v>-8.122293520487836E-3</v>
      </c>
      <c r="E70" s="100">
        <v>-7.970194912329363E-3</v>
      </c>
      <c r="F70" s="100">
        <v>-1.8853620308725348E-3</v>
      </c>
      <c r="G70" s="100">
        <v>-2.9123957383113152E-3</v>
      </c>
      <c r="H70" s="100">
        <v>-6.460895548438649E-3</v>
      </c>
      <c r="I70" s="100">
        <v>2.7775828372150466E-3</v>
      </c>
      <c r="J70" s="100">
        <v>8.2730308389439913E-3</v>
      </c>
      <c r="K70" s="100">
        <v>1.4642590672031577E-2</v>
      </c>
      <c r="L70" s="100">
        <v>-3.8249170109886023E-2</v>
      </c>
      <c r="M70" s="101">
        <v>-3.3672496453230172E-2</v>
      </c>
    </row>
    <row r="71" spans="1:13" ht="14.4" customHeight="1" x14ac:dyDescent="0.2">
      <c r="A71" s="1" t="s">
        <v>91</v>
      </c>
      <c r="B71" s="102">
        <v>1.9586972562291409E-2</v>
      </c>
      <c r="C71" s="103">
        <v>9.5088858849009153E-2</v>
      </c>
      <c r="D71" s="103">
        <v>3.5019105238545949E-2</v>
      </c>
      <c r="E71" s="103">
        <v>1.5966427151189694E-2</v>
      </c>
      <c r="F71" s="103">
        <v>6.384596595593448E-3</v>
      </c>
      <c r="G71" s="103">
        <v>-1.5093027655212258E-2</v>
      </c>
      <c r="H71" s="103">
        <v>8.0082163004806223E-2</v>
      </c>
      <c r="I71" s="103">
        <v>3.2287574341299884E-2</v>
      </c>
      <c r="J71" s="103">
        <v>3.2259544600516325E-2</v>
      </c>
      <c r="K71" s="103">
        <v>4.3182902887423359E-2</v>
      </c>
      <c r="L71" s="103">
        <v>-7.8104702763990785E-2</v>
      </c>
      <c r="M71" s="104">
        <v>-3.0956358678182323E-2</v>
      </c>
    </row>
    <row r="72" spans="1:13" ht="14.4" customHeight="1" x14ac:dyDescent="0.2">
      <c r="A72" s="1" t="s">
        <v>92</v>
      </c>
      <c r="B72" s="105">
        <v>-3.5682751733164868E-2</v>
      </c>
      <c r="C72" s="106">
        <v>-4.0923330633016633E-2</v>
      </c>
      <c r="D72" s="106">
        <v>-3.1979105802930279E-2</v>
      </c>
      <c r="E72" s="106">
        <v>-2.408160254786491E-2</v>
      </c>
      <c r="F72" s="106">
        <v>-9.1657937718290037E-3</v>
      </c>
      <c r="G72" s="106">
        <v>-4.1730401239868983E-3</v>
      </c>
      <c r="H72" s="106">
        <v>-4.0362315718708297E-2</v>
      </c>
      <c r="I72" s="106">
        <v>-3.5464498467644975E-2</v>
      </c>
      <c r="J72" s="106">
        <v>-1.7841879329042864E-2</v>
      </c>
      <c r="K72" s="106">
        <v>-4.3023302896521053E-3</v>
      </c>
      <c r="L72" s="106">
        <v>-7.8233418635769436E-2</v>
      </c>
      <c r="M72" s="107">
        <v>-5.1509266679312479E-2</v>
      </c>
    </row>
    <row r="73" spans="1:13" ht="14.4" customHeight="1" x14ac:dyDescent="0.2">
      <c r="A73" s="1" t="s">
        <v>3</v>
      </c>
      <c r="B73" s="105">
        <v>1.5159906138787366E-2</v>
      </c>
      <c r="C73" s="106">
        <v>7.1790585662540318E-3</v>
      </c>
      <c r="D73" s="106">
        <v>1.032438493101788E-2</v>
      </c>
      <c r="E73" s="106">
        <v>7.789088730921807E-3</v>
      </c>
      <c r="F73" s="106">
        <v>1.2400655690034028E-2</v>
      </c>
      <c r="G73" s="106">
        <v>1.0709004897650405E-2</v>
      </c>
      <c r="H73" s="106">
        <v>1.1313461674267423E-3</v>
      </c>
      <c r="I73" s="106">
        <v>2.1351310380956112E-2</v>
      </c>
      <c r="J73" s="106">
        <v>2.9402915769450651E-2</v>
      </c>
      <c r="K73" s="106">
        <v>3.0618236846582991E-2</v>
      </c>
      <c r="L73" s="106">
        <v>1.0792500261761978E-2</v>
      </c>
      <c r="M73" s="107">
        <v>3.6618933864273145E-3</v>
      </c>
    </row>
    <row r="74" spans="1:13" ht="14.4" customHeight="1" x14ac:dyDescent="0.2">
      <c r="A74" s="1" t="s">
        <v>4</v>
      </c>
      <c r="B74" s="105">
        <v>-1.1887424213360786E-2</v>
      </c>
      <c r="C74" s="106">
        <v>-1.6386771800851331E-2</v>
      </c>
      <c r="D74" s="106">
        <v>-9.8264503640305145E-3</v>
      </c>
      <c r="E74" s="106">
        <v>-8.9371493976572944E-3</v>
      </c>
      <c r="F74" s="106">
        <v>-1.2851176709160464E-2</v>
      </c>
      <c r="G74" s="106">
        <v>-2.0168224698638729E-2</v>
      </c>
      <c r="H74" s="106">
        <v>-2.190306725745772E-2</v>
      </c>
      <c r="I74" s="106">
        <v>1.8454317978504102E-2</v>
      </c>
      <c r="J74" s="106">
        <v>2.1808389411821921E-2</v>
      </c>
      <c r="K74" s="106">
        <v>2.0082796878168968E-2</v>
      </c>
      <c r="L74" s="106">
        <v>-3.6011302232773564E-3</v>
      </c>
      <c r="M74" s="107">
        <v>-4.2521942621817653E-2</v>
      </c>
    </row>
    <row r="75" spans="1:13" ht="14.4" customHeight="1" x14ac:dyDescent="0.2">
      <c r="A75" s="2" t="s">
        <v>5</v>
      </c>
      <c r="B75" s="108">
        <v>-4.8382521056436291E-2</v>
      </c>
      <c r="C75" s="109">
        <v>-2.8730760705682337E-2</v>
      </c>
      <c r="D75" s="109">
        <v>-3.2816695157894218E-2</v>
      </c>
      <c r="E75" s="109">
        <v>-3.3043124202067967E-2</v>
      </c>
      <c r="F75" s="109">
        <v>-1.7287850541039072E-2</v>
      </c>
      <c r="G75" s="109">
        <v>2.2831192390156021E-3</v>
      </c>
      <c r="H75" s="109">
        <v>-2.9691805984021286E-2</v>
      </c>
      <c r="I75" s="109">
        <v>-2.6138338090436416E-2</v>
      </c>
      <c r="J75" s="109">
        <v>-4.1599769600447881E-2</v>
      </c>
      <c r="K75" s="109">
        <v>-3.0774670944928296E-2</v>
      </c>
      <c r="L75" s="109">
        <v>-7.063851762783456E-2</v>
      </c>
      <c r="M75" s="110">
        <v>-0.10596729773857132</v>
      </c>
    </row>
    <row r="76" spans="1:13" ht="14.4" customHeight="1" x14ac:dyDescent="0.2">
      <c r="A76" s="3" t="s">
        <v>2</v>
      </c>
      <c r="B76" s="111">
        <v>5.8661024766159739E-3</v>
      </c>
      <c r="C76" s="112">
        <v>5.882676712440426E-3</v>
      </c>
      <c r="D76" s="112">
        <v>1.2745229715288686E-2</v>
      </c>
      <c r="E76" s="112">
        <v>2.0527626408943133E-2</v>
      </c>
      <c r="F76" s="112">
        <v>2.9720054927392648E-2</v>
      </c>
      <c r="G76" s="112">
        <v>3.6925140861747807E-2</v>
      </c>
      <c r="H76" s="112">
        <v>2.3564048443808234E-2</v>
      </c>
      <c r="I76" s="112">
        <v>3.3239522288895908E-2</v>
      </c>
      <c r="J76" s="112">
        <v>4.4954220276846465E-2</v>
      </c>
      <c r="K76" s="112">
        <v>3.3952000696272765E-2</v>
      </c>
      <c r="L76" s="112">
        <v>-4.0794354566629117E-2</v>
      </c>
      <c r="M76" s="113">
        <v>-6.0374685570498271E-2</v>
      </c>
    </row>
    <row r="77" spans="1:13" ht="14.4" customHeight="1" x14ac:dyDescent="0.2">
      <c r="A77" s="1" t="s">
        <v>91</v>
      </c>
      <c r="B77" s="105">
        <v>-7.4101618062224275E-2</v>
      </c>
      <c r="C77" s="106">
        <v>0.17653307661025952</v>
      </c>
      <c r="D77" s="106">
        <v>0.2834822812502768</v>
      </c>
      <c r="E77" s="106">
        <v>0.2866961009465861</v>
      </c>
      <c r="F77" s="106">
        <v>0.1702301126437164</v>
      </c>
      <c r="G77" s="106">
        <v>3.2444190746540369E-2</v>
      </c>
      <c r="H77" s="106">
        <v>4.3154828368245274E-2</v>
      </c>
      <c r="I77" s="106">
        <v>9.0166034045129587E-2</v>
      </c>
      <c r="J77" s="106">
        <v>0.21587757527733756</v>
      </c>
      <c r="K77" s="106">
        <v>0.11257253665870186</v>
      </c>
      <c r="L77" s="106">
        <v>-0.16793795414329279</v>
      </c>
      <c r="M77" s="107">
        <v>-8.2830873530117588E-2</v>
      </c>
    </row>
    <row r="78" spans="1:13" ht="14.4" customHeight="1" x14ac:dyDescent="0.2">
      <c r="A78" s="1" t="s">
        <v>92</v>
      </c>
      <c r="B78" s="105">
        <v>2.5651077987028953E-2</v>
      </c>
      <c r="C78" s="106">
        <v>1.2711021339505411E-2</v>
      </c>
      <c r="D78" s="106">
        <v>1.673551391340268E-2</v>
      </c>
      <c r="E78" s="106">
        <v>1.953277048198078E-2</v>
      </c>
      <c r="F78" s="106">
        <v>3.3759369063959307E-2</v>
      </c>
      <c r="G78" s="106">
        <v>4.8313306982201536E-2</v>
      </c>
      <c r="H78" s="106">
        <v>2.5415665739965992E-2</v>
      </c>
      <c r="I78" s="106">
        <v>1.4762839523483239E-2</v>
      </c>
      <c r="J78" s="106">
        <v>1.9547789252110984E-2</v>
      </c>
      <c r="K78" s="106">
        <v>1.2220490635146845E-2</v>
      </c>
      <c r="L78" s="106">
        <v>-4.8139960097005774E-2</v>
      </c>
      <c r="M78" s="107">
        <v>-6.6961776848550092E-2</v>
      </c>
    </row>
    <row r="79" spans="1:13" ht="14.4" customHeight="1" x14ac:dyDescent="0.2">
      <c r="A79" s="1" t="s">
        <v>3</v>
      </c>
      <c r="B79" s="105">
        <v>-2.0984266961536872E-2</v>
      </c>
      <c r="C79" s="106">
        <v>-4.1265039994622575E-2</v>
      </c>
      <c r="D79" s="106">
        <v>-3.6908168359839795E-2</v>
      </c>
      <c r="E79" s="106">
        <v>-1.556936621997799E-2</v>
      </c>
      <c r="F79" s="106">
        <v>2.1591944102978926E-3</v>
      </c>
      <c r="G79" s="106">
        <v>2.5885749761872363E-2</v>
      </c>
      <c r="H79" s="106">
        <v>2.8430673400183376E-2</v>
      </c>
      <c r="I79" s="106">
        <v>9.9951756348584858E-2</v>
      </c>
      <c r="J79" s="106">
        <v>8.796140372087935E-2</v>
      </c>
      <c r="K79" s="106">
        <v>9.4657501581080938E-2</v>
      </c>
      <c r="L79" s="106">
        <v>2.5226242391821502E-2</v>
      </c>
      <c r="M79" s="107">
        <v>-2.1336678014692707E-2</v>
      </c>
    </row>
    <row r="80" spans="1:13" ht="14.4" customHeight="1" x14ac:dyDescent="0.2">
      <c r="A80" s="1" t="s">
        <v>4</v>
      </c>
      <c r="B80" s="105">
        <v>-2.2527082533365914E-2</v>
      </c>
      <c r="C80" s="106">
        <v>-3.9019117823667675E-2</v>
      </c>
      <c r="D80" s="106">
        <v>-4.6715401284687388E-2</v>
      </c>
      <c r="E80" s="106">
        <v>-2.9650255333728524E-2</v>
      </c>
      <c r="F80" s="106">
        <v>-5.8970941082378036E-3</v>
      </c>
      <c r="G80" s="106">
        <v>-3.055676606694474E-3</v>
      </c>
      <c r="H80" s="106">
        <v>1.3942855907609665E-3</v>
      </c>
      <c r="I80" s="106">
        <v>2.9323248407643311E-2</v>
      </c>
      <c r="J80" s="106">
        <v>2.8907945324002038E-2</v>
      </c>
      <c r="K80" s="106">
        <v>3.5225175640236993E-2</v>
      </c>
      <c r="L80" s="106">
        <v>-3.0115993144730634E-2</v>
      </c>
      <c r="M80" s="107">
        <v>-7.72831337576564E-2</v>
      </c>
    </row>
    <row r="81" spans="1:14" ht="14.4" customHeight="1" x14ac:dyDescent="0.2">
      <c r="A81" s="2" t="s">
        <v>5</v>
      </c>
      <c r="B81" s="105">
        <v>-6.3982327542926001E-2</v>
      </c>
      <c r="C81" s="106">
        <v>-4.4231727988832389E-2</v>
      </c>
      <c r="D81" s="106">
        <v>-5.761977524612677E-2</v>
      </c>
      <c r="E81" s="106">
        <v>-5.3076937737035694E-2</v>
      </c>
      <c r="F81" s="106">
        <v>-3.864725293163556E-2</v>
      </c>
      <c r="G81" s="106">
        <v>-4.3044619422572178E-2</v>
      </c>
      <c r="H81" s="106">
        <v>-5.2821407795229786E-2</v>
      </c>
      <c r="I81" s="106">
        <v>2.2897118162500299E-2</v>
      </c>
      <c r="J81" s="106">
        <v>1.4455743535956952E-2</v>
      </c>
      <c r="K81" s="106">
        <v>2.9278221387192736E-2</v>
      </c>
      <c r="L81" s="106">
        <v>-3.8580940758344576E-2</v>
      </c>
      <c r="M81" s="107">
        <v>-5.9607726217603338E-2</v>
      </c>
    </row>
    <row r="82" spans="1:14" ht="14.4" customHeight="1" x14ac:dyDescent="0.2">
      <c r="A82" s="3" t="s">
        <v>6</v>
      </c>
      <c r="B82" s="114">
        <v>-1.4566895752191594E-2</v>
      </c>
      <c r="C82" s="115">
        <v>-8.0395535312790794E-3</v>
      </c>
      <c r="D82" s="115">
        <v>-1.2513005491817126E-2</v>
      </c>
      <c r="E82" s="115">
        <v>-1.395642674198439E-2</v>
      </c>
      <c r="F82" s="115">
        <v>-8.5266089675876105E-3</v>
      </c>
      <c r="G82" s="115">
        <v>-1.1271475863234025E-2</v>
      </c>
      <c r="H82" s="115">
        <v>-1.2933221100352841E-2</v>
      </c>
      <c r="I82" s="115">
        <v>-3.355250143652446E-3</v>
      </c>
      <c r="J82" s="115">
        <v>7.9803188724661986E-4</v>
      </c>
      <c r="K82" s="115">
        <v>1.0606876966375524E-2</v>
      </c>
      <c r="L82" s="115">
        <v>-3.7717292814637336E-2</v>
      </c>
      <c r="M82" s="116">
        <v>-2.8041083109881383E-2</v>
      </c>
    </row>
    <row r="83" spans="1:14" ht="14.4" customHeight="1" x14ac:dyDescent="0.2">
      <c r="A83" s="1" t="s">
        <v>91</v>
      </c>
      <c r="B83" s="105">
        <v>2.8587084311610663E-2</v>
      </c>
      <c r="C83" s="106">
        <v>8.8375809249662068E-2</v>
      </c>
      <c r="D83" s="106">
        <v>1.4967269150656262E-2</v>
      </c>
      <c r="E83" s="106">
        <v>-5.9876042230030384E-3</v>
      </c>
      <c r="F83" s="106">
        <v>-6.9913969278332169E-3</v>
      </c>
      <c r="G83" s="106">
        <v>-1.9387369709098864E-2</v>
      </c>
      <c r="H83" s="106">
        <v>8.4547314200470805E-2</v>
      </c>
      <c r="I83" s="106">
        <v>2.7675236522738796E-2</v>
      </c>
      <c r="J83" s="106">
        <v>1.3249167280350764E-2</v>
      </c>
      <c r="K83" s="106">
        <v>3.6596119017531084E-2</v>
      </c>
      <c r="L83" s="106">
        <v>-6.9962922749244358E-2</v>
      </c>
      <c r="M83" s="107">
        <v>-2.6266815907884451E-2</v>
      </c>
    </row>
    <row r="84" spans="1:14" ht="14.4" customHeight="1" x14ac:dyDescent="0.2">
      <c r="A84" s="1" t="s">
        <v>92</v>
      </c>
      <c r="B84" s="105">
        <v>-6.5017623172268252E-2</v>
      </c>
      <c r="C84" s="106">
        <v>-6.7117986312806646E-2</v>
      </c>
      <c r="D84" s="106">
        <v>-5.4930622006042103E-2</v>
      </c>
      <c r="E84" s="106">
        <v>-4.427702024789993E-2</v>
      </c>
      <c r="F84" s="106">
        <v>-2.9107219669937297E-2</v>
      </c>
      <c r="G84" s="106">
        <v>-2.8596985651911547E-2</v>
      </c>
      <c r="H84" s="106">
        <v>-7.7476460126990249E-2</v>
      </c>
      <c r="I84" s="106">
        <v>-6.586734532515516E-2</v>
      </c>
      <c r="J84" s="106">
        <v>-3.6904517006096219E-2</v>
      </c>
      <c r="K84" s="106">
        <v>-1.2719255412789687E-2</v>
      </c>
      <c r="L84" s="106">
        <v>-9.3217749549394907E-2</v>
      </c>
      <c r="M84" s="107">
        <v>-4.3727433066809901E-2</v>
      </c>
    </row>
    <row r="85" spans="1:14" ht="14.4" customHeight="1" x14ac:dyDescent="0.2">
      <c r="A85" s="1" t="s">
        <v>3</v>
      </c>
      <c r="B85" s="105">
        <v>1.9384008963418412E-2</v>
      </c>
      <c r="C85" s="106">
        <v>1.2921337124144644E-2</v>
      </c>
      <c r="D85" s="106">
        <v>1.6046166065362848E-2</v>
      </c>
      <c r="E85" s="106">
        <v>1.0672831699764735E-2</v>
      </c>
      <c r="F85" s="106">
        <v>1.3672357462733981E-2</v>
      </c>
      <c r="G85" s="106">
        <v>8.8327961286568182E-3</v>
      </c>
      <c r="H85" s="106">
        <v>-1.8691434305646941E-3</v>
      </c>
      <c r="I85" s="106">
        <v>1.5093419549635606E-2</v>
      </c>
      <c r="J85" s="106">
        <v>2.3925980151562349E-2</v>
      </c>
      <c r="K85" s="106">
        <v>2.4042828442186207E-2</v>
      </c>
      <c r="L85" s="106">
        <v>9.2386126290144085E-3</v>
      </c>
      <c r="M85" s="107">
        <v>6.4123508264296624E-3</v>
      </c>
    </row>
    <row r="86" spans="1:14" ht="14.4" customHeight="1" x14ac:dyDescent="0.2">
      <c r="A86" s="1" t="s">
        <v>4</v>
      </c>
      <c r="B86" s="105">
        <v>-1.0918466232866877E-2</v>
      </c>
      <c r="C86" s="106">
        <v>-1.4388358427369694E-2</v>
      </c>
      <c r="D86" s="106">
        <v>-6.6488403080035771E-3</v>
      </c>
      <c r="E86" s="106">
        <v>-7.1097369522076749E-3</v>
      </c>
      <c r="F86" s="106">
        <v>-1.3474267560046341E-2</v>
      </c>
      <c r="G86" s="106">
        <v>-2.1812686984227642E-2</v>
      </c>
      <c r="H86" s="106">
        <v>-2.4044719203384541E-2</v>
      </c>
      <c r="I86" s="106">
        <v>1.7697033575103667E-2</v>
      </c>
      <c r="J86" s="106">
        <v>2.1287680248265006E-2</v>
      </c>
      <c r="K86" s="106">
        <v>1.8899097336146999E-2</v>
      </c>
      <c r="L86" s="106">
        <v>-1.5038967723683772E-3</v>
      </c>
      <c r="M86" s="107">
        <v>-3.9657560799749123E-2</v>
      </c>
    </row>
    <row r="87" spans="1:14" ht="14.4" customHeight="1" x14ac:dyDescent="0.2">
      <c r="A87" s="2" t="s">
        <v>5</v>
      </c>
      <c r="B87" s="105">
        <v>-4.7521268209501151E-2</v>
      </c>
      <c r="C87" s="106">
        <v>-2.7722543682494966E-2</v>
      </c>
      <c r="D87" s="106">
        <v>-3.1120809363221584E-2</v>
      </c>
      <c r="E87" s="106">
        <v>-3.1665264156829437E-2</v>
      </c>
      <c r="F87" s="106">
        <v>-1.5775165600949572E-2</v>
      </c>
      <c r="G87" s="106">
        <v>5.0399130730589235E-3</v>
      </c>
      <c r="H87" s="106">
        <v>-2.7958237670557957E-2</v>
      </c>
      <c r="I87" s="106">
        <v>-2.9760277656777141E-2</v>
      </c>
      <c r="J87" s="106">
        <v>-4.5115911206966827E-2</v>
      </c>
      <c r="K87" s="106">
        <v>-3.4509717726173103E-2</v>
      </c>
      <c r="L87" s="106">
        <v>-7.2684807460767151E-2</v>
      </c>
      <c r="M87" s="107">
        <v>-0.10888941388715878</v>
      </c>
    </row>
    <row r="88" spans="1:14" ht="14.4" customHeight="1" x14ac:dyDescent="0.2">
      <c r="A88" s="3" t="s">
        <v>32</v>
      </c>
      <c r="B88" s="114">
        <v>-1.9442091885136688E-2</v>
      </c>
      <c r="C88" s="115">
        <v>-1.6125908360548578E-2</v>
      </c>
      <c r="D88" s="115">
        <v>-2.2263510151917094E-2</v>
      </c>
      <c r="E88" s="115">
        <v>-2.4574115720006777E-2</v>
      </c>
      <c r="F88" s="115">
        <v>-1.5920380507511173E-2</v>
      </c>
      <c r="G88" s="115">
        <v>-1.1817779397290819E-2</v>
      </c>
      <c r="H88" s="115">
        <v>-8.155754647160781E-3</v>
      </c>
      <c r="I88" s="115">
        <v>2.068535142039966E-3</v>
      </c>
      <c r="J88" s="115">
        <v>2.6070109206355259E-4</v>
      </c>
      <c r="K88" s="115">
        <v>8.1292188954293267E-3</v>
      </c>
      <c r="L88" s="115">
        <v>-4.5271745190541848E-2</v>
      </c>
      <c r="M88" s="116">
        <v>-1.9317427715732839E-2</v>
      </c>
    </row>
    <row r="89" spans="1:14" ht="14.4" customHeight="1" x14ac:dyDescent="0.2">
      <c r="A89" s="1" t="s">
        <v>91</v>
      </c>
      <c r="B89" s="105">
        <v>2.9298997903264998E-2</v>
      </c>
      <c r="C89" s="106">
        <v>8.3576350636165295E-2</v>
      </c>
      <c r="D89" s="106">
        <v>1.3311318546635229E-2</v>
      </c>
      <c r="E89" s="106">
        <v>-7.4260016132029196E-3</v>
      </c>
      <c r="F89" s="106">
        <v>1.6933063985622485E-2</v>
      </c>
      <c r="G89" s="106">
        <v>-1.754763033384661E-3</v>
      </c>
      <c r="H89" s="106">
        <v>8.9260825510710504E-2</v>
      </c>
      <c r="I89" s="106">
        <v>3.3386743958986081E-2</v>
      </c>
      <c r="J89" s="106">
        <v>1.3968159715948286E-2</v>
      </c>
      <c r="K89" s="106">
        <v>3.320173007810491E-2</v>
      </c>
      <c r="L89" s="106">
        <v>-6.6067693770572089E-2</v>
      </c>
      <c r="M89" s="107">
        <v>-2.75388509440978E-2</v>
      </c>
    </row>
    <row r="90" spans="1:14" ht="14.4" customHeight="1" x14ac:dyDescent="0.2">
      <c r="A90" s="1" t="s">
        <v>92</v>
      </c>
      <c r="B90" s="105">
        <v>-9.1588563480899624E-2</v>
      </c>
      <c r="C90" s="106">
        <v>-0.1069015878413843</v>
      </c>
      <c r="D90" s="106">
        <v>-9.4860805836202142E-2</v>
      </c>
      <c r="E90" s="106">
        <v>-8.6199016253751842E-2</v>
      </c>
      <c r="F90" s="106">
        <v>-7.0904914288107621E-2</v>
      </c>
      <c r="G90" s="106">
        <v>-3.9665902459795239E-2</v>
      </c>
      <c r="H90" s="106">
        <v>-6.4746240310580655E-2</v>
      </c>
      <c r="I90" s="106">
        <v>-5.787589407792073E-2</v>
      </c>
      <c r="J90" s="106">
        <v>-4.3057897169894693E-2</v>
      </c>
      <c r="K90" s="106">
        <v>-2.2591254348774511E-2</v>
      </c>
      <c r="L90" s="106">
        <v>-0.12296268469822189</v>
      </c>
      <c r="M90" s="107">
        <v>-5.105197127603029E-2</v>
      </c>
    </row>
    <row r="91" spans="1:14" ht="14.4" customHeight="1" x14ac:dyDescent="0.2">
      <c r="A91" s="1" t="s">
        <v>3</v>
      </c>
      <c r="B91" s="105">
        <v>1.3816549911697687E-2</v>
      </c>
      <c r="C91" s="106">
        <v>1.3005515532531074E-2</v>
      </c>
      <c r="D91" s="106">
        <v>1.3302469256224419E-2</v>
      </c>
      <c r="E91" s="106">
        <v>9.6730392904004377E-3</v>
      </c>
      <c r="F91" s="106">
        <v>1.3109742472718726E-2</v>
      </c>
      <c r="G91" s="106">
        <v>8.4120643722976514E-3</v>
      </c>
      <c r="H91" s="106">
        <v>-7.213916073775295E-4</v>
      </c>
      <c r="I91" s="106">
        <v>1.6979351320731837E-2</v>
      </c>
      <c r="J91" s="106">
        <v>2.3520748003338209E-2</v>
      </c>
      <c r="K91" s="106">
        <v>2.0769347480970195E-2</v>
      </c>
      <c r="L91" s="106">
        <v>3.7953010399775044E-3</v>
      </c>
      <c r="M91" s="107">
        <v>6.3221436166863232E-3</v>
      </c>
    </row>
    <row r="92" spans="1:14" ht="14.4" customHeight="1" x14ac:dyDescent="0.2">
      <c r="A92" s="1" t="s">
        <v>4</v>
      </c>
      <c r="B92" s="105">
        <v>-1.3443845754664365E-2</v>
      </c>
      <c r="C92" s="106">
        <v>-1.4442760539192781E-2</v>
      </c>
      <c r="D92" s="106">
        <v>-8.9204897492962502E-3</v>
      </c>
      <c r="E92" s="106">
        <v>-1.2579567764386936E-2</v>
      </c>
      <c r="F92" s="106">
        <v>-1.4143836811097604E-2</v>
      </c>
      <c r="G92" s="106">
        <v>-1.5651723311337098E-2</v>
      </c>
      <c r="H92" s="106">
        <v>-3.5612342988119175E-2</v>
      </c>
      <c r="I92" s="106">
        <v>9.9775962986658386E-3</v>
      </c>
      <c r="J92" s="106">
        <v>6.4504208727290818E-3</v>
      </c>
      <c r="K92" s="106">
        <v>1.0451361785243765E-2</v>
      </c>
      <c r="L92" s="106">
        <v>-1.6688826676629066E-2</v>
      </c>
      <c r="M92" s="107">
        <v>-7.772397441560241E-3</v>
      </c>
    </row>
    <row r="93" spans="1:14" ht="14.4" customHeight="1" x14ac:dyDescent="0.2">
      <c r="A93" s="2" t="s">
        <v>5</v>
      </c>
      <c r="B93" s="108">
        <v>-4.1908891871438834E-2</v>
      </c>
      <c r="C93" s="109">
        <v>-5.1268986713648747E-2</v>
      </c>
      <c r="D93" s="109">
        <v>-4.6206498516620932E-2</v>
      </c>
      <c r="E93" s="109">
        <v>-4.4951257065253582E-2</v>
      </c>
      <c r="F93" s="109">
        <v>-4.9325928910250054E-2</v>
      </c>
      <c r="G93" s="109">
        <v>-4.0801336714857875E-2</v>
      </c>
      <c r="H93" s="109">
        <v>-5.8286031992906613E-2</v>
      </c>
      <c r="I93" s="109">
        <v>-1.3597400232941523E-2</v>
      </c>
      <c r="J93" s="109">
        <v>-2.078344836220793E-2</v>
      </c>
      <c r="K93" s="109">
        <v>-1.8285147903097085E-2</v>
      </c>
      <c r="L93" s="109">
        <v>-5.2871869456801113E-2</v>
      </c>
      <c r="M93" s="110">
        <v>-7.1449660466489512E-2</v>
      </c>
    </row>
    <row r="94" spans="1:14" ht="14.4" customHeight="1" x14ac:dyDescent="0.2">
      <c r="A94" s="6"/>
      <c r="B94" s="20"/>
      <c r="C94" s="20"/>
      <c r="D94" s="20"/>
      <c r="E94" s="20"/>
      <c r="F94" s="20"/>
      <c r="G94" s="20"/>
      <c r="H94" s="20"/>
      <c r="I94" s="20"/>
      <c r="J94" s="20"/>
      <c r="K94" s="20"/>
      <c r="L94" s="20"/>
      <c r="M94" s="20"/>
    </row>
    <row r="95" spans="1:14" ht="14.4" customHeight="1" x14ac:dyDescent="0.2">
      <c r="A95" s="6"/>
      <c r="B95" s="20"/>
      <c r="C95" s="20"/>
      <c r="D95" s="20"/>
      <c r="E95" s="20"/>
      <c r="F95" s="20"/>
      <c r="G95" s="20"/>
      <c r="H95" s="20"/>
      <c r="I95" s="20"/>
      <c r="J95" s="20"/>
      <c r="K95" s="20"/>
      <c r="L95" s="20"/>
      <c r="M95" s="20"/>
    </row>
    <row r="96" spans="1:14" ht="14.4" customHeight="1" x14ac:dyDescent="0.2">
      <c r="A96" s="231" t="s">
        <v>103</v>
      </c>
      <c r="B96" s="231"/>
      <c r="C96" s="231"/>
      <c r="D96" s="231"/>
      <c r="E96" s="231"/>
      <c r="F96" s="231"/>
      <c r="G96" s="231"/>
      <c r="H96" s="231"/>
      <c r="I96" s="231"/>
      <c r="J96" s="231"/>
      <c r="K96" s="231"/>
      <c r="L96" s="231"/>
      <c r="M96" s="231"/>
      <c r="N96" s="231"/>
    </row>
    <row r="98" spans="1:15" ht="14.4" customHeight="1" x14ac:dyDescent="0.2">
      <c r="A98" s="211" t="s">
        <v>0</v>
      </c>
      <c r="B98" s="213" t="s">
        <v>31</v>
      </c>
      <c r="C98" s="214"/>
      <c r="D98" s="214"/>
      <c r="E98" s="214"/>
      <c r="F98" s="214"/>
      <c r="G98" s="214"/>
      <c r="H98" s="214"/>
      <c r="I98" s="214"/>
      <c r="J98" s="214"/>
      <c r="K98" s="214"/>
      <c r="L98" s="214"/>
      <c r="M98" s="214"/>
      <c r="N98" s="215"/>
    </row>
    <row r="99" spans="1:15" ht="14.4" customHeight="1" x14ac:dyDescent="0.2">
      <c r="A99" s="212"/>
      <c r="B99" s="21" t="s">
        <v>2322</v>
      </c>
      <c r="C99" s="22" t="s">
        <v>2324</v>
      </c>
      <c r="D99" s="22" t="s">
        <v>2325</v>
      </c>
      <c r="E99" s="22" t="s">
        <v>2326</v>
      </c>
      <c r="F99" s="22" t="s">
        <v>2327</v>
      </c>
      <c r="G99" s="22" t="s">
        <v>2328</v>
      </c>
      <c r="H99" s="22" t="s">
        <v>2329</v>
      </c>
      <c r="I99" s="22" t="s">
        <v>2330</v>
      </c>
      <c r="J99" s="22" t="s">
        <v>2331</v>
      </c>
      <c r="K99" s="22" t="s">
        <v>2332</v>
      </c>
      <c r="L99" s="22" t="s">
        <v>2334</v>
      </c>
      <c r="M99" s="22" t="s">
        <v>2335</v>
      </c>
      <c r="N99" s="51" t="s">
        <v>2337</v>
      </c>
    </row>
    <row r="100" spans="1:15" ht="14.4" customHeight="1" x14ac:dyDescent="0.3">
      <c r="A100" s="3" t="s">
        <v>1</v>
      </c>
      <c r="B100" s="84">
        <v>12488681</v>
      </c>
      <c r="C100" s="85">
        <v>12440532</v>
      </c>
      <c r="D100" s="85">
        <v>12477875</v>
      </c>
      <c r="E100" s="85">
        <v>12510460</v>
      </c>
      <c r="F100" s="85">
        <v>12555162</v>
      </c>
      <c r="G100" s="85">
        <v>12656903</v>
      </c>
      <c r="H100" s="85">
        <v>12656803</v>
      </c>
      <c r="I100" s="85">
        <v>12301314</v>
      </c>
      <c r="J100" s="85">
        <v>12047151</v>
      </c>
      <c r="K100" s="85">
        <v>12349427</v>
      </c>
      <c r="L100" s="85">
        <v>12433711</v>
      </c>
      <c r="M100" s="85">
        <v>11962313</v>
      </c>
      <c r="N100" s="86">
        <v>12092098</v>
      </c>
      <c r="O100" s="152"/>
    </row>
    <row r="101" spans="1:15" ht="14.4" customHeight="1" x14ac:dyDescent="0.2">
      <c r="A101" s="1" t="s">
        <v>91</v>
      </c>
      <c r="B101" s="87">
        <v>1567262</v>
      </c>
      <c r="C101" s="88">
        <v>1574556</v>
      </c>
      <c r="D101" s="88">
        <v>1690927</v>
      </c>
      <c r="E101" s="88">
        <v>1524431</v>
      </c>
      <c r="F101" s="88">
        <v>1556981</v>
      </c>
      <c r="G101" s="88">
        <v>1561065</v>
      </c>
      <c r="H101" s="88">
        <v>1497650</v>
      </c>
      <c r="I101" s="88">
        <v>1972504</v>
      </c>
      <c r="J101" s="88">
        <v>2354814</v>
      </c>
      <c r="K101" s="88">
        <v>1726751</v>
      </c>
      <c r="L101" s="88">
        <v>1612603</v>
      </c>
      <c r="M101" s="88">
        <v>1441090</v>
      </c>
      <c r="N101" s="89">
        <v>1518842</v>
      </c>
    </row>
    <row r="102" spans="1:15" ht="14.4" customHeight="1" x14ac:dyDescent="0.2">
      <c r="A102" s="1" t="s">
        <v>92</v>
      </c>
      <c r="B102" s="90">
        <v>4085979</v>
      </c>
      <c r="C102" s="91">
        <v>4069640</v>
      </c>
      <c r="D102" s="91">
        <v>4002225</v>
      </c>
      <c r="E102" s="91">
        <v>4077939</v>
      </c>
      <c r="F102" s="91">
        <v>4092810</v>
      </c>
      <c r="G102" s="91">
        <v>4113724</v>
      </c>
      <c r="H102" s="91">
        <v>4103519</v>
      </c>
      <c r="I102" s="91">
        <v>3550865</v>
      </c>
      <c r="J102" s="91">
        <v>3537702</v>
      </c>
      <c r="K102" s="91">
        <v>3958492</v>
      </c>
      <c r="L102" s="91">
        <v>4016443</v>
      </c>
      <c r="M102" s="91">
        <v>3769212</v>
      </c>
      <c r="N102" s="92">
        <v>3848442</v>
      </c>
    </row>
    <row r="103" spans="1:15" ht="14.4" customHeight="1" x14ac:dyDescent="0.2">
      <c r="A103" s="1" t="s">
        <v>3</v>
      </c>
      <c r="B103" s="90">
        <v>4189844</v>
      </c>
      <c r="C103" s="91">
        <v>4160649</v>
      </c>
      <c r="D103" s="91">
        <v>4163986</v>
      </c>
      <c r="E103" s="91">
        <v>4216634</v>
      </c>
      <c r="F103" s="91">
        <v>4214412</v>
      </c>
      <c r="G103" s="91">
        <v>4280898</v>
      </c>
      <c r="H103" s="91">
        <v>4288301</v>
      </c>
      <c r="I103" s="91">
        <v>4086492</v>
      </c>
      <c r="J103" s="91">
        <v>3843309</v>
      </c>
      <c r="K103" s="91">
        <v>4146879</v>
      </c>
      <c r="L103" s="91">
        <v>4232384</v>
      </c>
      <c r="M103" s="91">
        <v>4178601</v>
      </c>
      <c r="N103" s="92">
        <v>4203098</v>
      </c>
    </row>
    <row r="104" spans="1:15" ht="14.4" customHeight="1" x14ac:dyDescent="0.2">
      <c r="A104" s="1" t="s">
        <v>4</v>
      </c>
      <c r="B104" s="90">
        <v>1926622</v>
      </c>
      <c r="C104" s="91">
        <v>1850020</v>
      </c>
      <c r="D104" s="91">
        <v>1895600</v>
      </c>
      <c r="E104" s="91">
        <v>1980021</v>
      </c>
      <c r="F104" s="91">
        <v>1974701</v>
      </c>
      <c r="G104" s="91">
        <v>1987694</v>
      </c>
      <c r="H104" s="91">
        <v>2014435</v>
      </c>
      <c r="I104" s="91">
        <v>1889757</v>
      </c>
      <c r="J104" s="91">
        <v>1732491</v>
      </c>
      <c r="K104" s="91">
        <v>1865945</v>
      </c>
      <c r="L104" s="91">
        <v>1892749</v>
      </c>
      <c r="M104" s="91">
        <v>1910812</v>
      </c>
      <c r="N104" s="92">
        <v>1868539</v>
      </c>
    </row>
    <row r="105" spans="1:15" ht="14.4" customHeight="1" x14ac:dyDescent="0.2">
      <c r="A105" s="2" t="s">
        <v>5</v>
      </c>
      <c r="B105" s="93">
        <v>718974</v>
      </c>
      <c r="C105" s="94">
        <v>785667</v>
      </c>
      <c r="D105" s="94">
        <v>725137</v>
      </c>
      <c r="E105" s="94">
        <v>711435</v>
      </c>
      <c r="F105" s="94">
        <v>716258</v>
      </c>
      <c r="G105" s="94">
        <v>713522</v>
      </c>
      <c r="H105" s="94">
        <v>752898</v>
      </c>
      <c r="I105" s="94">
        <v>801696</v>
      </c>
      <c r="J105" s="94">
        <v>578835</v>
      </c>
      <c r="K105" s="94">
        <v>651360</v>
      </c>
      <c r="L105" s="94">
        <v>679532</v>
      </c>
      <c r="M105" s="94">
        <v>662598</v>
      </c>
      <c r="N105" s="95">
        <v>653177</v>
      </c>
    </row>
    <row r="106" spans="1:15" ht="14.4" customHeight="1" x14ac:dyDescent="0.3">
      <c r="A106" s="3" t="s">
        <v>2</v>
      </c>
      <c r="B106" s="84">
        <v>2186652</v>
      </c>
      <c r="C106" s="85">
        <v>2202608</v>
      </c>
      <c r="D106" s="85">
        <v>2209554</v>
      </c>
      <c r="E106" s="85">
        <v>2238704</v>
      </c>
      <c r="F106" s="85">
        <v>2274728</v>
      </c>
      <c r="G106" s="85">
        <v>2300670</v>
      </c>
      <c r="H106" s="85">
        <v>2308267</v>
      </c>
      <c r="I106" s="85">
        <v>2210607</v>
      </c>
      <c r="J106" s="85">
        <v>2035005</v>
      </c>
      <c r="K106" s="85">
        <v>2136560</v>
      </c>
      <c r="L106" s="85">
        <v>2180373</v>
      </c>
      <c r="M106" s="85">
        <v>2061802</v>
      </c>
      <c r="N106" s="86">
        <v>2033762</v>
      </c>
      <c r="O106" s="152"/>
    </row>
    <row r="107" spans="1:15" ht="14.4" customHeight="1" x14ac:dyDescent="0.2">
      <c r="A107" s="1" t="s">
        <v>91</v>
      </c>
      <c r="B107" s="87">
        <v>98884</v>
      </c>
      <c r="C107" s="88">
        <v>97946</v>
      </c>
      <c r="D107" s="88">
        <v>107934</v>
      </c>
      <c r="E107" s="88">
        <v>109987</v>
      </c>
      <c r="F107" s="88">
        <v>116039</v>
      </c>
      <c r="G107" s="88">
        <v>104832</v>
      </c>
      <c r="H107" s="88">
        <v>95362</v>
      </c>
      <c r="I107" s="88">
        <v>171041</v>
      </c>
      <c r="J107" s="88">
        <v>147946</v>
      </c>
      <c r="K107" s="88">
        <v>151834</v>
      </c>
      <c r="L107" s="88">
        <v>114375</v>
      </c>
      <c r="M107" s="88">
        <v>82315</v>
      </c>
      <c r="N107" s="89">
        <v>87408</v>
      </c>
    </row>
    <row r="108" spans="1:15" ht="14.4" customHeight="1" x14ac:dyDescent="0.2">
      <c r="A108" s="1" t="s">
        <v>92</v>
      </c>
      <c r="B108" s="90">
        <v>1494065</v>
      </c>
      <c r="C108" s="91">
        <v>1502754</v>
      </c>
      <c r="D108" s="91">
        <v>1497687</v>
      </c>
      <c r="E108" s="91">
        <v>1510630</v>
      </c>
      <c r="F108" s="91">
        <v>1515969</v>
      </c>
      <c r="G108" s="91">
        <v>1528673</v>
      </c>
      <c r="H108" s="91">
        <v>1528999</v>
      </c>
      <c r="I108" s="91">
        <v>1412547</v>
      </c>
      <c r="J108" s="91">
        <v>1431508</v>
      </c>
      <c r="K108" s="91">
        <v>1449697</v>
      </c>
      <c r="L108" s="91">
        <v>1476960</v>
      </c>
      <c r="M108" s="91">
        <v>1402170</v>
      </c>
      <c r="N108" s="92">
        <v>1378431</v>
      </c>
    </row>
    <row r="109" spans="1:15" ht="14.4" customHeight="1" x14ac:dyDescent="0.2">
      <c r="A109" s="1" t="s">
        <v>3</v>
      </c>
      <c r="B109" s="90">
        <v>393888</v>
      </c>
      <c r="C109" s="91">
        <v>401295</v>
      </c>
      <c r="D109" s="91">
        <v>402227</v>
      </c>
      <c r="E109" s="91">
        <v>411850</v>
      </c>
      <c r="F109" s="91">
        <v>429541</v>
      </c>
      <c r="G109" s="91">
        <v>444411</v>
      </c>
      <c r="H109" s="91">
        <v>454513</v>
      </c>
      <c r="I109" s="91">
        <v>399624</v>
      </c>
      <c r="J109" s="91">
        <v>295583</v>
      </c>
      <c r="K109" s="91">
        <v>355885</v>
      </c>
      <c r="L109" s="91">
        <v>396937</v>
      </c>
      <c r="M109" s="91">
        <v>389849</v>
      </c>
      <c r="N109" s="92">
        <v>383623</v>
      </c>
    </row>
    <row r="110" spans="1:15" ht="14.4" customHeight="1" x14ac:dyDescent="0.2">
      <c r="A110" s="1" t="s">
        <v>4</v>
      </c>
      <c r="B110" s="90">
        <v>156058</v>
      </c>
      <c r="C110" s="91">
        <v>157191</v>
      </c>
      <c r="D110" s="91">
        <v>157097</v>
      </c>
      <c r="E110" s="91">
        <v>160851</v>
      </c>
      <c r="F110" s="91">
        <v>166884</v>
      </c>
      <c r="G110" s="91">
        <v>174677</v>
      </c>
      <c r="H110" s="91">
        <v>180059</v>
      </c>
      <c r="I110" s="91">
        <v>173892</v>
      </c>
      <c r="J110" s="91">
        <v>120538</v>
      </c>
      <c r="K110" s="91">
        <v>138209</v>
      </c>
      <c r="L110" s="91">
        <v>149724</v>
      </c>
      <c r="M110" s="91">
        <v>146060</v>
      </c>
      <c r="N110" s="92">
        <v>143618</v>
      </c>
    </row>
    <row r="111" spans="1:15" ht="14.4" customHeight="1" x14ac:dyDescent="0.2">
      <c r="A111" s="2" t="s">
        <v>5</v>
      </c>
      <c r="B111" s="93">
        <v>43757</v>
      </c>
      <c r="C111" s="94">
        <v>43422</v>
      </c>
      <c r="D111" s="94">
        <v>44609</v>
      </c>
      <c r="E111" s="94">
        <v>45386</v>
      </c>
      <c r="F111" s="94">
        <v>46295</v>
      </c>
      <c r="G111" s="94">
        <v>48077</v>
      </c>
      <c r="H111" s="94">
        <v>49334</v>
      </c>
      <c r="I111" s="94">
        <v>53503</v>
      </c>
      <c r="J111" s="94">
        <v>39430</v>
      </c>
      <c r="K111" s="94">
        <v>40935</v>
      </c>
      <c r="L111" s="94">
        <v>42377</v>
      </c>
      <c r="M111" s="94">
        <v>41408</v>
      </c>
      <c r="N111" s="95">
        <v>40682</v>
      </c>
    </row>
    <row r="112" spans="1:15" ht="14.4" customHeight="1" x14ac:dyDescent="0.3">
      <c r="A112" s="3" t="s">
        <v>6</v>
      </c>
      <c r="B112" s="84">
        <v>10302029</v>
      </c>
      <c r="C112" s="85">
        <v>10237924</v>
      </c>
      <c r="D112" s="85">
        <v>10268321</v>
      </c>
      <c r="E112" s="85">
        <v>10271756</v>
      </c>
      <c r="F112" s="85">
        <v>10280434</v>
      </c>
      <c r="G112" s="85">
        <v>10356233</v>
      </c>
      <c r="H112" s="85">
        <v>10348536</v>
      </c>
      <c r="I112" s="85">
        <v>10090707</v>
      </c>
      <c r="J112" s="85">
        <v>10012146</v>
      </c>
      <c r="K112" s="85">
        <v>10212867</v>
      </c>
      <c r="L112" s="85">
        <v>10253338</v>
      </c>
      <c r="M112" s="85">
        <v>9900511</v>
      </c>
      <c r="N112" s="86">
        <v>10058336</v>
      </c>
      <c r="O112" s="152"/>
    </row>
    <row r="113" spans="1:15" ht="14.4" customHeight="1" x14ac:dyDescent="0.2">
      <c r="A113" s="1" t="s">
        <v>91</v>
      </c>
      <c r="B113" s="87">
        <v>1468378</v>
      </c>
      <c r="C113" s="88">
        <v>1476610</v>
      </c>
      <c r="D113" s="88">
        <v>1582993</v>
      </c>
      <c r="E113" s="88">
        <v>1414444</v>
      </c>
      <c r="F113" s="88">
        <v>1440942</v>
      </c>
      <c r="G113" s="88">
        <v>1456233</v>
      </c>
      <c r="H113" s="88">
        <v>1402288</v>
      </c>
      <c r="I113" s="88">
        <v>1801463</v>
      </c>
      <c r="J113" s="88">
        <v>2206868</v>
      </c>
      <c r="K113" s="88">
        <v>1574917</v>
      </c>
      <c r="L113" s="88">
        <v>1498228</v>
      </c>
      <c r="M113" s="88">
        <v>1358775</v>
      </c>
      <c r="N113" s="89">
        <v>1431434</v>
      </c>
    </row>
    <row r="114" spans="1:15" ht="14.4" customHeight="1" x14ac:dyDescent="0.2">
      <c r="A114" s="1" t="s">
        <v>92</v>
      </c>
      <c r="B114" s="90">
        <v>2591914</v>
      </c>
      <c r="C114" s="91">
        <v>2566886</v>
      </c>
      <c r="D114" s="91">
        <v>2504538</v>
      </c>
      <c r="E114" s="91">
        <v>2567309</v>
      </c>
      <c r="F114" s="91">
        <v>2576841</v>
      </c>
      <c r="G114" s="91">
        <v>2585051</v>
      </c>
      <c r="H114" s="91">
        <v>2574520</v>
      </c>
      <c r="I114" s="91">
        <v>2138318</v>
      </c>
      <c r="J114" s="91">
        <v>2106194</v>
      </c>
      <c r="K114" s="91">
        <v>2508795</v>
      </c>
      <c r="L114" s="91">
        <v>2539483</v>
      </c>
      <c r="M114" s="91">
        <v>2367042</v>
      </c>
      <c r="N114" s="92">
        <v>2470011</v>
      </c>
    </row>
    <row r="115" spans="1:15" ht="14.4" customHeight="1" x14ac:dyDescent="0.2">
      <c r="A115" s="1" t="s">
        <v>3</v>
      </c>
      <c r="B115" s="90">
        <v>3795956</v>
      </c>
      <c r="C115" s="91">
        <v>3759354</v>
      </c>
      <c r="D115" s="91">
        <v>3761759</v>
      </c>
      <c r="E115" s="91">
        <v>3804784</v>
      </c>
      <c r="F115" s="91">
        <v>3784871</v>
      </c>
      <c r="G115" s="91">
        <v>3836487</v>
      </c>
      <c r="H115" s="91">
        <v>3833788</v>
      </c>
      <c r="I115" s="91">
        <v>3686868</v>
      </c>
      <c r="J115" s="91">
        <v>3547726</v>
      </c>
      <c r="K115" s="91">
        <v>3790994</v>
      </c>
      <c r="L115" s="91">
        <v>3835447</v>
      </c>
      <c r="M115" s="91">
        <v>3788752</v>
      </c>
      <c r="N115" s="92">
        <v>3819475</v>
      </c>
    </row>
    <row r="116" spans="1:15" ht="14.4" customHeight="1" x14ac:dyDescent="0.2">
      <c r="A116" s="1" t="s">
        <v>4</v>
      </c>
      <c r="B116" s="90">
        <v>1770564</v>
      </c>
      <c r="C116" s="91">
        <v>1692829</v>
      </c>
      <c r="D116" s="91">
        <v>1738503</v>
      </c>
      <c r="E116" s="91">
        <v>1819170</v>
      </c>
      <c r="F116" s="91">
        <v>1807817</v>
      </c>
      <c r="G116" s="91">
        <v>1813017</v>
      </c>
      <c r="H116" s="91">
        <v>1834376</v>
      </c>
      <c r="I116" s="91">
        <v>1715865</v>
      </c>
      <c r="J116" s="91">
        <v>1611953</v>
      </c>
      <c r="K116" s="91">
        <v>1727736</v>
      </c>
      <c r="L116" s="91">
        <v>1743025</v>
      </c>
      <c r="M116" s="91">
        <v>1764752</v>
      </c>
      <c r="N116" s="92">
        <v>1724921</v>
      </c>
    </row>
    <row r="117" spans="1:15" ht="14.4" customHeight="1" x14ac:dyDescent="0.2">
      <c r="A117" s="2" t="s">
        <v>5</v>
      </c>
      <c r="B117" s="93">
        <v>675217</v>
      </c>
      <c r="C117" s="94">
        <v>742245</v>
      </c>
      <c r="D117" s="94">
        <v>680528</v>
      </c>
      <c r="E117" s="94">
        <v>666049</v>
      </c>
      <c r="F117" s="94">
        <v>669963</v>
      </c>
      <c r="G117" s="94">
        <v>665445</v>
      </c>
      <c r="H117" s="94">
        <v>703564</v>
      </c>
      <c r="I117" s="94">
        <v>748193</v>
      </c>
      <c r="J117" s="94">
        <v>539405</v>
      </c>
      <c r="K117" s="94">
        <v>610425</v>
      </c>
      <c r="L117" s="94">
        <v>637155</v>
      </c>
      <c r="M117" s="94">
        <v>621190</v>
      </c>
      <c r="N117" s="95">
        <v>612495</v>
      </c>
    </row>
    <row r="118" spans="1:15" ht="14.4" customHeight="1" x14ac:dyDescent="0.3">
      <c r="A118" s="3" t="s">
        <v>32</v>
      </c>
      <c r="B118" s="84">
        <v>9307060</v>
      </c>
      <c r="C118" s="85">
        <v>9235519</v>
      </c>
      <c r="D118" s="85">
        <v>9249465</v>
      </c>
      <c r="E118" s="85">
        <v>9250581</v>
      </c>
      <c r="F118" s="85">
        <v>9266658</v>
      </c>
      <c r="G118" s="85">
        <v>9325382</v>
      </c>
      <c r="H118" s="85">
        <v>9325654</v>
      </c>
      <c r="I118" s="85">
        <v>9093266</v>
      </c>
      <c r="J118" s="85">
        <v>9043730</v>
      </c>
      <c r="K118" s="85">
        <v>9218608</v>
      </c>
      <c r="L118" s="85">
        <v>9248631</v>
      </c>
      <c r="M118" s="85">
        <v>8899620</v>
      </c>
      <c r="N118" s="86">
        <v>9125116</v>
      </c>
      <c r="O118" s="152"/>
    </row>
    <row r="119" spans="1:15" ht="14.4" customHeight="1" x14ac:dyDescent="0.2">
      <c r="A119" s="1" t="s">
        <v>91</v>
      </c>
      <c r="B119" s="87">
        <v>1417414</v>
      </c>
      <c r="C119" s="88">
        <v>1409762</v>
      </c>
      <c r="D119" s="88">
        <v>1498888</v>
      </c>
      <c r="E119" s="88">
        <v>1350958</v>
      </c>
      <c r="F119" s="88">
        <v>1389625</v>
      </c>
      <c r="G119" s="88">
        <v>1391271</v>
      </c>
      <c r="H119" s="88">
        <v>1351870</v>
      </c>
      <c r="I119" s="88">
        <v>1737724</v>
      </c>
      <c r="J119" s="88">
        <v>2122048</v>
      </c>
      <c r="K119" s="88">
        <v>1505665</v>
      </c>
      <c r="L119" s="88">
        <v>1442587</v>
      </c>
      <c r="M119" s="88">
        <v>1301283</v>
      </c>
      <c r="N119" s="89">
        <v>1379941</v>
      </c>
    </row>
    <row r="120" spans="1:15" ht="14.4" customHeight="1" x14ac:dyDescent="0.2">
      <c r="A120" s="1" t="s">
        <v>92</v>
      </c>
      <c r="B120" s="90">
        <v>2316087</v>
      </c>
      <c r="C120" s="91">
        <v>2291020</v>
      </c>
      <c r="D120" s="91">
        <v>2229491</v>
      </c>
      <c r="E120" s="91">
        <v>2281595</v>
      </c>
      <c r="F120" s="91">
        <v>2287527</v>
      </c>
      <c r="G120" s="91">
        <v>2296208</v>
      </c>
      <c r="H120" s="91">
        <v>2278823</v>
      </c>
      <c r="I120" s="91">
        <v>1863894</v>
      </c>
      <c r="J120" s="91">
        <v>1841591</v>
      </c>
      <c r="K120" s="91">
        <v>2241476</v>
      </c>
      <c r="L120" s="91">
        <v>2260254</v>
      </c>
      <c r="M120" s="91">
        <v>2092777</v>
      </c>
      <c r="N120" s="92">
        <v>2193924</v>
      </c>
    </row>
    <row r="121" spans="1:15" ht="14.4" customHeight="1" x14ac:dyDescent="0.2">
      <c r="A121" s="1" t="s">
        <v>3</v>
      </c>
      <c r="B121" s="90">
        <v>3635438</v>
      </c>
      <c r="C121" s="91">
        <v>3614201</v>
      </c>
      <c r="D121" s="91">
        <v>3603003</v>
      </c>
      <c r="E121" s="91">
        <v>3634810</v>
      </c>
      <c r="F121" s="91">
        <v>3622405</v>
      </c>
      <c r="G121" s="91">
        <v>3671477</v>
      </c>
      <c r="H121" s="91">
        <v>3673605</v>
      </c>
      <c r="I121" s="91">
        <v>3533740</v>
      </c>
      <c r="J121" s="91">
        <v>3370453</v>
      </c>
      <c r="K121" s="91">
        <v>3618108</v>
      </c>
      <c r="L121" s="91">
        <v>3658671</v>
      </c>
      <c r="M121" s="91">
        <v>3611440</v>
      </c>
      <c r="N121" s="92">
        <v>3658454</v>
      </c>
    </row>
    <row r="122" spans="1:15" ht="14.4" customHeight="1" x14ac:dyDescent="0.2">
      <c r="A122" s="1" t="s">
        <v>4</v>
      </c>
      <c r="B122" s="90">
        <v>1464290</v>
      </c>
      <c r="C122" s="91">
        <v>1423338</v>
      </c>
      <c r="D122" s="91">
        <v>1454796</v>
      </c>
      <c r="E122" s="91">
        <v>1512584</v>
      </c>
      <c r="F122" s="91">
        <v>1494206</v>
      </c>
      <c r="G122" s="91">
        <v>1497259</v>
      </c>
      <c r="H122" s="91">
        <v>1522910</v>
      </c>
      <c r="I122" s="91">
        <v>1440020</v>
      </c>
      <c r="J122" s="91">
        <v>1314495</v>
      </c>
      <c r="K122" s="91">
        <v>1415757</v>
      </c>
      <c r="L122" s="91">
        <v>1429900</v>
      </c>
      <c r="M122" s="91">
        <v>1449753</v>
      </c>
      <c r="N122" s="92">
        <v>1452902</v>
      </c>
    </row>
    <row r="123" spans="1:15" ht="14.4" customHeight="1" x14ac:dyDescent="0.2">
      <c r="A123" s="2" t="s">
        <v>5</v>
      </c>
      <c r="B123" s="93">
        <v>473831</v>
      </c>
      <c r="C123" s="94">
        <v>497198</v>
      </c>
      <c r="D123" s="94">
        <v>463287</v>
      </c>
      <c r="E123" s="94">
        <v>470634</v>
      </c>
      <c r="F123" s="94">
        <v>472895</v>
      </c>
      <c r="G123" s="94">
        <v>469167</v>
      </c>
      <c r="H123" s="94">
        <v>498446</v>
      </c>
      <c r="I123" s="94">
        <v>517888</v>
      </c>
      <c r="J123" s="94">
        <v>395143</v>
      </c>
      <c r="K123" s="94">
        <v>437602</v>
      </c>
      <c r="L123" s="94">
        <v>457219</v>
      </c>
      <c r="M123" s="94">
        <v>444367</v>
      </c>
      <c r="N123" s="95">
        <v>439895</v>
      </c>
    </row>
    <row r="126" spans="1:15" ht="14.4" customHeight="1" x14ac:dyDescent="0.2">
      <c r="A126" s="231" t="s">
        <v>104</v>
      </c>
      <c r="B126" s="231"/>
      <c r="C126" s="231"/>
      <c r="D126" s="231"/>
      <c r="E126" s="231"/>
      <c r="F126" s="231"/>
      <c r="G126" s="231"/>
      <c r="H126" s="231"/>
      <c r="I126" s="231"/>
      <c r="J126" s="231"/>
      <c r="K126" s="231"/>
      <c r="L126" s="231"/>
      <c r="M126" s="231"/>
      <c r="N126" s="231"/>
    </row>
    <row r="128" spans="1:15" ht="14.4" customHeight="1" x14ac:dyDescent="0.2">
      <c r="A128" s="211" t="s">
        <v>0</v>
      </c>
      <c r="B128" s="213" t="s">
        <v>31</v>
      </c>
      <c r="C128" s="214"/>
      <c r="D128" s="214"/>
      <c r="E128" s="214"/>
      <c r="F128" s="214"/>
      <c r="G128" s="214"/>
      <c r="H128" s="214"/>
      <c r="I128" s="214"/>
      <c r="J128" s="214"/>
      <c r="K128" s="214"/>
      <c r="L128" s="214"/>
      <c r="M128" s="214"/>
      <c r="N128" s="215"/>
    </row>
    <row r="129" spans="1:15" ht="14.4" customHeight="1" x14ac:dyDescent="0.2">
      <c r="A129" s="212"/>
      <c r="B129" s="21" t="s">
        <v>2322</v>
      </c>
      <c r="C129" s="22" t="s">
        <v>2324</v>
      </c>
      <c r="D129" s="22" t="s">
        <v>2325</v>
      </c>
      <c r="E129" s="22" t="s">
        <v>2326</v>
      </c>
      <c r="F129" s="22" t="s">
        <v>2327</v>
      </c>
      <c r="G129" s="22" t="s">
        <v>2328</v>
      </c>
      <c r="H129" s="22" t="s">
        <v>2329</v>
      </c>
      <c r="I129" s="22" t="s">
        <v>2330</v>
      </c>
      <c r="J129" s="22" t="s">
        <v>2331</v>
      </c>
      <c r="K129" s="22" t="s">
        <v>2332</v>
      </c>
      <c r="L129" s="22" t="s">
        <v>2334</v>
      </c>
      <c r="M129" s="22" t="s">
        <v>2335</v>
      </c>
      <c r="N129" s="51" t="s">
        <v>2337</v>
      </c>
    </row>
    <row r="130" spans="1:15" ht="14.4" customHeight="1" x14ac:dyDescent="0.3">
      <c r="A130" s="3" t="s">
        <v>1</v>
      </c>
      <c r="B130" s="84">
        <v>11492426</v>
      </c>
      <c r="C130" s="85">
        <v>11450976</v>
      </c>
      <c r="D130" s="85">
        <v>11507544</v>
      </c>
      <c r="E130" s="85">
        <v>11565059</v>
      </c>
      <c r="F130" s="85">
        <v>11613256</v>
      </c>
      <c r="G130" s="85">
        <v>11713793</v>
      </c>
      <c r="H130" s="85">
        <v>11717130</v>
      </c>
      <c r="I130" s="85">
        <v>11361061</v>
      </c>
      <c r="J130" s="85">
        <v>11107921</v>
      </c>
      <c r="K130" s="85">
        <v>11406190</v>
      </c>
      <c r="L130" s="85">
        <v>11509376</v>
      </c>
      <c r="M130" s="85">
        <v>11100080</v>
      </c>
      <c r="N130" s="86">
        <v>11204056</v>
      </c>
      <c r="O130" s="152"/>
    </row>
    <row r="131" spans="1:15" ht="14.4" customHeight="1" x14ac:dyDescent="0.2">
      <c r="A131" s="1" t="s">
        <v>91</v>
      </c>
      <c r="B131" s="87">
        <v>1457755</v>
      </c>
      <c r="C131" s="88">
        <v>1460189</v>
      </c>
      <c r="D131" s="88">
        <v>1544640</v>
      </c>
      <c r="E131" s="88">
        <v>1423547</v>
      </c>
      <c r="F131" s="88">
        <v>1453808</v>
      </c>
      <c r="G131" s="88">
        <v>1451265</v>
      </c>
      <c r="H131" s="88">
        <v>1400712</v>
      </c>
      <c r="I131" s="88">
        <v>1859336</v>
      </c>
      <c r="J131" s="88">
        <v>2221379</v>
      </c>
      <c r="K131" s="88">
        <v>1618418</v>
      </c>
      <c r="L131" s="88">
        <v>1515190</v>
      </c>
      <c r="M131" s="88">
        <v>1353010</v>
      </c>
      <c r="N131" s="89">
        <v>1428711</v>
      </c>
    </row>
    <row r="132" spans="1:15" ht="14.4" customHeight="1" x14ac:dyDescent="0.2">
      <c r="A132" s="1" t="s">
        <v>92</v>
      </c>
      <c r="B132" s="90">
        <v>3343863</v>
      </c>
      <c r="C132" s="91">
        <v>3337698</v>
      </c>
      <c r="D132" s="91">
        <v>3320704</v>
      </c>
      <c r="E132" s="91">
        <v>3381617</v>
      </c>
      <c r="F132" s="91">
        <v>3404479</v>
      </c>
      <c r="G132" s="91">
        <v>3434944</v>
      </c>
      <c r="H132" s="91">
        <v>3418101</v>
      </c>
      <c r="I132" s="91">
        <v>2875939</v>
      </c>
      <c r="J132" s="91">
        <v>2866813</v>
      </c>
      <c r="K132" s="91">
        <v>3272269</v>
      </c>
      <c r="L132" s="91">
        <v>3342346</v>
      </c>
      <c r="M132" s="91">
        <v>3145043</v>
      </c>
      <c r="N132" s="92">
        <v>3202588</v>
      </c>
    </row>
    <row r="133" spans="1:15" ht="14.4" customHeight="1" x14ac:dyDescent="0.2">
      <c r="A133" s="1" t="s">
        <v>3</v>
      </c>
      <c r="B133" s="90">
        <v>4116166</v>
      </c>
      <c r="C133" s="91">
        <v>4087439</v>
      </c>
      <c r="D133" s="91">
        <v>4090889</v>
      </c>
      <c r="E133" s="91">
        <v>4140346</v>
      </c>
      <c r="F133" s="91">
        <v>4137200</v>
      </c>
      <c r="G133" s="91">
        <v>4201171</v>
      </c>
      <c r="H133" s="91">
        <v>4207488</v>
      </c>
      <c r="I133" s="91">
        <v>4009338</v>
      </c>
      <c r="J133" s="91">
        <v>3771148</v>
      </c>
      <c r="K133" s="91">
        <v>4067523</v>
      </c>
      <c r="L133" s="91">
        <v>4150764</v>
      </c>
      <c r="M133" s="91">
        <v>4098853</v>
      </c>
      <c r="N133" s="92">
        <v>4121981</v>
      </c>
    </row>
    <row r="134" spans="1:15" ht="14.4" customHeight="1" x14ac:dyDescent="0.2">
      <c r="A134" s="1" t="s">
        <v>4</v>
      </c>
      <c r="B134" s="90">
        <v>1881918</v>
      </c>
      <c r="C134" s="91">
        <v>1806602</v>
      </c>
      <c r="D134" s="91">
        <v>1852451</v>
      </c>
      <c r="E134" s="91">
        <v>1934764</v>
      </c>
      <c r="F134" s="91">
        <v>1928407</v>
      </c>
      <c r="G134" s="91">
        <v>1940377</v>
      </c>
      <c r="H134" s="91">
        <v>1966205</v>
      </c>
      <c r="I134" s="91">
        <v>1843949</v>
      </c>
      <c r="J134" s="91">
        <v>1692520</v>
      </c>
      <c r="K134" s="91">
        <v>1821767</v>
      </c>
      <c r="L134" s="91">
        <v>1847260</v>
      </c>
      <c r="M134" s="91">
        <v>1865932</v>
      </c>
      <c r="N134" s="92">
        <v>1823172</v>
      </c>
    </row>
    <row r="135" spans="1:15" ht="14.4" customHeight="1" x14ac:dyDescent="0.2">
      <c r="A135" s="2" t="s">
        <v>5</v>
      </c>
      <c r="B135" s="93">
        <v>692724</v>
      </c>
      <c r="C135" s="94">
        <v>759048</v>
      </c>
      <c r="D135" s="94">
        <v>698860</v>
      </c>
      <c r="E135" s="94">
        <v>684785</v>
      </c>
      <c r="F135" s="94">
        <v>689362</v>
      </c>
      <c r="G135" s="94">
        <v>686036</v>
      </c>
      <c r="H135" s="94">
        <v>724624</v>
      </c>
      <c r="I135" s="94">
        <v>772499</v>
      </c>
      <c r="J135" s="94">
        <v>556061</v>
      </c>
      <c r="K135" s="94">
        <v>626213</v>
      </c>
      <c r="L135" s="94">
        <v>653816</v>
      </c>
      <c r="M135" s="94">
        <v>637242</v>
      </c>
      <c r="N135" s="95">
        <v>627604</v>
      </c>
    </row>
    <row r="136" spans="1:15" ht="14.4" customHeight="1" x14ac:dyDescent="0.3">
      <c r="A136" s="3" t="s">
        <v>2</v>
      </c>
      <c r="B136" s="84">
        <v>1703133</v>
      </c>
      <c r="C136" s="85">
        <v>1719994</v>
      </c>
      <c r="D136" s="85">
        <v>1728579</v>
      </c>
      <c r="E136" s="85">
        <v>1757579</v>
      </c>
      <c r="F136" s="85">
        <v>1794139</v>
      </c>
      <c r="G136" s="85">
        <v>1821008</v>
      </c>
      <c r="H136" s="85">
        <v>1829780</v>
      </c>
      <c r="I136" s="85">
        <v>1743850</v>
      </c>
      <c r="J136" s="85">
        <v>1571282</v>
      </c>
      <c r="K136" s="85">
        <v>1669575</v>
      </c>
      <c r="L136" s="85">
        <v>1715680</v>
      </c>
      <c r="M136" s="85">
        <v>1625476</v>
      </c>
      <c r="N136" s="86">
        <v>1601636</v>
      </c>
      <c r="O136" s="152"/>
    </row>
    <row r="137" spans="1:15" ht="14.4" customHeight="1" x14ac:dyDescent="0.2">
      <c r="A137" s="1" t="s">
        <v>91</v>
      </c>
      <c r="B137" s="87">
        <v>90124</v>
      </c>
      <c r="C137" s="88">
        <v>89452</v>
      </c>
      <c r="D137" s="88">
        <v>98869</v>
      </c>
      <c r="E137" s="88">
        <v>101153</v>
      </c>
      <c r="F137" s="88">
        <v>107234</v>
      </c>
      <c r="G137" s="88">
        <v>96460</v>
      </c>
      <c r="H137" s="88">
        <v>87842</v>
      </c>
      <c r="I137" s="88">
        <v>161820</v>
      </c>
      <c r="J137" s="88">
        <v>137858</v>
      </c>
      <c r="K137" s="88">
        <v>141294</v>
      </c>
      <c r="L137" s="88">
        <v>105435</v>
      </c>
      <c r="M137" s="88">
        <v>75898</v>
      </c>
      <c r="N137" s="89">
        <v>80691</v>
      </c>
    </row>
    <row r="138" spans="1:15" ht="14.4" customHeight="1" x14ac:dyDescent="0.2">
      <c r="A138" s="1" t="s">
        <v>92</v>
      </c>
      <c r="B138" s="90">
        <v>1072259</v>
      </c>
      <c r="C138" s="91">
        <v>1081912</v>
      </c>
      <c r="D138" s="91">
        <v>1079545</v>
      </c>
      <c r="E138" s="91">
        <v>1093052</v>
      </c>
      <c r="F138" s="91">
        <v>1099822</v>
      </c>
      <c r="G138" s="91">
        <v>1114894</v>
      </c>
      <c r="H138" s="91">
        <v>1116622</v>
      </c>
      <c r="I138" s="91">
        <v>1012708</v>
      </c>
      <c r="J138" s="91">
        <v>1024463</v>
      </c>
      <c r="K138" s="91">
        <v>1043016</v>
      </c>
      <c r="L138" s="91">
        <v>1073004</v>
      </c>
      <c r="M138" s="91">
        <v>1023166</v>
      </c>
      <c r="N138" s="92">
        <v>1003233</v>
      </c>
    </row>
    <row r="139" spans="1:15" ht="14.4" customHeight="1" x14ac:dyDescent="0.2">
      <c r="A139" s="1" t="s">
        <v>3</v>
      </c>
      <c r="B139" s="90">
        <v>362923</v>
      </c>
      <c r="C139" s="91">
        <v>370029</v>
      </c>
      <c r="D139" s="91">
        <v>370788</v>
      </c>
      <c r="E139" s="91">
        <v>379778</v>
      </c>
      <c r="F139" s="91">
        <v>396940</v>
      </c>
      <c r="G139" s="91">
        <v>410883</v>
      </c>
      <c r="H139" s="91">
        <v>420430</v>
      </c>
      <c r="I139" s="91">
        <v>367618</v>
      </c>
      <c r="J139" s="91">
        <v>267526</v>
      </c>
      <c r="K139" s="91">
        <v>325862</v>
      </c>
      <c r="L139" s="91">
        <v>365568</v>
      </c>
      <c r="M139" s="91">
        <v>359149</v>
      </c>
      <c r="N139" s="92">
        <v>353284</v>
      </c>
    </row>
    <row r="140" spans="1:15" ht="14.4" customHeight="1" x14ac:dyDescent="0.2">
      <c r="A140" s="1" t="s">
        <v>4</v>
      </c>
      <c r="B140" s="90">
        <v>139462</v>
      </c>
      <c r="C140" s="91">
        <v>140457</v>
      </c>
      <c r="D140" s="91">
        <v>140319</v>
      </c>
      <c r="E140" s="91">
        <v>143754</v>
      </c>
      <c r="F140" s="91">
        <v>149484</v>
      </c>
      <c r="G140" s="91">
        <v>156659</v>
      </c>
      <c r="H140" s="91">
        <v>161733</v>
      </c>
      <c r="I140" s="91">
        <v>155717</v>
      </c>
      <c r="J140" s="91">
        <v>106414</v>
      </c>
      <c r="K140" s="91">
        <v>123088</v>
      </c>
      <c r="L140" s="91">
        <v>134032</v>
      </c>
      <c r="M140" s="91">
        <v>130726</v>
      </c>
      <c r="N140" s="92">
        <v>128407</v>
      </c>
    </row>
    <row r="141" spans="1:15" ht="14.4" customHeight="1" x14ac:dyDescent="0.2">
      <c r="A141" s="2" t="s">
        <v>5</v>
      </c>
      <c r="B141" s="93">
        <v>38365</v>
      </c>
      <c r="C141" s="94">
        <v>38144</v>
      </c>
      <c r="D141" s="94">
        <v>39058</v>
      </c>
      <c r="E141" s="94">
        <v>39842</v>
      </c>
      <c r="F141" s="94">
        <v>40659</v>
      </c>
      <c r="G141" s="94">
        <v>42112</v>
      </c>
      <c r="H141" s="94">
        <v>43153</v>
      </c>
      <c r="I141" s="94">
        <v>45987</v>
      </c>
      <c r="J141" s="94">
        <v>35021</v>
      </c>
      <c r="K141" s="94">
        <v>36315</v>
      </c>
      <c r="L141" s="94">
        <v>37641</v>
      </c>
      <c r="M141" s="94">
        <v>36537</v>
      </c>
      <c r="N141" s="95">
        <v>36021</v>
      </c>
    </row>
    <row r="142" spans="1:15" ht="14.4" customHeight="1" x14ac:dyDescent="0.3">
      <c r="A142" s="3" t="s">
        <v>6</v>
      </c>
      <c r="B142" s="84">
        <v>9789293</v>
      </c>
      <c r="C142" s="85">
        <v>9730982</v>
      </c>
      <c r="D142" s="85">
        <v>9778965</v>
      </c>
      <c r="E142" s="85">
        <v>9807480</v>
      </c>
      <c r="F142" s="85">
        <v>9819117</v>
      </c>
      <c r="G142" s="85">
        <v>9892785</v>
      </c>
      <c r="H142" s="85">
        <v>9887350</v>
      </c>
      <c r="I142" s="85">
        <v>9617211</v>
      </c>
      <c r="J142" s="85">
        <v>9536639</v>
      </c>
      <c r="K142" s="85">
        <v>9736615</v>
      </c>
      <c r="L142" s="85">
        <v>9793696</v>
      </c>
      <c r="M142" s="85">
        <v>9474604</v>
      </c>
      <c r="N142" s="86">
        <v>9602420</v>
      </c>
      <c r="O142" s="152"/>
    </row>
    <row r="143" spans="1:15" ht="14.4" customHeight="1" x14ac:dyDescent="0.2">
      <c r="A143" s="1" t="s">
        <v>91</v>
      </c>
      <c r="B143" s="87">
        <v>1367631</v>
      </c>
      <c r="C143" s="88">
        <v>1370737</v>
      </c>
      <c r="D143" s="88">
        <v>1445771</v>
      </c>
      <c r="E143" s="88">
        <v>1322394</v>
      </c>
      <c r="F143" s="88">
        <v>1346574</v>
      </c>
      <c r="G143" s="88">
        <v>1354805</v>
      </c>
      <c r="H143" s="88">
        <v>1312870</v>
      </c>
      <c r="I143" s="88">
        <v>1697516</v>
      </c>
      <c r="J143" s="88">
        <v>2083521</v>
      </c>
      <c r="K143" s="88">
        <v>1477124</v>
      </c>
      <c r="L143" s="88">
        <v>1409755</v>
      </c>
      <c r="M143" s="88">
        <v>1277112</v>
      </c>
      <c r="N143" s="89">
        <v>1348020</v>
      </c>
    </row>
    <row r="144" spans="1:15" ht="14.4" customHeight="1" x14ac:dyDescent="0.2">
      <c r="A144" s="1" t="s">
        <v>92</v>
      </c>
      <c r="B144" s="90">
        <v>2271604</v>
      </c>
      <c r="C144" s="91">
        <v>2255786</v>
      </c>
      <c r="D144" s="91">
        <v>2241159</v>
      </c>
      <c r="E144" s="91">
        <v>2288565</v>
      </c>
      <c r="F144" s="91">
        <v>2304657</v>
      </c>
      <c r="G144" s="91">
        <v>2320050</v>
      </c>
      <c r="H144" s="91">
        <v>2301479</v>
      </c>
      <c r="I144" s="91">
        <v>1863231</v>
      </c>
      <c r="J144" s="91">
        <v>1842350</v>
      </c>
      <c r="K144" s="91">
        <v>2229253</v>
      </c>
      <c r="L144" s="91">
        <v>2269342</v>
      </c>
      <c r="M144" s="91">
        <v>2121877</v>
      </c>
      <c r="N144" s="92">
        <v>2199355</v>
      </c>
    </row>
    <row r="145" spans="1:15" ht="14.4" customHeight="1" x14ac:dyDescent="0.2">
      <c r="A145" s="1" t="s">
        <v>3</v>
      </c>
      <c r="B145" s="90">
        <v>3753243</v>
      </c>
      <c r="C145" s="91">
        <v>3717410</v>
      </c>
      <c r="D145" s="91">
        <v>3720101</v>
      </c>
      <c r="E145" s="91">
        <v>3760568</v>
      </c>
      <c r="F145" s="91">
        <v>3740260</v>
      </c>
      <c r="G145" s="91">
        <v>3790288</v>
      </c>
      <c r="H145" s="91">
        <v>3787058</v>
      </c>
      <c r="I145" s="91">
        <v>3641720</v>
      </c>
      <c r="J145" s="91">
        <v>3503622</v>
      </c>
      <c r="K145" s="91">
        <v>3741661</v>
      </c>
      <c r="L145" s="91">
        <v>3785196</v>
      </c>
      <c r="M145" s="91">
        <v>3739704</v>
      </c>
      <c r="N145" s="92">
        <v>3768697</v>
      </c>
    </row>
    <row r="146" spans="1:15" ht="14.4" customHeight="1" x14ac:dyDescent="0.2">
      <c r="A146" s="1" t="s">
        <v>4</v>
      </c>
      <c r="B146" s="90">
        <v>1742456</v>
      </c>
      <c r="C146" s="91">
        <v>1666145</v>
      </c>
      <c r="D146" s="91">
        <v>1712132</v>
      </c>
      <c r="E146" s="91">
        <v>1791010</v>
      </c>
      <c r="F146" s="91">
        <v>1778923</v>
      </c>
      <c r="G146" s="91">
        <v>1783718</v>
      </c>
      <c r="H146" s="91">
        <v>1804472</v>
      </c>
      <c r="I146" s="91">
        <v>1688232</v>
      </c>
      <c r="J146" s="91">
        <v>1586106</v>
      </c>
      <c r="K146" s="91">
        <v>1698679</v>
      </c>
      <c r="L146" s="91">
        <v>1713228</v>
      </c>
      <c r="M146" s="91">
        <v>1735206</v>
      </c>
      <c r="N146" s="92">
        <v>1694765</v>
      </c>
    </row>
    <row r="147" spans="1:15" ht="14.4" customHeight="1" x14ac:dyDescent="0.2">
      <c r="A147" s="2" t="s">
        <v>5</v>
      </c>
      <c r="B147" s="93">
        <v>654359</v>
      </c>
      <c r="C147" s="94">
        <v>720904</v>
      </c>
      <c r="D147" s="94">
        <v>659802</v>
      </c>
      <c r="E147" s="94">
        <v>644943</v>
      </c>
      <c r="F147" s="94">
        <v>648703</v>
      </c>
      <c r="G147" s="94">
        <v>643924</v>
      </c>
      <c r="H147" s="94">
        <v>681471</v>
      </c>
      <c r="I147" s="94">
        <v>726512</v>
      </c>
      <c r="J147" s="94">
        <v>521040</v>
      </c>
      <c r="K147" s="94">
        <v>589898</v>
      </c>
      <c r="L147" s="94">
        <v>616175</v>
      </c>
      <c r="M147" s="94">
        <v>600705</v>
      </c>
      <c r="N147" s="95">
        <v>591583</v>
      </c>
    </row>
    <row r="148" spans="1:15" ht="14.4" customHeight="1" x14ac:dyDescent="0.3">
      <c r="A148" s="3" t="s">
        <v>32</v>
      </c>
      <c r="B148" s="84">
        <v>8906440</v>
      </c>
      <c r="C148" s="85">
        <v>8847196</v>
      </c>
      <c r="D148" s="85">
        <v>8876474</v>
      </c>
      <c r="E148" s="85">
        <v>8891026</v>
      </c>
      <c r="F148" s="85">
        <v>8909561</v>
      </c>
      <c r="G148" s="85">
        <v>8972653</v>
      </c>
      <c r="H148" s="85">
        <v>8973854</v>
      </c>
      <c r="I148" s="85">
        <v>8752893</v>
      </c>
      <c r="J148" s="85">
        <v>8693678</v>
      </c>
      <c r="K148" s="85">
        <v>8849733</v>
      </c>
      <c r="L148" s="85">
        <v>8896093</v>
      </c>
      <c r="M148" s="85">
        <v>8584216</v>
      </c>
      <c r="N148" s="86">
        <v>8775461</v>
      </c>
      <c r="O148" s="152"/>
    </row>
    <row r="149" spans="1:15" ht="14.4" customHeight="1" x14ac:dyDescent="0.2">
      <c r="A149" s="1" t="s">
        <v>91</v>
      </c>
      <c r="B149" s="87">
        <v>1349379</v>
      </c>
      <c r="C149" s="88">
        <v>1341567</v>
      </c>
      <c r="D149" s="88">
        <v>1418031</v>
      </c>
      <c r="E149" s="88">
        <v>1293309</v>
      </c>
      <c r="F149" s="88">
        <v>1327057</v>
      </c>
      <c r="G149" s="88">
        <v>1334350</v>
      </c>
      <c r="H149" s="88">
        <v>1292323</v>
      </c>
      <c r="I149" s="88">
        <v>1667624</v>
      </c>
      <c r="J149" s="88">
        <v>2047902</v>
      </c>
      <c r="K149" s="88">
        <v>1445681</v>
      </c>
      <c r="L149" s="88">
        <v>1387346</v>
      </c>
      <c r="M149" s="88">
        <v>1257744</v>
      </c>
      <c r="N149" s="89">
        <v>1329244</v>
      </c>
    </row>
    <row r="150" spans="1:15" ht="14.4" customHeight="1" x14ac:dyDescent="0.2">
      <c r="A150" s="1" t="s">
        <v>92</v>
      </c>
      <c r="B150" s="90">
        <v>2069364</v>
      </c>
      <c r="C150" s="91">
        <v>2055846</v>
      </c>
      <c r="D150" s="91">
        <v>2022258</v>
      </c>
      <c r="E150" s="91">
        <v>2067831</v>
      </c>
      <c r="F150" s="91">
        <v>2081853</v>
      </c>
      <c r="G150" s="91">
        <v>2091427</v>
      </c>
      <c r="H150" s="91">
        <v>2079292</v>
      </c>
      <c r="I150" s="91">
        <v>1683064</v>
      </c>
      <c r="J150" s="91">
        <v>1650471</v>
      </c>
      <c r="K150" s="91">
        <v>2026182</v>
      </c>
      <c r="L150" s="91">
        <v>2058174</v>
      </c>
      <c r="M150" s="91">
        <v>1914137</v>
      </c>
      <c r="N150" s="92">
        <v>1991121</v>
      </c>
    </row>
    <row r="151" spans="1:15" ht="14.4" customHeight="1" x14ac:dyDescent="0.2">
      <c r="A151" s="1" t="s">
        <v>3</v>
      </c>
      <c r="B151" s="90">
        <v>3594955</v>
      </c>
      <c r="C151" s="91">
        <v>3574236</v>
      </c>
      <c r="D151" s="91">
        <v>3562764</v>
      </c>
      <c r="E151" s="91">
        <v>3592905</v>
      </c>
      <c r="F151" s="91">
        <v>3580240</v>
      </c>
      <c r="G151" s="91">
        <v>3627738</v>
      </c>
      <c r="H151" s="91">
        <v>3629258</v>
      </c>
      <c r="I151" s="91">
        <v>3490638</v>
      </c>
      <c r="J151" s="91">
        <v>3327844</v>
      </c>
      <c r="K151" s="91">
        <v>3571242</v>
      </c>
      <c r="L151" s="91">
        <v>3611076</v>
      </c>
      <c r="M151" s="91">
        <v>3565160</v>
      </c>
      <c r="N151" s="92">
        <v>3610250</v>
      </c>
    </row>
    <row r="152" spans="1:15" ht="14.4" customHeight="1" x14ac:dyDescent="0.2">
      <c r="A152" s="1" t="s">
        <v>4</v>
      </c>
      <c r="B152" s="90">
        <v>1438600</v>
      </c>
      <c r="C152" s="91">
        <v>1398436</v>
      </c>
      <c r="D152" s="91">
        <v>1429723</v>
      </c>
      <c r="E152" s="91">
        <v>1486374</v>
      </c>
      <c r="F152" s="91">
        <v>1467646</v>
      </c>
      <c r="G152" s="91">
        <v>1470350</v>
      </c>
      <c r="H152" s="91">
        <v>1495412</v>
      </c>
      <c r="I152" s="91">
        <v>1414093</v>
      </c>
      <c r="J152" s="91">
        <v>1289767</v>
      </c>
      <c r="K152" s="91">
        <v>1388534</v>
      </c>
      <c r="L152" s="91">
        <v>1402227</v>
      </c>
      <c r="M152" s="91">
        <v>1422303</v>
      </c>
      <c r="N152" s="92">
        <v>1424867</v>
      </c>
    </row>
    <row r="153" spans="1:15" ht="14.4" customHeight="1" x14ac:dyDescent="0.2">
      <c r="A153" s="2" t="s">
        <v>5</v>
      </c>
      <c r="B153" s="93">
        <v>454142</v>
      </c>
      <c r="C153" s="94">
        <v>477111</v>
      </c>
      <c r="D153" s="94">
        <v>443698</v>
      </c>
      <c r="E153" s="94">
        <v>450607</v>
      </c>
      <c r="F153" s="94">
        <v>452765</v>
      </c>
      <c r="G153" s="94">
        <v>448788</v>
      </c>
      <c r="H153" s="94">
        <v>477569</v>
      </c>
      <c r="I153" s="94">
        <v>497474</v>
      </c>
      <c r="J153" s="94">
        <v>377694</v>
      </c>
      <c r="K153" s="94">
        <v>418094</v>
      </c>
      <c r="L153" s="94">
        <v>437270</v>
      </c>
      <c r="M153" s="94">
        <v>424872</v>
      </c>
      <c r="N153" s="95">
        <v>419979</v>
      </c>
    </row>
    <row r="156" spans="1:15" ht="14.4" customHeight="1" x14ac:dyDescent="0.2">
      <c r="A156" s="231" t="s">
        <v>105</v>
      </c>
      <c r="B156" s="231"/>
      <c r="C156" s="231"/>
      <c r="D156" s="231"/>
      <c r="E156" s="231"/>
      <c r="F156" s="231"/>
      <c r="G156" s="231"/>
      <c r="H156" s="231"/>
      <c r="I156" s="231"/>
      <c r="J156" s="231"/>
      <c r="K156" s="231"/>
      <c r="L156" s="231"/>
      <c r="M156" s="231"/>
      <c r="N156" s="231"/>
    </row>
    <row r="158" spans="1:15" ht="14.4" customHeight="1" x14ac:dyDescent="0.2">
      <c r="A158" s="211" t="s">
        <v>0</v>
      </c>
      <c r="B158" s="233" t="s">
        <v>31</v>
      </c>
      <c r="C158" s="234"/>
      <c r="D158" s="234"/>
      <c r="E158" s="234"/>
      <c r="F158" s="234"/>
      <c r="G158" s="234"/>
      <c r="H158" s="234"/>
      <c r="I158" s="234"/>
      <c r="J158" s="234"/>
      <c r="K158" s="234"/>
      <c r="L158" s="234"/>
      <c r="M158" s="234"/>
      <c r="N158" s="235"/>
    </row>
    <row r="159" spans="1:15" ht="14.4" customHeight="1" x14ac:dyDescent="0.2">
      <c r="A159" s="232"/>
      <c r="B159" s="66" t="s">
        <v>2322</v>
      </c>
      <c r="C159" s="58" t="s">
        <v>2324</v>
      </c>
      <c r="D159" s="58" t="s">
        <v>2325</v>
      </c>
      <c r="E159" s="58" t="s">
        <v>2326</v>
      </c>
      <c r="F159" s="58" t="s">
        <v>2327</v>
      </c>
      <c r="G159" s="58" t="s">
        <v>2328</v>
      </c>
      <c r="H159" s="58" t="s">
        <v>2329</v>
      </c>
      <c r="I159" s="58" t="s">
        <v>2330</v>
      </c>
      <c r="J159" s="58" t="s">
        <v>2331</v>
      </c>
      <c r="K159" s="58" t="s">
        <v>2332</v>
      </c>
      <c r="L159" s="58" t="s">
        <v>2334</v>
      </c>
      <c r="M159" s="58" t="s">
        <v>2335</v>
      </c>
      <c r="N159" s="51" t="s">
        <v>2337</v>
      </c>
    </row>
    <row r="160" spans="1:15" ht="14.4" customHeight="1" x14ac:dyDescent="0.3">
      <c r="A160" s="3" t="s">
        <v>1</v>
      </c>
      <c r="B160" s="84">
        <v>11841678</v>
      </c>
      <c r="C160" s="85">
        <v>11699995</v>
      </c>
      <c r="D160" s="85">
        <v>11746267</v>
      </c>
      <c r="E160" s="85">
        <v>11896778</v>
      </c>
      <c r="F160" s="85">
        <v>12031409</v>
      </c>
      <c r="G160" s="85">
        <v>12142638</v>
      </c>
      <c r="H160" s="85">
        <v>12114832</v>
      </c>
      <c r="I160" s="85">
        <v>11366557</v>
      </c>
      <c r="J160" s="85">
        <v>10976918</v>
      </c>
      <c r="K160" s="85">
        <v>11487359</v>
      </c>
      <c r="L160" s="85">
        <v>11703646</v>
      </c>
      <c r="M160" s="85">
        <v>11341091</v>
      </c>
      <c r="N160" s="86">
        <v>11505283</v>
      </c>
      <c r="O160" s="152"/>
    </row>
    <row r="161" spans="1:15" ht="14.4" customHeight="1" x14ac:dyDescent="0.2">
      <c r="A161" s="1" t="s">
        <v>91</v>
      </c>
      <c r="B161" s="87">
        <v>1547837</v>
      </c>
      <c r="C161" s="88">
        <v>1553569</v>
      </c>
      <c r="D161" s="88">
        <v>1655083</v>
      </c>
      <c r="E161" s="88">
        <v>1508132</v>
      </c>
      <c r="F161" s="88">
        <v>1534445</v>
      </c>
      <c r="G161" s="88">
        <v>1533622</v>
      </c>
      <c r="H161" s="88">
        <v>1476470</v>
      </c>
      <c r="I161" s="88">
        <v>1965893</v>
      </c>
      <c r="J161" s="88">
        <v>2321277</v>
      </c>
      <c r="K161" s="88">
        <v>1712004</v>
      </c>
      <c r="L161" s="88">
        <v>1586753</v>
      </c>
      <c r="M161" s="88">
        <v>1407802</v>
      </c>
      <c r="N161" s="89">
        <v>1494157</v>
      </c>
    </row>
    <row r="162" spans="1:15" ht="14.4" customHeight="1" x14ac:dyDescent="0.2">
      <c r="A162" s="1" t="s">
        <v>92</v>
      </c>
      <c r="B162" s="90">
        <v>3656955</v>
      </c>
      <c r="C162" s="91">
        <v>3549278</v>
      </c>
      <c r="D162" s="91">
        <v>3513948</v>
      </c>
      <c r="E162" s="91">
        <v>3683993</v>
      </c>
      <c r="F162" s="91">
        <v>3793461</v>
      </c>
      <c r="G162" s="91">
        <v>3835153</v>
      </c>
      <c r="H162" s="91">
        <v>3790977</v>
      </c>
      <c r="I162" s="91">
        <v>2844127</v>
      </c>
      <c r="J162" s="91">
        <v>2707677</v>
      </c>
      <c r="K162" s="91">
        <v>3303453</v>
      </c>
      <c r="L162" s="91">
        <v>3512078</v>
      </c>
      <c r="M162" s="91">
        <v>3369457</v>
      </c>
      <c r="N162" s="92">
        <v>3473726</v>
      </c>
    </row>
    <row r="163" spans="1:15" ht="14.4" customHeight="1" x14ac:dyDescent="0.2">
      <c r="A163" s="1" t="s">
        <v>3</v>
      </c>
      <c r="B163" s="90">
        <v>4074312</v>
      </c>
      <c r="C163" s="91">
        <v>4045712</v>
      </c>
      <c r="D163" s="91">
        <v>4045846</v>
      </c>
      <c r="E163" s="91">
        <v>4098580</v>
      </c>
      <c r="F163" s="91">
        <v>4097243</v>
      </c>
      <c r="G163" s="91">
        <v>4160680</v>
      </c>
      <c r="H163" s="91">
        <v>4169156</v>
      </c>
      <c r="I163" s="91">
        <v>3962546</v>
      </c>
      <c r="J163" s="91">
        <v>3721895</v>
      </c>
      <c r="K163" s="91">
        <v>4034429</v>
      </c>
      <c r="L163" s="91">
        <v>4115827</v>
      </c>
      <c r="M163" s="91">
        <v>4071096</v>
      </c>
      <c r="N163" s="92">
        <v>4094459</v>
      </c>
    </row>
    <row r="164" spans="1:15" ht="14.4" customHeight="1" x14ac:dyDescent="0.2">
      <c r="A164" s="1" t="s">
        <v>4</v>
      </c>
      <c r="B164" s="90">
        <v>1873553</v>
      </c>
      <c r="C164" s="91">
        <v>1795161</v>
      </c>
      <c r="D164" s="91">
        <v>1837432</v>
      </c>
      <c r="E164" s="91">
        <v>1924649</v>
      </c>
      <c r="F164" s="91">
        <v>1919872</v>
      </c>
      <c r="G164" s="91">
        <v>1930577</v>
      </c>
      <c r="H164" s="91">
        <v>1957587</v>
      </c>
      <c r="I164" s="91">
        <v>1827514</v>
      </c>
      <c r="J164" s="91">
        <v>1675196</v>
      </c>
      <c r="K164" s="91">
        <v>1812667</v>
      </c>
      <c r="L164" s="91">
        <v>1838618</v>
      </c>
      <c r="M164" s="91">
        <v>1858275</v>
      </c>
      <c r="N164" s="92">
        <v>1818341</v>
      </c>
    </row>
    <row r="165" spans="1:15" ht="14.4" customHeight="1" x14ac:dyDescent="0.2">
      <c r="A165" s="2" t="s">
        <v>5</v>
      </c>
      <c r="B165" s="93">
        <v>689021</v>
      </c>
      <c r="C165" s="94">
        <v>756275</v>
      </c>
      <c r="D165" s="94">
        <v>693958</v>
      </c>
      <c r="E165" s="94">
        <v>681424</v>
      </c>
      <c r="F165" s="94">
        <v>686388</v>
      </c>
      <c r="G165" s="94">
        <v>682606</v>
      </c>
      <c r="H165" s="94">
        <v>720642</v>
      </c>
      <c r="I165" s="94">
        <v>766477</v>
      </c>
      <c r="J165" s="94">
        <v>550873</v>
      </c>
      <c r="K165" s="94">
        <v>624806</v>
      </c>
      <c r="L165" s="94">
        <v>650370</v>
      </c>
      <c r="M165" s="94">
        <v>634461</v>
      </c>
      <c r="N165" s="95">
        <v>624600</v>
      </c>
    </row>
    <row r="166" spans="1:15" ht="14.4" customHeight="1" x14ac:dyDescent="0.3">
      <c r="A166" s="3" t="s">
        <v>2</v>
      </c>
      <c r="B166" s="84">
        <v>1216828</v>
      </c>
      <c r="C166" s="85">
        <v>1232980</v>
      </c>
      <c r="D166" s="85">
        <v>1241802</v>
      </c>
      <c r="E166" s="85">
        <v>1273011</v>
      </c>
      <c r="F166" s="85">
        <v>1312931</v>
      </c>
      <c r="G166" s="85">
        <v>1347102</v>
      </c>
      <c r="H166" s="85">
        <v>1363449</v>
      </c>
      <c r="I166" s="85">
        <v>1278671</v>
      </c>
      <c r="J166" s="85">
        <v>1032805</v>
      </c>
      <c r="K166" s="85">
        <v>1161412</v>
      </c>
      <c r="L166" s="85">
        <v>1228509</v>
      </c>
      <c r="M166" s="85">
        <v>1181365</v>
      </c>
      <c r="N166" s="86">
        <v>1164814</v>
      </c>
      <c r="O166" s="152"/>
    </row>
    <row r="167" spans="1:15" ht="14.4" customHeight="1" x14ac:dyDescent="0.2">
      <c r="A167" s="1" t="s">
        <v>91</v>
      </c>
      <c r="B167" s="87">
        <v>115582</v>
      </c>
      <c r="C167" s="88">
        <v>112101</v>
      </c>
      <c r="D167" s="88">
        <v>123386</v>
      </c>
      <c r="E167" s="88">
        <v>126157</v>
      </c>
      <c r="F167" s="88">
        <v>132520</v>
      </c>
      <c r="G167" s="88">
        <v>123437</v>
      </c>
      <c r="H167" s="88">
        <v>119366</v>
      </c>
      <c r="I167" s="88">
        <v>198202</v>
      </c>
      <c r="J167" s="88">
        <v>160179</v>
      </c>
      <c r="K167" s="88">
        <v>172739</v>
      </c>
      <c r="L167" s="88">
        <v>134088</v>
      </c>
      <c r="M167" s="88">
        <v>96255</v>
      </c>
      <c r="N167" s="89">
        <v>107418</v>
      </c>
    </row>
    <row r="168" spans="1:15" ht="14.4" customHeight="1" x14ac:dyDescent="0.2">
      <c r="A168" s="1" t="s">
        <v>92</v>
      </c>
      <c r="B168" s="90">
        <v>660188</v>
      </c>
      <c r="C168" s="91">
        <v>671872</v>
      </c>
      <c r="D168" s="91">
        <v>668464</v>
      </c>
      <c r="E168" s="91">
        <v>684138</v>
      </c>
      <c r="F168" s="91">
        <v>694689</v>
      </c>
      <c r="G168" s="91">
        <v>715747</v>
      </c>
      <c r="H168" s="91">
        <v>721032</v>
      </c>
      <c r="I168" s="91">
        <v>618064</v>
      </c>
      <c r="J168" s="91">
        <v>575001</v>
      </c>
      <c r="K168" s="91">
        <v>611372</v>
      </c>
      <c r="L168" s="91">
        <v>660591</v>
      </c>
      <c r="M168" s="91">
        <v>651927</v>
      </c>
      <c r="N168" s="92">
        <v>633722</v>
      </c>
    </row>
    <row r="169" spans="1:15" ht="14.4" customHeight="1" x14ac:dyDescent="0.2">
      <c r="A169" s="1" t="s">
        <v>3</v>
      </c>
      <c r="B169" s="90">
        <v>300231</v>
      </c>
      <c r="C169" s="91">
        <v>307645</v>
      </c>
      <c r="D169" s="91">
        <v>308021</v>
      </c>
      <c r="E169" s="91">
        <v>316933</v>
      </c>
      <c r="F169" s="91">
        <v>333618</v>
      </c>
      <c r="G169" s="91">
        <v>347802</v>
      </c>
      <c r="H169" s="91">
        <v>357336</v>
      </c>
      <c r="I169" s="91">
        <v>302163</v>
      </c>
      <c r="J169" s="91">
        <v>197571</v>
      </c>
      <c r="K169" s="91">
        <v>258414</v>
      </c>
      <c r="L169" s="91">
        <v>302021</v>
      </c>
      <c r="M169" s="91">
        <v>303081</v>
      </c>
      <c r="N169" s="92">
        <v>296501</v>
      </c>
    </row>
    <row r="170" spans="1:15" ht="14.4" customHeight="1" x14ac:dyDescent="0.2">
      <c r="A170" s="1" t="s">
        <v>4</v>
      </c>
      <c r="B170" s="90">
        <v>113107</v>
      </c>
      <c r="C170" s="91">
        <v>113986</v>
      </c>
      <c r="D170" s="91">
        <v>113822</v>
      </c>
      <c r="E170" s="91">
        <v>117116</v>
      </c>
      <c r="F170" s="91">
        <v>122757</v>
      </c>
      <c r="G170" s="91">
        <v>129634</v>
      </c>
      <c r="H170" s="91">
        <v>134545</v>
      </c>
      <c r="I170" s="91">
        <v>128130</v>
      </c>
      <c r="J170" s="91">
        <v>76383</v>
      </c>
      <c r="K170" s="91">
        <v>93707</v>
      </c>
      <c r="L170" s="91">
        <v>105486</v>
      </c>
      <c r="M170" s="91">
        <v>104569</v>
      </c>
      <c r="N170" s="92">
        <v>102127</v>
      </c>
    </row>
    <row r="171" spans="1:15" ht="14.4" customHeight="1" x14ac:dyDescent="0.2">
      <c r="A171" s="2" t="s">
        <v>5</v>
      </c>
      <c r="B171" s="93">
        <v>27720</v>
      </c>
      <c r="C171" s="94">
        <v>27376</v>
      </c>
      <c r="D171" s="94">
        <v>28109</v>
      </c>
      <c r="E171" s="94">
        <v>28667</v>
      </c>
      <c r="F171" s="94">
        <v>29347</v>
      </c>
      <c r="G171" s="94">
        <v>30482</v>
      </c>
      <c r="H171" s="94">
        <v>31170</v>
      </c>
      <c r="I171" s="94">
        <v>32112</v>
      </c>
      <c r="J171" s="94">
        <v>23671</v>
      </c>
      <c r="K171" s="94">
        <v>25180</v>
      </c>
      <c r="L171" s="94">
        <v>26323</v>
      </c>
      <c r="M171" s="94">
        <v>25533</v>
      </c>
      <c r="N171" s="95">
        <v>25046</v>
      </c>
    </row>
    <row r="172" spans="1:15" ht="14.4" customHeight="1" x14ac:dyDescent="0.3">
      <c r="A172" s="3" t="s">
        <v>6</v>
      </c>
      <c r="B172" s="84">
        <v>10624850</v>
      </c>
      <c r="C172" s="85">
        <v>10467015</v>
      </c>
      <c r="D172" s="85">
        <v>10504465</v>
      </c>
      <c r="E172" s="85">
        <v>10623767</v>
      </c>
      <c r="F172" s="85">
        <v>10718478</v>
      </c>
      <c r="G172" s="85">
        <v>10795536</v>
      </c>
      <c r="H172" s="85">
        <v>10751383</v>
      </c>
      <c r="I172" s="85">
        <v>10087886</v>
      </c>
      <c r="J172" s="85">
        <v>9944113</v>
      </c>
      <c r="K172" s="85">
        <v>10325947</v>
      </c>
      <c r="L172" s="85">
        <v>10475137</v>
      </c>
      <c r="M172" s="85">
        <v>10159726</v>
      </c>
      <c r="N172" s="86">
        <v>10340469</v>
      </c>
      <c r="O172" s="152"/>
    </row>
    <row r="173" spans="1:15" ht="14.4" customHeight="1" x14ac:dyDescent="0.2">
      <c r="A173" s="1" t="s">
        <v>91</v>
      </c>
      <c r="B173" s="87">
        <v>1432255</v>
      </c>
      <c r="C173" s="88">
        <v>1441468</v>
      </c>
      <c r="D173" s="88">
        <v>1531697</v>
      </c>
      <c r="E173" s="88">
        <v>1381975</v>
      </c>
      <c r="F173" s="88">
        <v>1401925</v>
      </c>
      <c r="G173" s="88">
        <v>1410185</v>
      </c>
      <c r="H173" s="88">
        <v>1357104</v>
      </c>
      <c r="I173" s="88">
        <v>1767691</v>
      </c>
      <c r="J173" s="88">
        <v>2161098</v>
      </c>
      <c r="K173" s="88">
        <v>1539265</v>
      </c>
      <c r="L173" s="88">
        <v>1452665</v>
      </c>
      <c r="M173" s="88">
        <v>1311547</v>
      </c>
      <c r="N173" s="89">
        <v>1386739</v>
      </c>
    </row>
    <row r="174" spans="1:15" ht="14.4" customHeight="1" x14ac:dyDescent="0.2">
      <c r="A174" s="1" t="s">
        <v>92</v>
      </c>
      <c r="B174" s="90">
        <v>2996767</v>
      </c>
      <c r="C174" s="91">
        <v>2877406</v>
      </c>
      <c r="D174" s="91">
        <v>2845484</v>
      </c>
      <c r="E174" s="91">
        <v>2999855</v>
      </c>
      <c r="F174" s="91">
        <v>3098772</v>
      </c>
      <c r="G174" s="91">
        <v>3119406</v>
      </c>
      <c r="H174" s="91">
        <v>3069945</v>
      </c>
      <c r="I174" s="91">
        <v>2226063</v>
      </c>
      <c r="J174" s="91">
        <v>2132676</v>
      </c>
      <c r="K174" s="91">
        <v>2692081</v>
      </c>
      <c r="L174" s="91">
        <v>2851487</v>
      </c>
      <c r="M174" s="91">
        <v>2717530</v>
      </c>
      <c r="N174" s="92">
        <v>2840004</v>
      </c>
    </row>
    <row r="175" spans="1:15" ht="14.4" customHeight="1" x14ac:dyDescent="0.2">
      <c r="A175" s="1" t="s">
        <v>3</v>
      </c>
      <c r="B175" s="90">
        <v>3774081</v>
      </c>
      <c r="C175" s="91">
        <v>3738067</v>
      </c>
      <c r="D175" s="91">
        <v>3737825</v>
      </c>
      <c r="E175" s="91">
        <v>3781647</v>
      </c>
      <c r="F175" s="91">
        <v>3763625</v>
      </c>
      <c r="G175" s="91">
        <v>3812878</v>
      </c>
      <c r="H175" s="91">
        <v>3811820</v>
      </c>
      <c r="I175" s="91">
        <v>3660383</v>
      </c>
      <c r="J175" s="91">
        <v>3524324</v>
      </c>
      <c r="K175" s="91">
        <v>3776015</v>
      </c>
      <c r="L175" s="91">
        <v>3813806</v>
      </c>
      <c r="M175" s="91">
        <v>3768015</v>
      </c>
      <c r="N175" s="92">
        <v>3797958</v>
      </c>
    </row>
    <row r="176" spans="1:15" ht="14.4" customHeight="1" x14ac:dyDescent="0.2">
      <c r="A176" s="1" t="s">
        <v>4</v>
      </c>
      <c r="B176" s="90">
        <v>1760446</v>
      </c>
      <c r="C176" s="91">
        <v>1681175</v>
      </c>
      <c r="D176" s="91">
        <v>1723610</v>
      </c>
      <c r="E176" s="91">
        <v>1807533</v>
      </c>
      <c r="F176" s="91">
        <v>1797115</v>
      </c>
      <c r="G176" s="91">
        <v>1800943</v>
      </c>
      <c r="H176" s="91">
        <v>1823042</v>
      </c>
      <c r="I176" s="91">
        <v>1699384</v>
      </c>
      <c r="J176" s="91">
        <v>1598813</v>
      </c>
      <c r="K176" s="91">
        <v>1718960</v>
      </c>
      <c r="L176" s="91">
        <v>1733132</v>
      </c>
      <c r="M176" s="91">
        <v>1753706</v>
      </c>
      <c r="N176" s="92">
        <v>1716214</v>
      </c>
    </row>
    <row r="177" spans="1:15" ht="14.4" customHeight="1" x14ac:dyDescent="0.2">
      <c r="A177" s="2" t="s">
        <v>5</v>
      </c>
      <c r="B177" s="93">
        <v>661301</v>
      </c>
      <c r="C177" s="94">
        <v>728899</v>
      </c>
      <c r="D177" s="94">
        <v>665849</v>
      </c>
      <c r="E177" s="94">
        <v>652757</v>
      </c>
      <c r="F177" s="94">
        <v>657041</v>
      </c>
      <c r="G177" s="94">
        <v>652124</v>
      </c>
      <c r="H177" s="94">
        <v>689472</v>
      </c>
      <c r="I177" s="94">
        <v>734365</v>
      </c>
      <c r="J177" s="94">
        <v>527202</v>
      </c>
      <c r="K177" s="94">
        <v>599626</v>
      </c>
      <c r="L177" s="94">
        <v>624047</v>
      </c>
      <c r="M177" s="94">
        <v>608928</v>
      </c>
      <c r="N177" s="95">
        <v>599554</v>
      </c>
    </row>
    <row r="178" spans="1:15" ht="14.4" customHeight="1" x14ac:dyDescent="0.3">
      <c r="A178" s="3" t="s">
        <v>32</v>
      </c>
      <c r="B178" s="84">
        <v>9191316</v>
      </c>
      <c r="C178" s="85">
        <v>9117721</v>
      </c>
      <c r="D178" s="85">
        <v>9118329</v>
      </c>
      <c r="E178" s="85">
        <v>9134653</v>
      </c>
      <c r="F178" s="85">
        <v>9152417</v>
      </c>
      <c r="G178" s="85">
        <v>9190893</v>
      </c>
      <c r="H178" s="85">
        <v>9197643</v>
      </c>
      <c r="I178" s="85">
        <v>8975827</v>
      </c>
      <c r="J178" s="85">
        <v>8912423</v>
      </c>
      <c r="K178" s="85">
        <v>9108034</v>
      </c>
      <c r="L178" s="85">
        <v>9125178</v>
      </c>
      <c r="M178" s="85">
        <v>8781478</v>
      </c>
      <c r="N178" s="86">
        <v>8999773</v>
      </c>
      <c r="O178" s="152"/>
    </row>
    <row r="179" spans="1:15" ht="14.4" customHeight="1" x14ac:dyDescent="0.2">
      <c r="A179" s="1" t="s">
        <v>91</v>
      </c>
      <c r="B179" s="87">
        <v>1391855</v>
      </c>
      <c r="C179" s="88">
        <v>1382818</v>
      </c>
      <c r="D179" s="88">
        <v>1457272</v>
      </c>
      <c r="E179" s="88">
        <v>1326580</v>
      </c>
      <c r="F179" s="88">
        <v>1359659</v>
      </c>
      <c r="G179" s="88">
        <v>1354736</v>
      </c>
      <c r="H179" s="88">
        <v>1315612</v>
      </c>
      <c r="I179" s="88">
        <v>1711451</v>
      </c>
      <c r="J179" s="88">
        <v>2084699</v>
      </c>
      <c r="K179" s="88">
        <v>1478406</v>
      </c>
      <c r="L179" s="88">
        <v>1405935</v>
      </c>
      <c r="M179" s="88">
        <v>1261736</v>
      </c>
      <c r="N179" s="89">
        <v>1345112</v>
      </c>
    </row>
    <row r="180" spans="1:15" ht="14.4" customHeight="1" x14ac:dyDescent="0.2">
      <c r="A180" s="1" t="s">
        <v>92</v>
      </c>
      <c r="B180" s="90">
        <v>2256096</v>
      </c>
      <c r="C180" s="91">
        <v>2230238</v>
      </c>
      <c r="D180" s="91">
        <v>2175808</v>
      </c>
      <c r="E180" s="91">
        <v>2222028</v>
      </c>
      <c r="F180" s="91">
        <v>2232609</v>
      </c>
      <c r="G180" s="91">
        <v>2231193</v>
      </c>
      <c r="H180" s="91">
        <v>2218253</v>
      </c>
      <c r="I180" s="91">
        <v>1813261</v>
      </c>
      <c r="J180" s="91">
        <v>1779982</v>
      </c>
      <c r="K180" s="91">
        <v>2178464</v>
      </c>
      <c r="L180" s="91">
        <v>2202568</v>
      </c>
      <c r="M180" s="91">
        <v>2042690</v>
      </c>
      <c r="N180" s="92">
        <v>2132511</v>
      </c>
    </row>
    <row r="181" spans="1:15" ht="14.4" customHeight="1" x14ac:dyDescent="0.2">
      <c r="A181" s="1" t="s">
        <v>3</v>
      </c>
      <c r="B181" s="90">
        <v>3615316</v>
      </c>
      <c r="C181" s="91">
        <v>3594524</v>
      </c>
      <c r="D181" s="91">
        <v>3580780</v>
      </c>
      <c r="E181" s="91">
        <v>3613439</v>
      </c>
      <c r="F181" s="91">
        <v>3602834</v>
      </c>
      <c r="G181" s="91">
        <v>3649620</v>
      </c>
      <c r="H181" s="91">
        <v>3653376</v>
      </c>
      <c r="I181" s="91">
        <v>3508815</v>
      </c>
      <c r="J181" s="91">
        <v>3348918</v>
      </c>
      <c r="K181" s="91">
        <v>3604543</v>
      </c>
      <c r="L181" s="91">
        <v>3638815</v>
      </c>
      <c r="M181" s="91">
        <v>3592533</v>
      </c>
      <c r="N181" s="92">
        <v>3638432</v>
      </c>
    </row>
    <row r="182" spans="1:15" ht="14.4" customHeight="1" x14ac:dyDescent="0.2">
      <c r="A182" s="1" t="s">
        <v>4</v>
      </c>
      <c r="B182" s="90">
        <v>1457143</v>
      </c>
      <c r="C182" s="91">
        <v>1415997</v>
      </c>
      <c r="D182" s="91">
        <v>1444912</v>
      </c>
      <c r="E182" s="91">
        <v>1505017</v>
      </c>
      <c r="F182" s="91">
        <v>1487247</v>
      </c>
      <c r="G182" s="91">
        <v>1489344</v>
      </c>
      <c r="H182" s="91">
        <v>1515130</v>
      </c>
      <c r="I182" s="91">
        <v>1427874</v>
      </c>
      <c r="J182" s="91">
        <v>1306362</v>
      </c>
      <c r="K182" s="91">
        <v>1410985</v>
      </c>
      <c r="L182" s="91">
        <v>1423297</v>
      </c>
      <c r="M182" s="91">
        <v>1442837</v>
      </c>
      <c r="N182" s="92">
        <v>1446309</v>
      </c>
    </row>
    <row r="183" spans="1:15" ht="14.4" customHeight="1" x14ac:dyDescent="0.2">
      <c r="A183" s="2" t="s">
        <v>5</v>
      </c>
      <c r="B183" s="93">
        <v>470906</v>
      </c>
      <c r="C183" s="94">
        <v>494144</v>
      </c>
      <c r="D183" s="94">
        <v>459557</v>
      </c>
      <c r="E183" s="94">
        <v>467589</v>
      </c>
      <c r="F183" s="94">
        <v>470068</v>
      </c>
      <c r="G183" s="94">
        <v>466000</v>
      </c>
      <c r="H183" s="94">
        <v>495272</v>
      </c>
      <c r="I183" s="94">
        <v>514426</v>
      </c>
      <c r="J183" s="94">
        <v>392462</v>
      </c>
      <c r="K183" s="94">
        <v>435636</v>
      </c>
      <c r="L183" s="94">
        <v>454563</v>
      </c>
      <c r="M183" s="94">
        <v>441682</v>
      </c>
      <c r="N183" s="95">
        <v>437409</v>
      </c>
    </row>
    <row r="186" spans="1:15" ht="14.4" customHeight="1" x14ac:dyDescent="0.2">
      <c r="A186" s="231" t="s">
        <v>106</v>
      </c>
      <c r="B186" s="231"/>
      <c r="C186" s="231"/>
      <c r="D186" s="231"/>
      <c r="E186" s="231"/>
      <c r="F186" s="231"/>
      <c r="G186" s="231"/>
      <c r="H186" s="231"/>
      <c r="I186" s="231"/>
      <c r="J186" s="231"/>
      <c r="K186" s="231"/>
      <c r="L186" s="231"/>
      <c r="M186" s="231"/>
      <c r="N186" s="231"/>
    </row>
    <row r="188" spans="1:15" ht="14.4" customHeight="1" x14ac:dyDescent="0.2">
      <c r="A188" s="211" t="s">
        <v>0</v>
      </c>
      <c r="B188" s="213" t="s">
        <v>31</v>
      </c>
      <c r="C188" s="214"/>
      <c r="D188" s="214"/>
      <c r="E188" s="214"/>
      <c r="F188" s="214"/>
      <c r="G188" s="214"/>
      <c r="H188" s="214"/>
      <c r="I188" s="214"/>
      <c r="J188" s="214"/>
      <c r="K188" s="214"/>
      <c r="L188" s="214"/>
      <c r="M188" s="214"/>
      <c r="N188" s="215"/>
    </row>
    <row r="189" spans="1:15" ht="14.4" customHeight="1" x14ac:dyDescent="0.2">
      <c r="A189" s="212"/>
      <c r="B189" s="21" t="s">
        <v>2322</v>
      </c>
      <c r="C189" s="22" t="s">
        <v>2324</v>
      </c>
      <c r="D189" s="22" t="s">
        <v>2325</v>
      </c>
      <c r="E189" s="22" t="s">
        <v>2326</v>
      </c>
      <c r="F189" s="22" t="s">
        <v>2327</v>
      </c>
      <c r="G189" s="22" t="s">
        <v>2328</v>
      </c>
      <c r="H189" s="22" t="s">
        <v>2329</v>
      </c>
      <c r="I189" s="22" t="s">
        <v>2330</v>
      </c>
      <c r="J189" s="22" t="s">
        <v>2331</v>
      </c>
      <c r="K189" s="22" t="s">
        <v>2332</v>
      </c>
      <c r="L189" s="22" t="s">
        <v>2334</v>
      </c>
      <c r="M189" s="22" t="s">
        <v>2335</v>
      </c>
      <c r="N189" s="51" t="s">
        <v>2337</v>
      </c>
    </row>
    <row r="190" spans="1:15" ht="14.4" customHeight="1" x14ac:dyDescent="0.3">
      <c r="A190" s="3" t="s">
        <v>1</v>
      </c>
      <c r="B190" s="84">
        <v>10572377</v>
      </c>
      <c r="C190" s="85">
        <v>10500429</v>
      </c>
      <c r="D190" s="85">
        <v>10515094</v>
      </c>
      <c r="E190" s="85">
        <v>10542078</v>
      </c>
      <c r="F190" s="85">
        <v>10558376</v>
      </c>
      <c r="G190" s="85">
        <v>10621266</v>
      </c>
      <c r="H190" s="85">
        <v>10622314</v>
      </c>
      <c r="I190" s="85">
        <v>10343683</v>
      </c>
      <c r="J190" s="85">
        <v>10281375</v>
      </c>
      <c r="K190" s="85">
        <v>10514922</v>
      </c>
      <c r="L190" s="85">
        <v>10540273</v>
      </c>
      <c r="M190" s="85">
        <v>10168827</v>
      </c>
      <c r="N190" s="86">
        <v>10275812</v>
      </c>
      <c r="O190" s="152"/>
    </row>
    <row r="191" spans="1:15" ht="14.4" customHeight="1" x14ac:dyDescent="0.2">
      <c r="A191" s="1" t="s">
        <v>91</v>
      </c>
      <c r="B191" s="87">
        <v>1424698</v>
      </c>
      <c r="C191" s="88">
        <v>1427006</v>
      </c>
      <c r="D191" s="88">
        <v>1498066</v>
      </c>
      <c r="E191" s="88">
        <v>1366236</v>
      </c>
      <c r="F191" s="88">
        <v>1392302</v>
      </c>
      <c r="G191" s="88">
        <v>1389040</v>
      </c>
      <c r="H191" s="88">
        <v>1348839</v>
      </c>
      <c r="I191" s="88">
        <v>1758307</v>
      </c>
      <c r="J191" s="88">
        <v>2142308</v>
      </c>
      <c r="K191" s="88">
        <v>1523387</v>
      </c>
      <c r="L191" s="88">
        <v>1443783</v>
      </c>
      <c r="M191" s="88">
        <v>1295900</v>
      </c>
      <c r="N191" s="89">
        <v>1379362</v>
      </c>
    </row>
    <row r="192" spans="1:15" ht="14.4" customHeight="1" x14ac:dyDescent="0.2">
      <c r="A192" s="1" t="s">
        <v>92</v>
      </c>
      <c r="B192" s="90">
        <v>2575693</v>
      </c>
      <c r="C192" s="91">
        <v>2543710</v>
      </c>
      <c r="D192" s="91">
        <v>2498820</v>
      </c>
      <c r="E192" s="91">
        <v>2546614</v>
      </c>
      <c r="F192" s="91">
        <v>2559906</v>
      </c>
      <c r="G192" s="91">
        <v>2573012</v>
      </c>
      <c r="H192" s="91">
        <v>2553272</v>
      </c>
      <c r="I192" s="91">
        <v>2098623</v>
      </c>
      <c r="J192" s="91">
        <v>2109849</v>
      </c>
      <c r="K192" s="91">
        <v>2515351</v>
      </c>
      <c r="L192" s="91">
        <v>2537865</v>
      </c>
      <c r="M192" s="91">
        <v>2356247</v>
      </c>
      <c r="N192" s="92">
        <v>2454634</v>
      </c>
    </row>
    <row r="193" spans="1:15" ht="14.4" customHeight="1" x14ac:dyDescent="0.2">
      <c r="A193" s="1" t="s">
        <v>3</v>
      </c>
      <c r="B193" s="90">
        <v>3823818</v>
      </c>
      <c r="C193" s="91">
        <v>3824030</v>
      </c>
      <c r="D193" s="91">
        <v>3836184</v>
      </c>
      <c r="E193" s="91">
        <v>3835823</v>
      </c>
      <c r="F193" s="91">
        <v>3818462</v>
      </c>
      <c r="G193" s="91">
        <v>3869221</v>
      </c>
      <c r="H193" s="91">
        <v>3864206</v>
      </c>
      <c r="I193" s="91">
        <v>3762424</v>
      </c>
      <c r="J193" s="91">
        <v>3662516</v>
      </c>
      <c r="K193" s="91">
        <v>3829547</v>
      </c>
      <c r="L193" s="91">
        <v>3871910</v>
      </c>
      <c r="M193" s="91">
        <v>3825661</v>
      </c>
      <c r="N193" s="92">
        <v>3852910</v>
      </c>
    </row>
    <row r="194" spans="1:15" ht="14.4" customHeight="1" x14ac:dyDescent="0.2">
      <c r="A194" s="1" t="s">
        <v>4</v>
      </c>
      <c r="B194" s="90">
        <v>2020963</v>
      </c>
      <c r="C194" s="91">
        <v>1863417</v>
      </c>
      <c r="D194" s="91">
        <v>1948582</v>
      </c>
      <c r="E194" s="91">
        <v>2077443</v>
      </c>
      <c r="F194" s="91">
        <v>2065408</v>
      </c>
      <c r="G194" s="91">
        <v>2061258</v>
      </c>
      <c r="H194" s="91">
        <v>1960334</v>
      </c>
      <c r="I194" s="91">
        <v>1959279</v>
      </c>
      <c r="J194" s="91">
        <v>1829976</v>
      </c>
      <c r="K194" s="91">
        <v>1993549</v>
      </c>
      <c r="L194" s="91">
        <v>2009170</v>
      </c>
      <c r="M194" s="91">
        <v>2028102</v>
      </c>
      <c r="N194" s="92">
        <v>1941597</v>
      </c>
    </row>
    <row r="195" spans="1:15" ht="14.4" customHeight="1" x14ac:dyDescent="0.2">
      <c r="A195" s="2" t="s">
        <v>5</v>
      </c>
      <c r="B195" s="93">
        <v>727205</v>
      </c>
      <c r="C195" s="94">
        <v>842266</v>
      </c>
      <c r="D195" s="94">
        <v>733442</v>
      </c>
      <c r="E195" s="94">
        <v>715962</v>
      </c>
      <c r="F195" s="94">
        <v>722298</v>
      </c>
      <c r="G195" s="94">
        <v>728735</v>
      </c>
      <c r="H195" s="94">
        <v>895663</v>
      </c>
      <c r="I195" s="94">
        <v>765050</v>
      </c>
      <c r="J195" s="94">
        <v>536726</v>
      </c>
      <c r="K195" s="94">
        <v>653088</v>
      </c>
      <c r="L195" s="94">
        <v>677545</v>
      </c>
      <c r="M195" s="94">
        <v>662917</v>
      </c>
      <c r="N195" s="95">
        <v>647309</v>
      </c>
    </row>
    <row r="196" spans="1:15" ht="14.4" customHeight="1" x14ac:dyDescent="0.3">
      <c r="A196" s="3" t="s">
        <v>2</v>
      </c>
      <c r="B196" s="84">
        <v>238242</v>
      </c>
      <c r="C196" s="85">
        <v>240724</v>
      </c>
      <c r="D196" s="85">
        <v>242466</v>
      </c>
      <c r="E196" s="85">
        <v>246263</v>
      </c>
      <c r="F196" s="85">
        <v>249195</v>
      </c>
      <c r="G196" s="85">
        <v>251250</v>
      </c>
      <c r="H196" s="85">
        <v>252007</v>
      </c>
      <c r="I196" s="85">
        <v>243964</v>
      </c>
      <c r="J196" s="85">
        <v>248427</v>
      </c>
      <c r="K196" s="85">
        <v>252488</v>
      </c>
      <c r="L196" s="85">
        <v>253652</v>
      </c>
      <c r="M196" s="85">
        <v>237526</v>
      </c>
      <c r="N196" s="86">
        <v>238135</v>
      </c>
      <c r="O196" s="152"/>
    </row>
    <row r="197" spans="1:15" ht="14.4" customHeight="1" x14ac:dyDescent="0.2">
      <c r="A197" s="1" t="s">
        <v>91</v>
      </c>
      <c r="B197" s="87">
        <v>5297</v>
      </c>
      <c r="C197" s="88">
        <v>5057</v>
      </c>
      <c r="D197" s="88">
        <v>5616</v>
      </c>
      <c r="E197" s="88">
        <v>5663</v>
      </c>
      <c r="F197" s="88">
        <v>5781</v>
      </c>
      <c r="G197" s="88">
        <v>5395</v>
      </c>
      <c r="H197" s="88">
        <v>4828</v>
      </c>
      <c r="I197" s="88">
        <v>6741</v>
      </c>
      <c r="J197" s="88">
        <v>11136</v>
      </c>
      <c r="K197" s="88">
        <v>8434</v>
      </c>
      <c r="L197" s="88">
        <v>6309</v>
      </c>
      <c r="M197" s="88">
        <v>5011</v>
      </c>
      <c r="N197" s="89">
        <v>5217</v>
      </c>
    </row>
    <row r="198" spans="1:15" ht="14.4" customHeight="1" x14ac:dyDescent="0.2">
      <c r="A198" s="1" t="s">
        <v>92</v>
      </c>
      <c r="B198" s="90">
        <v>159486</v>
      </c>
      <c r="C198" s="91">
        <v>160772</v>
      </c>
      <c r="D198" s="91">
        <v>161668</v>
      </c>
      <c r="E198" s="91">
        <v>163602</v>
      </c>
      <c r="F198" s="91">
        <v>163728</v>
      </c>
      <c r="G198" s="91">
        <v>164075</v>
      </c>
      <c r="H198" s="91">
        <v>163863</v>
      </c>
      <c r="I198" s="91">
        <v>159502</v>
      </c>
      <c r="J198" s="91">
        <v>175671</v>
      </c>
      <c r="K198" s="91">
        <v>172167</v>
      </c>
      <c r="L198" s="91">
        <v>169392</v>
      </c>
      <c r="M198" s="91">
        <v>156758</v>
      </c>
      <c r="N198" s="92">
        <v>157462</v>
      </c>
    </row>
    <row r="199" spans="1:15" ht="14.4" customHeight="1" x14ac:dyDescent="0.2">
      <c r="A199" s="1" t="s">
        <v>3</v>
      </c>
      <c r="B199" s="90">
        <v>51888</v>
      </c>
      <c r="C199" s="91">
        <v>53168</v>
      </c>
      <c r="D199" s="91">
        <v>53386</v>
      </c>
      <c r="E199" s="91">
        <v>54724</v>
      </c>
      <c r="F199" s="91">
        <v>56437</v>
      </c>
      <c r="G199" s="91">
        <v>57549</v>
      </c>
      <c r="H199" s="91">
        <v>58345</v>
      </c>
      <c r="I199" s="91">
        <v>53278</v>
      </c>
      <c r="J199" s="91">
        <v>45243</v>
      </c>
      <c r="K199" s="91">
        <v>52531</v>
      </c>
      <c r="L199" s="91">
        <v>56646</v>
      </c>
      <c r="M199" s="91">
        <v>54871</v>
      </c>
      <c r="N199" s="92">
        <v>54775</v>
      </c>
    </row>
    <row r="200" spans="1:15" ht="14.4" customHeight="1" x14ac:dyDescent="0.2">
      <c r="A200" s="1" t="s">
        <v>4</v>
      </c>
      <c r="B200" s="90">
        <v>18591</v>
      </c>
      <c r="C200" s="91">
        <v>18816</v>
      </c>
      <c r="D200" s="91">
        <v>18903</v>
      </c>
      <c r="E200" s="91">
        <v>19185</v>
      </c>
      <c r="F200" s="91">
        <v>19987</v>
      </c>
      <c r="G200" s="91">
        <v>20895</v>
      </c>
      <c r="H200" s="91">
        <v>21424</v>
      </c>
      <c r="I200" s="91">
        <v>20744</v>
      </c>
      <c r="J200" s="91">
        <v>13838</v>
      </c>
      <c r="K200" s="91">
        <v>16627</v>
      </c>
      <c r="L200" s="91">
        <v>18436</v>
      </c>
      <c r="M200" s="91">
        <v>18078</v>
      </c>
      <c r="N200" s="92">
        <v>17895</v>
      </c>
    </row>
    <row r="201" spans="1:15" ht="14.4" customHeight="1" x14ac:dyDescent="0.2">
      <c r="A201" s="2" t="s">
        <v>5</v>
      </c>
      <c r="B201" s="93">
        <v>2980</v>
      </c>
      <c r="C201" s="94">
        <v>2911</v>
      </c>
      <c r="D201" s="94">
        <v>2893</v>
      </c>
      <c r="E201" s="94">
        <v>3089</v>
      </c>
      <c r="F201" s="94">
        <v>3262</v>
      </c>
      <c r="G201" s="94">
        <v>3336</v>
      </c>
      <c r="H201" s="94">
        <v>3547</v>
      </c>
      <c r="I201" s="94">
        <v>3699</v>
      </c>
      <c r="J201" s="94">
        <v>2539</v>
      </c>
      <c r="K201" s="94">
        <v>2729</v>
      </c>
      <c r="L201" s="94">
        <v>2869</v>
      </c>
      <c r="M201" s="94">
        <v>2808</v>
      </c>
      <c r="N201" s="95">
        <v>2786</v>
      </c>
    </row>
    <row r="202" spans="1:15" ht="14.4" customHeight="1" x14ac:dyDescent="0.3">
      <c r="A202" s="3" t="s">
        <v>6</v>
      </c>
      <c r="B202" s="84">
        <v>10334135</v>
      </c>
      <c r="C202" s="85">
        <v>10259705</v>
      </c>
      <c r="D202" s="85">
        <v>10272628</v>
      </c>
      <c r="E202" s="85">
        <v>10295815</v>
      </c>
      <c r="F202" s="85">
        <v>10309181</v>
      </c>
      <c r="G202" s="85">
        <v>10370016</v>
      </c>
      <c r="H202" s="85">
        <v>10370307</v>
      </c>
      <c r="I202" s="85">
        <v>10099719</v>
      </c>
      <c r="J202" s="85">
        <v>10032948</v>
      </c>
      <c r="K202" s="85">
        <v>10262434</v>
      </c>
      <c r="L202" s="85">
        <v>10286621</v>
      </c>
      <c r="M202" s="85">
        <v>9931301</v>
      </c>
      <c r="N202" s="86">
        <v>10037677</v>
      </c>
      <c r="O202" s="152"/>
    </row>
    <row r="203" spans="1:15" ht="14.4" customHeight="1" x14ac:dyDescent="0.2">
      <c r="A203" s="1" t="s">
        <v>91</v>
      </c>
      <c r="B203" s="87">
        <v>1419401</v>
      </c>
      <c r="C203" s="88">
        <v>1421949</v>
      </c>
      <c r="D203" s="88">
        <v>1492450</v>
      </c>
      <c r="E203" s="88">
        <v>1360573</v>
      </c>
      <c r="F203" s="88">
        <v>1386521</v>
      </c>
      <c r="G203" s="88">
        <v>1383645</v>
      </c>
      <c r="H203" s="88">
        <v>1344011</v>
      </c>
      <c r="I203" s="88">
        <v>1751566</v>
      </c>
      <c r="J203" s="88">
        <v>2131172</v>
      </c>
      <c r="K203" s="88">
        <v>1514953</v>
      </c>
      <c r="L203" s="88">
        <v>1437474</v>
      </c>
      <c r="M203" s="88">
        <v>1290889</v>
      </c>
      <c r="N203" s="89">
        <v>1374145</v>
      </c>
    </row>
    <row r="204" spans="1:15" ht="14.4" customHeight="1" x14ac:dyDescent="0.2">
      <c r="A204" s="1" t="s">
        <v>92</v>
      </c>
      <c r="B204" s="90">
        <v>2416207</v>
      </c>
      <c r="C204" s="91">
        <v>2382938</v>
      </c>
      <c r="D204" s="91">
        <v>2337152</v>
      </c>
      <c r="E204" s="91">
        <v>2383012</v>
      </c>
      <c r="F204" s="91">
        <v>2396178</v>
      </c>
      <c r="G204" s="91">
        <v>2408937</v>
      </c>
      <c r="H204" s="91">
        <v>2389409</v>
      </c>
      <c r="I204" s="91">
        <v>1939121</v>
      </c>
      <c r="J204" s="91">
        <v>1934178</v>
      </c>
      <c r="K204" s="91">
        <v>2343184</v>
      </c>
      <c r="L204" s="91">
        <v>2368473</v>
      </c>
      <c r="M204" s="91">
        <v>2199489</v>
      </c>
      <c r="N204" s="92">
        <v>2297172</v>
      </c>
    </row>
    <row r="205" spans="1:15" ht="14.4" customHeight="1" x14ac:dyDescent="0.2">
      <c r="A205" s="1" t="s">
        <v>3</v>
      </c>
      <c r="B205" s="90">
        <v>3771930</v>
      </c>
      <c r="C205" s="91">
        <v>3770862</v>
      </c>
      <c r="D205" s="91">
        <v>3782798</v>
      </c>
      <c r="E205" s="91">
        <v>3781099</v>
      </c>
      <c r="F205" s="91">
        <v>3762025</v>
      </c>
      <c r="G205" s="91">
        <v>3811672</v>
      </c>
      <c r="H205" s="91">
        <v>3805861</v>
      </c>
      <c r="I205" s="91">
        <v>3709146</v>
      </c>
      <c r="J205" s="91">
        <v>3617273</v>
      </c>
      <c r="K205" s="91">
        <v>3777016</v>
      </c>
      <c r="L205" s="91">
        <v>3815264</v>
      </c>
      <c r="M205" s="91">
        <v>3770790</v>
      </c>
      <c r="N205" s="92">
        <v>3798135</v>
      </c>
    </row>
    <row r="206" spans="1:15" ht="14.4" customHeight="1" x14ac:dyDescent="0.2">
      <c r="A206" s="1" t="s">
        <v>4</v>
      </c>
      <c r="B206" s="90">
        <v>2002372</v>
      </c>
      <c r="C206" s="91">
        <v>1844601</v>
      </c>
      <c r="D206" s="91">
        <v>1929679</v>
      </c>
      <c r="E206" s="91">
        <v>2058258</v>
      </c>
      <c r="F206" s="91">
        <v>2045421</v>
      </c>
      <c r="G206" s="91">
        <v>2040363</v>
      </c>
      <c r="H206" s="91">
        <v>1938910</v>
      </c>
      <c r="I206" s="91">
        <v>1938535</v>
      </c>
      <c r="J206" s="91">
        <v>1816138</v>
      </c>
      <c r="K206" s="91">
        <v>1976922</v>
      </c>
      <c r="L206" s="91">
        <v>1990734</v>
      </c>
      <c r="M206" s="91">
        <v>2010024</v>
      </c>
      <c r="N206" s="92">
        <v>1923702</v>
      </c>
    </row>
    <row r="207" spans="1:15" ht="14.4" customHeight="1" x14ac:dyDescent="0.2">
      <c r="A207" s="2" t="s">
        <v>5</v>
      </c>
      <c r="B207" s="93">
        <v>724225</v>
      </c>
      <c r="C207" s="94">
        <v>839355</v>
      </c>
      <c r="D207" s="94">
        <v>730549</v>
      </c>
      <c r="E207" s="94">
        <v>712873</v>
      </c>
      <c r="F207" s="94">
        <v>719036</v>
      </c>
      <c r="G207" s="94">
        <v>725399</v>
      </c>
      <c r="H207" s="94">
        <v>892116</v>
      </c>
      <c r="I207" s="94">
        <v>761351</v>
      </c>
      <c r="J207" s="94">
        <v>534187</v>
      </c>
      <c r="K207" s="94">
        <v>650359</v>
      </c>
      <c r="L207" s="94">
        <v>674676</v>
      </c>
      <c r="M207" s="94">
        <v>660109</v>
      </c>
      <c r="N207" s="95">
        <v>644523</v>
      </c>
    </row>
    <row r="208" spans="1:15" ht="14.4" customHeight="1" x14ac:dyDescent="0.3">
      <c r="A208" s="3" t="s">
        <v>32</v>
      </c>
      <c r="B208" s="84">
        <v>9253628</v>
      </c>
      <c r="C208" s="85">
        <v>9181617</v>
      </c>
      <c r="D208" s="85">
        <v>9172339</v>
      </c>
      <c r="E208" s="85">
        <v>9187277</v>
      </c>
      <c r="F208" s="85">
        <v>9205992</v>
      </c>
      <c r="G208" s="85">
        <v>9255212</v>
      </c>
      <c r="H208" s="85">
        <v>9259165</v>
      </c>
      <c r="I208" s="85">
        <v>9034989</v>
      </c>
      <c r="J208" s="85">
        <v>8976604</v>
      </c>
      <c r="K208" s="85">
        <v>9165327</v>
      </c>
      <c r="L208" s="85">
        <v>9183230</v>
      </c>
      <c r="M208" s="85">
        <v>8837049</v>
      </c>
      <c r="N208" s="86">
        <v>9061687</v>
      </c>
      <c r="O208" s="152"/>
    </row>
    <row r="209" spans="1:14" ht="14.4" customHeight="1" x14ac:dyDescent="0.2">
      <c r="A209" s="1" t="s">
        <v>91</v>
      </c>
      <c r="B209" s="87">
        <v>1402312</v>
      </c>
      <c r="C209" s="88">
        <v>1394302</v>
      </c>
      <c r="D209" s="88">
        <v>1466677</v>
      </c>
      <c r="E209" s="88">
        <v>1335692</v>
      </c>
      <c r="F209" s="88">
        <v>1369153</v>
      </c>
      <c r="G209" s="88">
        <v>1364602</v>
      </c>
      <c r="H209" s="88">
        <v>1325015</v>
      </c>
      <c r="I209" s="88">
        <v>1721566</v>
      </c>
      <c r="J209" s="88">
        <v>2096177</v>
      </c>
      <c r="K209" s="88">
        <v>1486032</v>
      </c>
      <c r="L209" s="88">
        <v>1416826</v>
      </c>
      <c r="M209" s="88">
        <v>1272467</v>
      </c>
      <c r="N209" s="89">
        <v>1356412</v>
      </c>
    </row>
    <row r="210" spans="1:14" ht="14.4" customHeight="1" x14ac:dyDescent="0.2">
      <c r="A210" s="1" t="s">
        <v>92</v>
      </c>
      <c r="B210" s="90">
        <v>2297134</v>
      </c>
      <c r="C210" s="91">
        <v>2271623</v>
      </c>
      <c r="D210" s="91">
        <v>2206957</v>
      </c>
      <c r="E210" s="91">
        <v>2253660</v>
      </c>
      <c r="F210" s="91">
        <v>2266483</v>
      </c>
      <c r="G210" s="91">
        <v>2273717</v>
      </c>
      <c r="H210" s="91">
        <v>2259070</v>
      </c>
      <c r="I210" s="91">
        <v>1847549</v>
      </c>
      <c r="J210" s="91">
        <v>1819985</v>
      </c>
      <c r="K210" s="91">
        <v>2219733</v>
      </c>
      <c r="L210" s="91">
        <v>2238899</v>
      </c>
      <c r="M210" s="91">
        <v>2076320</v>
      </c>
      <c r="N210" s="92">
        <v>2172246</v>
      </c>
    </row>
    <row r="211" spans="1:14" ht="14.4" customHeight="1" x14ac:dyDescent="0.2">
      <c r="A211" s="1" t="s">
        <v>3</v>
      </c>
      <c r="B211" s="90">
        <v>3622042</v>
      </c>
      <c r="C211" s="91">
        <v>3601366</v>
      </c>
      <c r="D211" s="91">
        <v>3588407</v>
      </c>
      <c r="E211" s="91">
        <v>3620754</v>
      </c>
      <c r="F211" s="91">
        <v>3609272</v>
      </c>
      <c r="G211" s="91">
        <v>3656944</v>
      </c>
      <c r="H211" s="91">
        <v>3660225</v>
      </c>
      <c r="I211" s="91">
        <v>3517735</v>
      </c>
      <c r="J211" s="91">
        <v>3357081</v>
      </c>
      <c r="K211" s="91">
        <v>3610157</v>
      </c>
      <c r="L211" s="91">
        <v>3646012</v>
      </c>
      <c r="M211" s="91">
        <v>3599664</v>
      </c>
      <c r="N211" s="92">
        <v>3645616</v>
      </c>
    </row>
    <row r="212" spans="1:14" ht="14.4" customHeight="1" x14ac:dyDescent="0.2">
      <c r="A212" s="1" t="s">
        <v>4</v>
      </c>
      <c r="B212" s="90">
        <v>1459981</v>
      </c>
      <c r="C212" s="91">
        <v>1418792</v>
      </c>
      <c r="D212" s="91">
        <v>1448832</v>
      </c>
      <c r="E212" s="91">
        <v>1508149</v>
      </c>
      <c r="F212" s="91">
        <v>1489848</v>
      </c>
      <c r="G212" s="91">
        <v>1492525</v>
      </c>
      <c r="H212" s="91">
        <v>1518158</v>
      </c>
      <c r="I212" s="91">
        <v>1431975</v>
      </c>
      <c r="J212" s="91">
        <v>1309600</v>
      </c>
      <c r="K212" s="91">
        <v>1412926</v>
      </c>
      <c r="L212" s="91">
        <v>1425786</v>
      </c>
      <c r="M212" s="91">
        <v>1445692</v>
      </c>
      <c r="N212" s="92">
        <v>1448952</v>
      </c>
    </row>
    <row r="213" spans="1:14" ht="14.4" customHeight="1" x14ac:dyDescent="0.2">
      <c r="A213" s="2" t="s">
        <v>5</v>
      </c>
      <c r="B213" s="93">
        <v>472159</v>
      </c>
      <c r="C213" s="94">
        <v>495534</v>
      </c>
      <c r="D213" s="94">
        <v>461466</v>
      </c>
      <c r="E213" s="94">
        <v>469022</v>
      </c>
      <c r="F213" s="94">
        <v>471236</v>
      </c>
      <c r="G213" s="94">
        <v>467424</v>
      </c>
      <c r="H213" s="94">
        <v>496697</v>
      </c>
      <c r="I213" s="94">
        <v>516164</v>
      </c>
      <c r="J213" s="94">
        <v>393761</v>
      </c>
      <c r="K213" s="94">
        <v>436479</v>
      </c>
      <c r="L213" s="94">
        <v>455707</v>
      </c>
      <c r="M213" s="94">
        <v>442906</v>
      </c>
      <c r="N213" s="95">
        <v>438461</v>
      </c>
    </row>
    <row r="215" spans="1:14" ht="14.4" customHeight="1" x14ac:dyDescent="0.2">
      <c r="A215" s="4" t="s">
        <v>60</v>
      </c>
    </row>
  </sheetData>
  <mergeCells count="22">
    <mergeCell ref="A156:N156"/>
    <mergeCell ref="A158:A159"/>
    <mergeCell ref="B158:N158"/>
    <mergeCell ref="A186:N186"/>
    <mergeCell ref="A188:A189"/>
    <mergeCell ref="B188:N188"/>
    <mergeCell ref="A96:N96"/>
    <mergeCell ref="A98:A99"/>
    <mergeCell ref="B98:N98"/>
    <mergeCell ref="A126:N126"/>
    <mergeCell ref="A128:A129"/>
    <mergeCell ref="B128:N128"/>
    <mergeCell ref="A68:A69"/>
    <mergeCell ref="B68:M68"/>
    <mergeCell ref="D5:K5"/>
    <mergeCell ref="J2:K4"/>
    <mergeCell ref="D2:I4"/>
    <mergeCell ref="A10:N10"/>
    <mergeCell ref="A40:A41"/>
    <mergeCell ref="A12:A13"/>
    <mergeCell ref="B12:N12"/>
    <mergeCell ref="B40:M40"/>
  </mergeCells>
  <phoneticPr fontId="10" type="noConversion"/>
  <conditionalFormatting sqref="B42:M65">
    <cfRule type="colorScale" priority="1">
      <colorScale>
        <cfvo type="min"/>
        <cfvo type="percentile" val="50"/>
        <cfvo type="max"/>
        <color theme="5" tint="0.79998168889431442"/>
        <color theme="0"/>
        <color theme="9" tint="0.79998168889431442"/>
      </colorScale>
    </cfRule>
  </conditionalFormatting>
  <conditionalFormatting sqref="B70:M93">
    <cfRule type="colorScale" priority="23">
      <colorScale>
        <cfvo type="min"/>
        <cfvo type="percentile" val="50"/>
        <cfvo type="max"/>
        <color theme="5" tint="0.79998168889431442"/>
        <color theme="0"/>
        <color theme="9" tint="0.79998168889431442"/>
      </colorScale>
    </cfRule>
  </conditionalFormatting>
  <conditionalFormatting sqref="B14:N14">
    <cfRule type="colorScale" priority="2">
      <colorScale>
        <cfvo type="min"/>
        <cfvo type="percentile" val="50"/>
        <cfvo type="max"/>
        <color theme="5" tint="0.79998168889431442"/>
        <color rgb="FFFFFBEF"/>
        <color theme="9" tint="0.79998168889431442"/>
      </colorScale>
    </cfRule>
  </conditionalFormatting>
  <conditionalFormatting sqref="B20:N20">
    <cfRule type="colorScale" priority="5">
      <colorScale>
        <cfvo type="min"/>
        <cfvo type="percentile" val="50"/>
        <cfvo type="max"/>
        <color theme="5" tint="0.79998168889431442"/>
        <color rgb="FFFFFBEF"/>
        <color theme="9" tint="0.79998168889431442"/>
      </colorScale>
    </cfRule>
  </conditionalFormatting>
  <conditionalFormatting sqref="B26:N26">
    <cfRule type="colorScale" priority="3">
      <colorScale>
        <cfvo type="min"/>
        <cfvo type="percentile" val="50"/>
        <cfvo type="max"/>
        <color theme="5" tint="0.79998168889431442"/>
        <color rgb="FFFFFBEF"/>
        <color theme="9" tint="0.79998168889431442"/>
      </colorScale>
    </cfRule>
  </conditionalFormatting>
  <conditionalFormatting sqref="B32:N32">
    <cfRule type="colorScale" priority="4">
      <colorScale>
        <cfvo type="min"/>
        <cfvo type="percentile" val="50"/>
        <cfvo type="max"/>
        <color theme="5" tint="0.79998168889431442"/>
        <color rgb="FFFFFBEF"/>
        <color theme="9" tint="0.79998168889431442"/>
      </colorScale>
    </cfRule>
  </conditionalFormatting>
  <conditionalFormatting sqref="B100:N100">
    <cfRule type="colorScale" priority="18">
      <colorScale>
        <cfvo type="min"/>
        <cfvo type="percentile" val="50"/>
        <cfvo type="max"/>
        <color theme="5" tint="0.79998168889431442"/>
        <color rgb="FFFFFBEF"/>
        <color theme="9" tint="0.79998168889431442"/>
      </colorScale>
    </cfRule>
  </conditionalFormatting>
  <conditionalFormatting sqref="B106:N106">
    <cfRule type="colorScale" priority="21">
      <colorScale>
        <cfvo type="min"/>
        <cfvo type="percentile" val="50"/>
        <cfvo type="max"/>
        <color theme="5" tint="0.79998168889431442"/>
        <color rgb="FFFFFBEF"/>
        <color theme="9" tint="0.79998168889431442"/>
      </colorScale>
    </cfRule>
  </conditionalFormatting>
  <conditionalFormatting sqref="B112:N112">
    <cfRule type="colorScale" priority="19">
      <colorScale>
        <cfvo type="min"/>
        <cfvo type="percentile" val="50"/>
        <cfvo type="max"/>
        <color theme="5" tint="0.79998168889431442"/>
        <color rgb="FFFFFBEF"/>
        <color theme="9" tint="0.79998168889431442"/>
      </colorScale>
    </cfRule>
  </conditionalFormatting>
  <conditionalFormatting sqref="B118:N118">
    <cfRule type="colorScale" priority="20">
      <colorScale>
        <cfvo type="min"/>
        <cfvo type="percentile" val="50"/>
        <cfvo type="max"/>
        <color theme="5" tint="0.79998168889431442"/>
        <color rgb="FFFFFBEF"/>
        <color theme="9" tint="0.79998168889431442"/>
      </colorScale>
    </cfRule>
  </conditionalFormatting>
  <conditionalFormatting sqref="B130:N130">
    <cfRule type="colorScale" priority="14">
      <colorScale>
        <cfvo type="min"/>
        <cfvo type="percentile" val="50"/>
        <cfvo type="max"/>
        <color theme="5" tint="0.79998168889431442"/>
        <color rgb="FFFFFBEF"/>
        <color theme="9" tint="0.79998168889431442"/>
      </colorScale>
    </cfRule>
  </conditionalFormatting>
  <conditionalFormatting sqref="B136:N136">
    <cfRule type="colorScale" priority="17">
      <colorScale>
        <cfvo type="min"/>
        <cfvo type="percentile" val="50"/>
        <cfvo type="max"/>
        <color theme="5" tint="0.79998168889431442"/>
        <color rgb="FFFFFBEF"/>
        <color theme="9" tint="0.79998168889431442"/>
      </colorScale>
    </cfRule>
  </conditionalFormatting>
  <conditionalFormatting sqref="B142:N142">
    <cfRule type="colorScale" priority="15">
      <colorScale>
        <cfvo type="min"/>
        <cfvo type="percentile" val="50"/>
        <cfvo type="max"/>
        <color theme="5" tint="0.79998168889431442"/>
        <color rgb="FFFFFBEF"/>
        <color theme="9" tint="0.79998168889431442"/>
      </colorScale>
    </cfRule>
  </conditionalFormatting>
  <conditionalFormatting sqref="B148:N148">
    <cfRule type="colorScale" priority="16">
      <colorScale>
        <cfvo type="min"/>
        <cfvo type="percentile" val="50"/>
        <cfvo type="max"/>
        <color theme="5" tint="0.79998168889431442"/>
        <color rgb="FFFFFBEF"/>
        <color theme="9" tint="0.79998168889431442"/>
      </colorScale>
    </cfRule>
  </conditionalFormatting>
  <conditionalFormatting sqref="B160:N160">
    <cfRule type="colorScale" priority="10">
      <colorScale>
        <cfvo type="min"/>
        <cfvo type="percentile" val="50"/>
        <cfvo type="max"/>
        <color theme="5" tint="0.79998168889431442"/>
        <color rgb="FFFFFBEF"/>
        <color theme="9" tint="0.79998168889431442"/>
      </colorScale>
    </cfRule>
  </conditionalFormatting>
  <conditionalFormatting sqref="B166:N166">
    <cfRule type="colorScale" priority="13">
      <colorScale>
        <cfvo type="min"/>
        <cfvo type="percentile" val="50"/>
        <cfvo type="max"/>
        <color theme="5" tint="0.79998168889431442"/>
        <color rgb="FFFFFBEF"/>
        <color theme="9" tint="0.79998168889431442"/>
      </colorScale>
    </cfRule>
  </conditionalFormatting>
  <conditionalFormatting sqref="B172:N172">
    <cfRule type="colorScale" priority="11">
      <colorScale>
        <cfvo type="min"/>
        <cfvo type="percentile" val="50"/>
        <cfvo type="max"/>
        <color theme="5" tint="0.79998168889431442"/>
        <color rgb="FFFFFBEF"/>
        <color theme="9" tint="0.79998168889431442"/>
      </colorScale>
    </cfRule>
  </conditionalFormatting>
  <conditionalFormatting sqref="B178:N178">
    <cfRule type="colorScale" priority="12">
      <colorScale>
        <cfvo type="min"/>
        <cfvo type="percentile" val="50"/>
        <cfvo type="max"/>
        <color theme="5" tint="0.79998168889431442"/>
        <color rgb="FFFFFBEF"/>
        <color theme="9" tint="0.79998168889431442"/>
      </colorScale>
    </cfRule>
  </conditionalFormatting>
  <conditionalFormatting sqref="B190:N190">
    <cfRule type="colorScale" priority="6">
      <colorScale>
        <cfvo type="min"/>
        <cfvo type="percentile" val="50"/>
        <cfvo type="max"/>
        <color theme="5" tint="0.79998168889431442"/>
        <color rgb="FFFFFBEF"/>
        <color theme="9" tint="0.79998168889431442"/>
      </colorScale>
    </cfRule>
  </conditionalFormatting>
  <conditionalFormatting sqref="B196:N196">
    <cfRule type="colorScale" priority="9">
      <colorScale>
        <cfvo type="min"/>
        <cfvo type="percentile" val="50"/>
        <cfvo type="max"/>
        <color theme="5" tint="0.79998168889431442"/>
        <color rgb="FFFFFBEF"/>
        <color theme="9" tint="0.79998168889431442"/>
      </colorScale>
    </cfRule>
  </conditionalFormatting>
  <conditionalFormatting sqref="B202:N202">
    <cfRule type="colorScale" priority="7">
      <colorScale>
        <cfvo type="min"/>
        <cfvo type="percentile" val="50"/>
        <cfvo type="max"/>
        <color theme="5" tint="0.79998168889431442"/>
        <color rgb="FFFFFBEF"/>
        <color theme="9" tint="0.79998168889431442"/>
      </colorScale>
    </cfRule>
  </conditionalFormatting>
  <conditionalFormatting sqref="B208:N208">
    <cfRule type="colorScale" priority="8">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6FDFAE49-A549-4BCA-B0B9-3D21EE89D14D}">
          <x14:colorSeries rgb="FF376092"/>
          <x14:colorNegative rgb="FFD00000"/>
          <x14:colorAxis rgb="FF000000"/>
          <x14:colorMarkers rgb="FFD00000"/>
          <x14:colorFirst rgb="FFD00000"/>
          <x14:colorLast rgb="FFD00000"/>
          <x14:colorHigh rgb="FFD00000"/>
          <x14:colorLow rgb="FFD00000"/>
          <x14:sparklines>
            <x14:sparkline>
              <xm:f>'Resultados generales'!B190:N190</xm:f>
              <xm:sqref>O190</xm:sqref>
            </x14:sparkline>
          </x14:sparklines>
        </x14:sparklineGroup>
        <x14:sparklineGroup displayEmptyCellsAs="gap" xr2:uid="{36DDED8D-165D-4EF1-8144-61B698862ED7}">
          <x14:colorSeries rgb="FF376092"/>
          <x14:colorNegative rgb="FFD00000"/>
          <x14:colorAxis rgb="FF000000"/>
          <x14:colorMarkers rgb="FFD00000"/>
          <x14:colorFirst rgb="FFD00000"/>
          <x14:colorLast rgb="FFD00000"/>
          <x14:colorHigh rgb="FFD00000"/>
          <x14:colorLow rgb="FFD00000"/>
          <x14:sparklines>
            <x14:sparkline>
              <xm:f>'Resultados generales'!B196:N196</xm:f>
              <xm:sqref>O196</xm:sqref>
            </x14:sparkline>
          </x14:sparklines>
        </x14:sparklineGroup>
        <x14:sparklineGroup displayEmptyCellsAs="gap" xr2:uid="{8F351A46-BEED-48FB-ACA8-50C05142C92B}">
          <x14:colorSeries rgb="FF376092"/>
          <x14:colorNegative rgb="FFD00000"/>
          <x14:colorAxis rgb="FF000000"/>
          <x14:colorMarkers rgb="FFD00000"/>
          <x14:colorFirst rgb="FFD00000"/>
          <x14:colorLast rgb="FFD00000"/>
          <x14:colorHigh rgb="FFD00000"/>
          <x14:colorLow rgb="FFD00000"/>
          <x14:sparklines>
            <x14:sparkline>
              <xm:f>'Resultados generales'!B202:N202</xm:f>
              <xm:sqref>O202</xm:sqref>
            </x14:sparkline>
          </x14:sparklines>
        </x14:sparklineGroup>
        <x14:sparklineGroup displayEmptyCellsAs="gap" xr2:uid="{AC6F7CE4-5FDF-4F2C-9980-F0709F9511F2}">
          <x14:colorSeries rgb="FF376092"/>
          <x14:colorNegative rgb="FFD00000"/>
          <x14:colorAxis rgb="FF000000"/>
          <x14:colorMarkers rgb="FFD00000"/>
          <x14:colorFirst rgb="FFD00000"/>
          <x14:colorLast rgb="FFD00000"/>
          <x14:colorHigh rgb="FFD00000"/>
          <x14:colorLow rgb="FFD00000"/>
          <x14:sparklines>
            <x14:sparkline>
              <xm:f>'Resultados generales'!B208:N208</xm:f>
              <xm:sqref>O208</xm:sqref>
            </x14:sparkline>
          </x14:sparklines>
        </x14:sparklineGroup>
        <x14:sparklineGroup displayEmptyCellsAs="gap" xr2:uid="{1AB9F0B4-65D3-4B85-8DB3-E0EFFB661210}">
          <x14:colorSeries rgb="FF376092"/>
          <x14:colorNegative rgb="FFD00000"/>
          <x14:colorAxis rgb="FF000000"/>
          <x14:colorMarkers rgb="FFD00000"/>
          <x14:colorFirst rgb="FFD00000"/>
          <x14:colorLast rgb="FFD00000"/>
          <x14:colorHigh rgb="FFD00000"/>
          <x14:colorLow rgb="FFD00000"/>
          <x14:sparklines>
            <x14:sparkline>
              <xm:f>'Resultados generales'!B160:N160</xm:f>
              <xm:sqref>O160</xm:sqref>
            </x14:sparkline>
          </x14:sparklines>
        </x14:sparklineGroup>
        <x14:sparklineGroup displayEmptyCellsAs="gap" xr2:uid="{34AACCB2-9B89-4614-864A-2CBAE7F3CE24}">
          <x14:colorSeries rgb="FF376092"/>
          <x14:colorNegative rgb="FFD00000"/>
          <x14:colorAxis rgb="FF000000"/>
          <x14:colorMarkers rgb="FFD00000"/>
          <x14:colorFirst rgb="FFD00000"/>
          <x14:colorLast rgb="FFD00000"/>
          <x14:colorHigh rgb="FFD00000"/>
          <x14:colorLow rgb="FFD00000"/>
          <x14:sparklines>
            <x14:sparkline>
              <xm:f>'Resultados generales'!B166:N166</xm:f>
              <xm:sqref>O166</xm:sqref>
            </x14:sparkline>
          </x14:sparklines>
        </x14:sparklineGroup>
        <x14:sparklineGroup displayEmptyCellsAs="gap" xr2:uid="{695C9B3C-6C86-4E41-9103-011487F9C858}">
          <x14:colorSeries rgb="FF376092"/>
          <x14:colorNegative rgb="FFD00000"/>
          <x14:colorAxis rgb="FF000000"/>
          <x14:colorMarkers rgb="FFD00000"/>
          <x14:colorFirst rgb="FFD00000"/>
          <x14:colorLast rgb="FFD00000"/>
          <x14:colorHigh rgb="FFD00000"/>
          <x14:colorLow rgb="FFD00000"/>
          <x14:sparklines>
            <x14:sparkline>
              <xm:f>'Resultados generales'!B172:N172</xm:f>
              <xm:sqref>O172</xm:sqref>
            </x14:sparkline>
          </x14:sparklines>
        </x14:sparklineGroup>
        <x14:sparklineGroup displayEmptyCellsAs="gap" xr2:uid="{F4644DB5-8180-4CF3-9B7D-18E894CB38B5}">
          <x14:colorSeries rgb="FF376092"/>
          <x14:colorNegative rgb="FFD00000"/>
          <x14:colorAxis rgb="FF000000"/>
          <x14:colorMarkers rgb="FFD00000"/>
          <x14:colorFirst rgb="FFD00000"/>
          <x14:colorLast rgb="FFD00000"/>
          <x14:colorHigh rgb="FFD00000"/>
          <x14:colorLow rgb="FFD00000"/>
          <x14:sparklines>
            <x14:sparkline>
              <xm:f>'Resultados generales'!B178:N178</xm:f>
              <xm:sqref>O178</xm:sqref>
            </x14:sparkline>
          </x14:sparklines>
        </x14:sparklineGroup>
        <x14:sparklineGroup displayEmptyCellsAs="gap" xr2:uid="{157B377F-BD60-4E3F-B9C3-0F2CE5CB5B6E}">
          <x14:colorSeries rgb="FF376092"/>
          <x14:colorNegative rgb="FFD00000"/>
          <x14:colorAxis rgb="FF000000"/>
          <x14:colorMarkers rgb="FFD00000"/>
          <x14:colorFirst rgb="FFD00000"/>
          <x14:colorLast rgb="FFD00000"/>
          <x14:colorHigh rgb="FFD00000"/>
          <x14:colorLow rgb="FFD00000"/>
          <x14:sparklines>
            <x14:sparkline>
              <xm:f>'Resultados generales'!B130:N130</xm:f>
              <xm:sqref>O130</xm:sqref>
            </x14:sparkline>
          </x14:sparklines>
        </x14:sparklineGroup>
        <x14:sparklineGroup displayEmptyCellsAs="gap" xr2:uid="{25CDCB7F-73D3-4B38-B983-470D92E805C1}">
          <x14:colorSeries rgb="FF376092"/>
          <x14:colorNegative rgb="FFD00000"/>
          <x14:colorAxis rgb="FF000000"/>
          <x14:colorMarkers rgb="FFD00000"/>
          <x14:colorFirst rgb="FFD00000"/>
          <x14:colorLast rgb="FFD00000"/>
          <x14:colorHigh rgb="FFD00000"/>
          <x14:colorLow rgb="FFD00000"/>
          <x14:sparklines>
            <x14:sparkline>
              <xm:f>'Resultados generales'!B136:N136</xm:f>
              <xm:sqref>O136</xm:sqref>
            </x14:sparkline>
          </x14:sparklines>
        </x14:sparklineGroup>
        <x14:sparklineGroup displayEmptyCellsAs="gap" xr2:uid="{6CF0B646-BB7F-4FCD-9C78-4B8FDDC24AC9}">
          <x14:colorSeries rgb="FF376092"/>
          <x14:colorNegative rgb="FFD00000"/>
          <x14:colorAxis rgb="FF000000"/>
          <x14:colorMarkers rgb="FFD00000"/>
          <x14:colorFirst rgb="FFD00000"/>
          <x14:colorLast rgb="FFD00000"/>
          <x14:colorHigh rgb="FFD00000"/>
          <x14:colorLow rgb="FFD00000"/>
          <x14:sparklines>
            <x14:sparkline>
              <xm:f>'Resultados generales'!B142:N142</xm:f>
              <xm:sqref>O142</xm:sqref>
            </x14:sparkline>
          </x14:sparklines>
        </x14:sparklineGroup>
        <x14:sparklineGroup displayEmptyCellsAs="gap" xr2:uid="{0F4C59F0-283E-47C5-916A-DFDF02586A41}">
          <x14:colorSeries rgb="FF376092"/>
          <x14:colorNegative rgb="FFD00000"/>
          <x14:colorAxis rgb="FF000000"/>
          <x14:colorMarkers rgb="FFD00000"/>
          <x14:colorFirst rgb="FFD00000"/>
          <x14:colorLast rgb="FFD00000"/>
          <x14:colorHigh rgb="FFD00000"/>
          <x14:colorLow rgb="FFD00000"/>
          <x14:sparklines>
            <x14:sparkline>
              <xm:f>'Resultados generales'!B148:N148</xm:f>
              <xm:sqref>O148</xm:sqref>
            </x14:sparkline>
          </x14:sparklines>
        </x14:sparklineGroup>
        <x14:sparklineGroup displayEmptyCellsAs="gap" xr2:uid="{DD7ADAEF-7BA6-41FC-99BD-DA6765F43BB8}">
          <x14:colorSeries rgb="FF376092"/>
          <x14:colorNegative rgb="FFD00000"/>
          <x14:colorAxis rgb="FF000000"/>
          <x14:colorMarkers rgb="FFD00000"/>
          <x14:colorFirst rgb="FFD00000"/>
          <x14:colorLast rgb="FFD00000"/>
          <x14:colorHigh rgb="FFD00000"/>
          <x14:colorLow rgb="FFD00000"/>
          <x14:sparklines>
            <x14:sparkline>
              <xm:f>'Resultados generales'!B100:N100</xm:f>
              <xm:sqref>O100</xm:sqref>
            </x14:sparkline>
          </x14:sparklines>
        </x14:sparklineGroup>
        <x14:sparklineGroup displayEmptyCellsAs="gap" xr2:uid="{4E65CE51-F8D5-4C4F-878E-0CCC65A0CB01}">
          <x14:colorSeries rgb="FF376092"/>
          <x14:colorNegative rgb="FFD00000"/>
          <x14:colorAxis rgb="FF000000"/>
          <x14:colorMarkers rgb="FFD00000"/>
          <x14:colorFirst rgb="FFD00000"/>
          <x14:colorLast rgb="FFD00000"/>
          <x14:colorHigh rgb="FFD00000"/>
          <x14:colorLow rgb="FFD00000"/>
          <x14:sparklines>
            <x14:sparkline>
              <xm:f>'Resultados generales'!B106:N106</xm:f>
              <xm:sqref>O106</xm:sqref>
            </x14:sparkline>
          </x14:sparklines>
        </x14:sparklineGroup>
        <x14:sparklineGroup displayEmptyCellsAs="gap" xr2:uid="{88EDED82-728A-415E-937C-DA649F1659E3}">
          <x14:colorSeries rgb="FF376092"/>
          <x14:colorNegative rgb="FFD00000"/>
          <x14:colorAxis rgb="FF000000"/>
          <x14:colorMarkers rgb="FFD00000"/>
          <x14:colorFirst rgb="FFD00000"/>
          <x14:colorLast rgb="FFD00000"/>
          <x14:colorHigh rgb="FFD00000"/>
          <x14:colorLow rgb="FFD00000"/>
          <x14:sparklines>
            <x14:sparkline>
              <xm:f>'Resultados generales'!B112:N112</xm:f>
              <xm:sqref>O112</xm:sqref>
            </x14:sparkline>
          </x14:sparklines>
        </x14:sparklineGroup>
        <x14:sparklineGroup displayEmptyCellsAs="gap" xr2:uid="{622A1243-9F4B-4D26-97D4-1A8314D8B75C}">
          <x14:colorSeries rgb="FF376092"/>
          <x14:colorNegative rgb="FFD00000"/>
          <x14:colorAxis rgb="FF000000"/>
          <x14:colorMarkers rgb="FFD00000"/>
          <x14:colorFirst rgb="FFD00000"/>
          <x14:colorLast rgb="FFD00000"/>
          <x14:colorHigh rgb="FFD00000"/>
          <x14:colorLow rgb="FFD00000"/>
          <x14:sparklines>
            <x14:sparkline>
              <xm:f>'Resultados generales'!B118:N118</xm:f>
              <xm:sqref>O118</xm:sqref>
            </x14:sparkline>
          </x14:sparklines>
        </x14:sparklineGroup>
        <x14:sparklineGroup displayEmptyCellsAs="gap" xr2:uid="{DC01AFEE-EE39-4BA7-983F-54FFE0A97FC4}">
          <x14:colorSeries rgb="FF376092"/>
          <x14:colorNegative rgb="FFD00000"/>
          <x14:colorAxis rgb="FF000000"/>
          <x14:colorMarkers rgb="FFD00000"/>
          <x14:colorFirst rgb="FFD00000"/>
          <x14:colorLast rgb="FFD00000"/>
          <x14:colorHigh rgb="FFD00000"/>
          <x14:colorLow rgb="FFD00000"/>
          <x14:sparklines>
            <x14:sparkline>
              <xm:f>'Resultados generales'!B32:N32</xm:f>
              <xm:sqref>O32</xm:sqref>
            </x14:sparkline>
          </x14:sparklines>
        </x14:sparklineGroup>
        <x14:sparklineGroup displayEmptyCellsAs="gap" xr2:uid="{690BD1A9-D3A9-45F6-A5A1-B1460AB860A5}">
          <x14:colorSeries rgb="FF376092"/>
          <x14:colorNegative rgb="FFD00000"/>
          <x14:colorAxis rgb="FF000000"/>
          <x14:colorMarkers rgb="FFD00000"/>
          <x14:colorFirst rgb="FFD00000"/>
          <x14:colorLast rgb="FFD00000"/>
          <x14:colorHigh rgb="FFD00000"/>
          <x14:colorLow rgb="FFD00000"/>
          <x14:sparklines>
            <x14:sparkline>
              <xm:f>'Resultados generales'!B26:N26</xm:f>
              <xm:sqref>O26</xm:sqref>
            </x14:sparkline>
          </x14:sparklines>
        </x14:sparklineGroup>
        <x14:sparklineGroup displayEmptyCellsAs="gap" xr2:uid="{B5ED0920-B11F-4072-83F1-A282B31BFDAF}">
          <x14:colorSeries rgb="FF376092"/>
          <x14:colorNegative rgb="FFD00000"/>
          <x14:colorAxis rgb="FF000000"/>
          <x14:colorMarkers rgb="FFD00000"/>
          <x14:colorFirst rgb="FFD00000"/>
          <x14:colorLast rgb="FFD00000"/>
          <x14:colorHigh rgb="FFD00000"/>
          <x14:colorLow rgb="FFD00000"/>
          <x14:sparklines>
            <x14:sparkline>
              <xm:f>'Resultados generales'!B20:N20</xm:f>
              <xm:sqref>O20</xm:sqref>
            </x14:sparkline>
          </x14:sparklines>
        </x14:sparklineGroup>
        <x14:sparklineGroup displayEmptyCellsAs="gap" xr2:uid="{8BA32C6F-1A35-406B-AC50-E876101B19C8}">
          <x14:colorSeries rgb="FF376092"/>
          <x14:colorNegative rgb="FFD00000"/>
          <x14:colorAxis rgb="FF000000"/>
          <x14:colorMarkers rgb="FFD00000"/>
          <x14:colorFirst rgb="FFD00000"/>
          <x14:colorLast rgb="FFD00000"/>
          <x14:colorHigh rgb="FFD00000"/>
          <x14:colorLow rgb="FFD00000"/>
          <x14:sparklines>
            <x14:sparkline>
              <xm:f>'Resultados generales'!B14:N14</xm:f>
              <xm:sqref>O14</xm:sqref>
            </x14:sparkline>
          </x14:sparklines>
        </x14:sparklineGroup>
      </x14:sparklineGroup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28239ED-67CE-4A84-BF48-5D62F9DF3974}">
  <sheetPr codeName="Hoja2"/>
  <dimension ref="A1:AB142"/>
  <sheetViews>
    <sheetView showGridLines="0" zoomScaleNormal="100" workbookViewId="0">
      <selection activeCell="J2" sqref="J2:K4"/>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3.44140625" style="8" bestFit="1" customWidth="1"/>
    <col min="11" max="11" width="14.44140625" style="8" bestFit="1" customWidth="1"/>
    <col min="12" max="12" width="13.44140625" style="8" bestFit="1" customWidth="1"/>
    <col min="13" max="13" width="14.44140625" style="8" bestFit="1" customWidth="1"/>
    <col min="14" max="14" width="13.44140625" style="8" bestFit="1" customWidth="1"/>
    <col min="15" max="16384" width="10.88671875" style="8"/>
  </cols>
  <sheetData>
    <row r="1" spans="1:14" ht="14.4" thickBot="1" x14ac:dyDescent="0.3"/>
    <row r="2" spans="1:14" ht="14.25" customHeight="1" x14ac:dyDescent="0.25">
      <c r="D2" s="248" t="s">
        <v>2323</v>
      </c>
      <c r="E2" s="249"/>
      <c r="F2" s="249"/>
      <c r="G2" s="249"/>
      <c r="H2" s="249"/>
      <c r="I2" s="249"/>
      <c r="J2" s="219" t="str">
        <f>"May 25"</f>
        <v>May 25</v>
      </c>
      <c r="K2" s="220"/>
      <c r="M2" s="189"/>
    </row>
    <row r="3" spans="1:14" ht="14.25" customHeight="1" x14ac:dyDescent="0.25">
      <c r="D3" s="250"/>
      <c r="E3" s="251"/>
      <c r="F3" s="251"/>
      <c r="G3" s="251"/>
      <c r="H3" s="251"/>
      <c r="I3" s="251"/>
      <c r="J3" s="221"/>
      <c r="K3" s="222"/>
    </row>
    <row r="4" spans="1:14" ht="15" customHeight="1" thickBot="1" x14ac:dyDescent="0.3">
      <c r="D4" s="252"/>
      <c r="E4" s="253"/>
      <c r="F4" s="253"/>
      <c r="G4" s="253"/>
      <c r="H4" s="253"/>
      <c r="I4" s="253"/>
      <c r="J4" s="223"/>
      <c r="K4" s="224"/>
    </row>
    <row r="5" spans="1:14" ht="14.4" customHeight="1" thickBot="1" x14ac:dyDescent="0.3">
      <c r="D5" s="216" t="s">
        <v>2339</v>
      </c>
      <c r="E5" s="217"/>
      <c r="F5" s="217"/>
      <c r="G5" s="217"/>
      <c r="H5" s="217"/>
      <c r="I5" s="217"/>
      <c r="J5" s="217"/>
      <c r="K5" s="218"/>
    </row>
    <row r="10" spans="1:14" x14ac:dyDescent="0.25">
      <c r="A10" s="231" t="s">
        <v>33</v>
      </c>
      <c r="B10" s="231"/>
      <c r="C10" s="231"/>
      <c r="D10" s="231"/>
      <c r="E10" s="231"/>
      <c r="F10" s="231"/>
      <c r="G10" s="231"/>
      <c r="H10" s="231"/>
      <c r="I10" s="231"/>
      <c r="J10" s="231"/>
      <c r="K10" s="231"/>
      <c r="L10" s="231"/>
      <c r="M10" s="231"/>
      <c r="N10" s="231"/>
    </row>
    <row r="11" spans="1:14" x14ac:dyDescent="0.25">
      <c r="A11" s="9"/>
      <c r="B11" s="9"/>
      <c r="C11" s="9"/>
      <c r="D11" s="9"/>
      <c r="E11" s="9"/>
      <c r="F11" s="9"/>
      <c r="G11" s="9"/>
      <c r="H11" s="9"/>
      <c r="I11" s="9"/>
      <c r="J11" s="9"/>
      <c r="K11" s="9"/>
    </row>
    <row r="12" spans="1:14" ht="15" customHeight="1" x14ac:dyDescent="0.25">
      <c r="A12" s="240" t="s">
        <v>39</v>
      </c>
      <c r="B12" s="245" t="s">
        <v>40</v>
      </c>
      <c r="C12" s="246"/>
      <c r="D12" s="246"/>
      <c r="E12" s="246"/>
      <c r="F12" s="246"/>
      <c r="G12" s="246"/>
      <c r="H12" s="246"/>
      <c r="I12" s="246"/>
      <c r="J12" s="246"/>
      <c r="K12" s="246"/>
      <c r="L12" s="246"/>
      <c r="M12" s="246"/>
      <c r="N12" s="247"/>
    </row>
    <row r="13" spans="1:14" x14ac:dyDescent="0.25">
      <c r="A13" s="241"/>
      <c r="B13" s="193" t="s">
        <v>2322</v>
      </c>
      <c r="C13" s="193" t="s">
        <v>2324</v>
      </c>
      <c r="D13" s="193" t="s">
        <v>2325</v>
      </c>
      <c r="E13" s="193" t="s">
        <v>2326</v>
      </c>
      <c r="F13" s="193" t="s">
        <v>2327</v>
      </c>
      <c r="G13" s="193" t="s">
        <v>2328</v>
      </c>
      <c r="H13" s="193" t="s">
        <v>2329</v>
      </c>
      <c r="I13" s="193" t="s">
        <v>2330</v>
      </c>
      <c r="J13" s="193" t="s">
        <v>2331</v>
      </c>
      <c r="K13" s="193" t="s">
        <v>2332</v>
      </c>
      <c r="L13" s="193" t="s">
        <v>2334</v>
      </c>
      <c r="M13" s="193" t="s">
        <v>2335</v>
      </c>
      <c r="N13" s="194" t="s">
        <v>2337</v>
      </c>
    </row>
    <row r="14" spans="1:14" x14ac:dyDescent="0.25">
      <c r="A14" s="63" t="s">
        <v>37</v>
      </c>
      <c r="B14" s="206">
        <v>180567</v>
      </c>
      <c r="C14" s="207">
        <v>194360</v>
      </c>
      <c r="D14" s="207">
        <v>194515</v>
      </c>
      <c r="E14" s="207">
        <v>194669</v>
      </c>
      <c r="F14" s="207">
        <v>195753</v>
      </c>
      <c r="G14" s="207">
        <v>195310</v>
      </c>
      <c r="H14" s="207">
        <v>194339</v>
      </c>
      <c r="I14" s="207">
        <v>188606</v>
      </c>
      <c r="J14" s="207">
        <v>194973</v>
      </c>
      <c r="K14" s="207">
        <v>194815</v>
      </c>
      <c r="L14" s="207">
        <v>191880</v>
      </c>
      <c r="M14" s="207">
        <v>176822</v>
      </c>
      <c r="N14" s="208">
        <v>177172</v>
      </c>
    </row>
    <row r="15" spans="1:14" x14ac:dyDescent="0.25">
      <c r="A15" s="64" t="s">
        <v>28</v>
      </c>
      <c r="B15" s="209">
        <v>276740</v>
      </c>
      <c r="C15" s="29">
        <v>290826</v>
      </c>
      <c r="D15" s="29">
        <v>290924</v>
      </c>
      <c r="E15" s="29">
        <v>291513</v>
      </c>
      <c r="F15" s="29">
        <v>293070</v>
      </c>
      <c r="G15" s="29">
        <v>293506</v>
      </c>
      <c r="H15" s="29">
        <v>292441</v>
      </c>
      <c r="I15" s="29">
        <v>286215</v>
      </c>
      <c r="J15" s="29">
        <v>290367</v>
      </c>
      <c r="K15" s="29">
        <v>294641</v>
      </c>
      <c r="L15" s="29">
        <v>292340</v>
      </c>
      <c r="M15" s="29">
        <v>270162</v>
      </c>
      <c r="N15" s="210">
        <v>281262</v>
      </c>
    </row>
    <row r="16" spans="1:14" x14ac:dyDescent="0.25">
      <c r="A16" s="64" t="s">
        <v>36</v>
      </c>
      <c r="B16" s="209">
        <v>77486</v>
      </c>
      <c r="C16" s="29">
        <v>79235</v>
      </c>
      <c r="D16" s="29">
        <v>79342</v>
      </c>
      <c r="E16" s="29">
        <v>79541</v>
      </c>
      <c r="F16" s="29">
        <v>79855</v>
      </c>
      <c r="G16" s="29">
        <v>80357</v>
      </c>
      <c r="H16" s="29">
        <v>80279</v>
      </c>
      <c r="I16" s="29">
        <v>76827</v>
      </c>
      <c r="J16" s="29">
        <v>76690</v>
      </c>
      <c r="K16" s="29">
        <v>81683</v>
      </c>
      <c r="L16" s="29">
        <v>79924</v>
      </c>
      <c r="M16" s="29">
        <v>75809</v>
      </c>
      <c r="N16" s="210">
        <v>78120</v>
      </c>
    </row>
    <row r="17" spans="1:15" x14ac:dyDescent="0.25">
      <c r="A17" s="64" t="s">
        <v>26</v>
      </c>
      <c r="B17" s="209">
        <v>18999</v>
      </c>
      <c r="C17" s="29">
        <v>19288</v>
      </c>
      <c r="D17" s="29">
        <v>19427</v>
      </c>
      <c r="E17" s="29">
        <v>19316</v>
      </c>
      <c r="F17" s="29">
        <v>19364</v>
      </c>
      <c r="G17" s="29">
        <v>19469</v>
      </c>
      <c r="H17" s="29">
        <v>19268</v>
      </c>
      <c r="I17" s="29">
        <v>18474</v>
      </c>
      <c r="J17" s="29">
        <v>18535</v>
      </c>
      <c r="K17" s="29">
        <v>19930</v>
      </c>
      <c r="L17" s="29">
        <v>19240</v>
      </c>
      <c r="M17" s="29">
        <v>18288</v>
      </c>
      <c r="N17" s="210">
        <v>18842</v>
      </c>
    </row>
    <row r="18" spans="1:15" x14ac:dyDescent="0.25">
      <c r="A18" s="64" t="s">
        <v>35</v>
      </c>
      <c r="B18" s="209">
        <v>3875</v>
      </c>
      <c r="C18" s="29">
        <v>3917</v>
      </c>
      <c r="D18" s="29">
        <v>3922</v>
      </c>
      <c r="E18" s="29">
        <v>3921</v>
      </c>
      <c r="F18" s="29">
        <v>3904</v>
      </c>
      <c r="G18" s="29">
        <v>3900</v>
      </c>
      <c r="H18" s="29">
        <v>3865</v>
      </c>
      <c r="I18" s="29">
        <v>3715</v>
      </c>
      <c r="J18" s="29">
        <v>3673</v>
      </c>
      <c r="K18" s="29">
        <v>3996</v>
      </c>
      <c r="L18" s="29">
        <v>3791</v>
      </c>
      <c r="M18" s="29">
        <v>3658</v>
      </c>
      <c r="N18" s="210">
        <v>3797</v>
      </c>
    </row>
    <row r="19" spans="1:15" x14ac:dyDescent="0.25">
      <c r="A19" s="65" t="s">
        <v>34</v>
      </c>
      <c r="B19" s="209">
        <v>2255</v>
      </c>
      <c r="C19" s="29">
        <v>2229</v>
      </c>
      <c r="D19" s="29">
        <v>2245</v>
      </c>
      <c r="E19" s="29">
        <v>2229</v>
      </c>
      <c r="F19" s="29">
        <v>2264</v>
      </c>
      <c r="G19" s="29">
        <v>2286</v>
      </c>
      <c r="H19" s="29">
        <v>2292</v>
      </c>
      <c r="I19" s="29">
        <v>2225</v>
      </c>
      <c r="J19" s="29">
        <v>2194</v>
      </c>
      <c r="K19" s="29">
        <v>2533</v>
      </c>
      <c r="L19" s="29">
        <v>2266</v>
      </c>
      <c r="M19" s="29">
        <v>2224</v>
      </c>
      <c r="N19" s="210">
        <v>2248</v>
      </c>
    </row>
    <row r="20" spans="1:15" ht="14.4" x14ac:dyDescent="0.3">
      <c r="A20" s="202" t="s">
        <v>8</v>
      </c>
      <c r="B20" s="117">
        <v>559922</v>
      </c>
      <c r="C20" s="118">
        <v>589855</v>
      </c>
      <c r="D20" s="118">
        <v>590375</v>
      </c>
      <c r="E20" s="118">
        <v>591189</v>
      </c>
      <c r="F20" s="118">
        <v>594210</v>
      </c>
      <c r="G20" s="118">
        <v>594828</v>
      </c>
      <c r="H20" s="118">
        <v>592484</v>
      </c>
      <c r="I20" s="118">
        <v>576062</v>
      </c>
      <c r="J20" s="118">
        <v>586432</v>
      </c>
      <c r="K20" s="118">
        <v>597598</v>
      </c>
      <c r="L20" s="118">
        <v>589441</v>
      </c>
      <c r="M20" s="118">
        <v>546963</v>
      </c>
      <c r="N20" s="119">
        <v>561441</v>
      </c>
      <c r="O20" s="152"/>
    </row>
    <row r="21" spans="1:15" x14ac:dyDescent="0.25">
      <c r="A21" s="9"/>
      <c r="B21" s="9"/>
      <c r="C21" s="9"/>
      <c r="D21" s="9"/>
      <c r="E21" s="9"/>
      <c r="F21" s="9"/>
      <c r="G21" s="9"/>
      <c r="H21" s="9"/>
      <c r="I21" s="9"/>
      <c r="J21" s="9"/>
      <c r="K21" s="9"/>
    </row>
    <row r="22" spans="1:15" x14ac:dyDescent="0.25">
      <c r="A22" s="9"/>
      <c r="B22" s="9"/>
      <c r="C22" s="9"/>
      <c r="D22" s="9"/>
      <c r="E22" s="9"/>
      <c r="F22" s="9"/>
      <c r="G22" s="9"/>
      <c r="H22" s="9"/>
      <c r="I22" s="9"/>
      <c r="J22" s="9"/>
      <c r="K22" s="9"/>
    </row>
    <row r="23" spans="1:15" x14ac:dyDescent="0.25">
      <c r="A23" s="231" t="s">
        <v>42</v>
      </c>
      <c r="B23" s="231"/>
      <c r="C23" s="231"/>
      <c r="D23" s="231"/>
      <c r="E23" s="231"/>
      <c r="F23" s="231"/>
      <c r="G23" s="231"/>
      <c r="H23" s="231"/>
      <c r="I23" s="231"/>
      <c r="J23" s="231"/>
      <c r="K23" s="231"/>
      <c r="L23" s="231"/>
      <c r="M23" s="231"/>
      <c r="N23" s="231"/>
    </row>
    <row r="24" spans="1:15" x14ac:dyDescent="0.25">
      <c r="A24" s="9"/>
      <c r="B24" s="9"/>
      <c r="C24" s="9"/>
      <c r="D24" s="9"/>
      <c r="E24" s="9"/>
      <c r="F24" s="9"/>
      <c r="G24" s="9"/>
      <c r="H24" s="9"/>
      <c r="I24" s="9"/>
      <c r="J24" s="9"/>
      <c r="K24" s="9"/>
    </row>
    <row r="25" spans="1:15" x14ac:dyDescent="0.25">
      <c r="A25" s="240" t="s">
        <v>41</v>
      </c>
      <c r="B25" s="255" t="s">
        <v>30</v>
      </c>
      <c r="C25" s="256"/>
      <c r="D25" s="256"/>
      <c r="E25" s="256"/>
      <c r="F25" s="256"/>
      <c r="G25" s="256"/>
      <c r="H25" s="256"/>
      <c r="I25" s="256"/>
      <c r="J25" s="256"/>
      <c r="K25" s="256"/>
      <c r="L25" s="256"/>
      <c r="M25" s="256"/>
      <c r="N25" s="257"/>
    </row>
    <row r="26" spans="1:15" x14ac:dyDescent="0.25">
      <c r="A26" s="241"/>
      <c r="B26" s="21" t="s">
        <v>2322</v>
      </c>
      <c r="C26" s="22" t="s">
        <v>2324</v>
      </c>
      <c r="D26" s="22" t="s">
        <v>2325</v>
      </c>
      <c r="E26" s="22" t="s">
        <v>2326</v>
      </c>
      <c r="F26" s="22" t="s">
        <v>2327</v>
      </c>
      <c r="G26" s="22" t="s">
        <v>2328</v>
      </c>
      <c r="H26" s="22" t="s">
        <v>2329</v>
      </c>
      <c r="I26" s="22" t="s">
        <v>2330</v>
      </c>
      <c r="J26" s="22" t="s">
        <v>2331</v>
      </c>
      <c r="K26" s="22" t="s">
        <v>2332</v>
      </c>
      <c r="L26" s="22" t="s">
        <v>2334</v>
      </c>
      <c r="M26" s="22" t="s">
        <v>2335</v>
      </c>
      <c r="N26" s="51" t="s">
        <v>2337</v>
      </c>
    </row>
    <row r="27" spans="1:15" x14ac:dyDescent="0.25">
      <c r="A27" s="24" t="s">
        <v>43</v>
      </c>
      <c r="B27" s="39">
        <v>925781</v>
      </c>
      <c r="C27" s="40">
        <v>908738</v>
      </c>
      <c r="D27" s="40">
        <v>1009141</v>
      </c>
      <c r="E27" s="40">
        <v>992688</v>
      </c>
      <c r="F27" s="40">
        <v>911241</v>
      </c>
      <c r="G27" s="40">
        <v>950163</v>
      </c>
      <c r="H27" s="40">
        <v>865023</v>
      </c>
      <c r="I27" s="40">
        <v>723931</v>
      </c>
      <c r="J27" s="40">
        <v>1355843</v>
      </c>
      <c r="K27" s="40">
        <v>1263813</v>
      </c>
      <c r="L27" s="40">
        <v>934592</v>
      </c>
      <c r="M27" s="40">
        <v>817848</v>
      </c>
      <c r="N27" s="41">
        <v>845598</v>
      </c>
    </row>
    <row r="28" spans="1:15" x14ac:dyDescent="0.25">
      <c r="A28" s="25" t="s">
        <v>44</v>
      </c>
      <c r="B28" s="27">
        <v>973324</v>
      </c>
      <c r="C28" s="29">
        <v>1003055</v>
      </c>
      <c r="D28" s="29">
        <v>1005394</v>
      </c>
      <c r="E28" s="29">
        <v>900541</v>
      </c>
      <c r="F28" s="29">
        <v>843969</v>
      </c>
      <c r="G28" s="29">
        <v>857600</v>
      </c>
      <c r="H28" s="29">
        <v>1021712</v>
      </c>
      <c r="I28" s="29">
        <v>1483684</v>
      </c>
      <c r="J28" s="29">
        <v>892400</v>
      </c>
      <c r="K28" s="29">
        <v>856280</v>
      </c>
      <c r="L28" s="29">
        <v>837234</v>
      </c>
      <c r="M28" s="29">
        <v>726865</v>
      </c>
      <c r="N28" s="30">
        <v>868065</v>
      </c>
    </row>
    <row r="29" spans="1:15" x14ac:dyDescent="0.25">
      <c r="A29" s="26" t="s">
        <v>45</v>
      </c>
      <c r="B29" s="28">
        <v>281888</v>
      </c>
      <c r="C29" s="31">
        <v>299300</v>
      </c>
      <c r="D29" s="31">
        <v>312998</v>
      </c>
      <c r="E29" s="31">
        <v>280094</v>
      </c>
      <c r="F29" s="31">
        <v>309292</v>
      </c>
      <c r="G29" s="31">
        <v>301014</v>
      </c>
      <c r="H29" s="31">
        <v>299630</v>
      </c>
      <c r="I29" s="31">
        <v>330891</v>
      </c>
      <c r="J29" s="31">
        <v>355199</v>
      </c>
      <c r="K29" s="31">
        <v>290878</v>
      </c>
      <c r="L29" s="31">
        <v>292779</v>
      </c>
      <c r="M29" s="31">
        <v>304320</v>
      </c>
      <c r="N29" s="32">
        <v>308302</v>
      </c>
    </row>
    <row r="30" spans="1:15" x14ac:dyDescent="0.25">
      <c r="A30" s="9"/>
      <c r="B30" s="9"/>
      <c r="C30" s="9"/>
      <c r="D30" s="9"/>
      <c r="E30" s="9"/>
      <c r="F30" s="9"/>
      <c r="G30" s="9"/>
      <c r="H30" s="9"/>
      <c r="I30" s="9"/>
      <c r="J30" s="9"/>
      <c r="K30" s="9"/>
    </row>
    <row r="31" spans="1:15" x14ac:dyDescent="0.25">
      <c r="A31" s="9"/>
      <c r="B31" s="9"/>
      <c r="C31" s="9"/>
      <c r="D31" s="9"/>
      <c r="E31" s="9"/>
      <c r="F31" s="9"/>
      <c r="G31" s="9"/>
      <c r="H31" s="9"/>
      <c r="I31" s="9"/>
      <c r="J31" s="9"/>
      <c r="K31" s="9"/>
    </row>
    <row r="32" spans="1:15" x14ac:dyDescent="0.25">
      <c r="A32" s="9"/>
      <c r="B32" s="9"/>
      <c r="C32" s="9"/>
      <c r="D32" s="9"/>
      <c r="E32" s="9"/>
      <c r="F32" s="9"/>
      <c r="G32" s="9"/>
      <c r="H32" s="9"/>
      <c r="I32" s="9"/>
      <c r="J32" s="9"/>
      <c r="K32" s="9"/>
    </row>
    <row r="33" spans="1:28" x14ac:dyDescent="0.25">
      <c r="A33" s="240" t="s">
        <v>41</v>
      </c>
      <c r="B33" s="255" t="s">
        <v>90</v>
      </c>
      <c r="C33" s="256"/>
      <c r="D33" s="256"/>
      <c r="E33" s="256"/>
      <c r="F33" s="256"/>
      <c r="G33" s="256"/>
      <c r="H33" s="256"/>
      <c r="I33" s="256"/>
      <c r="J33" s="256"/>
      <c r="K33" s="256"/>
      <c r="L33" s="256"/>
      <c r="M33" s="256"/>
      <c r="N33" s="257"/>
    </row>
    <row r="34" spans="1:28" x14ac:dyDescent="0.25">
      <c r="A34" s="241"/>
      <c r="B34" s="21" t="s">
        <v>2322</v>
      </c>
      <c r="C34" s="22" t="s">
        <v>2324</v>
      </c>
      <c r="D34" s="22" t="s">
        <v>2325</v>
      </c>
      <c r="E34" s="22" t="s">
        <v>2326</v>
      </c>
      <c r="F34" s="22" t="s">
        <v>2327</v>
      </c>
      <c r="G34" s="22" t="s">
        <v>2328</v>
      </c>
      <c r="H34" s="22" t="s">
        <v>2329</v>
      </c>
      <c r="I34" s="22" t="s">
        <v>2330</v>
      </c>
      <c r="J34" s="22" t="s">
        <v>2331</v>
      </c>
      <c r="K34" s="22" t="s">
        <v>2332</v>
      </c>
      <c r="L34" s="22" t="s">
        <v>2334</v>
      </c>
      <c r="M34" s="22" t="s">
        <v>2335</v>
      </c>
      <c r="N34" s="51" t="s">
        <v>2337</v>
      </c>
    </row>
    <row r="35" spans="1:28" x14ac:dyDescent="0.25">
      <c r="A35" s="24" t="s">
        <v>43</v>
      </c>
      <c r="B35" s="44">
        <v>-0.15727003777706977</v>
      </c>
      <c r="C35" s="45">
        <v>-1.8409321426989752E-2</v>
      </c>
      <c r="D35" s="45">
        <v>0.11048619073924497</v>
      </c>
      <c r="E35" s="45">
        <v>-1.6303965451805048E-2</v>
      </c>
      <c r="F35" s="45">
        <v>-8.2046927131183209E-2</v>
      </c>
      <c r="G35" s="45">
        <v>4.2713179060204713E-2</v>
      </c>
      <c r="H35" s="45">
        <v>-8.960567818363796E-2</v>
      </c>
      <c r="I35" s="45">
        <v>-0.16310780175787234</v>
      </c>
      <c r="J35" s="45">
        <v>0.87288981960987999</v>
      </c>
      <c r="K35" s="45">
        <v>-6.7876590431192999E-2</v>
      </c>
      <c r="L35" s="45">
        <v>-0.26049819079246694</v>
      </c>
      <c r="M35" s="45">
        <v>-0.12491440115044854</v>
      </c>
      <c r="N35" s="46">
        <v>3.3930510314875137E-2</v>
      </c>
    </row>
    <row r="36" spans="1:28" x14ac:dyDescent="0.25">
      <c r="A36" s="25" t="s">
        <v>44</v>
      </c>
      <c r="B36" s="33">
        <v>8.438207454678337E-2</v>
      </c>
      <c r="C36" s="34">
        <v>3.0545840850528704E-2</v>
      </c>
      <c r="D36" s="34">
        <v>2.3318761184581106E-3</v>
      </c>
      <c r="E36" s="34">
        <v>-0.10429045727346692</v>
      </c>
      <c r="F36" s="34">
        <v>-6.2820015968179127E-2</v>
      </c>
      <c r="G36" s="34">
        <v>1.6151067160049718E-2</v>
      </c>
      <c r="H36" s="34">
        <v>0.19136194029850745</v>
      </c>
      <c r="I36" s="34">
        <v>0.45215481466401491</v>
      </c>
      <c r="J36" s="34">
        <v>-0.39852421405097044</v>
      </c>
      <c r="K36" s="34">
        <v>-4.0475123263110716E-2</v>
      </c>
      <c r="L36" s="34">
        <v>-2.2242724342504787E-2</v>
      </c>
      <c r="M36" s="34">
        <v>-0.13182575002926303</v>
      </c>
      <c r="N36" s="35">
        <v>0.19425890639940016</v>
      </c>
    </row>
    <row r="37" spans="1:28" x14ac:dyDescent="0.25">
      <c r="A37" s="26" t="s">
        <v>45</v>
      </c>
      <c r="B37" s="36">
        <v>-3.5297499674882445E-2</v>
      </c>
      <c r="C37" s="37">
        <v>6.1769213304574869E-2</v>
      </c>
      <c r="D37" s="37">
        <v>4.5766789174741064E-2</v>
      </c>
      <c r="E37" s="37">
        <v>-0.1051252723659576</v>
      </c>
      <c r="F37" s="37">
        <v>0.10424357537112541</v>
      </c>
      <c r="G37" s="37">
        <v>-2.6764352133259187E-2</v>
      </c>
      <c r="H37" s="37">
        <v>-4.5977927936906591E-3</v>
      </c>
      <c r="I37" s="37">
        <v>0.10433200947835664</v>
      </c>
      <c r="J37" s="37">
        <v>7.3462257964102981E-2</v>
      </c>
      <c r="K37" s="37">
        <v>-0.18108440620609856</v>
      </c>
      <c r="L37" s="37">
        <v>6.5353859693754769E-3</v>
      </c>
      <c r="M37" s="37">
        <v>3.9418810775362988E-2</v>
      </c>
      <c r="N37" s="38">
        <v>1.3084910620399579E-2</v>
      </c>
    </row>
    <row r="38" spans="1:28" x14ac:dyDescent="0.25">
      <c r="A38" s="9"/>
      <c r="B38" s="9"/>
      <c r="C38" s="9"/>
      <c r="D38" s="9"/>
      <c r="E38" s="9"/>
      <c r="F38" s="9"/>
      <c r="G38" s="9"/>
      <c r="H38" s="9"/>
      <c r="I38" s="9"/>
      <c r="J38" s="9"/>
      <c r="K38" s="9"/>
    </row>
    <row r="39" spans="1:28" x14ac:dyDescent="0.25">
      <c r="A39" s="9"/>
      <c r="B39" s="9"/>
      <c r="C39" s="9"/>
      <c r="D39" s="9"/>
      <c r="E39" s="9"/>
      <c r="F39" s="9"/>
      <c r="G39" s="9"/>
      <c r="H39" s="9"/>
      <c r="I39" s="9"/>
      <c r="J39" s="9"/>
      <c r="K39" s="9"/>
    </row>
    <row r="40" spans="1:28" x14ac:dyDescent="0.25">
      <c r="A40" s="9"/>
      <c r="B40" s="9"/>
      <c r="C40" s="9"/>
      <c r="D40" s="9"/>
      <c r="E40" s="9"/>
      <c r="F40" s="9"/>
      <c r="G40" s="9"/>
      <c r="H40" s="9"/>
      <c r="I40" s="9"/>
      <c r="J40" s="9"/>
      <c r="K40" s="9"/>
    </row>
    <row r="41" spans="1:28" x14ac:dyDescent="0.25">
      <c r="A41" s="240" t="s">
        <v>41</v>
      </c>
      <c r="B41" s="255" t="s">
        <v>46</v>
      </c>
      <c r="C41" s="256"/>
      <c r="D41" s="256"/>
      <c r="E41" s="256"/>
      <c r="F41" s="256"/>
      <c r="G41" s="256"/>
      <c r="H41" s="256"/>
      <c r="I41" s="256"/>
      <c r="J41" s="256"/>
      <c r="K41" s="256"/>
      <c r="L41" s="256"/>
      <c r="M41" s="256"/>
      <c r="N41" s="257"/>
    </row>
    <row r="42" spans="1:28" x14ac:dyDescent="0.25">
      <c r="A42" s="241"/>
      <c r="B42" s="21" t="s">
        <v>2322</v>
      </c>
      <c r="C42" s="22" t="s">
        <v>2324</v>
      </c>
      <c r="D42" s="22" t="s">
        <v>2325</v>
      </c>
      <c r="E42" s="22" t="s">
        <v>2326</v>
      </c>
      <c r="F42" s="22" t="s">
        <v>2327</v>
      </c>
      <c r="G42" s="22" t="s">
        <v>2328</v>
      </c>
      <c r="H42" s="22" t="s">
        <v>2329</v>
      </c>
      <c r="I42" s="22" t="s">
        <v>2330</v>
      </c>
      <c r="J42" s="22" t="s">
        <v>2331</v>
      </c>
      <c r="K42" s="22" t="s">
        <v>2332</v>
      </c>
      <c r="L42" s="22" t="s">
        <v>2334</v>
      </c>
      <c r="M42" s="22" t="s">
        <v>2335</v>
      </c>
      <c r="N42" s="51" t="s">
        <v>2337</v>
      </c>
      <c r="O42" s="80"/>
      <c r="P42" s="81"/>
      <c r="Q42" s="81"/>
      <c r="R42" s="81"/>
      <c r="S42" s="81"/>
      <c r="T42" s="81"/>
      <c r="U42" s="81"/>
      <c r="V42" s="81"/>
      <c r="W42" s="81"/>
      <c r="X42" s="81"/>
      <c r="Y42" s="81"/>
      <c r="Z42" s="81"/>
      <c r="AA42" s="81"/>
      <c r="AB42" s="81"/>
    </row>
    <row r="43" spans="1:28" x14ac:dyDescent="0.25">
      <c r="A43" s="24" t="s">
        <v>43</v>
      </c>
      <c r="B43" s="44">
        <v>0.10564778101562126</v>
      </c>
      <c r="C43" s="45">
        <v>0.1154895207044954</v>
      </c>
      <c r="D43" s="45">
        <v>0.14515702573122641</v>
      </c>
      <c r="E43" s="45">
        <v>1.7553966273833675E-2</v>
      </c>
      <c r="F43" s="45">
        <v>-0.22995193331508015</v>
      </c>
      <c r="G43" s="45">
        <v>-0.15979541433107755</v>
      </c>
      <c r="H43" s="45">
        <v>-0.17766443897291592</v>
      </c>
      <c r="I43" s="45">
        <v>-0.18785822063418164</v>
      </c>
      <c r="J43" s="45">
        <v>-9.4370083499930202E-2</v>
      </c>
      <c r="K43" s="45">
        <v>-4.2610152106607194E-2</v>
      </c>
      <c r="L43" s="45">
        <v>-3.4225058695148969E-2</v>
      </c>
      <c r="M43" s="195">
        <v>-0.25552045878658231</v>
      </c>
      <c r="N43" s="46">
        <f>(N27-B27)/B27</f>
        <v>-8.6611196384458092E-2</v>
      </c>
      <c r="O43" s="29"/>
      <c r="P43" s="29"/>
      <c r="Q43" s="29"/>
      <c r="R43" s="29"/>
      <c r="S43" s="29"/>
      <c r="T43" s="29"/>
      <c r="U43" s="29"/>
      <c r="V43" s="29"/>
      <c r="W43" s="29"/>
      <c r="X43" s="29"/>
      <c r="Y43" s="29"/>
      <c r="Z43" s="29"/>
      <c r="AA43" s="29"/>
      <c r="AB43" s="29"/>
    </row>
    <row r="44" spans="1:28" x14ac:dyDescent="0.25">
      <c r="A44" s="25" t="s">
        <v>44</v>
      </c>
      <c r="B44" s="33">
        <v>9.4942554337982765E-2</v>
      </c>
      <c r="C44" s="34">
        <v>0.11254870599822756</v>
      </c>
      <c r="D44" s="34">
        <v>0.20493482119422768</v>
      </c>
      <c r="E44" s="34">
        <v>9.5579316696209254E-2</v>
      </c>
      <c r="F44" s="34">
        <v>-0.23782805527936343</v>
      </c>
      <c r="G44" s="34">
        <v>-0.21676931956834639</v>
      </c>
      <c r="H44" s="34">
        <v>-2.9225508351298991E-2</v>
      </c>
      <c r="I44" s="34">
        <v>4.9880784653733605E-3</v>
      </c>
      <c r="J44" s="34">
        <v>-3.6920563213689458E-2</v>
      </c>
      <c r="K44" s="34">
        <v>-1.7389727736122299E-2</v>
      </c>
      <c r="L44" s="34">
        <v>2.2421444142113412E-3</v>
      </c>
      <c r="M44" s="196">
        <v>-0.19019835469437957</v>
      </c>
      <c r="N44" s="35">
        <f>(N28-B28)/B28</f>
        <v>-0.10814384521495411</v>
      </c>
      <c r="O44" s="29"/>
      <c r="P44" s="29"/>
      <c r="Q44" s="29"/>
      <c r="R44" s="29"/>
      <c r="S44" s="29"/>
      <c r="T44" s="29"/>
      <c r="U44" s="29"/>
      <c r="V44" s="29"/>
      <c r="W44" s="29"/>
      <c r="X44" s="29"/>
      <c r="Y44" s="29"/>
      <c r="Z44" s="29"/>
      <c r="AA44" s="29"/>
      <c r="AB44" s="29"/>
    </row>
    <row r="45" spans="1:28" x14ac:dyDescent="0.25">
      <c r="A45" s="26" t="s">
        <v>45</v>
      </c>
      <c r="B45" s="36">
        <v>-7.6352436187293163E-2</v>
      </c>
      <c r="C45" s="37">
        <v>-2.9843731260554864E-2</v>
      </c>
      <c r="D45" s="37">
        <v>5.2963073592656468E-3</v>
      </c>
      <c r="E45" s="37">
        <v>-5.6070797891700254E-2</v>
      </c>
      <c r="F45" s="37">
        <v>-7.9800305848610892E-2</v>
      </c>
      <c r="G45" s="37">
        <v>-0.12554650801351419</v>
      </c>
      <c r="H45" s="37">
        <v>-0.31215048530316525</v>
      </c>
      <c r="I45" s="37">
        <v>-0.29863432397659084</v>
      </c>
      <c r="J45" s="37">
        <v>-0.25873730385804111</v>
      </c>
      <c r="K45" s="37">
        <v>-0.17426603759658893</v>
      </c>
      <c r="L45" s="37">
        <v>-1.40826573186378E-2</v>
      </c>
      <c r="M45" s="197">
        <v>4.1471310942430235E-2</v>
      </c>
      <c r="N45" s="38">
        <f>(N29-B29)/B29</f>
        <v>9.3703882393007157E-2</v>
      </c>
      <c r="O45" s="29"/>
      <c r="P45" s="29"/>
      <c r="Q45" s="29"/>
      <c r="R45" s="29"/>
      <c r="S45" s="29"/>
      <c r="T45" s="29"/>
      <c r="U45" s="29"/>
      <c r="V45" s="29"/>
      <c r="W45" s="29"/>
      <c r="X45" s="29"/>
      <c r="Y45" s="29"/>
      <c r="Z45" s="29"/>
      <c r="AA45" s="29"/>
      <c r="AB45" s="29"/>
    </row>
    <row r="46" spans="1:28" x14ac:dyDescent="0.25">
      <c r="A46" s="9"/>
      <c r="B46" s="9"/>
      <c r="C46" s="9"/>
      <c r="D46" s="9"/>
      <c r="E46" s="9"/>
      <c r="F46" s="9"/>
      <c r="G46" s="9"/>
      <c r="H46" s="9"/>
      <c r="I46" s="9"/>
      <c r="J46" s="9"/>
      <c r="K46" s="9"/>
    </row>
    <row r="47" spans="1:28" x14ac:dyDescent="0.25">
      <c r="A47" s="9"/>
      <c r="B47" s="9"/>
      <c r="C47" s="9"/>
      <c r="D47" s="9"/>
      <c r="E47" s="9"/>
      <c r="F47" s="9"/>
      <c r="G47" s="9"/>
      <c r="H47" s="9"/>
      <c r="I47" s="9"/>
      <c r="J47" s="9"/>
      <c r="K47" s="9"/>
    </row>
    <row r="48" spans="1:28" x14ac:dyDescent="0.25">
      <c r="A48" s="9"/>
      <c r="B48" s="9"/>
      <c r="C48" s="9"/>
      <c r="D48" s="9"/>
      <c r="E48" s="9"/>
      <c r="F48" s="9"/>
      <c r="G48" s="9"/>
      <c r="H48" s="9"/>
      <c r="I48" s="9"/>
      <c r="J48" s="9"/>
      <c r="K48" s="9"/>
    </row>
    <row r="49" spans="1:14" x14ac:dyDescent="0.25">
      <c r="A49" s="254" t="s">
        <v>21</v>
      </c>
      <c r="B49" s="254"/>
      <c r="C49" s="254"/>
      <c r="D49" s="254"/>
      <c r="E49" s="254"/>
      <c r="F49" s="254"/>
      <c r="G49" s="254"/>
      <c r="H49" s="254"/>
      <c r="I49" s="254"/>
      <c r="J49" s="254"/>
      <c r="K49" s="254"/>
      <c r="L49" s="254"/>
      <c r="M49" s="254"/>
      <c r="N49" s="254"/>
    </row>
    <row r="50" spans="1:14" ht="14.4" x14ac:dyDescent="0.3">
      <c r="A50"/>
      <c r="B50" s="9"/>
      <c r="C50" s="9"/>
      <c r="D50" s="9"/>
      <c r="E50" s="9"/>
      <c r="F50" s="9"/>
      <c r="G50" s="9"/>
      <c r="H50" s="9"/>
      <c r="I50" s="9"/>
      <c r="J50" s="9"/>
      <c r="K50" s="9"/>
    </row>
    <row r="51" spans="1:14" x14ac:dyDescent="0.25">
      <c r="A51" s="9"/>
      <c r="B51" s="9"/>
      <c r="C51" s="9"/>
      <c r="D51" s="9"/>
      <c r="E51" s="9"/>
      <c r="F51" s="9"/>
      <c r="G51" s="9"/>
      <c r="H51" s="9"/>
      <c r="I51" s="9"/>
      <c r="J51" s="9"/>
      <c r="K51" s="9"/>
    </row>
    <row r="52" spans="1:14" ht="33.6" customHeight="1" x14ac:dyDescent="0.25">
      <c r="A52" s="153" t="s">
        <v>9</v>
      </c>
      <c r="B52" s="155" t="s">
        <v>2322</v>
      </c>
      <c r="C52" s="156" t="s">
        <v>2335</v>
      </c>
      <c r="D52" s="157" t="s">
        <v>2337</v>
      </c>
      <c r="E52" s="70" t="str">
        <f>"Particip. % en el total "&amp;D52</f>
        <v>Particip. % en el total may-25</v>
      </c>
      <c r="F52" s="153" t="str">
        <f>"Δ% "&amp;D52&amp;" - "&amp;C52</f>
        <v>Δ% may-25 - abr-25</v>
      </c>
      <c r="G52" s="10" t="s">
        <v>1205</v>
      </c>
      <c r="H52" s="73" t="str">
        <f>"Δ% Anual "&amp;D52</f>
        <v>Δ% Anual may-25</v>
      </c>
      <c r="I52" s="10" t="s">
        <v>1205</v>
      </c>
    </row>
    <row r="53" spans="1:14" ht="14.4" x14ac:dyDescent="0.3">
      <c r="A53" s="154" t="s">
        <v>62</v>
      </c>
      <c r="B53" s="39">
        <v>1530331</v>
      </c>
      <c r="C53" s="40">
        <v>1467810</v>
      </c>
      <c r="D53" s="41">
        <v>1519386</v>
      </c>
      <c r="E53" s="121">
        <f t="shared" ref="E53:E74" si="0">D53/$D$75</f>
        <v>0.16620449707963517</v>
      </c>
      <c r="F53" s="122">
        <f t="shared" ref="F53:F73" si="1">(D53-C53)/C53</f>
        <v>3.5138062828295215E-2</v>
      </c>
      <c r="G53" s="121">
        <f t="shared" ref="G53:G74" si="2">(D53-C53)/$C$75</f>
        <v>5.7868408164364407E-3</v>
      </c>
      <c r="H53" s="122">
        <f t="shared" ref="H53:H73" si="3">(D53-B53)/B53</f>
        <v>-7.1520474982209731E-3</v>
      </c>
      <c r="I53" s="121">
        <f t="shared" ref="I53:I74" si="4">(D53-B53)/$B$75</f>
        <v>-1.1741372692517212E-3</v>
      </c>
      <c r="J53"/>
      <c r="K53"/>
      <c r="L53"/>
    </row>
    <row r="54" spans="1:14" ht="14.4" x14ac:dyDescent="0.3">
      <c r="A54" s="154" t="s">
        <v>101</v>
      </c>
      <c r="B54" s="27">
        <v>1262225</v>
      </c>
      <c r="C54" s="29">
        <v>1197857</v>
      </c>
      <c r="D54" s="30">
        <v>1227119</v>
      </c>
      <c r="E54" s="121">
        <f t="shared" si="0"/>
        <v>0.13423362874994557</v>
      </c>
      <c r="F54" s="122">
        <f t="shared" si="1"/>
        <v>2.4428625453622593E-2</v>
      </c>
      <c r="G54" s="121">
        <f t="shared" si="2"/>
        <v>3.2832041253793068E-3</v>
      </c>
      <c r="H54" s="122">
        <f t="shared" si="3"/>
        <v>-2.7812790904949591E-2</v>
      </c>
      <c r="I54" s="121">
        <f t="shared" si="4"/>
        <v>-3.7660359044633094E-3</v>
      </c>
      <c r="J54"/>
      <c r="K54"/>
      <c r="L54"/>
    </row>
    <row r="55" spans="1:14" ht="14.4" x14ac:dyDescent="0.3">
      <c r="A55" s="154" t="s">
        <v>102</v>
      </c>
      <c r="B55" s="27">
        <v>1192533</v>
      </c>
      <c r="C55" s="29">
        <v>1129645</v>
      </c>
      <c r="D55" s="30">
        <v>1162862</v>
      </c>
      <c r="E55" s="121">
        <f t="shared" si="0"/>
        <v>0.12720460362476599</v>
      </c>
      <c r="F55" s="122">
        <f t="shared" si="1"/>
        <v>2.9404813016478629E-2</v>
      </c>
      <c r="G55" s="121">
        <f t="shared" si="2"/>
        <v>3.726956169527867E-3</v>
      </c>
      <c r="H55" s="122">
        <f t="shared" si="3"/>
        <v>-2.4880653197856997E-2</v>
      </c>
      <c r="I55" s="121">
        <f t="shared" si="4"/>
        <v>-3.1829901248029068E-3</v>
      </c>
      <c r="J55"/>
      <c r="K55"/>
      <c r="L55"/>
    </row>
    <row r="56" spans="1:14" ht="14.4" x14ac:dyDescent="0.3">
      <c r="A56" s="154" t="s">
        <v>11</v>
      </c>
      <c r="B56" s="27">
        <v>967092</v>
      </c>
      <c r="C56" s="29">
        <v>950086</v>
      </c>
      <c r="D56" s="30">
        <v>976589</v>
      </c>
      <c r="E56" s="121">
        <f t="shared" si="0"/>
        <v>0.10682833960461911</v>
      </c>
      <c r="F56" s="122">
        <f t="shared" si="1"/>
        <v>2.7895369471816235E-2</v>
      </c>
      <c r="G56" s="121">
        <f t="shared" si="2"/>
        <v>2.9736435969833835E-3</v>
      </c>
      <c r="H56" s="122">
        <f t="shared" si="3"/>
        <v>9.8201618873902385E-3</v>
      </c>
      <c r="I56" s="121">
        <f t="shared" si="4"/>
        <v>1.0188014295188302E-3</v>
      </c>
      <c r="J56"/>
      <c r="K56"/>
      <c r="L56"/>
    </row>
    <row r="57" spans="1:14" ht="14.4" x14ac:dyDescent="0.3">
      <c r="A57" s="154" t="s">
        <v>10</v>
      </c>
      <c r="B57" s="27">
        <v>785670</v>
      </c>
      <c r="C57" s="29">
        <v>696771</v>
      </c>
      <c r="D57" s="30">
        <v>737657</v>
      </c>
      <c r="E57" s="121">
        <f>D57/$D$75</f>
        <v>8.0691746996663413E-2</v>
      </c>
      <c r="F57" s="122">
        <f t="shared" si="1"/>
        <v>5.8679250428045941E-2</v>
      </c>
      <c r="G57" s="121">
        <f t="shared" si="2"/>
        <v>4.5874199941992461E-3</v>
      </c>
      <c r="H57" s="122">
        <f t="shared" si="3"/>
        <v>-6.1110898977942391E-2</v>
      </c>
      <c r="I57" s="121">
        <f>(D57-B57)/$B$75</f>
        <v>-5.1506489455078013E-3</v>
      </c>
      <c r="J57"/>
      <c r="K57"/>
      <c r="L57"/>
    </row>
    <row r="58" spans="1:14" ht="14.4" x14ac:dyDescent="0.3">
      <c r="A58" s="154" t="s">
        <v>13</v>
      </c>
      <c r="B58" s="27">
        <v>555482</v>
      </c>
      <c r="C58" s="29">
        <v>541647</v>
      </c>
      <c r="D58" s="30">
        <v>559464</v>
      </c>
      <c r="E58" s="121">
        <f t="shared" si="0"/>
        <v>6.1199348127573244E-2</v>
      </c>
      <c r="F58" s="122">
        <f t="shared" si="1"/>
        <v>3.2894117386415879E-2</v>
      </c>
      <c r="G58" s="121">
        <f t="shared" si="2"/>
        <v>1.9990721038166603E-3</v>
      </c>
      <c r="H58" s="122">
        <f t="shared" si="3"/>
        <v>7.1685491159029458E-3</v>
      </c>
      <c r="I58" s="121">
        <f t="shared" si="4"/>
        <v>4.2717355926545029E-4</v>
      </c>
      <c r="J58"/>
      <c r="K58"/>
      <c r="L58"/>
    </row>
    <row r="59" spans="1:14" ht="14.4" x14ac:dyDescent="0.3">
      <c r="A59" s="154" t="s">
        <v>15</v>
      </c>
      <c r="B59" s="27">
        <v>488256</v>
      </c>
      <c r="C59" s="29">
        <v>474339</v>
      </c>
      <c r="D59" s="30">
        <v>484376</v>
      </c>
      <c r="E59" s="121">
        <f t="shared" si="0"/>
        <v>5.2985528020822466E-2</v>
      </c>
      <c r="F59" s="122">
        <f t="shared" si="1"/>
        <v>2.1159972087473305E-2</v>
      </c>
      <c r="G59" s="121">
        <f t="shared" si="2"/>
        <v>1.1261540498404793E-3</v>
      </c>
      <c r="H59" s="122">
        <f t="shared" si="3"/>
        <v>-7.9466509372132649E-3</v>
      </c>
      <c r="I59" s="121">
        <f t="shared" si="4"/>
        <v>-4.1623139375940408E-4</v>
      </c>
      <c r="J59"/>
      <c r="K59"/>
      <c r="L59"/>
    </row>
    <row r="60" spans="1:14" ht="14.4" x14ac:dyDescent="0.3">
      <c r="A60" s="154" t="s">
        <v>1198</v>
      </c>
      <c r="B60" s="27">
        <v>401863</v>
      </c>
      <c r="C60" s="29">
        <v>395339</v>
      </c>
      <c r="D60" s="30">
        <v>404170</v>
      </c>
      <c r="E60" s="121">
        <f t="shared" si="0"/>
        <v>4.4211853725568184E-2</v>
      </c>
      <c r="F60" s="122">
        <f t="shared" si="1"/>
        <v>2.2337791110919995E-2</v>
      </c>
      <c r="G60" s="121">
        <f t="shared" si="2"/>
        <v>9.9084053144777055E-4</v>
      </c>
      <c r="H60" s="122">
        <f t="shared" si="3"/>
        <v>5.7407623991260707E-3</v>
      </c>
      <c r="I60" s="121">
        <f t="shared" si="4"/>
        <v>2.4748603747498589E-4</v>
      </c>
      <c r="J60"/>
      <c r="K60"/>
      <c r="L60"/>
    </row>
    <row r="61" spans="1:14" ht="14.4" x14ac:dyDescent="0.3">
      <c r="A61" s="154" t="s">
        <v>64</v>
      </c>
      <c r="B61" s="27">
        <v>386771</v>
      </c>
      <c r="C61" s="29">
        <v>377157</v>
      </c>
      <c r="D61" s="30">
        <v>384399</v>
      </c>
      <c r="E61" s="121">
        <f t="shared" si="0"/>
        <v>4.2049118836763454E-2</v>
      </c>
      <c r="F61" s="122">
        <f t="shared" si="1"/>
        <v>1.9201552669047637E-2</v>
      </c>
      <c r="G61" s="121">
        <f t="shared" si="2"/>
        <v>8.1255431194029602E-4</v>
      </c>
      <c r="H61" s="122">
        <f t="shared" si="3"/>
        <v>-6.1328279524576557E-3</v>
      </c>
      <c r="I61" s="121">
        <f t="shared" si="4"/>
        <v>-2.5445898608178003E-4</v>
      </c>
      <c r="J61"/>
      <c r="K61"/>
      <c r="L61"/>
    </row>
    <row r="62" spans="1:14" ht="14.4" x14ac:dyDescent="0.3">
      <c r="A62" s="154" t="s">
        <v>19</v>
      </c>
      <c r="B62" s="27">
        <v>300539</v>
      </c>
      <c r="C62" s="29">
        <v>290275</v>
      </c>
      <c r="D62" s="30">
        <v>290229</v>
      </c>
      <c r="E62" s="121">
        <f t="shared" si="0"/>
        <v>3.1747933035400772E-2</v>
      </c>
      <c r="F62" s="122">
        <f t="shared" si="1"/>
        <v>-1.5847041598484197E-4</v>
      </c>
      <c r="G62" s="121">
        <f t="shared" si="2"/>
        <v>-5.1612121443321756E-6</v>
      </c>
      <c r="H62" s="122">
        <f t="shared" si="3"/>
        <v>-3.4305031959246557E-2</v>
      </c>
      <c r="I62" s="121">
        <f t="shared" si="4"/>
        <v>-1.106016925169963E-3</v>
      </c>
      <c r="J62"/>
      <c r="K62"/>
      <c r="L62"/>
    </row>
    <row r="63" spans="1:14" ht="14.4" x14ac:dyDescent="0.3">
      <c r="A63" s="154" t="s">
        <v>12</v>
      </c>
      <c r="B63" s="27">
        <v>300167</v>
      </c>
      <c r="C63" s="29">
        <v>290307</v>
      </c>
      <c r="D63" s="30">
        <v>286308</v>
      </c>
      <c r="E63" s="121">
        <f t="shared" si="0"/>
        <v>3.1319017780785254E-2</v>
      </c>
      <c r="F63" s="122">
        <f t="shared" si="1"/>
        <v>-1.3775072595562628E-2</v>
      </c>
      <c r="G63" s="121">
        <f t="shared" si="2"/>
        <v>-4.4868885576487762E-4</v>
      </c>
      <c r="H63" s="122">
        <f t="shared" si="3"/>
        <v>-4.61709648295782E-2</v>
      </c>
      <c r="I63" s="121">
        <f t="shared" si="4"/>
        <v>-1.4867399191009231E-3</v>
      </c>
      <c r="J63"/>
      <c r="K63"/>
      <c r="L63"/>
    </row>
    <row r="64" spans="1:14" ht="14.4" x14ac:dyDescent="0.3">
      <c r="A64" s="154" t="s">
        <v>14</v>
      </c>
      <c r="B64" s="27">
        <v>278844</v>
      </c>
      <c r="C64" s="29">
        <v>270342</v>
      </c>
      <c r="D64" s="30">
        <v>284559</v>
      </c>
      <c r="E64" s="121">
        <f t="shared" si="0"/>
        <v>3.1127695980141912E-2</v>
      </c>
      <c r="F64" s="122">
        <f t="shared" si="1"/>
        <v>5.2588942894555783E-2</v>
      </c>
      <c r="G64" s="121">
        <f t="shared" si="2"/>
        <v>1.5951511533906638E-3</v>
      </c>
      <c r="H64" s="122">
        <f t="shared" si="3"/>
        <v>2.0495330722554547E-2</v>
      </c>
      <c r="I64" s="121">
        <f t="shared" si="4"/>
        <v>6.1308309673582329E-4</v>
      </c>
      <c r="J64"/>
      <c r="K64"/>
      <c r="L64"/>
    </row>
    <row r="65" spans="1:14" ht="14.4" x14ac:dyDescent="0.3">
      <c r="A65" s="154" t="s">
        <v>63</v>
      </c>
      <c r="B65" s="27">
        <v>230041</v>
      </c>
      <c r="C65" s="29">
        <v>223049</v>
      </c>
      <c r="D65" s="30">
        <v>222636</v>
      </c>
      <c r="E65" s="121">
        <f t="shared" si="0"/>
        <v>2.4353985367656181E-2</v>
      </c>
      <c r="F65" s="122">
        <f t="shared" si="1"/>
        <v>-1.8516110809732392E-3</v>
      </c>
      <c r="G65" s="121">
        <f t="shared" si="2"/>
        <v>-4.6338709034982361E-5</v>
      </c>
      <c r="H65" s="122">
        <f t="shared" si="3"/>
        <v>-3.2189913971857192E-2</v>
      </c>
      <c r="I65" s="121">
        <f t="shared" si="4"/>
        <v>-7.9437976051247093E-4</v>
      </c>
      <c r="J65"/>
      <c r="K65"/>
      <c r="L65"/>
    </row>
    <row r="66" spans="1:14" ht="14.4" x14ac:dyDescent="0.3">
      <c r="A66" s="154" t="s">
        <v>17</v>
      </c>
      <c r="B66" s="27">
        <v>221386</v>
      </c>
      <c r="C66" s="29">
        <v>212873</v>
      </c>
      <c r="D66" s="30">
        <v>205671</v>
      </c>
      <c r="E66" s="121">
        <f t="shared" si="0"/>
        <v>2.2498196718191192E-2</v>
      </c>
      <c r="F66" s="122">
        <f t="shared" si="1"/>
        <v>-3.3832378930160237E-2</v>
      </c>
      <c r="G66" s="121">
        <f t="shared" si="2"/>
        <v>-8.0806630138000718E-4</v>
      </c>
      <c r="H66" s="122">
        <f t="shared" si="3"/>
        <v>-7.0984615106646304E-2</v>
      </c>
      <c r="I66" s="121">
        <f t="shared" si="4"/>
        <v>-1.6858444208579988E-3</v>
      </c>
      <c r="J66"/>
      <c r="K66"/>
      <c r="L66"/>
    </row>
    <row r="67" spans="1:14" ht="14.4" x14ac:dyDescent="0.3">
      <c r="A67" s="154" t="s">
        <v>16</v>
      </c>
      <c r="B67" s="27">
        <v>108713</v>
      </c>
      <c r="C67" s="29">
        <v>98937</v>
      </c>
      <c r="D67" s="30">
        <v>99178</v>
      </c>
      <c r="E67" s="121">
        <f t="shared" si="0"/>
        <v>1.0849007172215656E-2</v>
      </c>
      <c r="F67" s="122">
        <f t="shared" si="1"/>
        <v>2.4358935484197013E-3</v>
      </c>
      <c r="G67" s="121">
        <f t="shared" si="2"/>
        <v>2.7040263625740312E-5</v>
      </c>
      <c r="H67" s="122">
        <f t="shared" si="3"/>
        <v>-8.7708001802912258E-2</v>
      </c>
      <c r="I67" s="121">
        <f t="shared" si="4"/>
        <v>-1.0228779225504943E-3</v>
      </c>
      <c r="J67"/>
      <c r="K67"/>
      <c r="L67"/>
    </row>
    <row r="68" spans="1:14" ht="14.4" x14ac:dyDescent="0.3">
      <c r="A68" s="154" t="s">
        <v>61</v>
      </c>
      <c r="B68" s="27">
        <v>98705</v>
      </c>
      <c r="C68" s="29">
        <v>91478</v>
      </c>
      <c r="D68" s="30">
        <v>93117</v>
      </c>
      <c r="E68" s="121">
        <f t="shared" si="0"/>
        <v>1.0185998919671754E-2</v>
      </c>
      <c r="F68" s="122">
        <f t="shared" si="1"/>
        <v>1.7916876188810424E-2</v>
      </c>
      <c r="G68" s="121">
        <f t="shared" si="2"/>
        <v>1.8389623270783557E-4</v>
      </c>
      <c r="H68" s="122">
        <f t="shared" si="3"/>
        <v>-5.6613140165138541E-2</v>
      </c>
      <c r="I68" s="121">
        <f t="shared" si="4"/>
        <v>-5.9945902791947163E-4</v>
      </c>
      <c r="J68"/>
      <c r="K68"/>
      <c r="L68"/>
    </row>
    <row r="69" spans="1:14" ht="14.4" x14ac:dyDescent="0.3">
      <c r="A69" s="154" t="s">
        <v>18</v>
      </c>
      <c r="B69" s="27">
        <v>81139</v>
      </c>
      <c r="C69" s="29">
        <v>80420</v>
      </c>
      <c r="D69" s="30">
        <v>81672</v>
      </c>
      <c r="E69" s="121">
        <f t="shared" si="0"/>
        <v>8.9340389377603607E-3</v>
      </c>
      <c r="F69" s="122">
        <f t="shared" si="1"/>
        <v>1.5568266600348173E-2</v>
      </c>
      <c r="G69" s="121">
        <f t="shared" si="2"/>
        <v>1.4047473053704096E-4</v>
      </c>
      <c r="H69" s="122">
        <f t="shared" si="3"/>
        <v>6.5689742294087923E-3</v>
      </c>
      <c r="I69" s="121">
        <f t="shared" si="4"/>
        <v>5.7178178575711957E-5</v>
      </c>
      <c r="J69"/>
      <c r="K69"/>
      <c r="L69"/>
    </row>
    <row r="70" spans="1:14" ht="14.4" x14ac:dyDescent="0.3">
      <c r="A70" s="154" t="s">
        <v>65</v>
      </c>
      <c r="B70" s="27">
        <v>60210</v>
      </c>
      <c r="C70" s="29">
        <v>58378</v>
      </c>
      <c r="D70" s="30">
        <v>60924</v>
      </c>
      <c r="E70" s="121">
        <f t="shared" si="0"/>
        <v>6.6644307503686967E-3</v>
      </c>
      <c r="F70" s="122">
        <f t="shared" si="1"/>
        <v>4.3612319709479597E-2</v>
      </c>
      <c r="G70" s="121">
        <f t="shared" si="2"/>
        <v>2.8566187216238521E-4</v>
      </c>
      <c r="H70" s="122">
        <f t="shared" si="3"/>
        <v>1.1858495266567015E-2</v>
      </c>
      <c r="I70" s="121">
        <f t="shared" si="4"/>
        <v>7.6595158542323334E-5</v>
      </c>
      <c r="J70"/>
      <c r="K70"/>
      <c r="L70"/>
    </row>
    <row r="71" spans="1:14" ht="14.4" x14ac:dyDescent="0.3">
      <c r="A71" s="154" t="s">
        <v>1199</v>
      </c>
      <c r="B71" s="27">
        <v>44385</v>
      </c>
      <c r="C71" s="29">
        <v>37811</v>
      </c>
      <c r="D71" s="30">
        <v>34569</v>
      </c>
      <c r="E71" s="121">
        <f t="shared" si="0"/>
        <v>3.7814770305543868E-3</v>
      </c>
      <c r="F71" s="122">
        <f t="shared" si="1"/>
        <v>-8.5742244320435854E-2</v>
      </c>
      <c r="G71" s="121">
        <f t="shared" si="2"/>
        <v>-3.6375325591141117E-4</v>
      </c>
      <c r="H71" s="122">
        <f t="shared" si="3"/>
        <v>-0.22115579587698547</v>
      </c>
      <c r="I71" s="121">
        <f t="shared" si="4"/>
        <v>-1.0530225157583276E-3</v>
      </c>
      <c r="J71"/>
      <c r="K71"/>
      <c r="L71"/>
    </row>
    <row r="72" spans="1:14" ht="14.4" x14ac:dyDescent="0.3">
      <c r="A72" s="154" t="s">
        <v>67</v>
      </c>
      <c r="B72" s="27">
        <v>18326</v>
      </c>
      <c r="C72" s="29">
        <v>19417</v>
      </c>
      <c r="D72" s="30">
        <v>18848</v>
      </c>
      <c r="E72" s="121">
        <f t="shared" si="0"/>
        <v>2.0617686097916944E-3</v>
      </c>
      <c r="F72" s="122">
        <f t="shared" si="1"/>
        <v>-2.9304217953339855E-2</v>
      </c>
      <c r="G72" s="121">
        <f t="shared" si="2"/>
        <v>-6.384195022010887E-5</v>
      </c>
      <c r="H72" s="122">
        <f t="shared" si="3"/>
        <v>2.8484120921095712E-2</v>
      </c>
      <c r="I72" s="121">
        <f t="shared" si="4"/>
        <v>5.5998141119177563E-5</v>
      </c>
      <c r="J72"/>
      <c r="K72"/>
      <c r="L72"/>
    </row>
    <row r="73" spans="1:14" ht="14.4" x14ac:dyDescent="0.3">
      <c r="A73" s="154" t="s">
        <v>66</v>
      </c>
      <c r="B73" s="27">
        <v>9060</v>
      </c>
      <c r="C73" s="29">
        <v>8697</v>
      </c>
      <c r="D73" s="30">
        <v>7933</v>
      </c>
      <c r="E73" s="121">
        <f t="shared" si="0"/>
        <v>8.6778493110555564E-4</v>
      </c>
      <c r="F73" s="122">
        <f t="shared" si="1"/>
        <v>-8.7846383810509368E-2</v>
      </c>
      <c r="G73" s="121">
        <f t="shared" si="2"/>
        <v>-8.5721001701517008E-5</v>
      </c>
      <c r="H73" s="122">
        <f t="shared" si="3"/>
        <v>-0.12439293598233996</v>
      </c>
      <c r="I73" s="121">
        <f t="shared" si="4"/>
        <v>-1.2090020122856918E-4</v>
      </c>
      <c r="J73"/>
      <c r="K73"/>
      <c r="L73"/>
    </row>
    <row r="74" spans="1:14" ht="14.4" x14ac:dyDescent="0.3">
      <c r="A74" s="154" t="s">
        <v>1200</v>
      </c>
      <c r="B74" s="28">
        <v>0</v>
      </c>
      <c r="C74" s="31">
        <v>0</v>
      </c>
      <c r="D74" s="32">
        <v>0</v>
      </c>
      <c r="E74" s="121">
        <f t="shared" si="0"/>
        <v>0</v>
      </c>
      <c r="F74" s="122">
        <v>0</v>
      </c>
      <c r="G74" s="121">
        <f t="shared" si="2"/>
        <v>0</v>
      </c>
      <c r="H74" s="122">
        <v>0</v>
      </c>
      <c r="I74" s="121">
        <f t="shared" si="4"/>
        <v>0</v>
      </c>
      <c r="J74"/>
    </row>
    <row r="75" spans="1:14" x14ac:dyDescent="0.25">
      <c r="A75" s="83" t="s">
        <v>20</v>
      </c>
      <c r="B75" s="138">
        <v>9321738</v>
      </c>
      <c r="C75" s="139">
        <v>8912635</v>
      </c>
      <c r="D75" s="140">
        <v>9141666</v>
      </c>
      <c r="E75" s="123">
        <v>1</v>
      </c>
      <c r="F75" s="124">
        <f>(D75-C75)/C75</f>
        <v>2.5697338665837881E-2</v>
      </c>
      <c r="G75" s="123">
        <f>(D75-C75)/$C$58</f>
        <v>0.42284181394893722</v>
      </c>
      <c r="H75" s="124">
        <f>(D75-B75)/B75</f>
        <v>-1.9317427715732839E-2</v>
      </c>
      <c r="I75" s="123">
        <f>(D75-B75)/$B$58</f>
        <v>-0.32417252044170647</v>
      </c>
      <c r="K75" s="49"/>
    </row>
    <row r="76" spans="1:14" x14ac:dyDescent="0.25">
      <c r="A76" s="12"/>
      <c r="B76" s="13"/>
      <c r="C76" s="13"/>
      <c r="D76" s="13"/>
      <c r="E76" s="13"/>
      <c r="F76" s="14"/>
      <c r="G76" s="14"/>
      <c r="H76" s="14"/>
      <c r="I76" s="14"/>
      <c r="J76" s="14"/>
      <c r="K76" s="9"/>
    </row>
    <row r="78" spans="1:14" ht="14.4" customHeight="1" x14ac:dyDescent="0.25"/>
    <row r="79" spans="1:14" x14ac:dyDescent="0.25">
      <c r="A79" s="254" t="s">
        <v>47</v>
      </c>
      <c r="B79" s="254"/>
      <c r="C79" s="254"/>
      <c r="D79" s="254"/>
      <c r="E79" s="254"/>
      <c r="F79" s="254"/>
      <c r="G79" s="254"/>
      <c r="H79" s="254"/>
      <c r="I79" s="254"/>
      <c r="J79" s="254"/>
      <c r="K79" s="254"/>
      <c r="L79" s="254"/>
      <c r="M79" s="254"/>
      <c r="N79" s="254"/>
    </row>
    <row r="80" spans="1:14" x14ac:dyDescent="0.25">
      <c r="A80" s="9"/>
      <c r="B80" s="9"/>
      <c r="C80" s="9"/>
      <c r="D80" s="9"/>
      <c r="E80" s="9"/>
      <c r="F80" s="9"/>
      <c r="G80" s="9"/>
    </row>
    <row r="81" spans="1:16" x14ac:dyDescent="0.25">
      <c r="A81" s="9"/>
      <c r="B81" s="9"/>
      <c r="C81" s="9"/>
      <c r="D81" s="9"/>
      <c r="E81" s="9"/>
      <c r="F81" s="9"/>
      <c r="G81" s="9"/>
    </row>
    <row r="82" spans="1:16" x14ac:dyDescent="0.25">
      <c r="A82" s="48" t="s">
        <v>48</v>
      </c>
      <c r="B82" s="71" t="s">
        <v>2322</v>
      </c>
      <c r="C82" s="72" t="s">
        <v>2335</v>
      </c>
      <c r="D82" s="72" t="s">
        <v>2337</v>
      </c>
      <c r="E82" s="69" t="s">
        <v>49</v>
      </c>
      <c r="F82" s="201" t="s">
        <v>50</v>
      </c>
    </row>
    <row r="83" spans="1:16" x14ac:dyDescent="0.25">
      <c r="A83" s="23" t="e" vm="1">
        <v>#VALUE!</v>
      </c>
      <c r="B83" s="29">
        <v>12435</v>
      </c>
      <c r="C83" s="29">
        <v>10024</v>
      </c>
      <c r="D83" s="29">
        <v>11458</v>
      </c>
      <c r="E83" s="33">
        <f>(D83-C83)/C83</f>
        <v>0.14305666400638467</v>
      </c>
      <c r="F83" s="54">
        <f>(D83-B83)/B83</f>
        <v>-7.8568556493767594E-2</v>
      </c>
      <c r="P83" s="53"/>
    </row>
    <row r="84" spans="1:16" x14ac:dyDescent="0.25">
      <c r="A84" s="23" t="e" vm="2">
        <v>#VALUE!</v>
      </c>
      <c r="B84" s="29">
        <v>1667705</v>
      </c>
      <c r="C84" s="29">
        <v>1626641</v>
      </c>
      <c r="D84" s="29">
        <v>1662656</v>
      </c>
      <c r="E84" s="33">
        <f t="shared" ref="E84:E115" si="5">(D84-C84)/C84</f>
        <v>2.2140718203955266E-2</v>
      </c>
      <c r="F84" s="55">
        <f t="shared" ref="F84:F117" si="6">(D84-B84)/B84</f>
        <v>-3.0275138588659266E-3</v>
      </c>
    </row>
    <row r="85" spans="1:16" x14ac:dyDescent="0.25">
      <c r="A85" s="23" t="e" vm="3">
        <v>#VALUE!</v>
      </c>
      <c r="B85" s="29">
        <v>82784</v>
      </c>
      <c r="C85" s="29">
        <v>55258</v>
      </c>
      <c r="D85" s="29">
        <v>66089</v>
      </c>
      <c r="E85" s="33">
        <f t="shared" si="5"/>
        <v>0.19600781787252525</v>
      </c>
      <c r="F85" s="55">
        <f t="shared" si="6"/>
        <v>-0.20166940471588712</v>
      </c>
    </row>
    <row r="86" spans="1:16" x14ac:dyDescent="0.25">
      <c r="A86" s="23" t="e" vm="4">
        <v>#VALUE!</v>
      </c>
      <c r="B86" s="29">
        <v>47524</v>
      </c>
      <c r="C86" s="29">
        <v>50238</v>
      </c>
      <c r="D86" s="29">
        <v>54256</v>
      </c>
      <c r="E86" s="33">
        <f t="shared" si="5"/>
        <v>7.997929853895458E-2</v>
      </c>
      <c r="F86" s="55">
        <f t="shared" si="6"/>
        <v>0.14165474286676205</v>
      </c>
    </row>
    <row r="87" spans="1:16" x14ac:dyDescent="0.25">
      <c r="A87" s="23" t="e" vm="5">
        <v>#VALUE!</v>
      </c>
      <c r="B87" s="29">
        <v>470955</v>
      </c>
      <c r="C87" s="29">
        <v>452525</v>
      </c>
      <c r="D87" s="29">
        <v>463957</v>
      </c>
      <c r="E87" s="33">
        <f t="shared" si="5"/>
        <v>2.526269266891332E-2</v>
      </c>
      <c r="F87" s="55">
        <f t="shared" si="6"/>
        <v>-1.4859169135055366E-2</v>
      </c>
    </row>
    <row r="88" spans="1:16" x14ac:dyDescent="0.25">
      <c r="A88" s="23" t="e" vm="6">
        <v>#VALUE!</v>
      </c>
      <c r="B88" s="29">
        <v>2790651</v>
      </c>
      <c r="C88" s="29">
        <v>2706163</v>
      </c>
      <c r="D88" s="29">
        <v>2741408</v>
      </c>
      <c r="E88" s="33">
        <f t="shared" si="5"/>
        <v>1.3023975274216667E-2</v>
      </c>
      <c r="F88" s="55">
        <f t="shared" si="6"/>
        <v>-1.7645703457723663E-2</v>
      </c>
    </row>
    <row r="89" spans="1:16" x14ac:dyDescent="0.25">
      <c r="A89" s="23" t="e" vm="7">
        <v>#VALUE!</v>
      </c>
      <c r="B89" s="29">
        <v>272667</v>
      </c>
      <c r="C89" s="29">
        <v>264056</v>
      </c>
      <c r="D89" s="29">
        <v>270788</v>
      </c>
      <c r="E89" s="33">
        <f t="shared" si="5"/>
        <v>2.5494592056230496E-2</v>
      </c>
      <c r="F89" s="55">
        <f t="shared" si="6"/>
        <v>-6.8911896195725918E-3</v>
      </c>
    </row>
    <row r="90" spans="1:16" x14ac:dyDescent="0.25">
      <c r="A90" s="23" t="e" vm="8">
        <v>#VALUE!</v>
      </c>
      <c r="B90" s="29">
        <v>154886</v>
      </c>
      <c r="C90" s="29">
        <v>144635</v>
      </c>
      <c r="D90" s="29">
        <v>147622</v>
      </c>
      <c r="E90" s="33">
        <f t="shared" si="5"/>
        <v>2.0651986033809244E-2</v>
      </c>
      <c r="F90" s="55">
        <f t="shared" si="6"/>
        <v>-4.6899009594153121E-2</v>
      </c>
    </row>
    <row r="91" spans="1:16" x14ac:dyDescent="0.25">
      <c r="A91" s="23" t="e" vm="9">
        <v>#VALUE!</v>
      </c>
      <c r="B91" s="29">
        <v>153010</v>
      </c>
      <c r="C91" s="29">
        <v>148511</v>
      </c>
      <c r="D91" s="29">
        <v>152107</v>
      </c>
      <c r="E91" s="33">
        <f t="shared" si="5"/>
        <v>2.421369460848018E-2</v>
      </c>
      <c r="F91" s="55">
        <f t="shared" si="6"/>
        <v>-5.9015750604535649E-3</v>
      </c>
    </row>
    <row r="92" spans="1:16" x14ac:dyDescent="0.25">
      <c r="A92" s="23" t="e" vm="10">
        <v>#VALUE!</v>
      </c>
      <c r="B92" s="29">
        <v>37520</v>
      </c>
      <c r="C92" s="29">
        <v>30008</v>
      </c>
      <c r="D92" s="29">
        <v>33263</v>
      </c>
      <c r="E92" s="33">
        <f t="shared" si="5"/>
        <v>0.10847107438016529</v>
      </c>
      <c r="F92" s="55">
        <f t="shared" si="6"/>
        <v>-0.11345948827292111</v>
      </c>
    </row>
    <row r="93" spans="1:16" x14ac:dyDescent="0.25">
      <c r="A93" s="23" t="e" vm="11">
        <v>#VALUE!</v>
      </c>
      <c r="B93" s="29">
        <v>79479</v>
      </c>
      <c r="C93" s="29">
        <v>74220</v>
      </c>
      <c r="D93" s="29">
        <v>76202</v>
      </c>
      <c r="E93" s="33">
        <f t="shared" si="5"/>
        <v>2.670439234707626E-2</v>
      </c>
      <c r="F93" s="55">
        <f t="shared" si="6"/>
        <v>-4.1231016998200781E-2</v>
      </c>
    </row>
    <row r="94" spans="1:16" x14ac:dyDescent="0.25">
      <c r="A94" s="23" t="e" vm="12">
        <v>#VALUE!</v>
      </c>
      <c r="B94" s="29">
        <v>97937</v>
      </c>
      <c r="C94" s="29">
        <v>93031</v>
      </c>
      <c r="D94" s="29">
        <v>92754</v>
      </c>
      <c r="E94" s="33">
        <f t="shared" si="5"/>
        <v>-2.9775021229482643E-3</v>
      </c>
      <c r="F94" s="55">
        <f t="shared" si="6"/>
        <v>-5.2921776243911901E-2</v>
      </c>
    </row>
    <row r="95" spans="1:16" x14ac:dyDescent="0.25">
      <c r="A95" s="23" t="e" vm="13">
        <v>#VALUE!</v>
      </c>
      <c r="B95" s="29">
        <v>114295</v>
      </c>
      <c r="C95" s="29">
        <v>109077</v>
      </c>
      <c r="D95" s="29">
        <v>111356</v>
      </c>
      <c r="E95" s="33">
        <f t="shared" si="5"/>
        <v>2.0893497254233249E-2</v>
      </c>
      <c r="F95" s="55">
        <f t="shared" si="6"/>
        <v>-2.5714160724441139E-2</v>
      </c>
    </row>
    <row r="96" spans="1:16" x14ac:dyDescent="0.25">
      <c r="A96" s="23" t="e" vm="14">
        <v>#VALUE!</v>
      </c>
      <c r="B96" s="29">
        <v>30954</v>
      </c>
      <c r="C96" s="29">
        <v>27778</v>
      </c>
      <c r="D96" s="29">
        <v>29364</v>
      </c>
      <c r="E96" s="33">
        <f t="shared" si="5"/>
        <v>5.7095543235654113E-2</v>
      </c>
      <c r="F96" s="55">
        <f t="shared" si="6"/>
        <v>-5.1366543903857337E-2</v>
      </c>
    </row>
    <row r="97" spans="1:6" x14ac:dyDescent="0.25">
      <c r="A97" s="23" t="e" vm="15">
        <v>#VALUE!</v>
      </c>
      <c r="B97" s="29">
        <v>122865</v>
      </c>
      <c r="C97" s="29">
        <v>115866</v>
      </c>
      <c r="D97" s="29">
        <v>117846</v>
      </c>
      <c r="E97" s="33">
        <f t="shared" si="5"/>
        <v>1.7088705918906322E-2</v>
      </c>
      <c r="F97" s="55">
        <f t="shared" si="6"/>
        <v>-4.0849713099743619E-2</v>
      </c>
    </row>
    <row r="98" spans="1:6" x14ac:dyDescent="0.25">
      <c r="A98" s="23" t="e" vm="16">
        <v>#VALUE!</v>
      </c>
      <c r="B98" s="29">
        <v>433037</v>
      </c>
      <c r="C98" s="29">
        <v>434991</v>
      </c>
      <c r="D98" s="29">
        <v>438776</v>
      </c>
      <c r="E98" s="33">
        <f t="shared" si="5"/>
        <v>8.7013294527932758E-3</v>
      </c>
      <c r="F98" s="55">
        <f t="shared" si="6"/>
        <v>1.325290910476472E-2</v>
      </c>
    </row>
    <row r="99" spans="1:6" x14ac:dyDescent="0.25">
      <c r="A99" s="23" t="e" vm="17">
        <v>#VALUE!</v>
      </c>
      <c r="B99" s="29">
        <v>11492</v>
      </c>
      <c r="C99" s="29">
        <v>10017</v>
      </c>
      <c r="D99" s="29">
        <v>11366</v>
      </c>
      <c r="E99" s="33">
        <f t="shared" si="5"/>
        <v>0.13467105919936109</v>
      </c>
      <c r="F99" s="55">
        <f t="shared" si="6"/>
        <v>-1.0964148973198747E-2</v>
      </c>
    </row>
    <row r="100" spans="1:6" x14ac:dyDescent="0.25">
      <c r="A100" s="23" t="e" vm="18">
        <v>#VALUE!</v>
      </c>
      <c r="B100" s="29">
        <v>16787</v>
      </c>
      <c r="C100" s="29">
        <v>15596</v>
      </c>
      <c r="D100" s="29">
        <v>17187</v>
      </c>
      <c r="E100" s="33">
        <f t="shared" si="5"/>
        <v>0.10201333675301359</v>
      </c>
      <c r="F100" s="55">
        <f t="shared" si="6"/>
        <v>2.3827962113540241E-2</v>
      </c>
    </row>
    <row r="101" spans="1:6" x14ac:dyDescent="0.25">
      <c r="A101" s="23" t="e" vm="19">
        <v>#VALUE!</v>
      </c>
      <c r="B101" s="29">
        <v>108137</v>
      </c>
      <c r="C101" s="29">
        <v>104202</v>
      </c>
      <c r="D101" s="29">
        <v>106921</v>
      </c>
      <c r="E101" s="33">
        <f t="shared" si="5"/>
        <v>2.6093549068156082E-2</v>
      </c>
      <c r="F101" s="55">
        <f t="shared" si="6"/>
        <v>-1.1244994775146342E-2</v>
      </c>
    </row>
    <row r="102" spans="1:6" x14ac:dyDescent="0.25">
      <c r="A102" s="23" t="e" vm="20">
        <v>#VALUE!</v>
      </c>
      <c r="B102" s="29">
        <v>62216</v>
      </c>
      <c r="C102" s="29">
        <v>61562</v>
      </c>
      <c r="D102" s="29">
        <v>62417</v>
      </c>
      <c r="E102" s="33">
        <f t="shared" si="5"/>
        <v>1.3888437672590234E-2</v>
      </c>
      <c r="F102" s="55">
        <f t="shared" si="6"/>
        <v>3.2306802108782308E-3</v>
      </c>
    </row>
    <row r="103" spans="1:6" x14ac:dyDescent="0.25">
      <c r="A103" s="23" t="e" vm="21">
        <v>#VALUE!</v>
      </c>
      <c r="B103" s="29">
        <v>121117</v>
      </c>
      <c r="C103" s="29">
        <v>117806</v>
      </c>
      <c r="D103" s="29">
        <v>119554</v>
      </c>
      <c r="E103" s="33">
        <f t="shared" si="5"/>
        <v>1.483795392424834E-2</v>
      </c>
      <c r="F103" s="55">
        <f t="shared" si="6"/>
        <v>-1.2904877102306034E-2</v>
      </c>
    </row>
    <row r="104" spans="1:6" x14ac:dyDescent="0.25">
      <c r="A104" s="23" t="e" vm="22">
        <v>#VALUE!</v>
      </c>
      <c r="B104" s="29">
        <v>186185</v>
      </c>
      <c r="C104" s="29">
        <v>176474</v>
      </c>
      <c r="D104" s="29">
        <v>183029</v>
      </c>
      <c r="E104" s="33">
        <f t="shared" si="5"/>
        <v>3.7144281877217043E-2</v>
      </c>
      <c r="F104" s="55">
        <f t="shared" si="6"/>
        <v>-1.6950882187071997E-2</v>
      </c>
    </row>
    <row r="105" spans="1:6" x14ac:dyDescent="0.25">
      <c r="A105" s="23" t="e" vm="23">
        <v>#VALUE!</v>
      </c>
      <c r="B105" s="29">
        <v>99054</v>
      </c>
      <c r="C105" s="29">
        <v>94614</v>
      </c>
      <c r="D105" s="29">
        <v>96307</v>
      </c>
      <c r="E105" s="33">
        <f t="shared" si="5"/>
        <v>1.7893757794829518E-2</v>
      </c>
      <c r="F105" s="55">
        <f t="shared" si="6"/>
        <v>-2.7732348012195367E-2</v>
      </c>
    </row>
    <row r="106" spans="1:6" x14ac:dyDescent="0.25">
      <c r="A106" s="23" t="e" vm="24">
        <v>#VALUE!</v>
      </c>
      <c r="B106" s="29">
        <v>158896</v>
      </c>
      <c r="C106" s="29">
        <v>144572</v>
      </c>
      <c r="D106" s="29">
        <v>150228</v>
      </c>
      <c r="E106" s="33">
        <f t="shared" si="5"/>
        <v>3.9122375010375451E-2</v>
      </c>
      <c r="F106" s="55">
        <f t="shared" si="6"/>
        <v>-5.4551404692377403E-2</v>
      </c>
    </row>
    <row r="107" spans="1:6" x14ac:dyDescent="0.25">
      <c r="A107" s="23" t="e" vm="25">
        <v>#VALUE!</v>
      </c>
      <c r="B107" s="29">
        <v>22539</v>
      </c>
      <c r="C107" s="29">
        <v>19885</v>
      </c>
      <c r="D107" s="29">
        <v>20310</v>
      </c>
      <c r="E107" s="33">
        <f t="shared" si="5"/>
        <v>2.1372894141312548E-2</v>
      </c>
      <c r="F107" s="55">
        <f t="shared" si="6"/>
        <v>-9.889524823639026E-2</v>
      </c>
    </row>
    <row r="108" spans="1:6" x14ac:dyDescent="0.25">
      <c r="A108" s="23" t="e" vm="26">
        <v>#VALUE!</v>
      </c>
      <c r="B108" s="29">
        <v>88621</v>
      </c>
      <c r="C108" s="29">
        <v>85687</v>
      </c>
      <c r="D108" s="29">
        <v>88615</v>
      </c>
      <c r="E108" s="33">
        <f t="shared" si="5"/>
        <v>3.4170877729410527E-2</v>
      </c>
      <c r="F108" s="55">
        <f t="shared" si="6"/>
        <v>-6.770404305977138E-5</v>
      </c>
    </row>
    <row r="109" spans="1:6" x14ac:dyDescent="0.25">
      <c r="A109" s="23" t="e" vm="27">
        <v>#VALUE!</v>
      </c>
      <c r="B109" s="29">
        <v>198616</v>
      </c>
      <c r="C109" s="29">
        <v>194723</v>
      </c>
      <c r="D109" s="29">
        <v>200633</v>
      </c>
      <c r="E109" s="33">
        <f t="shared" si="5"/>
        <v>3.0350806016752E-2</v>
      </c>
      <c r="F109" s="55">
        <f t="shared" si="6"/>
        <v>1.0155274499536794E-2</v>
      </c>
    </row>
    <row r="110" spans="1:6" x14ac:dyDescent="0.25">
      <c r="A110" s="23" t="e" vm="28">
        <v>#VALUE!</v>
      </c>
      <c r="B110" s="29">
        <v>384018</v>
      </c>
      <c r="C110" s="29">
        <v>373741</v>
      </c>
      <c r="D110" s="29">
        <v>382764</v>
      </c>
      <c r="E110" s="33">
        <f t="shared" si="5"/>
        <v>2.4142387375214385E-2</v>
      </c>
      <c r="F110" s="55">
        <f t="shared" si="6"/>
        <v>-3.2654719310032344E-3</v>
      </c>
    </row>
    <row r="111" spans="1:6" x14ac:dyDescent="0.25">
      <c r="A111" s="23" t="e" vm="29">
        <v>#VALUE!</v>
      </c>
      <c r="B111" s="29">
        <v>53878</v>
      </c>
      <c r="C111" s="29">
        <v>51611</v>
      </c>
      <c r="D111" s="29">
        <v>53504</v>
      </c>
      <c r="E111" s="33">
        <f t="shared" si="5"/>
        <v>3.6678227509639415E-2</v>
      </c>
      <c r="F111" s="55">
        <f t="shared" si="6"/>
        <v>-6.941608819926501E-3</v>
      </c>
    </row>
    <row r="112" spans="1:6" x14ac:dyDescent="0.25">
      <c r="A112" s="23" t="e" vm="30">
        <v>#VALUE!</v>
      </c>
      <c r="B112" s="29">
        <v>148464</v>
      </c>
      <c r="C112" s="29">
        <v>144281</v>
      </c>
      <c r="D112" s="29">
        <v>148422</v>
      </c>
      <c r="E112" s="33">
        <f t="shared" si="5"/>
        <v>2.8700937753411745E-2</v>
      </c>
      <c r="F112" s="55">
        <f t="shared" si="6"/>
        <v>-2.8289686388619466E-4</v>
      </c>
    </row>
    <row r="113" spans="1:14" x14ac:dyDescent="0.25">
      <c r="A113" s="23" t="e" vm="31">
        <v>#VALUE!</v>
      </c>
      <c r="B113" s="29">
        <v>870319</v>
      </c>
      <c r="C113" s="29">
        <v>840348</v>
      </c>
      <c r="D113" s="29">
        <v>857333</v>
      </c>
      <c r="E113" s="33">
        <f t="shared" si="5"/>
        <v>2.0211864608471727E-2</v>
      </c>
      <c r="F113" s="55">
        <f t="shared" si="6"/>
        <v>-1.4920965760830225E-2</v>
      </c>
    </row>
    <row r="114" spans="1:14" x14ac:dyDescent="0.25">
      <c r="A114" s="23" t="e" vm="32">
        <v>#VALUE!</v>
      </c>
      <c r="B114" s="29">
        <v>3269</v>
      </c>
      <c r="C114" s="29">
        <v>4328</v>
      </c>
      <c r="D114" s="29">
        <v>4919</v>
      </c>
      <c r="E114" s="33">
        <f t="shared" si="5"/>
        <v>0.13655268022181147</v>
      </c>
      <c r="F114" s="55">
        <f t="shared" si="6"/>
        <v>0.50474151116549404</v>
      </c>
    </row>
    <row r="115" spans="1:14" x14ac:dyDescent="0.25">
      <c r="A115" s="23" t="e" vm="33">
        <v>#VALUE!</v>
      </c>
      <c r="B115" s="29">
        <v>219426</v>
      </c>
      <c r="C115" s="29">
        <v>130166</v>
      </c>
      <c r="D115" s="29">
        <v>168255</v>
      </c>
      <c r="E115" s="33">
        <f t="shared" si="5"/>
        <v>0.29261865617749644</v>
      </c>
      <c r="F115" s="55">
        <f t="shared" si="6"/>
        <v>-0.23320390473325858</v>
      </c>
    </row>
    <row r="116" spans="1:14" x14ac:dyDescent="0.25">
      <c r="A116" s="23" t="s">
        <v>51</v>
      </c>
      <c r="B116" s="29">
        <f>B75-SUM(B83:B115)</f>
        <v>0</v>
      </c>
      <c r="C116" s="29">
        <v>0</v>
      </c>
      <c r="D116" s="29">
        <v>0</v>
      </c>
      <c r="E116" s="33">
        <v>0</v>
      </c>
      <c r="F116" s="56">
        <v>0</v>
      </c>
    </row>
    <row r="117" spans="1:14" x14ac:dyDescent="0.25">
      <c r="A117" s="47" t="s">
        <v>8</v>
      </c>
      <c r="B117" s="43">
        <f>SUM(B83:B116)</f>
        <v>9321738</v>
      </c>
      <c r="C117" s="43">
        <v>9061334</v>
      </c>
      <c r="D117" s="43">
        <v>9235196</v>
      </c>
      <c r="E117" s="68">
        <f>(D117-C117)/C117</f>
        <v>1.9187241083928702E-2</v>
      </c>
      <c r="F117" s="68">
        <f t="shared" si="6"/>
        <v>-9.2838910512181311E-3</v>
      </c>
    </row>
    <row r="122" spans="1:14" x14ac:dyDescent="0.25">
      <c r="A122" s="254" t="s">
        <v>89</v>
      </c>
      <c r="B122" s="254"/>
      <c r="C122" s="254"/>
      <c r="D122" s="254"/>
      <c r="E122" s="254"/>
      <c r="F122" s="254"/>
      <c r="G122" s="254"/>
      <c r="H122" s="254"/>
      <c r="I122" s="254"/>
      <c r="J122" s="254"/>
      <c r="K122" s="254"/>
      <c r="L122" s="254"/>
      <c r="M122" s="254"/>
      <c r="N122" s="254"/>
    </row>
    <row r="124" spans="1:14" ht="14.25" customHeight="1" x14ac:dyDescent="0.3">
      <c r="A124" s="240" t="s">
        <v>87</v>
      </c>
      <c r="B124" s="242" t="str">
        <f>B82</f>
        <v>may-24</v>
      </c>
      <c r="C124" s="243"/>
      <c r="D124" s="244"/>
      <c r="E124" s="242" t="str">
        <f>D82</f>
        <v>may-25</v>
      </c>
      <c r="F124" s="243"/>
      <c r="G124" s="244"/>
      <c r="H124" s="236" t="str">
        <f>"Mujeres por cada 100 hombres "&amp;B82</f>
        <v>Mujeres por cada 100 hombres may-24</v>
      </c>
      <c r="I124" s="238" t="str">
        <f>"Mujeres por cada 100 hombres "&amp;D82</f>
        <v>Mujeres por cada 100 hombres may-25</v>
      </c>
    </row>
    <row r="125" spans="1:14" ht="30" customHeight="1" x14ac:dyDescent="0.25">
      <c r="A125" s="241"/>
      <c r="B125" s="129" t="s">
        <v>84</v>
      </c>
      <c r="C125" s="130" t="s">
        <v>85</v>
      </c>
      <c r="D125" s="131" t="s">
        <v>86</v>
      </c>
      <c r="E125" s="129" t="s">
        <v>84</v>
      </c>
      <c r="F125" s="130" t="s">
        <v>85</v>
      </c>
      <c r="G125" s="131" t="s">
        <v>86</v>
      </c>
      <c r="H125" s="237"/>
      <c r="I125" s="239"/>
    </row>
    <row r="126" spans="1:14" x14ac:dyDescent="0.25">
      <c r="A126" s="165" t="s">
        <v>69</v>
      </c>
      <c r="B126" s="39">
        <v>27959</v>
      </c>
      <c r="C126" s="40">
        <v>14593</v>
      </c>
      <c r="D126" s="41">
        <v>0</v>
      </c>
      <c r="E126" s="39">
        <v>56386</v>
      </c>
      <c r="F126" s="40">
        <v>31114</v>
      </c>
      <c r="G126" s="41">
        <v>0</v>
      </c>
      <c r="H126" s="132">
        <f>C126/B126*100</f>
        <v>52.194284488000285</v>
      </c>
      <c r="I126" s="133">
        <f t="shared" ref="I126:I142" si="7">F126/E126*100</f>
        <v>55.180363920122012</v>
      </c>
    </row>
    <row r="127" spans="1:14" x14ac:dyDescent="0.25">
      <c r="A127" s="166" t="s">
        <v>70</v>
      </c>
      <c r="B127" s="27">
        <v>516325</v>
      </c>
      <c r="C127" s="29">
        <v>367015</v>
      </c>
      <c r="D127" s="30">
        <v>0</v>
      </c>
      <c r="E127" s="27">
        <v>551291</v>
      </c>
      <c r="F127" s="29">
        <v>398137</v>
      </c>
      <c r="G127" s="30">
        <v>0</v>
      </c>
      <c r="H127" s="134">
        <f t="shared" ref="H127:H142" si="8">C127/B127*100</f>
        <v>71.082167239626202</v>
      </c>
      <c r="I127" s="135">
        <f t="shared" si="7"/>
        <v>72.219027700434069</v>
      </c>
    </row>
    <row r="128" spans="1:14" x14ac:dyDescent="0.25">
      <c r="A128" s="166" t="s">
        <v>71</v>
      </c>
      <c r="B128" s="27">
        <v>833106</v>
      </c>
      <c r="C128" s="29">
        <v>678676</v>
      </c>
      <c r="D128" s="30">
        <v>0</v>
      </c>
      <c r="E128" s="27">
        <v>818685</v>
      </c>
      <c r="F128" s="29">
        <v>664611</v>
      </c>
      <c r="G128" s="30">
        <v>0</v>
      </c>
      <c r="H128" s="134">
        <f t="shared" si="8"/>
        <v>81.463343200024966</v>
      </c>
      <c r="I128" s="135">
        <f t="shared" si="7"/>
        <v>81.180307444255121</v>
      </c>
    </row>
    <row r="129" spans="1:12" x14ac:dyDescent="0.25">
      <c r="A129" s="166" t="s">
        <v>72</v>
      </c>
      <c r="B129" s="27">
        <v>859163</v>
      </c>
      <c r="C129" s="29">
        <v>708944</v>
      </c>
      <c r="D129" s="30">
        <v>0</v>
      </c>
      <c r="E129" s="27">
        <v>830531</v>
      </c>
      <c r="F129" s="29">
        <v>687571</v>
      </c>
      <c r="G129" s="30">
        <v>0</v>
      </c>
      <c r="H129" s="134">
        <f t="shared" si="8"/>
        <v>82.515657680789317</v>
      </c>
      <c r="I129" s="135">
        <f t="shared" si="7"/>
        <v>82.786915840588733</v>
      </c>
      <c r="J129" s="29"/>
      <c r="K129" s="29"/>
      <c r="L129" s="29"/>
    </row>
    <row r="130" spans="1:12" x14ac:dyDescent="0.25">
      <c r="A130" s="166" t="s">
        <v>73</v>
      </c>
      <c r="B130" s="27">
        <v>738832</v>
      </c>
      <c r="C130" s="29">
        <v>609880</v>
      </c>
      <c r="D130" s="30">
        <v>0</v>
      </c>
      <c r="E130" s="27">
        <v>714658</v>
      </c>
      <c r="F130" s="29">
        <v>593279</v>
      </c>
      <c r="G130" s="30">
        <v>0</v>
      </c>
      <c r="H130" s="134">
        <f t="shared" si="8"/>
        <v>82.546505836238822</v>
      </c>
      <c r="I130" s="135">
        <f t="shared" si="7"/>
        <v>83.015792169121454</v>
      </c>
      <c r="J130" s="29"/>
      <c r="K130" s="29"/>
      <c r="L130" s="29"/>
    </row>
    <row r="131" spans="1:12" x14ac:dyDescent="0.25">
      <c r="A131" s="166" t="s">
        <v>74</v>
      </c>
      <c r="B131" s="27">
        <v>656367</v>
      </c>
      <c r="C131" s="29">
        <v>532264</v>
      </c>
      <c r="D131" s="30">
        <v>0</v>
      </c>
      <c r="E131" s="27">
        <v>629880</v>
      </c>
      <c r="F131" s="29">
        <v>513363</v>
      </c>
      <c r="G131" s="30">
        <v>0</v>
      </c>
      <c r="H131" s="134">
        <f t="shared" si="8"/>
        <v>81.092437614931896</v>
      </c>
      <c r="I131" s="135">
        <f t="shared" si="7"/>
        <v>81.501714612307111</v>
      </c>
      <c r="J131" s="29"/>
      <c r="K131" s="29"/>
      <c r="L131" s="29"/>
    </row>
    <row r="132" spans="1:12" x14ac:dyDescent="0.25">
      <c r="A132" s="166" t="s">
        <v>75</v>
      </c>
      <c r="B132" s="27">
        <v>531204</v>
      </c>
      <c r="C132" s="29">
        <v>411221</v>
      </c>
      <c r="D132" s="30">
        <v>0</v>
      </c>
      <c r="E132" s="27">
        <v>515480</v>
      </c>
      <c r="F132" s="29">
        <v>400528</v>
      </c>
      <c r="G132" s="30">
        <v>0</v>
      </c>
      <c r="H132" s="134">
        <f t="shared" si="8"/>
        <v>77.413008938185698</v>
      </c>
      <c r="I132" s="135">
        <f t="shared" si="7"/>
        <v>77.700007759757895</v>
      </c>
      <c r="J132" s="29"/>
      <c r="K132" s="29"/>
      <c r="L132" s="29"/>
    </row>
    <row r="133" spans="1:12" x14ac:dyDescent="0.25">
      <c r="A133" s="166" t="s">
        <v>76</v>
      </c>
      <c r="B133" s="27">
        <v>422485</v>
      </c>
      <c r="C133" s="29">
        <v>297542</v>
      </c>
      <c r="D133" s="30">
        <v>0</v>
      </c>
      <c r="E133" s="27">
        <v>403265</v>
      </c>
      <c r="F133" s="29">
        <v>286484</v>
      </c>
      <c r="G133" s="30">
        <v>0</v>
      </c>
      <c r="H133" s="134">
        <f>C133/B133*100</f>
        <v>70.426642366001161</v>
      </c>
      <c r="I133" s="135">
        <f t="shared" si="7"/>
        <v>71.041126802474793</v>
      </c>
      <c r="J133" s="29"/>
      <c r="K133" s="29"/>
      <c r="L133" s="29"/>
    </row>
    <row r="134" spans="1:12" x14ac:dyDescent="0.25">
      <c r="A134" s="166" t="s">
        <v>77</v>
      </c>
      <c r="B134" s="27">
        <v>357901</v>
      </c>
      <c r="C134" s="29">
        <v>211588</v>
      </c>
      <c r="D134" s="30">
        <v>0</v>
      </c>
      <c r="E134" s="27">
        <v>341188</v>
      </c>
      <c r="F134" s="29">
        <v>192631</v>
      </c>
      <c r="G134" s="30">
        <v>0</v>
      </c>
      <c r="H134" s="134">
        <f t="shared" si="8"/>
        <v>59.119141885605245</v>
      </c>
      <c r="I134" s="135">
        <f t="shared" si="7"/>
        <v>56.458902423297417</v>
      </c>
    </row>
    <row r="135" spans="1:12" x14ac:dyDescent="0.25">
      <c r="A135" s="166" t="s">
        <v>78</v>
      </c>
      <c r="B135" s="27">
        <v>238452</v>
      </c>
      <c r="C135" s="29">
        <v>97942</v>
      </c>
      <c r="D135" s="30">
        <v>0</v>
      </c>
      <c r="E135" s="27">
        <v>217681</v>
      </c>
      <c r="F135" s="29">
        <v>88608</v>
      </c>
      <c r="G135" s="30">
        <v>0</v>
      </c>
      <c r="H135" s="134">
        <f t="shared" si="8"/>
        <v>41.074094576686292</v>
      </c>
      <c r="I135" s="135">
        <f t="shared" si="7"/>
        <v>40.705435936071595</v>
      </c>
    </row>
    <row r="136" spans="1:12" x14ac:dyDescent="0.25">
      <c r="A136" s="166" t="s">
        <v>79</v>
      </c>
      <c r="B136" s="27">
        <v>81204</v>
      </c>
      <c r="C136" s="29">
        <v>43251</v>
      </c>
      <c r="D136" s="30">
        <v>0</v>
      </c>
      <c r="E136" s="27">
        <v>75874</v>
      </c>
      <c r="F136" s="29">
        <v>40273</v>
      </c>
      <c r="G136" s="30">
        <v>0</v>
      </c>
      <c r="H136" s="134">
        <f t="shared" si="8"/>
        <v>53.262154573666322</v>
      </c>
      <c r="I136" s="135">
        <f t="shared" si="7"/>
        <v>53.078788517805833</v>
      </c>
    </row>
    <row r="137" spans="1:12" x14ac:dyDescent="0.25">
      <c r="A137" s="166" t="s">
        <v>80</v>
      </c>
      <c r="B137" s="27">
        <v>29762</v>
      </c>
      <c r="C137" s="29">
        <v>17408</v>
      </c>
      <c r="D137" s="30">
        <v>0</v>
      </c>
      <c r="E137" s="27">
        <v>28060</v>
      </c>
      <c r="F137" s="29">
        <v>16634</v>
      </c>
      <c r="G137" s="30">
        <v>0</v>
      </c>
      <c r="H137" s="134">
        <f t="shared" si="8"/>
        <v>58.490692829782944</v>
      </c>
      <c r="I137" s="135">
        <f t="shared" si="7"/>
        <v>59.280114041339985</v>
      </c>
    </row>
    <row r="138" spans="1:12" x14ac:dyDescent="0.25">
      <c r="A138" s="166" t="s">
        <v>81</v>
      </c>
      <c r="B138" s="27">
        <v>9454</v>
      </c>
      <c r="C138" s="29">
        <v>7389</v>
      </c>
      <c r="D138" s="30">
        <v>0</v>
      </c>
      <c r="E138" s="27">
        <v>9024</v>
      </c>
      <c r="F138" s="29">
        <v>7344</v>
      </c>
      <c r="G138" s="30">
        <v>0</v>
      </c>
      <c r="H138" s="134">
        <f t="shared" si="8"/>
        <v>78.157393695790148</v>
      </c>
      <c r="I138" s="135">
        <f t="shared" si="7"/>
        <v>81.38297872340425</v>
      </c>
    </row>
    <row r="139" spans="1:12" x14ac:dyDescent="0.25">
      <c r="A139" s="166" t="s">
        <v>82</v>
      </c>
      <c r="B139" s="27">
        <v>3109</v>
      </c>
      <c r="C139" s="29">
        <v>3304</v>
      </c>
      <c r="D139" s="30">
        <v>0</v>
      </c>
      <c r="E139" s="27">
        <v>2972</v>
      </c>
      <c r="F139" s="29">
        <v>3236</v>
      </c>
      <c r="G139" s="30">
        <v>0</v>
      </c>
      <c r="H139" s="134">
        <f t="shared" si="8"/>
        <v>106.2721132196848</v>
      </c>
      <c r="I139" s="135">
        <f t="shared" si="7"/>
        <v>108.88290713324361</v>
      </c>
    </row>
    <row r="140" spans="1:12" x14ac:dyDescent="0.25">
      <c r="A140" s="64" t="s">
        <v>1201</v>
      </c>
      <c r="B140" s="27">
        <v>2034</v>
      </c>
      <c r="C140" s="29">
        <v>2378</v>
      </c>
      <c r="D140" s="30">
        <v>0</v>
      </c>
      <c r="E140" s="27">
        <v>1776</v>
      </c>
      <c r="F140" s="29">
        <v>2288</v>
      </c>
      <c r="G140" s="30">
        <v>0</v>
      </c>
      <c r="H140" s="134">
        <f t="shared" si="8"/>
        <v>116.91248770894789</v>
      </c>
      <c r="I140" s="135">
        <f t="shared" si="7"/>
        <v>128.82882882882882</v>
      </c>
    </row>
    <row r="141" spans="1:12" x14ac:dyDescent="0.25">
      <c r="A141" s="167" t="s">
        <v>83</v>
      </c>
      <c r="B141" s="28">
        <v>247</v>
      </c>
      <c r="C141" s="31">
        <v>62</v>
      </c>
      <c r="D141" s="32">
        <v>10677</v>
      </c>
      <c r="E141" s="28">
        <v>128</v>
      </c>
      <c r="F141" s="31">
        <v>58</v>
      </c>
      <c r="G141" s="32">
        <v>18628</v>
      </c>
      <c r="H141" s="136">
        <f t="shared" si="8"/>
        <v>25.101214574898783</v>
      </c>
      <c r="I141" s="137">
        <f t="shared" si="7"/>
        <v>45.3125</v>
      </c>
    </row>
    <row r="142" spans="1:12" x14ac:dyDescent="0.25">
      <c r="A142" s="168" t="s">
        <v>8</v>
      </c>
      <c r="B142" s="138">
        <v>5307604</v>
      </c>
      <c r="C142" s="139">
        <v>4003457</v>
      </c>
      <c r="D142" s="140">
        <v>10677</v>
      </c>
      <c r="E142" s="138">
        <v>5196879</v>
      </c>
      <c r="F142" s="139">
        <v>3926159</v>
      </c>
      <c r="G142" s="140">
        <v>18628</v>
      </c>
      <c r="H142" s="136">
        <f t="shared" si="8"/>
        <v>75.428705683393105</v>
      </c>
      <c r="I142" s="137">
        <f t="shared" si="7"/>
        <v>75.54840126160336</v>
      </c>
    </row>
  </sheetData>
  <sortState xmlns:xlrd2="http://schemas.microsoft.com/office/spreadsheetml/2017/richdata2" ref="A83:A115">
    <sortCondition ref="A83:A115"/>
  </sortState>
  <mergeCells count="21">
    <mergeCell ref="A10:N10"/>
    <mergeCell ref="D2:I4"/>
    <mergeCell ref="J2:K4"/>
    <mergeCell ref="A79:N79"/>
    <mergeCell ref="A122:N122"/>
    <mergeCell ref="A49:N49"/>
    <mergeCell ref="D5:K5"/>
    <mergeCell ref="A23:N23"/>
    <mergeCell ref="B25:N25"/>
    <mergeCell ref="A33:A34"/>
    <mergeCell ref="B33:N33"/>
    <mergeCell ref="A41:A42"/>
    <mergeCell ref="B41:N41"/>
    <mergeCell ref="H124:H125"/>
    <mergeCell ref="I124:I125"/>
    <mergeCell ref="A25:A26"/>
    <mergeCell ref="A12:A13"/>
    <mergeCell ref="B124:D124"/>
    <mergeCell ref="E124:G124"/>
    <mergeCell ref="A124:A125"/>
    <mergeCell ref="B12:N12"/>
  </mergeCells>
  <phoneticPr fontId="10" type="noConversion"/>
  <conditionalFormatting sqref="B20:N20">
    <cfRule type="colorScale" priority="1">
      <colorScale>
        <cfvo type="min"/>
        <cfvo type="percentile" val="50"/>
        <cfvo type="max"/>
        <color theme="5" tint="0.79998168889431442"/>
        <color rgb="FFFFFBEF"/>
        <color theme="9" tint="0.79998168889431442"/>
      </colorScale>
    </cfRule>
  </conditionalFormatting>
  <conditionalFormatting sqref="E53:E74">
    <cfRule type="colorScale" priority="5">
      <colorScale>
        <cfvo type="min"/>
        <cfvo type="max"/>
        <color rgb="FFFFFFFF"/>
        <color rgb="FF57BB8A"/>
      </colorScale>
    </cfRule>
  </conditionalFormatting>
  <conditionalFormatting sqref="F53:F75">
    <cfRule type="expression" dxfId="5" priority="3">
      <formula>F53&lt;0</formula>
    </cfRule>
  </conditionalFormatting>
  <conditionalFormatting sqref="G53:G74">
    <cfRule type="colorScale" priority="6">
      <colorScale>
        <cfvo type="formula" val="-0.005"/>
        <cfvo type="formula" val="0"/>
        <cfvo type="formula" val="0.005"/>
        <color rgb="FFE67C73"/>
        <color rgb="FFFFFFFF"/>
        <color rgb="FF57BB8A"/>
      </colorScale>
    </cfRule>
  </conditionalFormatting>
  <conditionalFormatting sqref="G76 I76">
    <cfRule type="expression" dxfId="4" priority="25">
      <formula>G76&lt;0</formula>
    </cfRule>
  </conditionalFormatting>
  <conditionalFormatting sqref="H53:H75">
    <cfRule type="expression" dxfId="3" priority="4">
      <formula>H53&lt;0</formula>
    </cfRule>
  </conditionalFormatting>
  <conditionalFormatting sqref="H126:I141">
    <cfRule type="colorScale" priority="2">
      <colorScale>
        <cfvo type="num" val="50"/>
        <cfvo type="max"/>
        <color rgb="FFFCFCFF"/>
        <color theme="9" tint="0.59999389629810485"/>
      </colorScale>
    </cfRule>
  </conditionalFormatting>
  <conditionalFormatting sqref="I53:I74">
    <cfRule type="colorScale" priority="7">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DEF7E5D-AD30-47EA-AAB0-2921CDB154A0}">
          <x14:colorSeries rgb="FF376092"/>
          <x14:colorNegative rgb="FFD00000"/>
          <x14:colorAxis rgb="FF000000"/>
          <x14:colorMarkers rgb="FFD00000"/>
          <x14:colorFirst rgb="FFD00000"/>
          <x14:colorLast rgb="FFD00000"/>
          <x14:colorHigh rgb="FFD00000"/>
          <x14:colorLow rgb="FFD00000"/>
          <x14:sparklines>
            <x14:sparkline>
              <xm:f>'Dependientes sector privado'!B20:N20</xm:f>
              <xm:sqref>O20</xm:sqref>
            </x14:sparkline>
          </x14:sparklines>
        </x14:sparklineGroup>
      </x14:sparklineGroup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E00862-E6B6-47CB-B117-DF10E4568859}">
  <sheetPr codeName="Hoja3"/>
  <dimension ref="A1:N125"/>
  <sheetViews>
    <sheetView showGridLines="0" zoomScaleNormal="100" workbookViewId="0">
      <selection activeCell="J2" sqref="J2:K4"/>
    </sheetView>
  </sheetViews>
  <sheetFormatPr baseColWidth="10" defaultColWidth="10.88671875" defaultRowHeight="13.8" x14ac:dyDescent="0.25"/>
  <cols>
    <col min="1" max="1" width="34" style="8" bestFit="1" customWidth="1"/>
    <col min="2" max="2" width="15.109375" style="8" customWidth="1"/>
    <col min="3" max="3" width="12.109375" style="8" customWidth="1"/>
    <col min="4" max="4" width="15.44140625" style="8" bestFit="1" customWidth="1"/>
    <col min="5" max="6" width="12.109375" style="8" customWidth="1"/>
    <col min="7" max="7" width="15.44140625" style="8" bestFit="1" customWidth="1"/>
    <col min="8" max="8" width="12.109375" style="8" customWidth="1"/>
    <col min="9" max="9" width="12.88671875" style="8" customWidth="1"/>
    <col min="10" max="10" width="10.88671875" style="8"/>
    <col min="11" max="11" width="10.44140625" style="8" bestFit="1" customWidth="1"/>
    <col min="12" max="16384" width="10.88671875" style="8"/>
  </cols>
  <sheetData>
    <row r="1" spans="1:14" ht="14.4" thickBot="1" x14ac:dyDescent="0.3"/>
    <row r="2" spans="1:14" ht="14.25" customHeight="1" x14ac:dyDescent="0.25">
      <c r="D2" s="248" t="s">
        <v>52</v>
      </c>
      <c r="E2" s="249"/>
      <c r="F2" s="249"/>
      <c r="G2" s="249"/>
      <c r="H2" s="249"/>
      <c r="I2" s="249"/>
      <c r="J2" s="219" t="str">
        <f>"May 25"</f>
        <v>May 25</v>
      </c>
      <c r="K2" s="220"/>
    </row>
    <row r="3" spans="1:14" ht="14.25" customHeight="1" x14ac:dyDescent="0.25">
      <c r="D3" s="250"/>
      <c r="E3" s="251"/>
      <c r="F3" s="251"/>
      <c r="G3" s="251"/>
      <c r="H3" s="251"/>
      <c r="I3" s="251"/>
      <c r="J3" s="221"/>
      <c r="K3" s="222"/>
    </row>
    <row r="4" spans="1:14" ht="14.25" customHeight="1" thickBot="1" x14ac:dyDescent="0.3">
      <c r="D4" s="252"/>
      <c r="E4" s="253"/>
      <c r="F4" s="253"/>
      <c r="G4" s="253"/>
      <c r="H4" s="253"/>
      <c r="I4" s="253"/>
      <c r="J4" s="223"/>
      <c r="K4" s="224"/>
    </row>
    <row r="5" spans="1:14" ht="14.4" thickBot="1" x14ac:dyDescent="0.3">
      <c r="D5" s="216" t="s">
        <v>2339</v>
      </c>
      <c r="E5" s="217"/>
      <c r="F5" s="217"/>
      <c r="G5" s="217"/>
      <c r="H5" s="217"/>
      <c r="I5" s="217"/>
      <c r="J5" s="217"/>
      <c r="K5" s="218"/>
    </row>
    <row r="9" spans="1:14" x14ac:dyDescent="0.25">
      <c r="J9" s="205"/>
    </row>
    <row r="10" spans="1:14" x14ac:dyDescent="0.25">
      <c r="A10" s="231" t="s">
        <v>53</v>
      </c>
      <c r="B10" s="231"/>
      <c r="C10" s="231"/>
      <c r="D10" s="231"/>
      <c r="E10" s="231"/>
      <c r="F10" s="231"/>
      <c r="G10" s="231"/>
      <c r="H10" s="231"/>
      <c r="I10" s="231"/>
      <c r="J10" s="231"/>
      <c r="K10" s="231"/>
      <c r="L10" s="231"/>
      <c r="M10" s="231"/>
      <c r="N10" s="231"/>
    </row>
    <row r="11" spans="1:14" x14ac:dyDescent="0.25">
      <c r="A11" s="9"/>
      <c r="B11" s="9"/>
      <c r="C11" s="9"/>
      <c r="D11" s="9"/>
      <c r="E11" s="9"/>
      <c r="F11" s="9"/>
      <c r="G11" s="9"/>
      <c r="H11" s="9"/>
      <c r="I11" s="9"/>
      <c r="J11" s="9"/>
      <c r="K11" s="9"/>
    </row>
    <row r="12" spans="1:14" x14ac:dyDescent="0.25">
      <c r="A12" s="240" t="s">
        <v>41</v>
      </c>
      <c r="B12" s="255" t="s">
        <v>30</v>
      </c>
      <c r="C12" s="256"/>
      <c r="D12" s="256"/>
      <c r="E12" s="256"/>
      <c r="F12" s="256"/>
      <c r="G12" s="256"/>
      <c r="H12" s="256"/>
      <c r="I12" s="256"/>
      <c r="J12" s="256"/>
      <c r="K12" s="256"/>
      <c r="L12" s="256"/>
      <c r="M12" s="256"/>
      <c r="N12" s="257"/>
    </row>
    <row r="13" spans="1:14" x14ac:dyDescent="0.25">
      <c r="A13" s="241"/>
      <c r="B13" s="21" t="s">
        <v>2322</v>
      </c>
      <c r="C13" s="22" t="s">
        <v>2324</v>
      </c>
      <c r="D13" s="22" t="s">
        <v>2325</v>
      </c>
      <c r="E13" s="22" t="s">
        <v>2326</v>
      </c>
      <c r="F13" s="22" t="s">
        <v>2327</v>
      </c>
      <c r="G13" s="22" t="s">
        <v>2328</v>
      </c>
      <c r="H13" s="22" t="s">
        <v>2329</v>
      </c>
      <c r="I13" s="22" t="s">
        <v>2330</v>
      </c>
      <c r="J13" s="22" t="s">
        <v>2331</v>
      </c>
      <c r="K13" s="22" t="s">
        <v>2332</v>
      </c>
      <c r="L13" s="22" t="s">
        <v>2334</v>
      </c>
      <c r="M13" s="22" t="s">
        <v>2335</v>
      </c>
      <c r="N13" s="51" t="s">
        <v>2337</v>
      </c>
    </row>
    <row r="14" spans="1:14" x14ac:dyDescent="0.25">
      <c r="A14" s="24" t="s">
        <v>43</v>
      </c>
      <c r="B14" s="39">
        <v>180864</v>
      </c>
      <c r="C14" s="40">
        <v>166614</v>
      </c>
      <c r="D14" s="40">
        <v>181224</v>
      </c>
      <c r="E14" s="40">
        <v>201463</v>
      </c>
      <c r="F14" s="40">
        <v>204782</v>
      </c>
      <c r="G14" s="40">
        <v>201759</v>
      </c>
      <c r="H14" s="40">
        <v>181479</v>
      </c>
      <c r="I14" s="40">
        <v>146222</v>
      </c>
      <c r="J14" s="40">
        <v>227141</v>
      </c>
      <c r="K14" s="40">
        <v>277458</v>
      </c>
      <c r="L14" s="40">
        <v>220366</v>
      </c>
      <c r="M14" s="40">
        <v>167030</v>
      </c>
      <c r="N14" s="41">
        <v>162885</v>
      </c>
    </row>
    <row r="15" spans="1:14" x14ac:dyDescent="0.25">
      <c r="A15" s="26" t="s">
        <v>44</v>
      </c>
      <c r="B15" s="28">
        <v>132585</v>
      </c>
      <c r="C15" s="31">
        <v>149115</v>
      </c>
      <c r="D15" s="31">
        <v>148197</v>
      </c>
      <c r="E15" s="31">
        <v>143169</v>
      </c>
      <c r="F15" s="31">
        <v>143938</v>
      </c>
      <c r="G15" s="31">
        <v>141420</v>
      </c>
      <c r="H15" s="31">
        <v>179325</v>
      </c>
      <c r="I15" s="31">
        <v>429428</v>
      </c>
      <c r="J15" s="31">
        <v>141832</v>
      </c>
      <c r="K15" s="31">
        <v>133876</v>
      </c>
      <c r="L15" s="31">
        <v>130107</v>
      </c>
      <c r="M15" s="31">
        <v>109012</v>
      </c>
      <c r="N15" s="32">
        <v>119031</v>
      </c>
    </row>
    <row r="16" spans="1:14" x14ac:dyDescent="0.25">
      <c r="A16" s="9"/>
      <c r="B16" s="9"/>
      <c r="C16" s="9"/>
      <c r="D16" s="9"/>
      <c r="E16" s="9"/>
      <c r="F16" s="9"/>
      <c r="G16" s="9"/>
      <c r="H16" s="9"/>
      <c r="I16" s="9"/>
      <c r="J16" s="9"/>
      <c r="K16" s="9"/>
    </row>
    <row r="17" spans="1:14" x14ac:dyDescent="0.25">
      <c r="A17" s="9"/>
      <c r="B17" s="9"/>
      <c r="C17" s="9"/>
      <c r="D17" s="9"/>
      <c r="E17" s="9"/>
      <c r="F17" s="9"/>
      <c r="G17" s="9"/>
      <c r="H17" s="9"/>
      <c r="I17" s="9"/>
      <c r="J17" s="9"/>
      <c r="K17" s="9"/>
    </row>
    <row r="18" spans="1:14" x14ac:dyDescent="0.25">
      <c r="A18" s="9"/>
      <c r="B18" s="9"/>
      <c r="C18" s="9"/>
      <c r="D18" s="9"/>
      <c r="E18" s="9"/>
      <c r="F18" s="9"/>
      <c r="G18" s="9"/>
      <c r="H18" s="9"/>
      <c r="I18" s="9"/>
      <c r="J18" s="9"/>
      <c r="K18" s="9"/>
    </row>
    <row r="19" spans="1:14" x14ac:dyDescent="0.25">
      <c r="A19" s="240" t="s">
        <v>41</v>
      </c>
      <c r="B19" s="255" t="s">
        <v>90</v>
      </c>
      <c r="C19" s="256"/>
      <c r="D19" s="256"/>
      <c r="E19" s="256"/>
      <c r="F19" s="256"/>
      <c r="G19" s="256"/>
      <c r="H19" s="256"/>
      <c r="I19" s="256"/>
      <c r="J19" s="256"/>
      <c r="K19" s="256"/>
      <c r="L19" s="256"/>
      <c r="M19" s="256"/>
      <c r="N19" s="257"/>
    </row>
    <row r="20" spans="1:14" x14ac:dyDescent="0.25">
      <c r="A20" s="241"/>
      <c r="B20" s="21" t="s">
        <v>2322</v>
      </c>
      <c r="C20" s="22" t="s">
        <v>2324</v>
      </c>
      <c r="D20" s="22" t="s">
        <v>2325</v>
      </c>
      <c r="E20" s="22" t="s">
        <v>2326</v>
      </c>
      <c r="F20" s="22" t="s">
        <v>2327</v>
      </c>
      <c r="G20" s="22" t="s">
        <v>2328</v>
      </c>
      <c r="H20" s="22" t="s">
        <v>2329</v>
      </c>
      <c r="I20" s="22" t="s">
        <v>2330</v>
      </c>
      <c r="J20" s="22" t="s">
        <v>2331</v>
      </c>
      <c r="K20" s="22" t="s">
        <v>2332</v>
      </c>
      <c r="L20" s="22" t="s">
        <v>2334</v>
      </c>
      <c r="M20" s="22" t="s">
        <v>2335</v>
      </c>
      <c r="N20" s="51" t="s">
        <v>2337</v>
      </c>
    </row>
    <row r="21" spans="1:14" x14ac:dyDescent="0.25">
      <c r="A21" s="24" t="s">
        <v>43</v>
      </c>
      <c r="B21" s="44">
        <v>-6.7663281612454246E-2</v>
      </c>
      <c r="C21" s="45">
        <v>-7.878848195329087E-2</v>
      </c>
      <c r="D21" s="45">
        <v>8.7687709316143905E-2</v>
      </c>
      <c r="E21" s="45">
        <v>0.11167946850306802</v>
      </c>
      <c r="F21" s="45">
        <v>1.6474489112144663E-2</v>
      </c>
      <c r="G21" s="45">
        <v>-1.4762039632389565E-2</v>
      </c>
      <c r="H21" s="45">
        <v>-0.10051596211321429</v>
      </c>
      <c r="I21" s="45">
        <v>-0.19427592173199104</v>
      </c>
      <c r="J21" s="45">
        <v>0.55339825744416027</v>
      </c>
      <c r="K21" s="45">
        <v>0.22152319484373142</v>
      </c>
      <c r="L21" s="45">
        <v>-0.2057680802139423</v>
      </c>
      <c r="M21" s="45">
        <v>-0.24203370755924236</v>
      </c>
      <c r="N21" s="46">
        <v>-2.4815901335089506E-2</v>
      </c>
    </row>
    <row r="22" spans="1:14" x14ac:dyDescent="0.25">
      <c r="A22" s="26" t="s">
        <v>44</v>
      </c>
      <c r="B22" s="36">
        <v>-3.6446982791012248E-3</v>
      </c>
      <c r="C22" s="37">
        <v>0.1246747369611947</v>
      </c>
      <c r="D22" s="37">
        <v>-6.1563223015793176E-3</v>
      </c>
      <c r="E22" s="37">
        <v>-3.3927812303892795E-2</v>
      </c>
      <c r="F22" s="37">
        <v>5.3712745077495825E-3</v>
      </c>
      <c r="G22" s="37">
        <v>-1.7493643096333143E-2</v>
      </c>
      <c r="H22" s="37">
        <v>0.26803139584217223</v>
      </c>
      <c r="I22" s="37">
        <v>1.3946912031228218</v>
      </c>
      <c r="J22" s="37">
        <v>-0.66971878871428969</v>
      </c>
      <c r="K22" s="37">
        <v>-5.6094534378701565E-2</v>
      </c>
      <c r="L22" s="37">
        <v>-2.8152917625265169E-2</v>
      </c>
      <c r="M22" s="37">
        <v>-0.16213578054985511</v>
      </c>
      <c r="N22" s="38">
        <v>9.1907312956371778E-2</v>
      </c>
    </row>
    <row r="23" spans="1:14" x14ac:dyDescent="0.25">
      <c r="A23" s="9"/>
      <c r="B23" s="9"/>
      <c r="C23" s="9"/>
      <c r="D23" s="9"/>
      <c r="E23" s="9"/>
      <c r="F23" s="9"/>
      <c r="G23" s="9"/>
      <c r="H23" s="9"/>
      <c r="I23" s="9"/>
      <c r="J23" s="9"/>
      <c r="K23" s="9"/>
    </row>
    <row r="24" spans="1:14" x14ac:dyDescent="0.25">
      <c r="A24" s="9"/>
      <c r="B24" s="9"/>
      <c r="C24" s="9"/>
      <c r="D24" s="9"/>
      <c r="E24" s="9"/>
      <c r="F24" s="9"/>
      <c r="G24" s="9"/>
      <c r="H24" s="9"/>
      <c r="I24" s="9"/>
      <c r="J24" s="9"/>
      <c r="K24" s="9"/>
    </row>
    <row r="25" spans="1:14" x14ac:dyDescent="0.25">
      <c r="A25" s="9"/>
      <c r="B25" s="9"/>
      <c r="C25" s="9"/>
      <c r="D25" s="9"/>
      <c r="E25" s="9"/>
      <c r="F25" s="9"/>
      <c r="G25" s="9"/>
      <c r="H25" s="9"/>
      <c r="I25" s="9"/>
      <c r="J25" s="9"/>
      <c r="K25" s="9"/>
    </row>
    <row r="26" spans="1:14" x14ac:dyDescent="0.25">
      <c r="A26" s="240" t="s">
        <v>41</v>
      </c>
      <c r="B26" s="255" t="s">
        <v>46</v>
      </c>
      <c r="C26" s="256"/>
      <c r="D26" s="256"/>
      <c r="E26" s="256"/>
      <c r="F26" s="256"/>
      <c r="G26" s="256"/>
      <c r="H26" s="256"/>
      <c r="I26" s="256"/>
      <c r="J26" s="256"/>
      <c r="K26" s="256"/>
      <c r="L26" s="256"/>
      <c r="M26" s="256"/>
      <c r="N26" s="257"/>
    </row>
    <row r="27" spans="1:14" x14ac:dyDescent="0.25">
      <c r="A27" s="241"/>
      <c r="B27" s="199" t="s">
        <v>2322</v>
      </c>
      <c r="C27" s="200" t="s">
        <v>2324</v>
      </c>
      <c r="D27" s="200" t="s">
        <v>2325</v>
      </c>
      <c r="E27" s="200" t="s">
        <v>2326</v>
      </c>
      <c r="F27" s="200" t="s">
        <v>2327</v>
      </c>
      <c r="G27" s="200" t="s">
        <v>2328</v>
      </c>
      <c r="H27" s="200" t="s">
        <v>2329</v>
      </c>
      <c r="I27" s="200" t="s">
        <v>2330</v>
      </c>
      <c r="J27" s="200" t="s">
        <v>2331</v>
      </c>
      <c r="K27" s="200" t="s">
        <v>2332</v>
      </c>
      <c r="L27" s="200" t="s">
        <v>2334</v>
      </c>
      <c r="M27" s="200" t="s">
        <v>2335</v>
      </c>
      <c r="N27" s="198" t="s">
        <v>2337</v>
      </c>
    </row>
    <row r="28" spans="1:14" x14ac:dyDescent="0.25">
      <c r="A28" s="203" t="s">
        <v>43</v>
      </c>
      <c r="B28" s="44">
        <v>0.1342991533396049</v>
      </c>
      <c r="C28" s="45">
        <v>-6.3955774783986341E-2</v>
      </c>
      <c r="D28" s="45">
        <v>8.8641660859744814E-2</v>
      </c>
      <c r="E28" s="45">
        <v>0.23950533731196358</v>
      </c>
      <c r="F28" s="45">
        <v>0.23758528787869632</v>
      </c>
      <c r="G28" s="45">
        <v>0.2557744374941649</v>
      </c>
      <c r="H28" s="45">
        <v>9.1045179908016957E-2</v>
      </c>
      <c r="I28" s="45">
        <v>7.482636974975196E-3</v>
      </c>
      <c r="J28" s="45">
        <v>7.5452759167633346E-2</v>
      </c>
      <c r="K28" s="45">
        <v>0.13202420246512633</v>
      </c>
      <c r="L28" s="45">
        <v>4.8682757833022422E-2</v>
      </c>
      <c r="M28" s="45">
        <v>-0.13897623588844785</v>
      </c>
      <c r="N28" s="46">
        <v>-9.9406183651804675E-2</v>
      </c>
    </row>
    <row r="29" spans="1:14" x14ac:dyDescent="0.25">
      <c r="A29" s="168" t="s">
        <v>44</v>
      </c>
      <c r="B29" s="36">
        <v>-1.4201271422729469E-2</v>
      </c>
      <c r="C29" s="37">
        <v>6.9768276059975612E-2</v>
      </c>
      <c r="D29" s="37">
        <v>0.17323358270989195</v>
      </c>
      <c r="E29" s="37">
        <v>0.15342598187311179</v>
      </c>
      <c r="F29" s="37">
        <v>0.10412383786935044</v>
      </c>
      <c r="G29" s="37">
        <v>-5.8022660210083191E-2</v>
      </c>
      <c r="H29" s="37">
        <v>-3.78424492161092E-2</v>
      </c>
      <c r="I29" s="37">
        <v>0.10783820528497756</v>
      </c>
      <c r="J29" s="37">
        <v>-2.332339432167967E-2</v>
      </c>
      <c r="K29" s="37">
        <v>5.6596030148770765E-2</v>
      </c>
      <c r="L29" s="37">
        <v>-6.6348033227461517E-3</v>
      </c>
      <c r="M29" s="37">
        <v>-0.18079206432704592</v>
      </c>
      <c r="N29" s="38">
        <v>-0.10222875890937889</v>
      </c>
    </row>
    <row r="30" spans="1:14" x14ac:dyDescent="0.25">
      <c r="A30" s="9"/>
      <c r="B30" s="9"/>
      <c r="C30" s="9"/>
      <c r="D30" s="9"/>
      <c r="E30" s="9"/>
      <c r="F30" s="9"/>
      <c r="G30" s="9"/>
      <c r="H30" s="9"/>
      <c r="I30" s="9"/>
      <c r="J30" s="9"/>
      <c r="K30" s="9"/>
    </row>
    <row r="31" spans="1:14" x14ac:dyDescent="0.25">
      <c r="A31" s="9"/>
      <c r="B31" s="9"/>
      <c r="C31" s="9"/>
      <c r="D31" s="9"/>
      <c r="E31" s="9"/>
      <c r="F31" s="9"/>
      <c r="G31" s="9"/>
      <c r="H31" s="9"/>
      <c r="I31" s="9"/>
      <c r="J31" s="9"/>
      <c r="K31" s="9"/>
    </row>
    <row r="32" spans="1:14" x14ac:dyDescent="0.25">
      <c r="A32" s="254" t="s">
        <v>54</v>
      </c>
      <c r="B32" s="254"/>
      <c r="C32" s="254"/>
      <c r="D32" s="254"/>
      <c r="E32" s="254"/>
      <c r="F32" s="254"/>
      <c r="G32" s="254"/>
      <c r="H32" s="254"/>
      <c r="I32" s="254"/>
      <c r="J32" s="254"/>
      <c r="K32" s="254"/>
      <c r="L32" s="254"/>
      <c r="M32" s="254"/>
      <c r="N32" s="254"/>
    </row>
    <row r="33" spans="1:11" ht="14.4" x14ac:dyDescent="0.3">
      <c r="A33"/>
      <c r="B33" s="9"/>
      <c r="C33" s="9"/>
      <c r="D33" s="9"/>
      <c r="E33" s="9"/>
      <c r="F33" s="9"/>
      <c r="G33" s="9"/>
      <c r="H33" s="9"/>
      <c r="I33" s="9"/>
      <c r="J33" s="9"/>
      <c r="K33" s="9"/>
    </row>
    <row r="34" spans="1:11" x14ac:dyDescent="0.25">
      <c r="A34" s="9"/>
      <c r="B34" s="9"/>
      <c r="C34" s="9"/>
      <c r="D34" s="9"/>
      <c r="E34" s="9"/>
      <c r="F34" s="9"/>
      <c r="G34" s="9"/>
      <c r="H34" s="9"/>
      <c r="I34" s="9"/>
      <c r="J34" s="9"/>
      <c r="K34" s="9"/>
    </row>
    <row r="35" spans="1:11" ht="33.6" customHeight="1" x14ac:dyDescent="0.25">
      <c r="A35" s="10" t="s">
        <v>9</v>
      </c>
      <c r="B35" s="71" t="s">
        <v>2322</v>
      </c>
      <c r="C35" s="72" t="s">
        <v>2335</v>
      </c>
      <c r="D35" s="72" t="s">
        <v>2337</v>
      </c>
      <c r="E35" s="70" t="str">
        <f>"Particip. % en el total "&amp;D35</f>
        <v>Particip. % en el total may-25</v>
      </c>
      <c r="F35" s="153" t="str">
        <f>"Δ% "&amp;D35&amp;" - "&amp;C35</f>
        <v>Δ% may-25 - abr-25</v>
      </c>
      <c r="G35" s="10" t="s">
        <v>1205</v>
      </c>
      <c r="H35" s="73" t="str">
        <f>"Δ% Anual "&amp;D35</f>
        <v>Δ% Anual may-25</v>
      </c>
      <c r="I35" s="10" t="s">
        <v>1205</v>
      </c>
    </row>
    <row r="36" spans="1:11" x14ac:dyDescent="0.25">
      <c r="A36" s="11" t="s">
        <v>101</v>
      </c>
      <c r="B36" s="27">
        <v>1005577</v>
      </c>
      <c r="C36" s="29">
        <v>944118</v>
      </c>
      <c r="D36" s="29">
        <v>935352</v>
      </c>
      <c r="E36" s="160">
        <f>D36/$D$58</f>
        <v>0.42020407493978967</v>
      </c>
      <c r="F36" s="158">
        <f>(D36-C36)/C36</f>
        <v>-9.2848563421097791E-3</v>
      </c>
      <c r="G36" s="121">
        <f>(D36-C36)/$C$58</f>
        <v>-3.9033313236327429E-3</v>
      </c>
      <c r="H36" s="122">
        <f t="shared" ref="H36:H56" si="0">(D36-B36)/B36</f>
        <v>-6.9835527264446182E-2</v>
      </c>
      <c r="I36" s="121">
        <f t="shared" ref="I36:I58" si="1">(D36-B36)/$B$58</f>
        <v>-2.9643647268246621E-2</v>
      </c>
      <c r="K36" s="49"/>
    </row>
    <row r="37" spans="1:11" x14ac:dyDescent="0.25">
      <c r="A37" s="11" t="s">
        <v>15</v>
      </c>
      <c r="B37" s="27">
        <v>275984</v>
      </c>
      <c r="C37" s="29">
        <v>280380</v>
      </c>
      <c r="D37" s="29">
        <v>276848</v>
      </c>
      <c r="E37" s="160">
        <f t="shared" ref="E37:E57" si="2">D37/$D$58</f>
        <v>0.12437313197484037</v>
      </c>
      <c r="F37" s="158">
        <f t="shared" ref="F37:F56" si="3">(D37-C37)/C37</f>
        <v>-1.2597189528497039E-2</v>
      </c>
      <c r="G37" s="121">
        <f t="shared" ref="G37:G58" si="4">(D37-C37)/$C$58</f>
        <v>-1.5727317174390656E-3</v>
      </c>
      <c r="H37" s="122">
        <f t="shared" si="0"/>
        <v>3.1306162676097166E-3</v>
      </c>
      <c r="I37" s="121">
        <f t="shared" si="1"/>
        <v>3.6471500519423398E-4</v>
      </c>
      <c r="K37" s="49"/>
    </row>
    <row r="38" spans="1:11" x14ac:dyDescent="0.25">
      <c r="A38" s="11" t="s">
        <v>63</v>
      </c>
      <c r="B38" s="27">
        <v>209637</v>
      </c>
      <c r="C38" s="29">
        <v>201124</v>
      </c>
      <c r="D38" s="29">
        <v>199657</v>
      </c>
      <c r="E38" s="160">
        <f t="shared" si="2"/>
        <v>8.9695307210818587E-2</v>
      </c>
      <c r="F38" s="158">
        <f t="shared" si="3"/>
        <v>-7.2940076768560685E-3</v>
      </c>
      <c r="G38" s="121">
        <f t="shared" si="4"/>
        <v>-6.5322690528966856E-4</v>
      </c>
      <c r="H38" s="122">
        <f t="shared" si="0"/>
        <v>-4.7606100068213149E-2</v>
      </c>
      <c r="I38" s="121">
        <f t="shared" si="1"/>
        <v>-4.2127960090722859E-3</v>
      </c>
      <c r="K38" s="49"/>
    </row>
    <row r="39" spans="1:11" x14ac:dyDescent="0.25">
      <c r="A39" s="11" t="s">
        <v>62</v>
      </c>
      <c r="B39" s="27">
        <v>234165</v>
      </c>
      <c r="C39" s="29">
        <v>208920</v>
      </c>
      <c r="D39" s="29">
        <v>197100</v>
      </c>
      <c r="E39" s="160">
        <f t="shared" si="2"/>
        <v>8.854658264549875E-2</v>
      </c>
      <c r="F39" s="158">
        <f t="shared" si="3"/>
        <v>-5.6576680068925904E-2</v>
      </c>
      <c r="G39" s="121">
        <f t="shared" si="4"/>
        <v>-5.2632188278963063E-3</v>
      </c>
      <c r="H39" s="122">
        <f t="shared" si="0"/>
        <v>-0.15828582409839215</v>
      </c>
      <c r="I39" s="121">
        <f t="shared" si="1"/>
        <v>-1.5646020448523475E-2</v>
      </c>
      <c r="K39" s="49"/>
    </row>
    <row r="40" spans="1:11" x14ac:dyDescent="0.25">
      <c r="A40" s="11" t="s">
        <v>102</v>
      </c>
      <c r="B40" s="27">
        <v>180096</v>
      </c>
      <c r="C40" s="29">
        <v>165846</v>
      </c>
      <c r="D40" s="29">
        <v>164067</v>
      </c>
      <c r="E40" s="160">
        <f t="shared" si="2"/>
        <v>7.3706606671228025E-2</v>
      </c>
      <c r="F40" s="158">
        <f t="shared" si="3"/>
        <v>-1.0726818856047177E-2</v>
      </c>
      <c r="G40" s="121">
        <f t="shared" si="4"/>
        <v>-7.9215450886865727E-4</v>
      </c>
      <c r="H40" s="122">
        <f t="shared" si="0"/>
        <v>-8.9002531982942432E-2</v>
      </c>
      <c r="I40" s="121">
        <f t="shared" si="1"/>
        <v>-6.766223169280528E-3</v>
      </c>
      <c r="K40" s="49"/>
    </row>
    <row r="41" spans="1:11" x14ac:dyDescent="0.25">
      <c r="A41" s="11" t="s">
        <v>13</v>
      </c>
      <c r="B41" s="27">
        <v>79292</v>
      </c>
      <c r="C41" s="29">
        <v>76528</v>
      </c>
      <c r="D41" s="29">
        <v>77833</v>
      </c>
      <c r="E41" s="160">
        <f t="shared" si="2"/>
        <v>3.4966241334587034E-2</v>
      </c>
      <c r="F41" s="158">
        <f t="shared" si="3"/>
        <v>1.7052582061467699E-2</v>
      </c>
      <c r="G41" s="121">
        <f t="shared" si="4"/>
        <v>5.8109141881596276E-4</v>
      </c>
      <c r="H41" s="122">
        <f t="shared" si="0"/>
        <v>-1.8400343035867427E-2</v>
      </c>
      <c r="I41" s="121">
        <f t="shared" si="1"/>
        <v>-6.1587869511387427E-4</v>
      </c>
      <c r="K41" s="49"/>
    </row>
    <row r="42" spans="1:11" x14ac:dyDescent="0.25">
      <c r="A42" s="11" t="s">
        <v>1198</v>
      </c>
      <c r="B42" s="27">
        <v>76940</v>
      </c>
      <c r="C42" s="29">
        <v>78210</v>
      </c>
      <c r="D42" s="29">
        <v>77630</v>
      </c>
      <c r="E42" s="160">
        <f t="shared" si="2"/>
        <v>3.4875044194673098E-2</v>
      </c>
      <c r="F42" s="158">
        <f t="shared" si="3"/>
        <v>-7.415931466564378E-3</v>
      </c>
      <c r="G42" s="121">
        <f t="shared" si="4"/>
        <v>-2.5826285280709457E-4</v>
      </c>
      <c r="H42" s="122">
        <f t="shared" si="0"/>
        <v>8.968027034052509E-3</v>
      </c>
      <c r="I42" s="121">
        <f t="shared" si="1"/>
        <v>2.9126545553706182E-4</v>
      </c>
      <c r="K42" s="49"/>
    </row>
    <row r="43" spans="1:11" x14ac:dyDescent="0.25">
      <c r="A43" s="11" t="s">
        <v>19</v>
      </c>
      <c r="B43" s="27">
        <v>45043</v>
      </c>
      <c r="C43" s="29">
        <v>41486</v>
      </c>
      <c r="D43" s="29">
        <v>40893</v>
      </c>
      <c r="E43" s="160">
        <f t="shared" si="2"/>
        <v>1.8371057352219076E-2</v>
      </c>
      <c r="F43" s="158">
        <f t="shared" si="3"/>
        <v>-1.4293978691606807E-2</v>
      </c>
      <c r="G43" s="121">
        <f t="shared" si="4"/>
        <v>-2.6405150295621911E-4</v>
      </c>
      <c r="H43" s="122">
        <f t="shared" si="0"/>
        <v>-9.2134182891903296E-2</v>
      </c>
      <c r="I43" s="121">
        <f t="shared" si="1"/>
        <v>-1.7518139717084154E-3</v>
      </c>
      <c r="K43" s="49"/>
    </row>
    <row r="44" spans="1:11" x14ac:dyDescent="0.25">
      <c r="A44" s="11" t="s">
        <v>10</v>
      </c>
      <c r="B44" s="27">
        <v>36445</v>
      </c>
      <c r="C44" s="29">
        <v>33187</v>
      </c>
      <c r="D44" s="29">
        <v>39298</v>
      </c>
      <c r="E44" s="160">
        <f t="shared" si="2"/>
        <v>1.7654508395752458E-2</v>
      </c>
      <c r="F44" s="158">
        <f t="shared" si="3"/>
        <v>0.184138367433031</v>
      </c>
      <c r="G44" s="121">
        <f t="shared" si="4"/>
        <v>2.7211108508692328E-3</v>
      </c>
      <c r="H44" s="122">
        <f t="shared" si="0"/>
        <v>7.8282343256962553E-2</v>
      </c>
      <c r="I44" s="121">
        <f t="shared" si="1"/>
        <v>1.2043193400684601E-3</v>
      </c>
      <c r="K44" s="204"/>
    </row>
    <row r="45" spans="1:11" x14ac:dyDescent="0.25">
      <c r="A45" s="11" t="s">
        <v>14</v>
      </c>
      <c r="B45" s="27">
        <v>40202</v>
      </c>
      <c r="C45" s="29">
        <v>40669</v>
      </c>
      <c r="D45" s="29">
        <v>39246</v>
      </c>
      <c r="E45" s="160">
        <f t="shared" si="2"/>
        <v>1.7631147552030664E-2</v>
      </c>
      <c r="F45" s="158">
        <f t="shared" si="3"/>
        <v>-3.4989795667461701E-2</v>
      </c>
      <c r="G45" s="121">
        <f t="shared" si="4"/>
        <v>-6.3363455093878548E-4</v>
      </c>
      <c r="H45" s="122">
        <f t="shared" si="0"/>
        <v>-2.377991144719168E-2</v>
      </c>
      <c r="I45" s="121">
        <f t="shared" si="1"/>
        <v>-4.035503992658422E-4</v>
      </c>
      <c r="K45" s="49"/>
    </row>
    <row r="46" spans="1:11" x14ac:dyDescent="0.25">
      <c r="A46" s="11" t="s">
        <v>1199</v>
      </c>
      <c r="B46" s="27">
        <v>38883</v>
      </c>
      <c r="C46" s="29">
        <v>35179</v>
      </c>
      <c r="D46" s="29">
        <v>36020</v>
      </c>
      <c r="E46" s="160">
        <f t="shared" si="2"/>
        <v>1.618187674729003E-2</v>
      </c>
      <c r="F46" s="158">
        <f t="shared" si="3"/>
        <v>2.3906307740413316E-2</v>
      </c>
      <c r="G46" s="121">
        <f>(D46-C46)/$C$58</f>
        <v>3.7448113657028711E-4</v>
      </c>
      <c r="H46" s="122">
        <f t="shared" si="0"/>
        <v>-7.3631149859835918E-2</v>
      </c>
      <c r="I46" s="121">
        <f t="shared" si="1"/>
        <v>-1.2085405785545044E-3</v>
      </c>
      <c r="K46" s="49"/>
    </row>
    <row r="47" spans="1:11" x14ac:dyDescent="0.25">
      <c r="A47" s="11" t="s">
        <v>11</v>
      </c>
      <c r="B47" s="27">
        <v>35714</v>
      </c>
      <c r="C47" s="29">
        <v>34129</v>
      </c>
      <c r="D47" s="29">
        <v>34839</v>
      </c>
      <c r="E47" s="160">
        <f t="shared" si="2"/>
        <v>1.5651316046608476E-2</v>
      </c>
      <c r="F47" s="158">
        <f t="shared" si="3"/>
        <v>2.0803422309472883E-2</v>
      </c>
      <c r="G47" s="121">
        <f t="shared" si="4"/>
        <v>3.161493542983399E-4</v>
      </c>
      <c r="H47" s="122">
        <f t="shared" si="0"/>
        <v>-2.4500196001568011E-2</v>
      </c>
      <c r="I47" s="121">
        <f t="shared" si="1"/>
        <v>-3.6935836752888279E-4</v>
      </c>
      <c r="K47" s="49"/>
    </row>
    <row r="48" spans="1:11" x14ac:dyDescent="0.25">
      <c r="A48" s="11" t="s">
        <v>64</v>
      </c>
      <c r="B48" s="27">
        <v>31030</v>
      </c>
      <c r="C48" s="29">
        <v>29428</v>
      </c>
      <c r="D48" s="29">
        <v>30020</v>
      </c>
      <c r="E48" s="160">
        <f t="shared" si="2"/>
        <v>1.3486394779390525E-2</v>
      </c>
      <c r="F48" s="158">
        <f t="shared" si="3"/>
        <v>2.0116895473698517E-2</v>
      </c>
      <c r="G48" s="121">
        <f t="shared" si="4"/>
        <v>2.6360622217551724E-4</v>
      </c>
      <c r="H48" s="122">
        <f t="shared" si="0"/>
        <v>-3.254914598775379E-2</v>
      </c>
      <c r="I48" s="121">
        <f t="shared" si="1"/>
        <v>-4.2634508709048181E-4</v>
      </c>
      <c r="K48" s="49"/>
    </row>
    <row r="49" spans="1:14" x14ac:dyDescent="0.25">
      <c r="A49" s="11" t="s">
        <v>61</v>
      </c>
      <c r="B49" s="27">
        <v>18991</v>
      </c>
      <c r="C49" s="29">
        <v>20500</v>
      </c>
      <c r="D49" s="29">
        <v>21172</v>
      </c>
      <c r="E49" s="160">
        <f t="shared" si="2"/>
        <v>9.5114573707280534E-3</v>
      </c>
      <c r="F49" s="158">
        <f t="shared" si="3"/>
        <v>3.278048780487805E-2</v>
      </c>
      <c r="G49" s="121">
        <f t="shared" si="4"/>
        <v>2.9922868463166821E-4</v>
      </c>
      <c r="H49" s="122">
        <f t="shared" si="0"/>
        <v>0.11484387341372229</v>
      </c>
      <c r="I49" s="121">
        <f t="shared" si="1"/>
        <v>9.2065211380627809E-4</v>
      </c>
      <c r="K49" s="49"/>
    </row>
    <row r="50" spans="1:14" x14ac:dyDescent="0.25">
      <c r="A50" s="11" t="s">
        <v>17</v>
      </c>
      <c r="B50" s="27">
        <v>18376</v>
      </c>
      <c r="C50" s="29">
        <v>18399</v>
      </c>
      <c r="D50" s="29">
        <v>18079</v>
      </c>
      <c r="E50" s="160">
        <f t="shared" si="2"/>
        <v>8.121936416275859E-3</v>
      </c>
      <c r="F50" s="158">
        <f t="shared" si="3"/>
        <v>-1.7392249578781455E-2</v>
      </c>
      <c r="G50" s="121">
        <f t="shared" si="4"/>
        <v>-1.424898498246039E-4</v>
      </c>
      <c r="H50" s="122">
        <f t="shared" si="0"/>
        <v>-1.6162385720505008E-2</v>
      </c>
      <c r="I50" s="121">
        <f t="shared" si="1"/>
        <v>-1.2537078303551791E-4</v>
      </c>
      <c r="K50" s="49"/>
    </row>
    <row r="51" spans="1:14" x14ac:dyDescent="0.25">
      <c r="A51" s="11" t="s">
        <v>12</v>
      </c>
      <c r="B51" s="27">
        <v>20166</v>
      </c>
      <c r="C51" s="29">
        <v>16216</v>
      </c>
      <c r="D51" s="29">
        <v>16942</v>
      </c>
      <c r="E51" s="160">
        <f t="shared" si="2"/>
        <v>7.6111425833589033E-3</v>
      </c>
      <c r="F51" s="158">
        <f t="shared" si="3"/>
        <v>4.4770596941292554E-2</v>
      </c>
      <c r="G51" s="121">
        <f>(D51-C51)/$C$58</f>
        <v>3.2327384678957011E-4</v>
      </c>
      <c r="H51" s="122">
        <f t="shared" si="0"/>
        <v>-0.15987305365466628</v>
      </c>
      <c r="I51" s="121">
        <f t="shared" si="1"/>
        <v>-1.3609272879007064E-3</v>
      </c>
      <c r="K51" s="49"/>
    </row>
    <row r="52" spans="1:14" x14ac:dyDescent="0.25">
      <c r="A52" s="11" t="s">
        <v>18</v>
      </c>
      <c r="B52" s="27">
        <v>13286</v>
      </c>
      <c r="C52" s="29">
        <v>12957</v>
      </c>
      <c r="D52" s="29">
        <v>12691</v>
      </c>
      <c r="E52" s="160">
        <f t="shared" si="2"/>
        <v>5.7013936091021037E-3</v>
      </c>
      <c r="F52" s="158">
        <f t="shared" si="3"/>
        <v>-2.0529443544030253E-2</v>
      </c>
      <c r="G52" s="121">
        <f t="shared" si="4"/>
        <v>-1.1844468766670199E-4</v>
      </c>
      <c r="H52" s="122">
        <f t="shared" si="0"/>
        <v>-4.4783983140147525E-2</v>
      </c>
      <c r="I52" s="121">
        <f t="shared" si="1"/>
        <v>-2.5116368991964029E-4</v>
      </c>
      <c r="K52" s="49"/>
    </row>
    <row r="53" spans="1:14" x14ac:dyDescent="0.25">
      <c r="A53" s="11" t="s">
        <v>65</v>
      </c>
      <c r="B53" s="27">
        <v>3788</v>
      </c>
      <c r="C53" s="29">
        <v>3620</v>
      </c>
      <c r="D53" s="29">
        <v>3578</v>
      </c>
      <c r="E53" s="160">
        <f t="shared" si="2"/>
        <v>1.607405746857405E-3</v>
      </c>
      <c r="F53" s="158">
        <f t="shared" si="3"/>
        <v>-1.1602209944751382E-2</v>
      </c>
      <c r="G53" s="121">
        <f t="shared" si="4"/>
        <v>-1.8701792789479263E-5</v>
      </c>
      <c r="H53" s="122">
        <f t="shared" si="0"/>
        <v>-5.5438225976768743E-2</v>
      </c>
      <c r="I53" s="121">
        <f t="shared" si="1"/>
        <v>-8.864600820693187E-5</v>
      </c>
      <c r="K53" s="49"/>
    </row>
    <row r="54" spans="1:14" x14ac:dyDescent="0.25">
      <c r="A54" s="11" t="s">
        <v>16</v>
      </c>
      <c r="B54" s="27">
        <v>3497</v>
      </c>
      <c r="C54" s="29">
        <v>3285</v>
      </c>
      <c r="D54" s="29">
        <v>3217</v>
      </c>
      <c r="E54" s="160">
        <f t="shared" si="2"/>
        <v>1.4452275817887848E-3</v>
      </c>
      <c r="F54" s="158">
        <f t="shared" si="3"/>
        <v>-2.0700152207001523E-2</v>
      </c>
      <c r="G54" s="121">
        <f t="shared" si="4"/>
        <v>-3.0279093087728328E-5</v>
      </c>
      <c r="H54" s="122">
        <f t="shared" si="0"/>
        <v>-8.0068630254503864E-2</v>
      </c>
      <c r="I54" s="121">
        <f t="shared" si="1"/>
        <v>-1.1819467760924248E-4</v>
      </c>
      <c r="K54" s="49"/>
    </row>
    <row r="55" spans="1:14" x14ac:dyDescent="0.25">
      <c r="A55" s="11" t="s">
        <v>67</v>
      </c>
      <c r="B55" s="27">
        <v>1030</v>
      </c>
      <c r="C55" s="29">
        <v>864</v>
      </c>
      <c r="D55" s="29">
        <v>847</v>
      </c>
      <c r="E55" s="160">
        <f t="shared" si="2"/>
        <v>3.8051220446848018E-4</v>
      </c>
      <c r="F55" s="158">
        <f t="shared" si="3"/>
        <v>-1.9675925925925927E-2</v>
      </c>
      <c r="G55" s="121">
        <f t="shared" si="4"/>
        <v>-7.5697732719320819E-6</v>
      </c>
      <c r="H55" s="122">
        <f t="shared" si="0"/>
        <v>-0.17766990291262136</v>
      </c>
      <c r="I55" s="121">
        <f t="shared" si="1"/>
        <v>-7.7248664294612051E-5</v>
      </c>
      <c r="K55" s="49"/>
    </row>
    <row r="56" spans="1:14" x14ac:dyDescent="0.25">
      <c r="A56" s="11" t="s">
        <v>66</v>
      </c>
      <c r="B56" s="27">
        <v>831</v>
      </c>
      <c r="C56" s="29">
        <v>729</v>
      </c>
      <c r="D56" s="29">
        <v>618</v>
      </c>
      <c r="E56" s="160">
        <f t="shared" si="2"/>
        <v>2.7763464269364902E-4</v>
      </c>
      <c r="F56" s="158">
        <f t="shared" si="3"/>
        <v>-0.15226337448559671</v>
      </c>
      <c r="G56" s="121">
        <f t="shared" si="4"/>
        <v>-4.9426166657909475E-5</v>
      </c>
      <c r="H56" s="122">
        <f t="shared" si="0"/>
        <v>-0.2563176895306859</v>
      </c>
      <c r="I56" s="121">
        <f t="shared" si="1"/>
        <v>-8.9912379752745176E-5</v>
      </c>
      <c r="K56" s="49"/>
    </row>
    <row r="57" spans="1:14" x14ac:dyDescent="0.25">
      <c r="A57" s="11" t="s">
        <v>68</v>
      </c>
      <c r="B57" s="27">
        <v>0</v>
      </c>
      <c r="C57" s="29">
        <v>0</v>
      </c>
      <c r="D57" s="29">
        <v>0</v>
      </c>
      <c r="E57" s="160">
        <f t="shared" si="2"/>
        <v>0</v>
      </c>
      <c r="F57" s="158">
        <v>0</v>
      </c>
      <c r="G57" s="121">
        <f t="shared" si="4"/>
        <v>0</v>
      </c>
      <c r="H57" s="122">
        <v>0</v>
      </c>
      <c r="I57" s="121">
        <f t="shared" si="1"/>
        <v>0</v>
      </c>
      <c r="K57" s="49"/>
    </row>
    <row r="58" spans="1:14" x14ac:dyDescent="0.25">
      <c r="A58" s="83" t="s">
        <v>20</v>
      </c>
      <c r="B58" s="42">
        <v>2368973</v>
      </c>
      <c r="C58" s="43">
        <v>2245774</v>
      </c>
      <c r="D58" s="43">
        <v>2225947</v>
      </c>
      <c r="E58" s="161">
        <v>1</v>
      </c>
      <c r="F58" s="159">
        <f>(D58-C58)/C58</f>
        <v>-8.8285820389763167E-3</v>
      </c>
      <c r="G58" s="123">
        <f t="shared" si="4"/>
        <v>-8.8285820389763167E-3</v>
      </c>
      <c r="H58" s="124">
        <f>(D58-B58)/B58</f>
        <v>-6.0374685570498271E-2</v>
      </c>
      <c r="I58" s="123">
        <f t="shared" si="1"/>
        <v>-6.0374685570498271E-2</v>
      </c>
      <c r="J58" s="49"/>
    </row>
    <row r="59" spans="1:14" x14ac:dyDescent="0.25">
      <c r="A59" s="12"/>
      <c r="B59" s="13"/>
      <c r="C59" s="13"/>
      <c r="D59" s="13"/>
      <c r="E59" s="13"/>
      <c r="F59" s="14"/>
      <c r="G59" s="14"/>
      <c r="H59" s="14"/>
      <c r="I59" s="14"/>
      <c r="J59" s="14"/>
      <c r="K59" s="9"/>
    </row>
    <row r="61" spans="1:14" ht="14.4" customHeight="1" x14ac:dyDescent="0.25"/>
    <row r="62" spans="1:14" x14ac:dyDescent="0.25">
      <c r="A62" s="254" t="s">
        <v>55</v>
      </c>
      <c r="B62" s="254"/>
      <c r="C62" s="254"/>
      <c r="D62" s="254"/>
      <c r="E62" s="254"/>
      <c r="F62" s="254"/>
      <c r="G62" s="254"/>
      <c r="H62" s="254"/>
      <c r="I62" s="254"/>
      <c r="J62" s="254"/>
      <c r="K62" s="254"/>
      <c r="L62" s="254"/>
      <c r="M62" s="254"/>
      <c r="N62" s="254"/>
    </row>
    <row r="63" spans="1:14" x14ac:dyDescent="0.25">
      <c r="A63" s="9"/>
      <c r="B63" s="9"/>
      <c r="C63" s="9"/>
      <c r="D63" s="9"/>
      <c r="E63" s="9"/>
      <c r="F63" s="9"/>
      <c r="G63" s="9"/>
    </row>
    <row r="64" spans="1:14" x14ac:dyDescent="0.25">
      <c r="A64" s="9"/>
      <c r="B64" s="9"/>
      <c r="C64" s="9"/>
      <c r="D64" s="9"/>
      <c r="E64" s="9"/>
      <c r="F64" s="9"/>
      <c r="G64" s="9"/>
    </row>
    <row r="65" spans="1:6" x14ac:dyDescent="0.25">
      <c r="A65" s="48" t="s">
        <v>48</v>
      </c>
      <c r="B65" s="71" t="s">
        <v>2322</v>
      </c>
      <c r="C65" s="72" t="s">
        <v>2335</v>
      </c>
      <c r="D65" s="72" t="s">
        <v>2337</v>
      </c>
      <c r="E65" s="48" t="s">
        <v>49</v>
      </c>
      <c r="F65" s="67" t="s">
        <v>50</v>
      </c>
    </row>
    <row r="66" spans="1:6" x14ac:dyDescent="0.25">
      <c r="A66" s="23" t="e" vm="1">
        <v>#VALUE!</v>
      </c>
      <c r="B66" s="29">
        <v>4119</v>
      </c>
      <c r="C66" s="29">
        <v>3619</v>
      </c>
      <c r="D66" s="29">
        <v>3802</v>
      </c>
      <c r="E66" s="120">
        <f t="shared" ref="E66:E98" si="5">D66/C66-1</f>
        <v>5.056645482177391E-2</v>
      </c>
      <c r="F66" s="125">
        <f t="shared" ref="F66:F98" si="6">D66/B66-1</f>
        <v>-7.6960427288176758E-2</v>
      </c>
    </row>
    <row r="67" spans="1:6" x14ac:dyDescent="0.25">
      <c r="A67" s="23" t="e" vm="2">
        <v>#VALUE!</v>
      </c>
      <c r="B67" s="29">
        <v>355195</v>
      </c>
      <c r="C67" s="29">
        <v>349156</v>
      </c>
      <c r="D67" s="29">
        <v>347669</v>
      </c>
      <c r="E67" s="120">
        <f t="shared" si="5"/>
        <v>-4.2588413202121478E-3</v>
      </c>
      <c r="F67" s="126">
        <f t="shared" si="6"/>
        <v>-2.1188361322653781E-2</v>
      </c>
    </row>
    <row r="68" spans="1:6" x14ac:dyDescent="0.25">
      <c r="A68" s="23" t="e" vm="3">
        <v>#VALUE!</v>
      </c>
      <c r="B68" s="29">
        <v>10295</v>
      </c>
      <c r="C68" s="29">
        <v>9461</v>
      </c>
      <c r="D68" s="29">
        <v>8904</v>
      </c>
      <c r="E68" s="120">
        <f t="shared" si="5"/>
        <v>-5.8873269210442891E-2</v>
      </c>
      <c r="F68" s="126">
        <f t="shared" si="6"/>
        <v>-0.13511413307430786</v>
      </c>
    </row>
    <row r="69" spans="1:6" x14ac:dyDescent="0.25">
      <c r="A69" s="23" t="e" vm="4">
        <v>#VALUE!</v>
      </c>
      <c r="B69" s="29">
        <v>7129</v>
      </c>
      <c r="C69" s="29">
        <v>6126</v>
      </c>
      <c r="D69" s="29">
        <v>6323</v>
      </c>
      <c r="E69" s="120">
        <f>D69/C69-1</f>
        <v>3.2158015017956343E-2</v>
      </c>
      <c r="F69" s="126">
        <f t="shared" si="6"/>
        <v>-0.11305933511011357</v>
      </c>
    </row>
    <row r="70" spans="1:6" x14ac:dyDescent="0.25">
      <c r="A70" s="23" t="e" vm="5">
        <v>#VALUE!</v>
      </c>
      <c r="B70" s="29">
        <v>85068</v>
      </c>
      <c r="C70" s="29">
        <v>78609</v>
      </c>
      <c r="D70" s="29">
        <v>79846</v>
      </c>
      <c r="E70" s="120">
        <f t="shared" si="5"/>
        <v>1.5736111641160733E-2</v>
      </c>
      <c r="F70" s="126">
        <f t="shared" si="6"/>
        <v>-6.1386185169511442E-2</v>
      </c>
    </row>
    <row r="71" spans="1:6" x14ac:dyDescent="0.25">
      <c r="A71" s="23" t="e" vm="6">
        <v>#VALUE!</v>
      </c>
      <c r="B71" s="29">
        <v>721785</v>
      </c>
      <c r="C71" s="29">
        <v>662892</v>
      </c>
      <c r="D71" s="29">
        <v>665222</v>
      </c>
      <c r="E71" s="120">
        <f t="shared" si="5"/>
        <v>3.5149013715658484E-3</v>
      </c>
      <c r="F71" s="126">
        <f t="shared" si="6"/>
        <v>-7.8365441232499999E-2</v>
      </c>
    </row>
    <row r="72" spans="1:6" x14ac:dyDescent="0.25">
      <c r="A72" s="23" t="e" vm="7">
        <v>#VALUE!</v>
      </c>
      <c r="B72" s="29">
        <v>54678</v>
      </c>
      <c r="C72" s="29">
        <v>51069</v>
      </c>
      <c r="D72" s="29">
        <v>51325</v>
      </c>
      <c r="E72" s="120">
        <f t="shared" si="5"/>
        <v>5.0128257847226187E-3</v>
      </c>
      <c r="F72" s="126">
        <f t="shared" si="6"/>
        <v>-6.1322652620798168E-2</v>
      </c>
    </row>
    <row r="73" spans="1:6" x14ac:dyDescent="0.25">
      <c r="A73" s="23" t="e" vm="8">
        <v>#VALUE!</v>
      </c>
      <c r="B73" s="29">
        <v>53194</v>
      </c>
      <c r="C73" s="29">
        <v>50426</v>
      </c>
      <c r="D73" s="29">
        <v>49226</v>
      </c>
      <c r="E73" s="120">
        <f t="shared" si="5"/>
        <v>-2.3797247451711412E-2</v>
      </c>
      <c r="F73" s="126">
        <f t="shared" si="6"/>
        <v>-7.4594879121705482E-2</v>
      </c>
    </row>
    <row r="74" spans="1:6" x14ac:dyDescent="0.25">
      <c r="A74" s="23" t="e" vm="9">
        <v>#VALUE!</v>
      </c>
      <c r="B74" s="29">
        <v>47797</v>
      </c>
      <c r="C74" s="29">
        <v>45589</v>
      </c>
      <c r="D74" s="29">
        <v>44691</v>
      </c>
      <c r="E74" s="120">
        <f t="shared" si="5"/>
        <v>-1.9697734102524733E-2</v>
      </c>
      <c r="F74" s="126">
        <f t="shared" si="6"/>
        <v>-6.4983157938782732E-2</v>
      </c>
    </row>
    <row r="75" spans="1:6" x14ac:dyDescent="0.25">
      <c r="A75" s="23" t="e" vm="10">
        <v>#VALUE!</v>
      </c>
      <c r="B75" s="29">
        <v>13766</v>
      </c>
      <c r="C75" s="29">
        <v>12427</v>
      </c>
      <c r="D75" s="29">
        <v>11363</v>
      </c>
      <c r="E75" s="120">
        <f t="shared" si="5"/>
        <v>-8.5620020922185569E-2</v>
      </c>
      <c r="F75" s="126">
        <f t="shared" si="6"/>
        <v>-0.17456051140491069</v>
      </c>
    </row>
    <row r="76" spans="1:6" x14ac:dyDescent="0.25">
      <c r="A76" s="23" t="e" vm="11">
        <v>#VALUE!</v>
      </c>
      <c r="B76" s="29">
        <v>21583</v>
      </c>
      <c r="C76" s="29">
        <v>20379</v>
      </c>
      <c r="D76" s="29">
        <v>19969</v>
      </c>
      <c r="E76" s="120">
        <f t="shared" si="5"/>
        <v>-2.0118749693311733E-2</v>
      </c>
      <c r="F76" s="126">
        <f t="shared" si="6"/>
        <v>-7.478107770004172E-2</v>
      </c>
    </row>
    <row r="77" spans="1:6" x14ac:dyDescent="0.25">
      <c r="A77" s="23" t="e" vm="12">
        <v>#VALUE!</v>
      </c>
      <c r="B77" s="29">
        <v>33929</v>
      </c>
      <c r="C77" s="29">
        <v>35424</v>
      </c>
      <c r="D77" s="29">
        <v>33726</v>
      </c>
      <c r="E77" s="120">
        <f t="shared" si="5"/>
        <v>-4.7933604336043323E-2</v>
      </c>
      <c r="F77" s="126">
        <f t="shared" si="6"/>
        <v>-5.9830823189601645E-3</v>
      </c>
    </row>
    <row r="78" spans="1:6" x14ac:dyDescent="0.25">
      <c r="A78" s="23" t="e" vm="13">
        <v>#VALUE!</v>
      </c>
      <c r="B78" s="29">
        <v>32716</v>
      </c>
      <c r="C78" s="29">
        <v>29879</v>
      </c>
      <c r="D78" s="29">
        <v>29306</v>
      </c>
      <c r="E78" s="120">
        <f t="shared" si="5"/>
        <v>-1.9177348639512704E-2</v>
      </c>
      <c r="F78" s="126">
        <f t="shared" si="6"/>
        <v>-0.10423034600806946</v>
      </c>
    </row>
    <row r="79" spans="1:6" x14ac:dyDescent="0.25">
      <c r="A79" s="23" t="e" vm="14">
        <v>#VALUE!</v>
      </c>
      <c r="B79" s="29">
        <v>12360</v>
      </c>
      <c r="C79" s="29">
        <v>11611</v>
      </c>
      <c r="D79" s="29">
        <v>10708</v>
      </c>
      <c r="E79" s="120">
        <f t="shared" si="5"/>
        <v>-7.7771079149082767E-2</v>
      </c>
      <c r="F79" s="126">
        <f t="shared" si="6"/>
        <v>-0.13365695792880261</v>
      </c>
    </row>
    <row r="80" spans="1:6" x14ac:dyDescent="0.25">
      <c r="A80" s="23" t="e" vm="15">
        <v>#VALUE!</v>
      </c>
      <c r="B80" s="29">
        <v>31794</v>
      </c>
      <c r="C80" s="29">
        <v>29431</v>
      </c>
      <c r="D80" s="29">
        <v>29659</v>
      </c>
      <c r="E80" s="120">
        <f t="shared" si="5"/>
        <v>7.7469335054873856E-3</v>
      </c>
      <c r="F80" s="126">
        <f t="shared" si="6"/>
        <v>-6.7151034786437691E-2</v>
      </c>
    </row>
    <row r="81" spans="1:6" x14ac:dyDescent="0.25">
      <c r="A81" s="23" t="e" vm="16">
        <v>#VALUE!</v>
      </c>
      <c r="B81" s="29">
        <v>125780</v>
      </c>
      <c r="C81" s="29">
        <v>124494</v>
      </c>
      <c r="D81" s="29">
        <v>123804</v>
      </c>
      <c r="E81" s="120">
        <f t="shared" si="5"/>
        <v>-5.5424357800375468E-3</v>
      </c>
      <c r="F81" s="126">
        <f t="shared" si="6"/>
        <v>-1.5709969788519684E-2</v>
      </c>
    </row>
    <row r="82" spans="1:6" x14ac:dyDescent="0.25">
      <c r="A82" s="23" t="e" vm="17">
        <v>#VALUE!</v>
      </c>
      <c r="B82" s="29">
        <v>2170</v>
      </c>
      <c r="C82" s="29">
        <v>2018</v>
      </c>
      <c r="D82" s="29">
        <v>1935</v>
      </c>
      <c r="E82" s="120">
        <f t="shared" si="5"/>
        <v>-4.1129831516352855E-2</v>
      </c>
      <c r="F82" s="126">
        <f t="shared" si="6"/>
        <v>-0.10829493087557607</v>
      </c>
    </row>
    <row r="83" spans="1:6" x14ac:dyDescent="0.25">
      <c r="A83" s="23" t="e" vm="18">
        <v>#VALUE!</v>
      </c>
      <c r="B83" s="29">
        <v>4438</v>
      </c>
      <c r="C83" s="29">
        <v>4143</v>
      </c>
      <c r="D83" s="29">
        <v>3951</v>
      </c>
      <c r="E83" s="120">
        <f>D83/C83-1</f>
        <v>-4.6343229543808873E-2</v>
      </c>
      <c r="F83" s="126">
        <f t="shared" si="6"/>
        <v>-0.1097341144659757</v>
      </c>
    </row>
    <row r="84" spans="1:6" x14ac:dyDescent="0.25">
      <c r="A84" s="23" t="e" vm="19">
        <v>#VALUE!</v>
      </c>
      <c r="B84" s="29">
        <v>43057</v>
      </c>
      <c r="C84" s="29">
        <v>40718</v>
      </c>
      <c r="D84" s="29">
        <v>38817</v>
      </c>
      <c r="E84" s="120">
        <f t="shared" si="5"/>
        <v>-4.6686968908099646E-2</v>
      </c>
      <c r="F84" s="126">
        <f t="shared" si="6"/>
        <v>-9.8474115707085974E-2</v>
      </c>
    </row>
    <row r="85" spans="1:6" x14ac:dyDescent="0.25">
      <c r="A85" s="23" t="e" vm="20">
        <v>#VALUE!</v>
      </c>
      <c r="B85" s="29">
        <v>25156</v>
      </c>
      <c r="C85" s="29">
        <v>21267</v>
      </c>
      <c r="D85" s="29">
        <v>22008</v>
      </c>
      <c r="E85" s="120">
        <f t="shared" si="5"/>
        <v>3.4842714064042823E-2</v>
      </c>
      <c r="F85" s="126">
        <f t="shared" si="6"/>
        <v>-0.12513913181745906</v>
      </c>
    </row>
    <row r="86" spans="1:6" x14ac:dyDescent="0.25">
      <c r="A86" s="23" t="e" vm="21">
        <v>#VALUE!</v>
      </c>
      <c r="B86" s="29">
        <v>33991</v>
      </c>
      <c r="C86" s="29">
        <v>29390</v>
      </c>
      <c r="D86" s="29">
        <v>29629</v>
      </c>
      <c r="E86" s="120">
        <f t="shared" si="5"/>
        <v>8.1320176930927968E-3</v>
      </c>
      <c r="F86" s="126">
        <f t="shared" si="6"/>
        <v>-0.1283280868465182</v>
      </c>
    </row>
    <row r="87" spans="1:6" x14ac:dyDescent="0.25">
      <c r="A87" s="23" t="e" vm="22">
        <v>#VALUE!</v>
      </c>
      <c r="B87" s="29">
        <v>46120</v>
      </c>
      <c r="C87" s="29">
        <v>43959</v>
      </c>
      <c r="D87" s="29">
        <v>43276</v>
      </c>
      <c r="E87" s="120">
        <f t="shared" si="5"/>
        <v>-1.5537205122955533E-2</v>
      </c>
      <c r="F87" s="126">
        <f t="shared" si="6"/>
        <v>-6.1665221162185646E-2</v>
      </c>
    </row>
    <row r="88" spans="1:6" x14ac:dyDescent="0.25">
      <c r="A88" s="23" t="e" vm="23">
        <v>#VALUE!</v>
      </c>
      <c r="B88" s="29">
        <v>47865</v>
      </c>
      <c r="C88" s="29">
        <v>46397</v>
      </c>
      <c r="D88" s="29">
        <v>43613</v>
      </c>
      <c r="E88" s="120">
        <f t="shared" si="5"/>
        <v>-6.0003879561178475E-2</v>
      </c>
      <c r="F88" s="126">
        <f t="shared" si="6"/>
        <v>-8.8833176642640788E-2</v>
      </c>
    </row>
    <row r="89" spans="1:6" x14ac:dyDescent="0.25">
      <c r="A89" s="23" t="e" vm="24">
        <v>#VALUE!</v>
      </c>
      <c r="B89" s="29">
        <v>48460</v>
      </c>
      <c r="C89" s="29">
        <v>45879</v>
      </c>
      <c r="D89" s="29">
        <v>44910</v>
      </c>
      <c r="E89" s="120">
        <f t="shared" si="5"/>
        <v>-2.1120774210423021E-2</v>
      </c>
      <c r="F89" s="126">
        <f t="shared" si="6"/>
        <v>-7.3256293850598397E-2</v>
      </c>
    </row>
    <row r="90" spans="1:6" x14ac:dyDescent="0.25">
      <c r="A90" s="23" t="e" vm="25">
        <v>#VALUE!</v>
      </c>
      <c r="B90" s="29">
        <v>12922</v>
      </c>
      <c r="C90" s="29">
        <v>11625</v>
      </c>
      <c r="D90" s="29">
        <v>10876</v>
      </c>
      <c r="E90" s="120">
        <f t="shared" si="5"/>
        <v>-6.4430107526881719E-2</v>
      </c>
      <c r="F90" s="126">
        <f t="shared" si="6"/>
        <v>-0.15833462312335556</v>
      </c>
    </row>
    <row r="91" spans="1:6" x14ac:dyDescent="0.25">
      <c r="A91" s="23" t="e" vm="26">
        <v>#VALUE!</v>
      </c>
      <c r="B91" s="29">
        <v>31860</v>
      </c>
      <c r="C91" s="29">
        <v>31432</v>
      </c>
      <c r="D91" s="29">
        <v>30860</v>
      </c>
      <c r="E91" s="120">
        <f t="shared" si="5"/>
        <v>-1.8198014762025982E-2</v>
      </c>
      <c r="F91" s="126">
        <f t="shared" si="6"/>
        <v>-3.1387319522912738E-2</v>
      </c>
    </row>
    <row r="92" spans="1:6" x14ac:dyDescent="0.25">
      <c r="A92" s="23" t="e" vm="27">
        <v>#VALUE!</v>
      </c>
      <c r="B92" s="29">
        <v>56542</v>
      </c>
      <c r="C92" s="29">
        <v>55185</v>
      </c>
      <c r="D92" s="29">
        <v>54753</v>
      </c>
      <c r="E92" s="120">
        <f t="shared" si="5"/>
        <v>-7.8282141886382162E-3</v>
      </c>
      <c r="F92" s="126">
        <f t="shared" si="6"/>
        <v>-3.1640196667963583E-2</v>
      </c>
    </row>
    <row r="93" spans="1:6" x14ac:dyDescent="0.25">
      <c r="A93" s="23" t="e" vm="28">
        <v>#VALUE!</v>
      </c>
      <c r="B93" s="29">
        <v>112589</v>
      </c>
      <c r="C93" s="29">
        <v>109301</v>
      </c>
      <c r="D93" s="29">
        <v>106871</v>
      </c>
      <c r="E93" s="120">
        <f t="shared" si="5"/>
        <v>-2.2232184517982478E-2</v>
      </c>
      <c r="F93" s="126">
        <f t="shared" si="6"/>
        <v>-5.0786488910994909E-2</v>
      </c>
    </row>
    <row r="94" spans="1:6" x14ac:dyDescent="0.25">
      <c r="A94" s="23" t="e" vm="29">
        <v>#VALUE!</v>
      </c>
      <c r="B94" s="29">
        <v>16371</v>
      </c>
      <c r="C94" s="29">
        <v>14956</v>
      </c>
      <c r="D94" s="29">
        <v>14505</v>
      </c>
      <c r="E94" s="120">
        <f t="shared" si="5"/>
        <v>-3.0155121690291553E-2</v>
      </c>
      <c r="F94" s="126">
        <f t="shared" si="6"/>
        <v>-0.1139820414146967</v>
      </c>
    </row>
    <row r="95" spans="1:6" x14ac:dyDescent="0.25">
      <c r="A95" s="23" t="e" vm="30">
        <v>#VALUE!</v>
      </c>
      <c r="B95" s="29">
        <v>52745</v>
      </c>
      <c r="C95" s="29">
        <v>49581</v>
      </c>
      <c r="D95" s="29">
        <v>48950</v>
      </c>
      <c r="E95" s="120">
        <f t="shared" si="5"/>
        <v>-1.2726649321312622E-2</v>
      </c>
      <c r="F95" s="126">
        <f t="shared" si="6"/>
        <v>-7.1949947862356645E-2</v>
      </c>
    </row>
    <row r="96" spans="1:6" x14ac:dyDescent="0.25">
      <c r="A96" s="23" t="e" vm="31">
        <v>#VALUE!</v>
      </c>
      <c r="B96" s="29">
        <v>218973</v>
      </c>
      <c r="C96" s="29">
        <v>214777</v>
      </c>
      <c r="D96" s="29">
        <v>211340</v>
      </c>
      <c r="E96" s="120">
        <f t="shared" si="5"/>
        <v>-1.6002644603472449E-2</v>
      </c>
      <c r="F96" s="126">
        <f t="shared" si="6"/>
        <v>-3.485817886223419E-2</v>
      </c>
    </row>
    <row r="97" spans="1:14" x14ac:dyDescent="0.25">
      <c r="A97" s="23" t="e" vm="32">
        <v>#VALUE!</v>
      </c>
      <c r="B97" s="29">
        <v>1800</v>
      </c>
      <c r="C97" s="29">
        <v>1656</v>
      </c>
      <c r="D97" s="29">
        <v>1496</v>
      </c>
      <c r="E97" s="120">
        <f t="shared" si="5"/>
        <v>-9.661835748792269E-2</v>
      </c>
      <c r="F97" s="126">
        <f t="shared" si="6"/>
        <v>-0.16888888888888887</v>
      </c>
    </row>
    <row r="98" spans="1:14" x14ac:dyDescent="0.25">
      <c r="A98" s="23" t="e" vm="33">
        <v>#VALUE!</v>
      </c>
      <c r="B98" s="29">
        <v>2726</v>
      </c>
      <c r="C98" s="29">
        <v>2898</v>
      </c>
      <c r="D98" s="29">
        <v>2614</v>
      </c>
      <c r="E98" s="120">
        <f t="shared" si="5"/>
        <v>-9.7998619737750148E-2</v>
      </c>
      <c r="F98" s="126">
        <f t="shared" si="6"/>
        <v>-4.108584005869409E-2</v>
      </c>
    </row>
    <row r="99" spans="1:14" x14ac:dyDescent="0.25">
      <c r="A99" s="23" t="s">
        <v>51</v>
      </c>
      <c r="B99" s="29">
        <f>B58-SUM(B66:B98)</f>
        <v>0</v>
      </c>
      <c r="C99" s="29">
        <v>0</v>
      </c>
      <c r="D99" s="29">
        <v>0</v>
      </c>
      <c r="E99" s="120">
        <v>0</v>
      </c>
      <c r="F99" s="127">
        <v>0</v>
      </c>
      <c r="H99" s="141"/>
    </row>
    <row r="100" spans="1:14" x14ac:dyDescent="0.25">
      <c r="A100" s="47" t="s">
        <v>8</v>
      </c>
      <c r="B100" s="43">
        <f>SUM(B66:B99)</f>
        <v>2368973</v>
      </c>
      <c r="C100" s="43">
        <v>2208297</v>
      </c>
      <c r="D100" s="43">
        <v>2327847</v>
      </c>
      <c r="E100" s="128">
        <f>D100/C100-1</f>
        <v>5.4136739759190089E-2</v>
      </c>
      <c r="F100" s="128">
        <f>D100/B100-1</f>
        <v>-1.7360265397706076E-2</v>
      </c>
    </row>
    <row r="105" spans="1:14" x14ac:dyDescent="0.25">
      <c r="A105" s="254" t="s">
        <v>88</v>
      </c>
      <c r="B105" s="254"/>
      <c r="C105" s="254"/>
      <c r="D105" s="254"/>
      <c r="E105" s="254"/>
      <c r="F105" s="254"/>
      <c r="G105" s="254"/>
      <c r="H105" s="254"/>
      <c r="I105" s="254"/>
      <c r="J105" s="254"/>
      <c r="K105" s="254"/>
      <c r="L105" s="254"/>
      <c r="M105" s="254"/>
      <c r="N105" s="254"/>
    </row>
    <row r="107" spans="1:14" ht="14.25" customHeight="1" x14ac:dyDescent="0.25">
      <c r="A107" s="240" t="s">
        <v>87</v>
      </c>
      <c r="B107" s="258" t="str">
        <f>B65</f>
        <v>may-24</v>
      </c>
      <c r="C107" s="259"/>
      <c r="D107" s="260"/>
      <c r="E107" s="258" t="str">
        <f>D65</f>
        <v>may-25</v>
      </c>
      <c r="F107" s="259"/>
      <c r="G107" s="260"/>
      <c r="H107" s="236" t="str">
        <f>"Mujeres por cada 100 hombres "&amp;E107</f>
        <v>Mujeres por cada 100 hombres may-25</v>
      </c>
      <c r="I107" s="238" t="str">
        <f>"Mujeres por cada 100 hombres "&amp;E107</f>
        <v>Mujeres por cada 100 hombres may-25</v>
      </c>
    </row>
    <row r="108" spans="1:14" ht="32.25" customHeight="1" x14ac:dyDescent="0.25">
      <c r="A108" s="241"/>
      <c r="B108" s="129" t="s">
        <v>84</v>
      </c>
      <c r="C108" s="130" t="s">
        <v>85</v>
      </c>
      <c r="D108" s="131" t="s">
        <v>86</v>
      </c>
      <c r="E108" s="129" t="s">
        <v>84</v>
      </c>
      <c r="F108" s="130" t="s">
        <v>85</v>
      </c>
      <c r="G108" s="131" t="s">
        <v>86</v>
      </c>
      <c r="H108" s="237"/>
      <c r="I108" s="239"/>
    </row>
    <row r="109" spans="1:14" x14ac:dyDescent="0.25">
      <c r="A109" s="165" t="s">
        <v>69</v>
      </c>
      <c r="B109" s="39">
        <v>1398</v>
      </c>
      <c r="C109" s="40">
        <v>1048</v>
      </c>
      <c r="D109" s="41">
        <v>0</v>
      </c>
      <c r="E109" s="39">
        <v>3116</v>
      </c>
      <c r="F109" s="40">
        <v>2430</v>
      </c>
      <c r="G109" s="41">
        <v>0</v>
      </c>
      <c r="H109" s="134">
        <f t="shared" ref="H109:H125" si="7">C109/B109*100</f>
        <v>74.964234620886984</v>
      </c>
      <c r="I109" s="135">
        <f t="shared" ref="I109:I125" si="8">F109/E109*100</f>
        <v>77.98459563543004</v>
      </c>
    </row>
    <row r="110" spans="1:14" x14ac:dyDescent="0.25">
      <c r="A110" s="166" t="s">
        <v>70</v>
      </c>
      <c r="B110" s="27">
        <v>32675</v>
      </c>
      <c r="C110" s="29">
        <v>38054</v>
      </c>
      <c r="D110" s="30">
        <v>0</v>
      </c>
      <c r="E110" s="27">
        <v>36339</v>
      </c>
      <c r="F110" s="29">
        <v>42548</v>
      </c>
      <c r="G110" s="30">
        <v>0</v>
      </c>
      <c r="H110" s="134">
        <f t="shared" si="7"/>
        <v>116.46212700841623</v>
      </c>
      <c r="I110" s="135">
        <f t="shared" si="8"/>
        <v>117.08632598585542</v>
      </c>
    </row>
    <row r="111" spans="1:14" x14ac:dyDescent="0.25">
      <c r="A111" s="166" t="s">
        <v>71</v>
      </c>
      <c r="B111" s="27">
        <v>89963</v>
      </c>
      <c r="C111" s="29">
        <v>115367</v>
      </c>
      <c r="D111" s="30">
        <v>0</v>
      </c>
      <c r="E111" s="27">
        <v>89465</v>
      </c>
      <c r="F111" s="29">
        <v>113145</v>
      </c>
      <c r="G111" s="30">
        <v>0</v>
      </c>
      <c r="H111" s="134">
        <f t="shared" si="7"/>
        <v>128.23827573558017</v>
      </c>
      <c r="I111" s="135">
        <f t="shared" si="8"/>
        <v>126.46845134968983</v>
      </c>
    </row>
    <row r="112" spans="1:14" x14ac:dyDescent="0.25">
      <c r="A112" s="166" t="s">
        <v>72</v>
      </c>
      <c r="B112" s="27">
        <v>123183</v>
      </c>
      <c r="C112" s="29">
        <v>142115</v>
      </c>
      <c r="D112" s="30">
        <v>0</v>
      </c>
      <c r="E112" s="27">
        <v>117083</v>
      </c>
      <c r="F112" s="29">
        <v>134527</v>
      </c>
      <c r="G112" s="30">
        <v>0</v>
      </c>
      <c r="H112" s="134">
        <f t="shared" si="7"/>
        <v>115.36900383981556</v>
      </c>
      <c r="I112" s="135">
        <f t="shared" si="8"/>
        <v>114.89883245219204</v>
      </c>
    </row>
    <row r="113" spans="1:9" x14ac:dyDescent="0.25">
      <c r="A113" s="166" t="s">
        <v>73</v>
      </c>
      <c r="B113" s="27">
        <v>128759</v>
      </c>
      <c r="C113" s="29">
        <v>138710</v>
      </c>
      <c r="D113" s="30">
        <v>0</v>
      </c>
      <c r="E113" s="27">
        <v>120378</v>
      </c>
      <c r="F113" s="29">
        <v>130258</v>
      </c>
      <c r="G113" s="30">
        <v>0</v>
      </c>
      <c r="H113" s="134">
        <f t="shared" si="7"/>
        <v>107.72839180173813</v>
      </c>
      <c r="I113" s="135">
        <f t="shared" si="8"/>
        <v>108.20747977205136</v>
      </c>
    </row>
    <row r="114" spans="1:9" x14ac:dyDescent="0.25">
      <c r="A114" s="166" t="s">
        <v>74</v>
      </c>
      <c r="B114" s="27">
        <v>134675</v>
      </c>
      <c r="C114" s="29">
        <v>136621</v>
      </c>
      <c r="D114" s="30">
        <v>0</v>
      </c>
      <c r="E114" s="27">
        <v>125038</v>
      </c>
      <c r="F114" s="29">
        <v>127444</v>
      </c>
      <c r="G114" s="30">
        <v>0</v>
      </c>
      <c r="H114" s="134">
        <f t="shared" si="7"/>
        <v>101.4449600891034</v>
      </c>
      <c r="I114" s="135">
        <f t="shared" si="8"/>
        <v>101.92421503862825</v>
      </c>
    </row>
    <row r="115" spans="1:9" x14ac:dyDescent="0.25">
      <c r="A115" s="166" t="s">
        <v>75</v>
      </c>
      <c r="B115" s="27">
        <v>127954</v>
      </c>
      <c r="C115" s="29">
        <v>121420</v>
      </c>
      <c r="D115" s="30">
        <v>0</v>
      </c>
      <c r="E115" s="27">
        <v>120683</v>
      </c>
      <c r="F115" s="29">
        <v>115358</v>
      </c>
      <c r="G115" s="30">
        <v>0</v>
      </c>
      <c r="H115" s="134">
        <f t="shared" si="7"/>
        <v>94.893477343420301</v>
      </c>
      <c r="I115" s="135">
        <f t="shared" si="8"/>
        <v>95.587613831276983</v>
      </c>
    </row>
    <row r="116" spans="1:9" x14ac:dyDescent="0.25">
      <c r="A116" s="166" t="s">
        <v>76</v>
      </c>
      <c r="B116" s="27">
        <v>116133</v>
      </c>
      <c r="C116" s="29">
        <v>104325</v>
      </c>
      <c r="D116" s="30">
        <v>0</v>
      </c>
      <c r="E116" s="27">
        <v>107465</v>
      </c>
      <c r="F116" s="29">
        <v>98315</v>
      </c>
      <c r="G116" s="30">
        <v>0</v>
      </c>
      <c r="H116" s="134">
        <f t="shared" si="7"/>
        <v>89.832347394797338</v>
      </c>
      <c r="I116" s="135">
        <f t="shared" si="8"/>
        <v>91.485599962778579</v>
      </c>
    </row>
    <row r="117" spans="1:9" x14ac:dyDescent="0.25">
      <c r="A117" s="166" t="s">
        <v>77</v>
      </c>
      <c r="B117" s="27">
        <v>121309</v>
      </c>
      <c r="C117" s="29">
        <v>103589</v>
      </c>
      <c r="D117" s="30">
        <v>0</v>
      </c>
      <c r="E117" s="27">
        <v>112226</v>
      </c>
      <c r="F117" s="29">
        <v>93850</v>
      </c>
      <c r="G117" s="30">
        <v>0</v>
      </c>
      <c r="H117" s="134">
        <f t="shared" si="7"/>
        <v>85.392674904582506</v>
      </c>
      <c r="I117" s="135">
        <f t="shared" si="8"/>
        <v>83.62589774205621</v>
      </c>
    </row>
    <row r="118" spans="1:9" x14ac:dyDescent="0.25">
      <c r="A118" s="166" t="s">
        <v>78</v>
      </c>
      <c r="B118" s="27">
        <v>117288</v>
      </c>
      <c r="C118" s="29">
        <v>87347</v>
      </c>
      <c r="D118" s="30">
        <v>0</v>
      </c>
      <c r="E118" s="27">
        <v>104960</v>
      </c>
      <c r="F118" s="29">
        <v>78767</v>
      </c>
      <c r="G118" s="30">
        <v>0</v>
      </c>
      <c r="H118" s="134">
        <f t="shared" si="7"/>
        <v>74.472239274265064</v>
      </c>
      <c r="I118" s="135">
        <f t="shared" si="8"/>
        <v>75.044778963414643</v>
      </c>
    </row>
    <row r="119" spans="1:9" x14ac:dyDescent="0.25">
      <c r="A119" s="166" t="s">
        <v>79</v>
      </c>
      <c r="B119" s="27">
        <v>75927</v>
      </c>
      <c r="C119" s="29">
        <v>67688</v>
      </c>
      <c r="D119" s="30">
        <v>0</v>
      </c>
      <c r="E119" s="27">
        <v>68568</v>
      </c>
      <c r="F119" s="29">
        <v>61666</v>
      </c>
      <c r="G119" s="30">
        <v>0</v>
      </c>
      <c r="H119" s="134">
        <f t="shared" si="7"/>
        <v>89.14878765129663</v>
      </c>
      <c r="I119" s="135">
        <f t="shared" si="8"/>
        <v>89.934080037335193</v>
      </c>
    </row>
    <row r="120" spans="1:9" x14ac:dyDescent="0.25">
      <c r="A120" s="166" t="s">
        <v>80</v>
      </c>
      <c r="B120" s="27">
        <v>46620</v>
      </c>
      <c r="C120" s="29">
        <v>48512</v>
      </c>
      <c r="D120" s="30">
        <v>0</v>
      </c>
      <c r="E120" s="27">
        <v>42162</v>
      </c>
      <c r="F120" s="29">
        <v>44833</v>
      </c>
      <c r="G120" s="30">
        <v>0</v>
      </c>
      <c r="H120" s="134">
        <f t="shared" si="7"/>
        <v>104.05834405834406</v>
      </c>
      <c r="I120" s="135">
        <f t="shared" si="8"/>
        <v>106.33508846828899</v>
      </c>
    </row>
    <row r="121" spans="1:9" x14ac:dyDescent="0.25">
      <c r="A121" s="166" t="s">
        <v>81</v>
      </c>
      <c r="B121" s="27">
        <v>26171</v>
      </c>
      <c r="C121" s="29">
        <v>36125</v>
      </c>
      <c r="D121" s="30">
        <v>0</v>
      </c>
      <c r="E121" s="27">
        <v>23998</v>
      </c>
      <c r="F121" s="29">
        <v>33210</v>
      </c>
      <c r="G121" s="30">
        <v>0</v>
      </c>
      <c r="H121" s="134">
        <f t="shared" si="7"/>
        <v>138.03446562989566</v>
      </c>
      <c r="I121" s="135">
        <f t="shared" si="8"/>
        <v>138.38653221101757</v>
      </c>
    </row>
    <row r="122" spans="1:9" x14ac:dyDescent="0.25">
      <c r="A122" s="166" t="s">
        <v>82</v>
      </c>
      <c r="B122" s="27">
        <v>14108</v>
      </c>
      <c r="C122" s="29">
        <v>25705</v>
      </c>
      <c r="D122" s="30">
        <v>0</v>
      </c>
      <c r="E122" s="27">
        <v>12815</v>
      </c>
      <c r="F122" s="29">
        <v>23580</v>
      </c>
      <c r="G122" s="30">
        <v>0</v>
      </c>
      <c r="H122" s="134">
        <f t="shared" si="7"/>
        <v>182.20158775163029</v>
      </c>
      <c r="I122" s="135">
        <f t="shared" si="8"/>
        <v>184.00312134217714</v>
      </c>
    </row>
    <row r="123" spans="1:9" x14ac:dyDescent="0.25">
      <c r="A123" s="64" t="s">
        <v>1201</v>
      </c>
      <c r="B123" s="27">
        <v>12613</v>
      </c>
      <c r="C123" s="29">
        <v>30938</v>
      </c>
      <c r="D123" s="30">
        <v>0</v>
      </c>
      <c r="E123" s="27">
        <v>11178</v>
      </c>
      <c r="F123" s="29">
        <v>27775</v>
      </c>
      <c r="G123" s="30">
        <v>0</v>
      </c>
      <c r="H123" s="134">
        <f t="shared" si="7"/>
        <v>245.28660905415046</v>
      </c>
      <c r="I123" s="135">
        <f t="shared" si="8"/>
        <v>248.47915548398637</v>
      </c>
    </row>
    <row r="124" spans="1:9" x14ac:dyDescent="0.25">
      <c r="A124" s="167" t="s">
        <v>83</v>
      </c>
      <c r="B124" s="28">
        <v>17</v>
      </c>
      <c r="C124" s="31">
        <v>7</v>
      </c>
      <c r="D124" s="32">
        <v>2609</v>
      </c>
      <c r="E124" s="28">
        <v>16</v>
      </c>
      <c r="F124" s="31">
        <v>7</v>
      </c>
      <c r="G124" s="32">
        <v>2744</v>
      </c>
      <c r="H124" s="136">
        <f t="shared" si="7"/>
        <v>41.17647058823529</v>
      </c>
      <c r="I124" s="137">
        <f t="shared" si="8"/>
        <v>43.75</v>
      </c>
    </row>
    <row r="125" spans="1:9" x14ac:dyDescent="0.25">
      <c r="A125" s="168" t="s">
        <v>8</v>
      </c>
      <c r="B125" s="138">
        <v>1168793</v>
      </c>
      <c r="C125" s="139">
        <v>1197571</v>
      </c>
      <c r="D125" s="140">
        <v>2609</v>
      </c>
      <c r="E125" s="138">
        <v>1095490</v>
      </c>
      <c r="F125" s="139">
        <v>1127713</v>
      </c>
      <c r="G125" s="140">
        <v>2744</v>
      </c>
      <c r="H125" s="136">
        <f t="shared" si="7"/>
        <v>102.4621981822273</v>
      </c>
      <c r="I125" s="137">
        <f t="shared" si="8"/>
        <v>102.94142347260131</v>
      </c>
    </row>
  </sheetData>
  <sortState xmlns:xlrd2="http://schemas.microsoft.com/office/spreadsheetml/2017/richdata2" ref="A66:D98">
    <sortCondition ref="A66:A98"/>
  </sortState>
  <mergeCells count="18">
    <mergeCell ref="A105:N105"/>
    <mergeCell ref="A62:N62"/>
    <mergeCell ref="D2:I4"/>
    <mergeCell ref="J2:K4"/>
    <mergeCell ref="A10:N10"/>
    <mergeCell ref="D5:K5"/>
    <mergeCell ref="A12:A13"/>
    <mergeCell ref="A32:N32"/>
    <mergeCell ref="B12:N12"/>
    <mergeCell ref="A19:A20"/>
    <mergeCell ref="B19:N19"/>
    <mergeCell ref="A26:A27"/>
    <mergeCell ref="B26:N26"/>
    <mergeCell ref="A107:A108"/>
    <mergeCell ref="B107:D107"/>
    <mergeCell ref="E107:G107"/>
    <mergeCell ref="H107:H108"/>
    <mergeCell ref="I107:I108"/>
  </mergeCells>
  <conditionalFormatting sqref="E36:E57">
    <cfRule type="colorScale" priority="4">
      <colorScale>
        <cfvo type="min"/>
        <cfvo type="max"/>
        <color rgb="FFFFFFFF"/>
        <color rgb="FF57BB8A"/>
      </colorScale>
    </cfRule>
  </conditionalFormatting>
  <conditionalFormatting sqref="F36:F58">
    <cfRule type="expression" dxfId="2" priority="2">
      <formula>F36&lt;0</formula>
    </cfRule>
  </conditionalFormatting>
  <conditionalFormatting sqref="G36:G57">
    <cfRule type="colorScale" priority="5">
      <colorScale>
        <cfvo type="formula" val="-0.005"/>
        <cfvo type="formula" val="0"/>
        <cfvo type="formula" val="0.005"/>
        <color rgb="FFE67C73"/>
        <color rgb="FFFFFFFF"/>
        <color rgb="FF57BB8A"/>
      </colorScale>
    </cfRule>
  </conditionalFormatting>
  <conditionalFormatting sqref="G59 I59">
    <cfRule type="expression" dxfId="1" priority="13">
      <formula>G59&lt;0</formula>
    </cfRule>
  </conditionalFormatting>
  <conditionalFormatting sqref="H36:H58">
    <cfRule type="expression" dxfId="0" priority="3">
      <formula>H36&lt;0</formula>
    </cfRule>
  </conditionalFormatting>
  <conditionalFormatting sqref="H109:I124">
    <cfRule type="colorScale" priority="1">
      <colorScale>
        <cfvo type="num" val="50"/>
        <cfvo type="max"/>
        <color rgb="FFFCFCFF"/>
        <color theme="9" tint="0.59999389629810485"/>
      </colorScale>
    </cfRule>
  </conditionalFormatting>
  <conditionalFormatting sqref="I36:I57">
    <cfRule type="colorScale" priority="6">
      <colorScale>
        <cfvo type="formula" val="-0.01"/>
        <cfvo type="formula" val="0"/>
        <cfvo type="formula" val="0.01"/>
        <color rgb="FFE67C73"/>
        <color rgb="FFFFFFFF"/>
        <color rgb="FF57BB8A"/>
      </colorScale>
    </cfRule>
  </conditionalFormatting>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F67DB9-65E4-414E-9A91-45E09CE39C77}">
  <sheetPr codeName="Hoja4"/>
  <dimension ref="A1:O104"/>
  <sheetViews>
    <sheetView showGridLines="0" zoomScaleNormal="100" workbookViewId="0">
      <selection activeCell="J2" sqref="J2:K4"/>
    </sheetView>
  </sheetViews>
  <sheetFormatPr baseColWidth="10" defaultRowHeight="14.4" x14ac:dyDescent="0.3"/>
  <cols>
    <col min="1" max="1" width="26.5546875" customWidth="1"/>
    <col min="2" max="2" width="12" bestFit="1" customWidth="1"/>
    <col min="3" max="3" width="11.88671875" bestFit="1" customWidth="1"/>
    <col min="4" max="5" width="12" bestFit="1" customWidth="1"/>
    <col min="6" max="6" width="11.88671875" bestFit="1" customWidth="1"/>
    <col min="7" max="7" width="12" bestFit="1" customWidth="1"/>
    <col min="8" max="9" width="11.88671875" bestFit="1" customWidth="1"/>
    <col min="10" max="11" width="12" bestFit="1" customWidth="1"/>
    <col min="12" max="12" width="11.88671875" bestFit="1" customWidth="1"/>
    <col min="13" max="13" width="12" bestFit="1" customWidth="1"/>
    <col min="14" max="14" width="13" bestFit="1" customWidth="1"/>
  </cols>
  <sheetData>
    <row r="1" spans="1:15" ht="15" thickBot="1" x14ac:dyDescent="0.35"/>
    <row r="2" spans="1:15" ht="15" customHeight="1" x14ac:dyDescent="0.3">
      <c r="D2" s="248" t="s">
        <v>59</v>
      </c>
      <c r="E2" s="249"/>
      <c r="F2" s="249"/>
      <c r="G2" s="249"/>
      <c r="H2" s="249"/>
      <c r="I2" s="249"/>
      <c r="J2" s="219" t="str">
        <f>"May 25"</f>
        <v>May 25</v>
      </c>
      <c r="K2" s="220"/>
    </row>
    <row r="3" spans="1:15" ht="15" customHeight="1" x14ac:dyDescent="0.3">
      <c r="D3" s="250"/>
      <c r="E3" s="251"/>
      <c r="F3" s="251"/>
      <c r="G3" s="251"/>
      <c r="H3" s="251"/>
      <c r="I3" s="251"/>
      <c r="J3" s="221"/>
      <c r="K3" s="222"/>
    </row>
    <row r="4" spans="1:15" ht="15.75" customHeight="1" thickBot="1" x14ac:dyDescent="0.35">
      <c r="D4" s="252"/>
      <c r="E4" s="253"/>
      <c r="F4" s="253"/>
      <c r="G4" s="253"/>
      <c r="H4" s="253"/>
      <c r="I4" s="253"/>
      <c r="J4" s="223"/>
      <c r="K4" s="224"/>
    </row>
    <row r="5" spans="1:15" ht="15" thickBot="1" x14ac:dyDescent="0.35">
      <c r="D5" s="216" t="s">
        <v>2339</v>
      </c>
      <c r="E5" s="217"/>
      <c r="F5" s="217"/>
      <c r="G5" s="217"/>
      <c r="H5" s="217"/>
      <c r="I5" s="217"/>
      <c r="J5" s="217"/>
      <c r="K5" s="218"/>
    </row>
    <row r="6" spans="1:15" x14ac:dyDescent="0.3">
      <c r="I6" s="191"/>
    </row>
    <row r="9" spans="1:15" ht="19.5" customHeight="1" x14ac:dyDescent="0.3">
      <c r="A9" s="261" t="s">
        <v>27</v>
      </c>
      <c r="B9" s="261"/>
      <c r="C9" s="261"/>
      <c r="D9" s="261"/>
      <c r="E9" s="261"/>
      <c r="F9" s="261"/>
      <c r="G9" s="261"/>
      <c r="H9" s="261"/>
      <c r="I9" s="261"/>
      <c r="J9" s="261"/>
      <c r="K9" s="261"/>
      <c r="L9" s="261"/>
      <c r="M9" s="261"/>
      <c r="N9" s="261"/>
    </row>
    <row r="10" spans="1:15" ht="19.5" customHeight="1" x14ac:dyDescent="0.3"/>
    <row r="11" spans="1:15" x14ac:dyDescent="0.3">
      <c r="A11" s="211" t="s">
        <v>0</v>
      </c>
      <c r="B11" s="213" t="s">
        <v>94</v>
      </c>
      <c r="C11" s="214"/>
      <c r="D11" s="214"/>
      <c r="E11" s="214"/>
      <c r="F11" s="214"/>
      <c r="G11" s="214"/>
      <c r="H11" s="214"/>
      <c r="I11" s="214"/>
      <c r="J11" s="214"/>
      <c r="K11" s="214"/>
      <c r="L11" s="214"/>
      <c r="M11" s="214"/>
      <c r="N11" s="215"/>
    </row>
    <row r="12" spans="1:15" x14ac:dyDescent="0.3">
      <c r="A12" s="212"/>
      <c r="B12" s="21" t="s">
        <v>2322</v>
      </c>
      <c r="C12" s="22" t="s">
        <v>2324</v>
      </c>
      <c r="D12" s="22" t="s">
        <v>2325</v>
      </c>
      <c r="E12" s="22" t="s">
        <v>2326</v>
      </c>
      <c r="F12" s="22" t="s">
        <v>2327</v>
      </c>
      <c r="G12" s="22" t="s">
        <v>2328</v>
      </c>
      <c r="H12" s="22" t="s">
        <v>2329</v>
      </c>
      <c r="I12" s="22" t="s">
        <v>2330</v>
      </c>
      <c r="J12" s="22" t="s">
        <v>2331</v>
      </c>
      <c r="K12" s="22" t="s">
        <v>2332</v>
      </c>
      <c r="L12" s="22" t="s">
        <v>2334</v>
      </c>
      <c r="M12" s="22" t="s">
        <v>2335</v>
      </c>
      <c r="N12" s="51" t="s">
        <v>2337</v>
      </c>
    </row>
    <row r="13" spans="1:15" x14ac:dyDescent="0.3">
      <c r="A13" s="3" t="s">
        <v>1</v>
      </c>
      <c r="B13" s="117">
        <v>8663788.9463</v>
      </c>
      <c r="C13" s="118">
        <v>8877538.4539019987</v>
      </c>
      <c r="D13" s="118">
        <v>8561277.5899999999</v>
      </c>
      <c r="E13" s="118">
        <v>8685445.570696</v>
      </c>
      <c r="F13" s="118">
        <v>8752336.2524000015</v>
      </c>
      <c r="G13" s="118">
        <v>8768740.7054999992</v>
      </c>
      <c r="H13" s="118">
        <v>9029357.5732000005</v>
      </c>
      <c r="I13" s="118">
        <v>8831421.4624000005</v>
      </c>
      <c r="J13" s="118">
        <v>8320722.0709000006</v>
      </c>
      <c r="K13" s="118">
        <v>9086956.1339609995</v>
      </c>
      <c r="L13" s="118">
        <v>9410195.6039000005</v>
      </c>
      <c r="M13" s="118">
        <v>9119241.4588000011</v>
      </c>
      <c r="N13" s="119">
        <v>8989537.6665000003</v>
      </c>
      <c r="O13" s="152"/>
    </row>
    <row r="14" spans="1:15" x14ac:dyDescent="0.3">
      <c r="A14" s="1" t="s">
        <v>91</v>
      </c>
      <c r="B14" s="74">
        <v>250427.39649999997</v>
      </c>
      <c r="C14" s="75">
        <v>265426.4008</v>
      </c>
      <c r="D14" s="75">
        <v>278035.53000000003</v>
      </c>
      <c r="E14" s="75">
        <v>240621.74179600002</v>
      </c>
      <c r="F14" s="75">
        <v>255340.70740000001</v>
      </c>
      <c r="G14" s="75">
        <v>250797.39840000001</v>
      </c>
      <c r="H14" s="75">
        <v>241640.1096</v>
      </c>
      <c r="I14" s="75">
        <v>374162.37450000003</v>
      </c>
      <c r="J14" s="75">
        <v>472464.89449999999</v>
      </c>
      <c r="K14" s="75">
        <v>331290.45730000001</v>
      </c>
      <c r="L14" s="75">
        <v>296156.66070000001</v>
      </c>
      <c r="M14" s="75">
        <v>271076.69449999998</v>
      </c>
      <c r="N14" s="76">
        <v>278314.76209999999</v>
      </c>
      <c r="O14" s="152"/>
    </row>
    <row r="15" spans="1:15" ht="15" customHeight="1" x14ac:dyDescent="0.3">
      <c r="A15" s="1" t="s">
        <v>92</v>
      </c>
      <c r="B15" s="74">
        <v>1331037.7635999999</v>
      </c>
      <c r="C15" s="75">
        <v>1327069.993302</v>
      </c>
      <c r="D15" s="75">
        <v>1311103.2357999999</v>
      </c>
      <c r="E15" s="75">
        <v>1343946.2208</v>
      </c>
      <c r="F15" s="75">
        <v>1356868.1219000001</v>
      </c>
      <c r="G15" s="75">
        <v>1359511.5730000001</v>
      </c>
      <c r="H15" s="75">
        <v>1354017.2499000002</v>
      </c>
      <c r="I15" s="75">
        <v>1149106.2112</v>
      </c>
      <c r="J15" s="75">
        <v>1252176.6905999999</v>
      </c>
      <c r="K15" s="75">
        <v>1422120.8943</v>
      </c>
      <c r="L15" s="75">
        <v>1454991.7905999999</v>
      </c>
      <c r="M15" s="75">
        <v>1373058.5353999999</v>
      </c>
      <c r="N15" s="76">
        <v>1393188.3632</v>
      </c>
      <c r="O15" s="152"/>
    </row>
    <row r="16" spans="1:15" x14ac:dyDescent="0.3">
      <c r="A16" s="1" t="s">
        <v>3</v>
      </c>
      <c r="B16" s="74">
        <v>2072876.9663</v>
      </c>
      <c r="C16" s="75">
        <v>2050179.7938000001</v>
      </c>
      <c r="D16" s="75">
        <v>2054093.9949</v>
      </c>
      <c r="E16" s="75">
        <v>2092065.8292</v>
      </c>
      <c r="F16" s="75">
        <v>2088329.7533</v>
      </c>
      <c r="G16" s="75">
        <v>2121733.6135</v>
      </c>
      <c r="H16" s="75">
        <v>2132763.5005000001</v>
      </c>
      <c r="I16" s="75">
        <v>2005244.9594999999</v>
      </c>
      <c r="J16" s="75">
        <v>2071079.4871999999</v>
      </c>
      <c r="K16" s="75">
        <v>2216250.4315610002</v>
      </c>
      <c r="L16" s="75">
        <v>2268431.1894</v>
      </c>
      <c r="M16" s="75">
        <v>2262367.5614999998</v>
      </c>
      <c r="N16" s="76">
        <v>2260315.7737000003</v>
      </c>
      <c r="O16" s="152"/>
    </row>
    <row r="17" spans="1:15" x14ac:dyDescent="0.3">
      <c r="A17" s="1" t="s">
        <v>4</v>
      </c>
      <c r="B17" s="74">
        <v>2268715.9588000001</v>
      </c>
      <c r="C17" s="75">
        <v>2121150.5374000003</v>
      </c>
      <c r="D17" s="75">
        <v>2192981.8624999998</v>
      </c>
      <c r="E17" s="75">
        <v>2329439.9901999999</v>
      </c>
      <c r="F17" s="75">
        <v>2329474.2216000003</v>
      </c>
      <c r="G17" s="75">
        <v>2337442.2733999998</v>
      </c>
      <c r="H17" s="75">
        <v>2317551.1069999998</v>
      </c>
      <c r="I17" s="75">
        <v>2161765.2743000002</v>
      </c>
      <c r="J17" s="75">
        <v>2180249.0602000002</v>
      </c>
      <c r="K17" s="75">
        <v>2399668.3513000002</v>
      </c>
      <c r="L17" s="75">
        <v>2432671.8764999998</v>
      </c>
      <c r="M17" s="75">
        <v>2450131.3833999997</v>
      </c>
      <c r="N17" s="76">
        <v>2362539.9735000003</v>
      </c>
      <c r="O17" s="152"/>
    </row>
    <row r="18" spans="1:15" x14ac:dyDescent="0.3">
      <c r="A18" s="2" t="s">
        <v>5</v>
      </c>
      <c r="B18" s="74">
        <v>2740730.8610999999</v>
      </c>
      <c r="C18" s="75">
        <v>3113711.7286</v>
      </c>
      <c r="D18" s="75">
        <v>2725062.9668000001</v>
      </c>
      <c r="E18" s="75">
        <v>2679371.7886999999</v>
      </c>
      <c r="F18" s="75">
        <v>2722323.4482</v>
      </c>
      <c r="G18" s="75">
        <v>2699255.8472000002</v>
      </c>
      <c r="H18" s="75">
        <v>2983385.6061999998</v>
      </c>
      <c r="I18" s="75">
        <v>3141142.6429000003</v>
      </c>
      <c r="J18" s="75">
        <v>2344751.9383999999</v>
      </c>
      <c r="K18" s="75">
        <v>2717625.9994999999</v>
      </c>
      <c r="L18" s="75">
        <v>2957944.0866999999</v>
      </c>
      <c r="M18" s="75">
        <v>2762607.284</v>
      </c>
      <c r="N18" s="76">
        <v>2695178.7939999998</v>
      </c>
      <c r="O18" s="152"/>
    </row>
    <row r="19" spans="1:15" x14ac:dyDescent="0.3">
      <c r="A19" s="3" t="s">
        <v>2</v>
      </c>
      <c r="B19" s="117">
        <v>1033765.51</v>
      </c>
      <c r="C19" s="118">
        <v>1040720.4653</v>
      </c>
      <c r="D19" s="118">
        <v>1047446.9138</v>
      </c>
      <c r="E19" s="118">
        <v>1064949.6658000001</v>
      </c>
      <c r="F19" s="118">
        <v>1089269.787</v>
      </c>
      <c r="G19" s="118">
        <v>1114718.757</v>
      </c>
      <c r="H19" s="118">
        <v>1129458.2489</v>
      </c>
      <c r="I19" s="118">
        <v>1091386.8772999998</v>
      </c>
      <c r="J19" s="118">
        <v>994996.4114000001</v>
      </c>
      <c r="K19" s="118">
        <v>1071026.1090609999</v>
      </c>
      <c r="L19" s="118">
        <v>1118543.838</v>
      </c>
      <c r="M19" s="118">
        <v>1074735.2967999999</v>
      </c>
      <c r="N19" s="119">
        <v>1057283.4169999999</v>
      </c>
      <c r="O19" s="152"/>
    </row>
    <row r="20" spans="1:15" x14ac:dyDescent="0.3">
      <c r="A20" s="1" t="s">
        <v>91</v>
      </c>
      <c r="B20" s="74">
        <v>13764.0101</v>
      </c>
      <c r="C20" s="75">
        <v>13582.074500000001</v>
      </c>
      <c r="D20" s="75">
        <v>15414.623</v>
      </c>
      <c r="E20" s="75">
        <v>15270.2703</v>
      </c>
      <c r="F20" s="75">
        <v>17816.024700000002</v>
      </c>
      <c r="G20" s="75">
        <v>14841.8109</v>
      </c>
      <c r="H20" s="75">
        <v>13298.947700000001</v>
      </c>
      <c r="I20" s="75">
        <v>32157.197700000001</v>
      </c>
      <c r="J20" s="75">
        <v>22282.851299999998</v>
      </c>
      <c r="K20" s="75">
        <v>28881.9267</v>
      </c>
      <c r="L20" s="75">
        <v>20280.326300000001</v>
      </c>
      <c r="M20" s="75">
        <v>13024.1085</v>
      </c>
      <c r="N20" s="76">
        <v>14459.165499999999</v>
      </c>
      <c r="O20" s="152"/>
    </row>
    <row r="21" spans="1:15" x14ac:dyDescent="0.3">
      <c r="A21" s="1" t="s">
        <v>92</v>
      </c>
      <c r="B21" s="74">
        <v>487074.01270000002</v>
      </c>
      <c r="C21" s="75">
        <v>490813.62430000002</v>
      </c>
      <c r="D21" s="75">
        <v>489379.71669999999</v>
      </c>
      <c r="E21" s="75">
        <v>494767.56319999998</v>
      </c>
      <c r="F21" s="75">
        <v>497375.09889999998</v>
      </c>
      <c r="G21" s="75">
        <v>503201.02250000002</v>
      </c>
      <c r="H21" s="75">
        <v>503685.00410000002</v>
      </c>
      <c r="I21" s="75">
        <v>460789.2402</v>
      </c>
      <c r="J21" s="75">
        <v>509585.87280000001</v>
      </c>
      <c r="K21" s="75">
        <v>518354.8112</v>
      </c>
      <c r="L21" s="75">
        <v>531123.10400000005</v>
      </c>
      <c r="M21" s="75">
        <v>505856.98119999998</v>
      </c>
      <c r="N21" s="76">
        <v>496987.92450000002</v>
      </c>
      <c r="O21" s="152"/>
    </row>
    <row r="22" spans="1:15" x14ac:dyDescent="0.3">
      <c r="A22" s="1" t="s">
        <v>3</v>
      </c>
      <c r="B22" s="74">
        <v>205936.5448</v>
      </c>
      <c r="C22" s="75">
        <v>209927.48670000001</v>
      </c>
      <c r="D22" s="75">
        <v>210750.03229999999</v>
      </c>
      <c r="E22" s="75">
        <v>215911.9264</v>
      </c>
      <c r="F22" s="75">
        <v>225796.40640000001</v>
      </c>
      <c r="G22" s="75">
        <v>234001.01560000001</v>
      </c>
      <c r="H22" s="75">
        <v>239593.9768</v>
      </c>
      <c r="I22" s="75">
        <v>210215.48809999999</v>
      </c>
      <c r="J22" s="75">
        <v>164216.6734</v>
      </c>
      <c r="K22" s="75">
        <v>198881.768461</v>
      </c>
      <c r="L22" s="75">
        <v>222877.36749999999</v>
      </c>
      <c r="M22" s="75">
        <v>219338.48639999999</v>
      </c>
      <c r="N22" s="76">
        <v>215910.91219999999</v>
      </c>
      <c r="O22" s="152"/>
    </row>
    <row r="23" spans="1:15" x14ac:dyDescent="0.3">
      <c r="A23" s="1" t="s">
        <v>4</v>
      </c>
      <c r="B23" s="74">
        <v>168006.4785</v>
      </c>
      <c r="C23" s="75">
        <v>169219.08979999999</v>
      </c>
      <c r="D23" s="75">
        <v>169416.78640000001</v>
      </c>
      <c r="E23" s="75">
        <v>173334.1557</v>
      </c>
      <c r="F23" s="75">
        <v>179803.9369</v>
      </c>
      <c r="G23" s="75">
        <v>188215.73009999999</v>
      </c>
      <c r="H23" s="75">
        <v>194310.94</v>
      </c>
      <c r="I23" s="75">
        <v>188068.46179999999</v>
      </c>
      <c r="J23" s="75">
        <v>141047.96720000001</v>
      </c>
      <c r="K23" s="75">
        <v>161018.7132</v>
      </c>
      <c r="L23" s="75">
        <v>174401.62890000001</v>
      </c>
      <c r="M23" s="75">
        <v>170005.41159999999</v>
      </c>
      <c r="N23" s="76">
        <v>167160.3094</v>
      </c>
      <c r="O23" s="152"/>
    </row>
    <row r="24" spans="1:15" x14ac:dyDescent="0.3">
      <c r="A24" s="2" t="s">
        <v>5</v>
      </c>
      <c r="B24" s="74">
        <v>158984.4639</v>
      </c>
      <c r="C24" s="75">
        <v>157178.19</v>
      </c>
      <c r="D24" s="75">
        <v>162485.75539999999</v>
      </c>
      <c r="E24" s="75">
        <v>165665.75020000001</v>
      </c>
      <c r="F24" s="75">
        <v>168478.32010000001</v>
      </c>
      <c r="G24" s="75">
        <v>174459.17790000001</v>
      </c>
      <c r="H24" s="75">
        <v>178569.38029999999</v>
      </c>
      <c r="I24" s="75">
        <v>200156.4895</v>
      </c>
      <c r="J24" s="75">
        <v>157863.04670000001</v>
      </c>
      <c r="K24" s="75">
        <v>163888.88949999999</v>
      </c>
      <c r="L24" s="75">
        <v>169861.41130000001</v>
      </c>
      <c r="M24" s="75">
        <v>166510.30910000001</v>
      </c>
      <c r="N24" s="76">
        <v>162765.1054</v>
      </c>
      <c r="O24" s="152"/>
    </row>
    <row r="25" spans="1:15" x14ac:dyDescent="0.3">
      <c r="A25" s="3" t="s">
        <v>6</v>
      </c>
      <c r="B25" s="117">
        <v>7630023.4363000002</v>
      </c>
      <c r="C25" s="118">
        <v>7836817.9886019994</v>
      </c>
      <c r="D25" s="118">
        <v>7513830.6762000006</v>
      </c>
      <c r="E25" s="118">
        <v>7620495.9048959995</v>
      </c>
      <c r="F25" s="118">
        <v>7663066.465400001</v>
      </c>
      <c r="G25" s="118">
        <v>7654021.9484999999</v>
      </c>
      <c r="H25" s="118">
        <v>7899899.3243000004</v>
      </c>
      <c r="I25" s="118">
        <v>7740034.5851000007</v>
      </c>
      <c r="J25" s="118">
        <v>7325725.659500001</v>
      </c>
      <c r="K25" s="118">
        <v>8015930.0249000005</v>
      </c>
      <c r="L25" s="118">
        <v>8291651.7659</v>
      </c>
      <c r="M25" s="118">
        <v>8044506.1620000005</v>
      </c>
      <c r="N25" s="119">
        <v>7932254.2495000008</v>
      </c>
      <c r="O25" s="152"/>
    </row>
    <row r="26" spans="1:15" x14ac:dyDescent="0.3">
      <c r="A26" s="1" t="s">
        <v>91</v>
      </c>
      <c r="B26" s="74">
        <v>236663.38639999999</v>
      </c>
      <c r="C26" s="75">
        <v>251844.32629999999</v>
      </c>
      <c r="D26" s="75">
        <v>262620.90700000001</v>
      </c>
      <c r="E26" s="75">
        <v>225351.47149600001</v>
      </c>
      <c r="F26" s="75">
        <v>237524.6827</v>
      </c>
      <c r="G26" s="75">
        <v>235955.58749999999</v>
      </c>
      <c r="H26" s="75">
        <v>228341.16190000001</v>
      </c>
      <c r="I26" s="75">
        <v>342005.17680000002</v>
      </c>
      <c r="J26" s="75">
        <v>450182.04320000001</v>
      </c>
      <c r="K26" s="75">
        <v>302408.5306</v>
      </c>
      <c r="L26" s="75">
        <v>275876.33439999999</v>
      </c>
      <c r="M26" s="75">
        <v>258052.58600000001</v>
      </c>
      <c r="N26" s="76">
        <v>263855.59659999999</v>
      </c>
      <c r="O26" s="152"/>
    </row>
    <row r="27" spans="1:15" x14ac:dyDescent="0.3">
      <c r="A27" s="1" t="s">
        <v>92</v>
      </c>
      <c r="B27" s="74">
        <v>843963.75089999998</v>
      </c>
      <c r="C27" s="75">
        <v>836256.36900199996</v>
      </c>
      <c r="D27" s="75">
        <v>821723.51910000003</v>
      </c>
      <c r="E27" s="75">
        <v>849178.65760000004</v>
      </c>
      <c r="F27" s="75">
        <v>859493.02300000004</v>
      </c>
      <c r="G27" s="75">
        <v>856310.55050000001</v>
      </c>
      <c r="H27" s="75">
        <v>850332.24580000003</v>
      </c>
      <c r="I27" s="75">
        <v>688316.97100000002</v>
      </c>
      <c r="J27" s="75">
        <v>742590.81779999996</v>
      </c>
      <c r="K27" s="75">
        <v>903766.08310000005</v>
      </c>
      <c r="L27" s="75">
        <v>923868.68660000002</v>
      </c>
      <c r="M27" s="75">
        <v>867201.55420000001</v>
      </c>
      <c r="N27" s="76">
        <v>896200.43870000006</v>
      </c>
      <c r="O27" s="152"/>
    </row>
    <row r="28" spans="1:15" x14ac:dyDescent="0.3">
      <c r="A28" s="1" t="s">
        <v>3</v>
      </c>
      <c r="B28" s="74">
        <v>1866940.4214999999</v>
      </c>
      <c r="C28" s="75">
        <v>1840252.3071000001</v>
      </c>
      <c r="D28" s="75">
        <v>1843343.9626</v>
      </c>
      <c r="E28" s="75">
        <v>1876153.9028</v>
      </c>
      <c r="F28" s="75">
        <v>1862533.3469</v>
      </c>
      <c r="G28" s="75">
        <v>1887732.5978999999</v>
      </c>
      <c r="H28" s="75">
        <v>1893169.5237</v>
      </c>
      <c r="I28" s="75">
        <v>1795029.4713999999</v>
      </c>
      <c r="J28" s="75">
        <v>1906862.8137999999</v>
      </c>
      <c r="K28" s="75">
        <v>2017368.6631</v>
      </c>
      <c r="L28" s="75">
        <v>2045553.8219000001</v>
      </c>
      <c r="M28" s="75">
        <v>2043029.0751</v>
      </c>
      <c r="N28" s="76">
        <v>2044404.8615000001</v>
      </c>
      <c r="O28" s="152"/>
    </row>
    <row r="29" spans="1:15" x14ac:dyDescent="0.3">
      <c r="A29" s="1" t="s">
        <v>4</v>
      </c>
      <c r="B29" s="74">
        <v>2100709.4802999999</v>
      </c>
      <c r="C29" s="75">
        <v>1951931.4476000001</v>
      </c>
      <c r="D29" s="75">
        <v>2023565.0760999999</v>
      </c>
      <c r="E29" s="75">
        <v>2156105.8344999999</v>
      </c>
      <c r="F29" s="75">
        <v>2149670.2847000002</v>
      </c>
      <c r="G29" s="75">
        <v>2149226.5433</v>
      </c>
      <c r="H29" s="75">
        <v>2123240.1669999999</v>
      </c>
      <c r="I29" s="75">
        <v>1973696.8125</v>
      </c>
      <c r="J29" s="75">
        <v>2039201.0930000001</v>
      </c>
      <c r="K29" s="75">
        <v>2238649.6381000001</v>
      </c>
      <c r="L29" s="75">
        <v>2258270.2475999999</v>
      </c>
      <c r="M29" s="75">
        <v>2280125.9717999999</v>
      </c>
      <c r="N29" s="76">
        <v>2195379.6641000002</v>
      </c>
      <c r="O29" s="152"/>
    </row>
    <row r="30" spans="1:15" x14ac:dyDescent="0.3">
      <c r="A30" s="2" t="s">
        <v>5</v>
      </c>
      <c r="B30" s="77">
        <v>2581746.3972</v>
      </c>
      <c r="C30" s="78">
        <v>2956533.5386000001</v>
      </c>
      <c r="D30" s="78">
        <v>2562577.2113999999</v>
      </c>
      <c r="E30" s="78">
        <v>2513706.0384999998</v>
      </c>
      <c r="F30" s="78">
        <v>2553845.1280999999</v>
      </c>
      <c r="G30" s="78">
        <v>2524796.6693000002</v>
      </c>
      <c r="H30" s="78">
        <v>2804816.2259</v>
      </c>
      <c r="I30" s="78">
        <v>2940986.1534000002</v>
      </c>
      <c r="J30" s="78">
        <v>2186888.8917</v>
      </c>
      <c r="K30" s="78">
        <v>2553737.11</v>
      </c>
      <c r="L30" s="78">
        <v>2788082.6754000001</v>
      </c>
      <c r="M30" s="78">
        <v>2596096.9748999998</v>
      </c>
      <c r="N30" s="79">
        <v>2532413.6886</v>
      </c>
      <c r="O30" s="152"/>
    </row>
    <row r="31" spans="1:15" x14ac:dyDescent="0.3">
      <c r="A31" s="3" t="s">
        <v>32</v>
      </c>
      <c r="B31" s="117">
        <v>6042033.8137999997</v>
      </c>
      <c r="C31" s="118">
        <v>6126665.8199999994</v>
      </c>
      <c r="D31" s="118">
        <v>5959344.4522999991</v>
      </c>
      <c r="E31" s="118">
        <v>6055964.1699000001</v>
      </c>
      <c r="F31" s="118">
        <v>6078104.1053999998</v>
      </c>
      <c r="G31" s="118">
        <v>6071322.1931000007</v>
      </c>
      <c r="H31" s="118">
        <v>6227120.1057000002</v>
      </c>
      <c r="I31" s="118">
        <v>6124594.5649999995</v>
      </c>
      <c r="J31" s="118">
        <v>5922888.7740999991</v>
      </c>
      <c r="K31" s="118">
        <v>6401250.8345999997</v>
      </c>
      <c r="L31" s="118">
        <v>6629042.9808999989</v>
      </c>
      <c r="M31" s="118">
        <v>6406814.9086999996</v>
      </c>
      <c r="N31" s="119">
        <v>6410670.9720999999</v>
      </c>
      <c r="O31" s="152"/>
    </row>
    <row r="32" spans="1:15" x14ac:dyDescent="0.3">
      <c r="A32" s="1" t="s">
        <v>91</v>
      </c>
      <c r="B32" s="74">
        <v>228437.7028</v>
      </c>
      <c r="C32" s="75">
        <v>240819.807</v>
      </c>
      <c r="D32" s="75">
        <v>249569.28270000001</v>
      </c>
      <c r="E32" s="75">
        <v>214099.44639999999</v>
      </c>
      <c r="F32" s="75">
        <v>229026.55379999999</v>
      </c>
      <c r="G32" s="75">
        <v>226684.8584</v>
      </c>
      <c r="H32" s="75">
        <v>219658.65280000001</v>
      </c>
      <c r="I32" s="75">
        <v>330305.44349999999</v>
      </c>
      <c r="J32" s="75">
        <v>434309.97399999999</v>
      </c>
      <c r="K32" s="75">
        <v>288185.4596</v>
      </c>
      <c r="L32" s="75">
        <v>265667.54519999999</v>
      </c>
      <c r="M32" s="75">
        <v>247832.15969999999</v>
      </c>
      <c r="N32" s="76">
        <v>254545.628</v>
      </c>
    </row>
    <row r="33" spans="1:14" x14ac:dyDescent="0.3">
      <c r="A33" s="1" t="s">
        <v>92</v>
      </c>
      <c r="B33" s="74">
        <v>750552.60450000002</v>
      </c>
      <c r="C33" s="75">
        <v>746308.13009999995</v>
      </c>
      <c r="D33" s="75">
        <v>731644.3763</v>
      </c>
      <c r="E33" s="75">
        <v>752918.27229999995</v>
      </c>
      <c r="F33" s="75">
        <v>759705.68130000005</v>
      </c>
      <c r="G33" s="75">
        <v>757599.47</v>
      </c>
      <c r="H33" s="75">
        <v>752305.75840000005</v>
      </c>
      <c r="I33" s="75">
        <v>604061.99430000002</v>
      </c>
      <c r="J33" s="75">
        <v>652253.68669999996</v>
      </c>
      <c r="K33" s="75">
        <v>806352.94880000001</v>
      </c>
      <c r="L33" s="75">
        <v>820892.71169999999</v>
      </c>
      <c r="M33" s="75">
        <v>764659.08189999999</v>
      </c>
      <c r="N33" s="76">
        <v>793534.21869999997</v>
      </c>
    </row>
    <row r="34" spans="1:14" x14ac:dyDescent="0.3">
      <c r="A34" s="1" t="s">
        <v>3</v>
      </c>
      <c r="B34" s="74">
        <v>1762800.6861</v>
      </c>
      <c r="C34" s="75">
        <v>1743929.6074999999</v>
      </c>
      <c r="D34" s="75">
        <v>1744283.8757</v>
      </c>
      <c r="E34" s="75">
        <v>1769771.6883</v>
      </c>
      <c r="F34" s="75">
        <v>1757071.3643</v>
      </c>
      <c r="G34" s="75">
        <v>1780608.4198</v>
      </c>
      <c r="H34" s="75">
        <v>1790177.0123000001</v>
      </c>
      <c r="I34" s="75">
        <v>1689881.5205999999</v>
      </c>
      <c r="J34" s="75">
        <v>1765327.7042</v>
      </c>
      <c r="K34" s="75">
        <v>1892896.7656</v>
      </c>
      <c r="L34" s="75">
        <v>1918621.9216</v>
      </c>
      <c r="M34" s="75">
        <v>1914991.0595</v>
      </c>
      <c r="N34" s="76">
        <v>1930322.1780999999</v>
      </c>
    </row>
    <row r="35" spans="1:14" ht="15" customHeight="1" x14ac:dyDescent="0.3">
      <c r="A35" s="1" t="s">
        <v>4</v>
      </c>
      <c r="B35" s="74">
        <v>1562101.0101000001</v>
      </c>
      <c r="C35" s="75">
        <v>1515809.0665</v>
      </c>
      <c r="D35" s="75">
        <v>1546341.3740999999</v>
      </c>
      <c r="E35" s="75">
        <v>1613506.2834000001</v>
      </c>
      <c r="F35" s="75">
        <v>1595782.4227</v>
      </c>
      <c r="G35" s="75">
        <v>1596169.0360999999</v>
      </c>
      <c r="H35" s="75">
        <v>1621571.3177</v>
      </c>
      <c r="I35" s="75">
        <v>1500202.5412000001</v>
      </c>
      <c r="J35" s="75">
        <v>1500219.0828</v>
      </c>
      <c r="K35" s="75">
        <v>1638031.1461</v>
      </c>
      <c r="L35" s="75">
        <v>1656291.0882999999</v>
      </c>
      <c r="M35" s="75">
        <v>1674078.9841</v>
      </c>
      <c r="N35" s="76">
        <v>1676880.6206</v>
      </c>
    </row>
    <row r="36" spans="1:14" ht="15.9" customHeight="1" x14ac:dyDescent="0.3">
      <c r="A36" s="2" t="s">
        <v>5</v>
      </c>
      <c r="B36" s="77">
        <v>1738141.8103</v>
      </c>
      <c r="C36" s="78">
        <v>1879799.2089</v>
      </c>
      <c r="D36" s="78">
        <v>1687505.5434999999</v>
      </c>
      <c r="E36" s="78">
        <v>1705668.4794999999</v>
      </c>
      <c r="F36" s="78">
        <v>1736518.0833000001</v>
      </c>
      <c r="G36" s="78">
        <v>1710260.4088000001</v>
      </c>
      <c r="H36" s="78">
        <v>1843407.3644999999</v>
      </c>
      <c r="I36" s="78">
        <v>2000143.0654</v>
      </c>
      <c r="J36" s="78">
        <v>1570778.3263999999</v>
      </c>
      <c r="K36" s="78">
        <v>1775784.5145</v>
      </c>
      <c r="L36" s="78">
        <v>1967569.7141</v>
      </c>
      <c r="M36" s="78">
        <v>1805253.6235</v>
      </c>
      <c r="N36" s="79">
        <v>1755388.3267000001</v>
      </c>
    </row>
    <row r="38" spans="1:14" x14ac:dyDescent="0.3">
      <c r="A38" s="17"/>
    </row>
    <row r="39" spans="1:14" x14ac:dyDescent="0.3">
      <c r="A39" s="9"/>
    </row>
    <row r="41" spans="1:14" ht="15" customHeight="1" x14ac:dyDescent="0.3">
      <c r="A41" s="261" t="s">
        <v>25</v>
      </c>
      <c r="B41" s="261"/>
      <c r="C41" s="261"/>
      <c r="D41" s="261"/>
      <c r="E41" s="261"/>
      <c r="F41" s="261"/>
      <c r="G41" s="261"/>
      <c r="H41" s="261"/>
      <c r="I41" s="261"/>
      <c r="J41" s="261"/>
      <c r="K41" s="261"/>
      <c r="L41" s="261"/>
      <c r="M41" s="261"/>
      <c r="N41" s="261"/>
    </row>
    <row r="43" spans="1:14" x14ac:dyDescent="0.3">
      <c r="A43" s="240" t="s">
        <v>7</v>
      </c>
      <c r="B43" s="255" t="s">
        <v>22</v>
      </c>
      <c r="C43" s="256"/>
      <c r="D43" s="256"/>
      <c r="E43" s="256"/>
      <c r="F43" s="256"/>
      <c r="G43" s="256"/>
      <c r="H43" s="257"/>
    </row>
    <row r="44" spans="1:14" x14ac:dyDescent="0.3">
      <c r="A44" s="241"/>
      <c r="B44" s="82" t="s">
        <v>8</v>
      </c>
      <c r="C44" s="151" t="s">
        <v>56</v>
      </c>
      <c r="D44" s="151" t="s">
        <v>57</v>
      </c>
      <c r="E44" s="151" t="s">
        <v>23</v>
      </c>
      <c r="F44" s="151" t="s">
        <v>24</v>
      </c>
      <c r="G44" s="151" t="s">
        <v>1196</v>
      </c>
      <c r="H44" s="67" t="s">
        <v>1197</v>
      </c>
    </row>
    <row r="45" spans="1:14" x14ac:dyDescent="0.3">
      <c r="A45" s="149" t="s">
        <v>2322</v>
      </c>
      <c r="B45" s="162">
        <v>7630023.4362999992</v>
      </c>
      <c r="C45" s="142">
        <v>928198.61640000006</v>
      </c>
      <c r="D45" s="142">
        <v>1884915.6813999999</v>
      </c>
      <c r="E45" s="142">
        <v>177926.9326</v>
      </c>
      <c r="F45" s="142">
        <v>1043774.6986</v>
      </c>
      <c r="G45" s="142">
        <v>3312821.3158999998</v>
      </c>
      <c r="H45" s="143">
        <v>282386.19140000001</v>
      </c>
    </row>
    <row r="46" spans="1:14" x14ac:dyDescent="0.3">
      <c r="A46" s="149" t="s">
        <v>2324</v>
      </c>
      <c r="B46" s="163">
        <v>7836817.9886020003</v>
      </c>
      <c r="C46" s="144">
        <v>957385.25730000006</v>
      </c>
      <c r="D46" s="144">
        <v>1952471.8901</v>
      </c>
      <c r="E46" s="144">
        <v>194749.82620000001</v>
      </c>
      <c r="F46" s="144">
        <v>1076324.4569999999</v>
      </c>
      <c r="G46" s="144">
        <v>3342946.2097009998</v>
      </c>
      <c r="H46" s="145">
        <v>312940.34830100002</v>
      </c>
    </row>
    <row r="47" spans="1:14" x14ac:dyDescent="0.3">
      <c r="A47" s="149" t="s">
        <v>2325</v>
      </c>
      <c r="B47" s="163">
        <v>7513830.6762000006</v>
      </c>
      <c r="C47" s="144">
        <v>907992.36219999997</v>
      </c>
      <c r="D47" s="144">
        <v>1828257.4044999999</v>
      </c>
      <c r="E47" s="144">
        <v>171258.78719999999</v>
      </c>
      <c r="F47" s="144">
        <v>1043067.0693</v>
      </c>
      <c r="G47" s="144">
        <v>3281882.9116000002</v>
      </c>
      <c r="H47" s="145">
        <v>281372.14140000002</v>
      </c>
    </row>
    <row r="48" spans="1:14" x14ac:dyDescent="0.3">
      <c r="A48" s="149" t="s">
        <v>2326</v>
      </c>
      <c r="B48" s="163">
        <v>7620495.9048960004</v>
      </c>
      <c r="C48" s="144">
        <v>927596.08</v>
      </c>
      <c r="D48" s="144">
        <v>1868716.5441999999</v>
      </c>
      <c r="E48" s="144">
        <v>175557.602396</v>
      </c>
      <c r="F48" s="144">
        <v>1042930.4987</v>
      </c>
      <c r="G48" s="144">
        <v>3331245.3868</v>
      </c>
      <c r="H48" s="145">
        <v>274449.7928</v>
      </c>
    </row>
    <row r="49" spans="1:14" x14ac:dyDescent="0.3">
      <c r="A49" s="149" t="s">
        <v>2327</v>
      </c>
      <c r="B49" s="163">
        <v>7663066.4654000001</v>
      </c>
      <c r="C49" s="144">
        <v>931981.78619999997</v>
      </c>
      <c r="D49" s="144">
        <v>1886412.8197000001</v>
      </c>
      <c r="E49" s="144">
        <v>178399.0895</v>
      </c>
      <c r="F49" s="144">
        <v>1046771.6862999999</v>
      </c>
      <c r="G49" s="144">
        <v>3340082.1946</v>
      </c>
      <c r="H49" s="145">
        <v>279418.88909999997</v>
      </c>
    </row>
    <row r="50" spans="1:14" x14ac:dyDescent="0.3">
      <c r="A50" s="149" t="s">
        <v>2328</v>
      </c>
      <c r="B50" s="163">
        <v>7654021.9484999999</v>
      </c>
      <c r="C50" s="144">
        <v>932047.7291</v>
      </c>
      <c r="D50" s="144">
        <v>1879065.5352</v>
      </c>
      <c r="E50" s="144">
        <v>178012.3701</v>
      </c>
      <c r="F50" s="144">
        <v>1048527.5432</v>
      </c>
      <c r="G50" s="144">
        <v>3337372.0120999999</v>
      </c>
      <c r="H50" s="145">
        <v>278996.75880000001</v>
      </c>
    </row>
    <row r="51" spans="1:14" x14ac:dyDescent="0.3">
      <c r="A51" s="149" t="s">
        <v>2329</v>
      </c>
      <c r="B51" s="163">
        <v>7899899.3242999995</v>
      </c>
      <c r="C51" s="144">
        <v>948181.15390000003</v>
      </c>
      <c r="D51" s="144">
        <v>1930056.2609000001</v>
      </c>
      <c r="E51" s="144">
        <v>182974.84479999999</v>
      </c>
      <c r="F51" s="144">
        <v>1103210.6695999999</v>
      </c>
      <c r="G51" s="144">
        <v>3418404.5227000001</v>
      </c>
      <c r="H51" s="145">
        <v>317071.87239999999</v>
      </c>
    </row>
    <row r="52" spans="1:14" x14ac:dyDescent="0.3">
      <c r="A52" s="149" t="s">
        <v>2330</v>
      </c>
      <c r="B52" s="163">
        <v>7740034.5850999998</v>
      </c>
      <c r="C52" s="144">
        <v>934269.48789999995</v>
      </c>
      <c r="D52" s="144">
        <v>1931611.1887999999</v>
      </c>
      <c r="E52" s="144">
        <v>193733.3965</v>
      </c>
      <c r="F52" s="144">
        <v>1050477.4443999999</v>
      </c>
      <c r="G52" s="144">
        <v>3325595.5033</v>
      </c>
      <c r="H52" s="145">
        <v>304347.56420000002</v>
      </c>
    </row>
    <row r="53" spans="1:14" ht="15" customHeight="1" x14ac:dyDescent="0.3">
      <c r="A53" s="149" t="s">
        <v>2331</v>
      </c>
      <c r="B53" s="163">
        <v>7325725.6595000001</v>
      </c>
      <c r="C53" s="144">
        <v>880018.44830000005</v>
      </c>
      <c r="D53" s="144">
        <v>1774695.9913999999</v>
      </c>
      <c r="E53" s="144">
        <v>157910.52160000001</v>
      </c>
      <c r="F53" s="144">
        <v>995385.53940000001</v>
      </c>
      <c r="G53" s="144">
        <v>3279017.1214000001</v>
      </c>
      <c r="H53" s="145">
        <v>238698.0374</v>
      </c>
    </row>
    <row r="54" spans="1:14" x14ac:dyDescent="0.3">
      <c r="A54" s="149" t="s">
        <v>2332</v>
      </c>
      <c r="B54" s="163">
        <v>8015930.0248999996</v>
      </c>
      <c r="C54" s="144">
        <v>966198.29040000006</v>
      </c>
      <c r="D54" s="144">
        <v>1958966.7572000001</v>
      </c>
      <c r="E54" s="144">
        <v>180273.61689999999</v>
      </c>
      <c r="F54" s="144">
        <v>1098055.6717000001</v>
      </c>
      <c r="G54" s="144">
        <v>3527176.9430999998</v>
      </c>
      <c r="H54" s="145">
        <v>285258.74560000002</v>
      </c>
    </row>
    <row r="55" spans="1:14" x14ac:dyDescent="0.3">
      <c r="A55" s="149" t="s">
        <v>2334</v>
      </c>
      <c r="B55" s="163">
        <v>8291651.7659</v>
      </c>
      <c r="C55" s="144">
        <v>987009.19369999995</v>
      </c>
      <c r="D55" s="144">
        <v>2063138.9113</v>
      </c>
      <c r="E55" s="144">
        <v>191050.62270000001</v>
      </c>
      <c r="F55" s="144">
        <v>1118466.7805000001</v>
      </c>
      <c r="G55" s="144">
        <v>3631186.1022999999</v>
      </c>
      <c r="H55" s="145">
        <v>300800.15539999999</v>
      </c>
    </row>
    <row r="56" spans="1:14" x14ac:dyDescent="0.3">
      <c r="A56" s="149" t="s">
        <v>2335</v>
      </c>
      <c r="B56" s="163">
        <v>8044506.1620000005</v>
      </c>
      <c r="C56" s="144">
        <v>971080.55429999996</v>
      </c>
      <c r="D56" s="144">
        <v>1974319.0745999999</v>
      </c>
      <c r="E56" s="144">
        <v>185392.60569999999</v>
      </c>
      <c r="F56" s="144">
        <v>1099185.4380000001</v>
      </c>
      <c r="G56" s="144">
        <v>3524536.96</v>
      </c>
      <c r="H56" s="145">
        <v>289991.5294</v>
      </c>
    </row>
    <row r="57" spans="1:14" x14ac:dyDescent="0.3">
      <c r="A57" s="150" t="s">
        <v>2337</v>
      </c>
      <c r="B57" s="164">
        <v>7932254.2494999999</v>
      </c>
      <c r="C57" s="146">
        <v>951122.85789999994</v>
      </c>
      <c r="D57" s="146">
        <v>1918143.0190999999</v>
      </c>
      <c r="E57" s="146">
        <v>173428.2427</v>
      </c>
      <c r="F57" s="146">
        <v>1083395.2287000001</v>
      </c>
      <c r="G57" s="146">
        <v>3534389.7053999999</v>
      </c>
      <c r="H57" s="147">
        <v>271775.19569999998</v>
      </c>
    </row>
    <row r="59" spans="1:14" x14ac:dyDescent="0.3">
      <c r="A59" s="16"/>
    </row>
    <row r="60" spans="1:14" x14ac:dyDescent="0.3">
      <c r="B60" s="15"/>
      <c r="C60" s="15"/>
    </row>
    <row r="61" spans="1:14" ht="15" customHeight="1" x14ac:dyDescent="0.3">
      <c r="A61" s="261" t="s">
        <v>95</v>
      </c>
      <c r="B61" s="261"/>
      <c r="C61" s="261"/>
      <c r="D61" s="261"/>
      <c r="E61" s="261"/>
      <c r="F61" s="261"/>
      <c r="G61" s="261"/>
      <c r="H61" s="261"/>
      <c r="I61" s="261"/>
      <c r="J61" s="261"/>
      <c r="K61" s="261"/>
      <c r="L61" s="261"/>
      <c r="M61" s="261"/>
      <c r="N61" s="261"/>
    </row>
    <row r="63" spans="1:14" x14ac:dyDescent="0.3">
      <c r="A63" s="240" t="s">
        <v>7</v>
      </c>
      <c r="B63" s="255" t="s">
        <v>22</v>
      </c>
      <c r="C63" s="256"/>
      <c r="D63" s="256"/>
      <c r="E63" s="256"/>
      <c r="F63" s="256"/>
      <c r="G63" s="256"/>
      <c r="H63" s="257"/>
    </row>
    <row r="64" spans="1:14" x14ac:dyDescent="0.3">
      <c r="A64" s="241"/>
      <c r="B64" s="82" t="s">
        <v>8</v>
      </c>
      <c r="C64" s="151" t="s">
        <v>56</v>
      </c>
      <c r="D64" s="151" t="s">
        <v>57</v>
      </c>
      <c r="E64" s="151" t="s">
        <v>23</v>
      </c>
      <c r="F64" s="151" t="s">
        <v>24</v>
      </c>
      <c r="G64" s="151" t="s">
        <v>1196</v>
      </c>
      <c r="H64" s="67" t="s">
        <v>1197</v>
      </c>
    </row>
    <row r="65" spans="1:8" x14ac:dyDescent="0.3">
      <c r="A65" s="149" t="s">
        <v>2322</v>
      </c>
      <c r="B65" s="162">
        <v>6042033.8138000006</v>
      </c>
      <c r="C65" s="142">
        <v>481244.93589999998</v>
      </c>
      <c r="D65" s="142">
        <v>1231148.0944999999</v>
      </c>
      <c r="E65" s="142">
        <v>88839.281400000007</v>
      </c>
      <c r="F65" s="142">
        <v>836372.53029999998</v>
      </c>
      <c r="G65" s="142">
        <v>3270127.1748000002</v>
      </c>
      <c r="H65" s="143">
        <v>134301.79689999999</v>
      </c>
    </row>
    <row r="66" spans="1:8" x14ac:dyDescent="0.3">
      <c r="A66" s="149" t="s">
        <v>2324</v>
      </c>
      <c r="B66" s="163">
        <v>6126665.8200000003</v>
      </c>
      <c r="C66" s="144">
        <v>480834.94799999997</v>
      </c>
      <c r="D66" s="144">
        <v>1270530.5315</v>
      </c>
      <c r="E66" s="144">
        <v>95721.502600000007</v>
      </c>
      <c r="F66" s="144">
        <v>840251.72759999998</v>
      </c>
      <c r="G66" s="144">
        <v>3294567.6871000002</v>
      </c>
      <c r="H66" s="145">
        <v>144759.42319999999</v>
      </c>
    </row>
    <row r="67" spans="1:8" x14ac:dyDescent="0.3">
      <c r="A67" s="149" t="s">
        <v>2325</v>
      </c>
      <c r="B67" s="163">
        <v>5959344.4523000009</v>
      </c>
      <c r="C67" s="144">
        <v>475520.97009999998</v>
      </c>
      <c r="D67" s="144">
        <v>1205059.9073000001</v>
      </c>
      <c r="E67" s="144">
        <v>85398.063500000004</v>
      </c>
      <c r="F67" s="144">
        <v>826596.86739999999</v>
      </c>
      <c r="G67" s="144">
        <v>3237431.2198000001</v>
      </c>
      <c r="H67" s="145">
        <v>129337.42419999999</v>
      </c>
    </row>
    <row r="68" spans="1:8" x14ac:dyDescent="0.3">
      <c r="A68" s="149" t="s">
        <v>2326</v>
      </c>
      <c r="B68" s="163">
        <v>6055964.1698999992</v>
      </c>
      <c r="C68" s="144">
        <v>482523.30440000002</v>
      </c>
      <c r="D68" s="144">
        <v>1223702.1746</v>
      </c>
      <c r="E68" s="144">
        <v>87109.825100000002</v>
      </c>
      <c r="F68" s="144">
        <v>839546.571</v>
      </c>
      <c r="G68" s="144">
        <v>3291348.2689999999</v>
      </c>
      <c r="H68" s="145">
        <v>131734.0258</v>
      </c>
    </row>
    <row r="69" spans="1:8" x14ac:dyDescent="0.3">
      <c r="A69" s="149" t="s">
        <v>2327</v>
      </c>
      <c r="B69" s="163">
        <v>6078104.1054000007</v>
      </c>
      <c r="C69" s="144">
        <v>481466.57380000001</v>
      </c>
      <c r="D69" s="144">
        <v>1234539.4258000001</v>
      </c>
      <c r="E69" s="144">
        <v>88645.2693</v>
      </c>
      <c r="F69" s="144">
        <v>840085.58319999999</v>
      </c>
      <c r="G69" s="144">
        <v>3299250.7747</v>
      </c>
      <c r="H69" s="145">
        <v>134116.4786</v>
      </c>
    </row>
    <row r="70" spans="1:8" x14ac:dyDescent="0.3">
      <c r="A70" s="149" t="s">
        <v>2328</v>
      </c>
      <c r="B70" s="163">
        <v>6071322.1930999998</v>
      </c>
      <c r="C70" s="144">
        <v>482489.88890000002</v>
      </c>
      <c r="D70" s="144">
        <v>1229543.8178999999</v>
      </c>
      <c r="E70" s="144">
        <v>88058.023499999996</v>
      </c>
      <c r="F70" s="144">
        <v>840932.55889999995</v>
      </c>
      <c r="G70" s="144">
        <v>3297058.202</v>
      </c>
      <c r="H70" s="145">
        <v>133239.70189999999</v>
      </c>
    </row>
    <row r="71" spans="1:8" x14ac:dyDescent="0.3">
      <c r="A71" s="149" t="s">
        <v>2329</v>
      </c>
      <c r="B71" s="163">
        <v>6227120.1057000002</v>
      </c>
      <c r="C71" s="144">
        <v>495101.39870000002</v>
      </c>
      <c r="D71" s="144">
        <v>1269391.49</v>
      </c>
      <c r="E71" s="144">
        <v>92963.328699999998</v>
      </c>
      <c r="F71" s="144">
        <v>858030.74490000005</v>
      </c>
      <c r="G71" s="144">
        <v>3371001.9155000001</v>
      </c>
      <c r="H71" s="145">
        <v>140631.2279</v>
      </c>
    </row>
    <row r="72" spans="1:8" x14ac:dyDescent="0.3">
      <c r="A72" s="149" t="s">
        <v>2330</v>
      </c>
      <c r="B72" s="163">
        <v>6124594.5649999995</v>
      </c>
      <c r="C72" s="144">
        <v>473238.1017</v>
      </c>
      <c r="D72" s="144">
        <v>1278028.4583000001</v>
      </c>
      <c r="E72" s="144">
        <v>101150.3953</v>
      </c>
      <c r="F72" s="144">
        <v>839184.87549999997</v>
      </c>
      <c r="G72" s="144">
        <v>3279982.6935999999</v>
      </c>
      <c r="H72" s="145">
        <v>153010.04060000001</v>
      </c>
    </row>
    <row r="73" spans="1:8" x14ac:dyDescent="0.3">
      <c r="A73" s="149" t="s">
        <v>2331</v>
      </c>
      <c r="B73" s="163">
        <v>5922888.7741</v>
      </c>
      <c r="C73" s="144">
        <v>471175.12400000001</v>
      </c>
      <c r="D73" s="144">
        <v>1183408.9294</v>
      </c>
      <c r="E73" s="144">
        <v>80080.388300000006</v>
      </c>
      <c r="F73" s="144">
        <v>824206.81270000001</v>
      </c>
      <c r="G73" s="144">
        <v>3242886.4407000002</v>
      </c>
      <c r="H73" s="145">
        <v>121131.079</v>
      </c>
    </row>
    <row r="74" spans="1:8" x14ac:dyDescent="0.3">
      <c r="A74" s="149" t="s">
        <v>2332</v>
      </c>
      <c r="B74" s="163">
        <v>6401250.8346000006</v>
      </c>
      <c r="C74" s="144">
        <v>506644.92139999999</v>
      </c>
      <c r="D74" s="144">
        <v>1294812.3112000001</v>
      </c>
      <c r="E74" s="144">
        <v>90724.227499999994</v>
      </c>
      <c r="F74" s="144">
        <v>886021.32380000001</v>
      </c>
      <c r="G74" s="144">
        <v>3485774.3045999999</v>
      </c>
      <c r="H74" s="145">
        <v>137273.74609999999</v>
      </c>
    </row>
    <row r="75" spans="1:8" x14ac:dyDescent="0.3">
      <c r="A75" s="149" t="s">
        <v>2334</v>
      </c>
      <c r="B75" s="163">
        <v>6629042.9808999998</v>
      </c>
      <c r="C75" s="144">
        <v>516485.6189</v>
      </c>
      <c r="D75" s="144">
        <v>1373180.6747000001</v>
      </c>
      <c r="E75" s="144">
        <v>98712.347599999994</v>
      </c>
      <c r="F75" s="144">
        <v>902945.99</v>
      </c>
      <c r="G75" s="144">
        <v>3588406.4177000001</v>
      </c>
      <c r="H75" s="145">
        <v>149311.932</v>
      </c>
    </row>
    <row r="76" spans="1:8" x14ac:dyDescent="0.3">
      <c r="A76" s="149" t="s">
        <v>2335</v>
      </c>
      <c r="B76" s="163">
        <v>6406814.9086999996</v>
      </c>
      <c r="C76" s="144">
        <v>504504.05119999999</v>
      </c>
      <c r="D76" s="144">
        <v>1300503.3537999999</v>
      </c>
      <c r="E76" s="144">
        <v>92742.287500000006</v>
      </c>
      <c r="F76" s="144">
        <v>885815.46920000005</v>
      </c>
      <c r="G76" s="144">
        <v>3482839.6486</v>
      </c>
      <c r="H76" s="145">
        <v>140410.09839999999</v>
      </c>
    </row>
    <row r="77" spans="1:8" x14ac:dyDescent="0.3">
      <c r="A77" s="150" t="s">
        <v>2337</v>
      </c>
      <c r="B77" s="164">
        <v>6410670.9721000008</v>
      </c>
      <c r="C77" s="146">
        <v>515927.14610000001</v>
      </c>
      <c r="D77" s="146">
        <v>1287641.4371</v>
      </c>
      <c r="E77" s="146">
        <v>88741.137900000002</v>
      </c>
      <c r="F77" s="146">
        <v>889596.50780000002</v>
      </c>
      <c r="G77" s="146">
        <v>3494389.2423</v>
      </c>
      <c r="H77" s="147">
        <v>134375.50090000001</v>
      </c>
    </row>
    <row r="79" spans="1:8" x14ac:dyDescent="0.3">
      <c r="A79" s="16"/>
      <c r="B79" s="15"/>
      <c r="C79" s="15"/>
    </row>
    <row r="80" spans="1:8" x14ac:dyDescent="0.3">
      <c r="A80" s="15"/>
      <c r="B80" s="15"/>
      <c r="C80" s="15"/>
    </row>
    <row r="81" spans="1:14" ht="15" customHeight="1" x14ac:dyDescent="0.3">
      <c r="A81" s="261" t="s">
        <v>58</v>
      </c>
      <c r="B81" s="261"/>
      <c r="C81" s="261"/>
      <c r="D81" s="261"/>
      <c r="E81" s="261"/>
      <c r="F81" s="261"/>
      <c r="G81" s="261"/>
      <c r="H81" s="261"/>
      <c r="I81" s="261"/>
      <c r="J81" s="261"/>
      <c r="K81" s="261"/>
      <c r="L81" s="261"/>
      <c r="M81" s="261"/>
      <c r="N81" s="261"/>
    </row>
    <row r="82" spans="1:14" x14ac:dyDescent="0.3">
      <c r="A82" s="15"/>
      <c r="B82" s="15"/>
      <c r="C82" s="15"/>
    </row>
    <row r="83" spans="1:14" x14ac:dyDescent="0.3">
      <c r="A83" s="262" t="s">
        <v>7</v>
      </c>
      <c r="B83" s="264" t="s">
        <v>22</v>
      </c>
      <c r="C83" s="265"/>
      <c r="D83" s="265"/>
      <c r="E83" s="265"/>
      <c r="F83" s="265"/>
      <c r="G83" s="265"/>
      <c r="H83" s="266"/>
    </row>
    <row r="84" spans="1:14" x14ac:dyDescent="0.3">
      <c r="A84" s="263"/>
      <c r="B84" s="82" t="s">
        <v>8</v>
      </c>
      <c r="C84" s="151" t="s">
        <v>56</v>
      </c>
      <c r="D84" s="151" t="s">
        <v>57</v>
      </c>
      <c r="E84" s="151" t="s">
        <v>23</v>
      </c>
      <c r="F84" s="151" t="s">
        <v>24</v>
      </c>
      <c r="G84" s="151" t="s">
        <v>1196</v>
      </c>
      <c r="H84" s="67" t="s">
        <v>1197</v>
      </c>
    </row>
    <row r="85" spans="1:14" x14ac:dyDescent="0.3">
      <c r="A85" s="149" t="s">
        <v>2322</v>
      </c>
      <c r="B85" s="162">
        <v>1033765.5099999999</v>
      </c>
      <c r="C85" s="142">
        <v>483622.94760000001</v>
      </c>
      <c r="D85" s="142">
        <v>6197.2847000000002</v>
      </c>
      <c r="E85" s="142">
        <v>42469.254800000002</v>
      </c>
      <c r="F85" s="142">
        <v>44.885100000000001</v>
      </c>
      <c r="G85" s="142">
        <v>501317.3296</v>
      </c>
      <c r="H85" s="143">
        <v>113.8082</v>
      </c>
    </row>
    <row r="86" spans="1:14" x14ac:dyDescent="0.3">
      <c r="A86" s="149" t="s">
        <v>2324</v>
      </c>
      <c r="B86" s="163">
        <v>1040720.4653</v>
      </c>
      <c r="C86" s="144">
        <v>486404.7096</v>
      </c>
      <c r="D86" s="144">
        <v>6225.6556</v>
      </c>
      <c r="E86" s="144">
        <v>42721.232000000004</v>
      </c>
      <c r="F86" s="144">
        <v>45.495199999999997</v>
      </c>
      <c r="G86" s="144">
        <v>505227.22610000003</v>
      </c>
      <c r="H86" s="145">
        <v>96.146799999999999</v>
      </c>
    </row>
    <row r="87" spans="1:14" x14ac:dyDescent="0.3">
      <c r="A87" s="149" t="s">
        <v>2325</v>
      </c>
      <c r="B87" s="163">
        <v>1047446.9138000001</v>
      </c>
      <c r="C87" s="144">
        <v>489330.79100000003</v>
      </c>
      <c r="D87" s="144">
        <v>6232.9903999999997</v>
      </c>
      <c r="E87" s="144">
        <v>43150.178899999999</v>
      </c>
      <c r="F87" s="144">
        <v>39.587699999999998</v>
      </c>
      <c r="G87" s="144">
        <v>508628.99469999998</v>
      </c>
      <c r="H87" s="145">
        <v>64.371099999999998</v>
      </c>
    </row>
    <row r="88" spans="1:14" x14ac:dyDescent="0.3">
      <c r="A88" s="149" t="s">
        <v>2326</v>
      </c>
      <c r="B88" s="163">
        <v>1064949.6658000001</v>
      </c>
      <c r="C88" s="144">
        <v>496547.94660000002</v>
      </c>
      <c r="D88" s="144">
        <v>6390.1283999999996</v>
      </c>
      <c r="E88" s="144">
        <v>44165.0861</v>
      </c>
      <c r="F88" s="144">
        <v>45.686500000000002</v>
      </c>
      <c r="G88" s="144">
        <v>517688.27189999999</v>
      </c>
      <c r="H88" s="145">
        <v>112.5463</v>
      </c>
    </row>
    <row r="89" spans="1:14" x14ac:dyDescent="0.3">
      <c r="A89" s="149" t="s">
        <v>2327</v>
      </c>
      <c r="B89" s="163">
        <v>1089269.787</v>
      </c>
      <c r="C89" s="144">
        <v>506579.21960000001</v>
      </c>
      <c r="D89" s="144">
        <v>6515.2754000000004</v>
      </c>
      <c r="E89" s="144">
        <v>45626.091899999999</v>
      </c>
      <c r="F89" s="144">
        <v>48.244999999999997</v>
      </c>
      <c r="G89" s="144">
        <v>530376.80489999999</v>
      </c>
      <c r="H89" s="145">
        <v>124.1502</v>
      </c>
    </row>
    <row r="90" spans="1:14" x14ac:dyDescent="0.3">
      <c r="A90" s="149" t="s">
        <v>2328</v>
      </c>
      <c r="B90" s="163">
        <v>1114718.757</v>
      </c>
      <c r="C90" s="144">
        <v>517402.59</v>
      </c>
      <c r="D90" s="144">
        <v>6597.53</v>
      </c>
      <c r="E90" s="144">
        <v>47176.836900000002</v>
      </c>
      <c r="F90" s="144">
        <v>47.491700000000002</v>
      </c>
      <c r="G90" s="144">
        <v>543373.46129999997</v>
      </c>
      <c r="H90" s="145">
        <v>120.8471</v>
      </c>
    </row>
    <row r="91" spans="1:14" x14ac:dyDescent="0.3">
      <c r="A91" s="149" t="s">
        <v>2329</v>
      </c>
      <c r="B91" s="163">
        <v>1129458.2489</v>
      </c>
      <c r="C91" s="144">
        <v>523858.9803</v>
      </c>
      <c r="D91" s="144">
        <v>6659.4556000000002</v>
      </c>
      <c r="E91" s="144">
        <v>47901.972399999999</v>
      </c>
      <c r="F91" s="144">
        <v>49.205199999999998</v>
      </c>
      <c r="G91" s="144">
        <v>550870.82579999999</v>
      </c>
      <c r="H91" s="145">
        <v>117.8096</v>
      </c>
    </row>
    <row r="92" spans="1:14" x14ac:dyDescent="0.3">
      <c r="A92" s="149" t="s">
        <v>2330</v>
      </c>
      <c r="B92" s="163">
        <v>1091386.8773000001</v>
      </c>
      <c r="C92" s="144">
        <v>509198.90370000002</v>
      </c>
      <c r="D92" s="144">
        <v>6473.2057000000004</v>
      </c>
      <c r="E92" s="144">
        <v>45035.977099999996</v>
      </c>
      <c r="F92" s="144">
        <v>46.884599999999999</v>
      </c>
      <c r="G92" s="144">
        <v>530534.26439999999</v>
      </c>
      <c r="H92" s="145">
        <v>97.641800000000003</v>
      </c>
    </row>
    <row r="93" spans="1:14" x14ac:dyDescent="0.3">
      <c r="A93" s="149" t="s">
        <v>2331</v>
      </c>
      <c r="B93" s="163">
        <v>994996.41139999998</v>
      </c>
      <c r="C93" s="144">
        <v>469223.3983</v>
      </c>
      <c r="D93" s="144">
        <v>6535.0825999999997</v>
      </c>
      <c r="E93" s="144">
        <v>38771.645499999999</v>
      </c>
      <c r="F93" s="144">
        <v>43.413600000000002</v>
      </c>
      <c r="G93" s="144">
        <v>480353.5809</v>
      </c>
      <c r="H93" s="145">
        <v>69.290499999999994</v>
      </c>
    </row>
    <row r="94" spans="1:14" x14ac:dyDescent="0.3">
      <c r="A94" s="149" t="s">
        <v>2332</v>
      </c>
      <c r="B94" s="163">
        <v>1071026.1090609999</v>
      </c>
      <c r="C94" s="144">
        <v>501183.14679999999</v>
      </c>
      <c r="D94" s="144">
        <v>6864.5630609999998</v>
      </c>
      <c r="E94" s="144">
        <v>43283.508800000003</v>
      </c>
      <c r="F94" s="144">
        <v>46.395600000000002</v>
      </c>
      <c r="G94" s="144">
        <v>519542.09370000003</v>
      </c>
      <c r="H94" s="145">
        <v>106.4011</v>
      </c>
    </row>
    <row r="95" spans="1:14" x14ac:dyDescent="0.3">
      <c r="A95" s="149" t="s">
        <v>2334</v>
      </c>
      <c r="B95" s="163">
        <v>1118543.838</v>
      </c>
      <c r="C95" s="144">
        <v>521059.36940000003</v>
      </c>
      <c r="D95" s="144">
        <v>7017.5210999999999</v>
      </c>
      <c r="E95" s="144">
        <v>45991.733</v>
      </c>
      <c r="F95" s="144">
        <v>47.138300000000001</v>
      </c>
      <c r="G95" s="144">
        <v>544314.89430000004</v>
      </c>
      <c r="H95" s="145">
        <v>113.1819</v>
      </c>
    </row>
    <row r="96" spans="1:14" x14ac:dyDescent="0.3">
      <c r="A96" s="149" t="s">
        <v>2335</v>
      </c>
      <c r="B96" s="163">
        <v>1074735.2967999999</v>
      </c>
      <c r="C96" s="144">
        <v>499840.63890000002</v>
      </c>
      <c r="D96" s="144">
        <v>6637.6153999999997</v>
      </c>
      <c r="E96" s="144">
        <v>45090.378900000003</v>
      </c>
      <c r="F96" s="144">
        <v>43.738199999999999</v>
      </c>
      <c r="G96" s="144">
        <v>523013.75309999997</v>
      </c>
      <c r="H96" s="145">
        <v>109.17230000000001</v>
      </c>
    </row>
    <row r="97" spans="1:8" x14ac:dyDescent="0.3">
      <c r="A97" s="150" t="s">
        <v>2337</v>
      </c>
      <c r="B97" s="164">
        <v>1057283.4169999999</v>
      </c>
      <c r="C97" s="146">
        <v>491429.92229999998</v>
      </c>
      <c r="D97" s="146">
        <v>6661.7668000000003</v>
      </c>
      <c r="E97" s="146">
        <v>44867.679499999998</v>
      </c>
      <c r="F97" s="146">
        <v>52.348799999999997</v>
      </c>
      <c r="G97" s="146">
        <v>514151.5379</v>
      </c>
      <c r="H97" s="147">
        <v>120.1617</v>
      </c>
    </row>
    <row r="99" spans="1:8" x14ac:dyDescent="0.3">
      <c r="A99" s="16"/>
    </row>
    <row r="100" spans="1:8" x14ac:dyDescent="0.3">
      <c r="A100" s="16"/>
    </row>
    <row r="101" spans="1:8" x14ac:dyDescent="0.3">
      <c r="A101" s="16"/>
    </row>
    <row r="102" spans="1:8" x14ac:dyDescent="0.3">
      <c r="A102" s="16"/>
    </row>
    <row r="103" spans="1:8" x14ac:dyDescent="0.3">
      <c r="A103" s="16"/>
    </row>
    <row r="104" spans="1:8" x14ac:dyDescent="0.3">
      <c r="A104" s="16"/>
    </row>
  </sheetData>
  <mergeCells count="15">
    <mergeCell ref="A61:N61"/>
    <mergeCell ref="A63:A64"/>
    <mergeCell ref="A83:A84"/>
    <mergeCell ref="A81:N81"/>
    <mergeCell ref="B63:H63"/>
    <mergeCell ref="B83:H83"/>
    <mergeCell ref="D2:I4"/>
    <mergeCell ref="J2:K4"/>
    <mergeCell ref="A41:N41"/>
    <mergeCell ref="A43:A44"/>
    <mergeCell ref="A9:N9"/>
    <mergeCell ref="D5:K5"/>
    <mergeCell ref="A11:A12"/>
    <mergeCell ref="B11:N11"/>
    <mergeCell ref="B43:H43"/>
  </mergeCells>
  <phoneticPr fontId="10" type="noConversion"/>
  <conditionalFormatting sqref="B45:B57">
    <cfRule type="colorScale" priority="7">
      <colorScale>
        <cfvo type="min"/>
        <cfvo type="percentile" val="50"/>
        <cfvo type="max"/>
        <color theme="5" tint="0.79998168889431442"/>
        <color rgb="FFFFFBEF"/>
        <color theme="9" tint="0.79998168889431442"/>
      </colorScale>
    </cfRule>
  </conditionalFormatting>
  <conditionalFormatting sqref="B65:B77">
    <cfRule type="colorScale" priority="6">
      <colorScale>
        <cfvo type="min"/>
        <cfvo type="percentile" val="50"/>
        <cfvo type="max"/>
        <color theme="5" tint="0.79998168889431442"/>
        <color rgb="FFFFFBEF"/>
        <color theme="9" tint="0.79998168889431442"/>
      </colorScale>
    </cfRule>
  </conditionalFormatting>
  <conditionalFormatting sqref="B85:B97">
    <cfRule type="colorScale" priority="5">
      <colorScale>
        <cfvo type="min"/>
        <cfvo type="percentile" val="50"/>
        <cfvo type="max"/>
        <color theme="5" tint="0.79998168889431442"/>
        <color rgb="FFFFFBEF"/>
        <color theme="9" tint="0.79998168889431442"/>
      </colorScale>
    </cfRule>
  </conditionalFormatting>
  <conditionalFormatting sqref="B13:N13">
    <cfRule type="colorScale" priority="4">
      <colorScale>
        <cfvo type="min"/>
        <cfvo type="percentile" val="50"/>
        <cfvo type="max"/>
        <color theme="5" tint="0.79998168889431442"/>
        <color rgb="FFFFFBEF"/>
        <color theme="9" tint="0.79998168889431442"/>
      </colorScale>
    </cfRule>
  </conditionalFormatting>
  <conditionalFormatting sqref="B19:N19">
    <cfRule type="colorScale" priority="3">
      <colorScale>
        <cfvo type="min"/>
        <cfvo type="percentile" val="50"/>
        <cfvo type="max"/>
        <color theme="5" tint="0.79998168889431442"/>
        <color rgb="FFFFFBEF"/>
        <color theme="9" tint="0.79998168889431442"/>
      </colorScale>
    </cfRule>
  </conditionalFormatting>
  <conditionalFormatting sqref="B25:N25">
    <cfRule type="colorScale" priority="2">
      <colorScale>
        <cfvo type="min"/>
        <cfvo type="percentile" val="50"/>
        <cfvo type="max"/>
        <color theme="5" tint="0.79998168889431442"/>
        <color rgb="FFFFFBEF"/>
        <color theme="9" tint="0.79998168889431442"/>
      </colorScale>
    </cfRule>
  </conditionalFormatting>
  <conditionalFormatting sqref="B31:N31">
    <cfRule type="colorScale" priority="1">
      <colorScale>
        <cfvo type="min"/>
        <cfvo type="percentile" val="50"/>
        <cfvo type="max"/>
        <color theme="5" tint="0.79998168889431442"/>
        <color rgb="FFFFFBEF"/>
        <color theme="9" tint="0.79998168889431442"/>
      </colorScale>
    </cfRule>
  </conditionalFormatting>
  <pageMargins left="0.7" right="0.7" top="0.75" bottom="0.75" header="0.3" footer="0.3"/>
  <pageSetup orientation="portrait" r:id="rId1"/>
  <drawing r:id="rId2"/>
  <extLst>
    <ext xmlns:x14="http://schemas.microsoft.com/office/spreadsheetml/2009/9/main" uri="{05C60535-1F16-4fd2-B633-F4F36F0B64E0}">
      <x14:sparklineGroups xmlns:xm="http://schemas.microsoft.com/office/excel/2006/main">
        <x14:sparklineGroup displayEmptyCellsAs="gap" xr2:uid="{4A1B56D9-13A9-486E-837E-115138FD5A7E}">
          <x14:colorSeries rgb="FF376092"/>
          <x14:colorNegative rgb="FFD00000"/>
          <x14:colorAxis rgb="FF000000"/>
          <x14:colorMarkers rgb="FFD00000"/>
          <x14:colorFirst rgb="FFD00000"/>
          <x14:colorLast rgb="FFD00000"/>
          <x14:colorHigh rgb="FFD00000"/>
          <x14:colorLow rgb="FFD00000"/>
          <x14:sparklines>
            <x14:sparkline>
              <xm:f>'Monto de cotización'!B13:N13</xm:f>
              <xm:sqref>O13</xm:sqref>
            </x14:sparkline>
          </x14:sparklines>
        </x14:sparklineGroup>
        <x14:sparklineGroup displayEmptyCellsAs="gap" xr2:uid="{9CFD960C-FDE5-422E-A3AA-659CF4B06EA5}">
          <x14:colorSeries rgb="FF376092"/>
          <x14:colorNegative rgb="FFD00000"/>
          <x14:colorAxis rgb="FF000000"/>
          <x14:colorMarkers rgb="FFD00000"/>
          <x14:colorFirst rgb="FFD00000"/>
          <x14:colorLast rgb="FFD00000"/>
          <x14:colorHigh rgb="FFD00000"/>
          <x14:colorLow rgb="FFD00000"/>
          <x14:sparklines>
            <x14:sparkline>
              <xm:f>'Monto de cotización'!B19:N19</xm:f>
              <xm:sqref>O19</xm:sqref>
            </x14:sparkline>
          </x14:sparklines>
        </x14:sparklineGroup>
        <x14:sparklineGroup displayEmptyCellsAs="gap" xr2:uid="{0BB99234-07E7-4563-AD75-6081CB452104}">
          <x14:colorSeries rgb="FF376092"/>
          <x14:colorNegative rgb="FFD00000"/>
          <x14:colorAxis rgb="FF000000"/>
          <x14:colorMarkers rgb="FFD00000"/>
          <x14:colorFirst rgb="FFD00000"/>
          <x14:colorLast rgb="FFD00000"/>
          <x14:colorHigh rgb="FFD00000"/>
          <x14:colorLow rgb="FFD00000"/>
          <x14:sparklines>
            <x14:sparkline>
              <xm:f>'Monto de cotización'!B25:N25</xm:f>
              <xm:sqref>O25</xm:sqref>
            </x14:sparkline>
          </x14:sparklines>
        </x14:sparklineGroup>
        <x14:sparklineGroup displayEmptyCellsAs="gap" xr2:uid="{150B0644-753D-48AF-90A8-31419F98BD1D}">
          <x14:colorSeries rgb="FF376092"/>
          <x14:colorNegative rgb="FFD00000"/>
          <x14:colorAxis rgb="FF000000"/>
          <x14:colorMarkers rgb="FFD00000"/>
          <x14:colorFirst rgb="FFD00000"/>
          <x14:colorLast rgb="FFD00000"/>
          <x14:colorHigh rgb="FFD00000"/>
          <x14:colorLow rgb="FFD00000"/>
          <x14:sparklines>
            <x14:sparkline>
              <xm:f>'Monto de cotización'!B31:N31</xm:f>
              <xm:sqref>O31</xm:sqref>
            </x14:sparkline>
          </x14:sparklines>
        </x14:sparklineGroup>
      </x14:sparklineGroup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FBC8E5-C81E-4CA7-8862-6C5CD1B8A9F2}">
  <sheetPr codeName="Hoja5"/>
  <dimension ref="A1:Q1129"/>
  <sheetViews>
    <sheetView showGridLines="0" zoomScaleNormal="100" workbookViewId="0">
      <selection activeCell="M7" sqref="M7"/>
    </sheetView>
  </sheetViews>
  <sheetFormatPr baseColWidth="10" defaultRowHeight="14.4" x14ac:dyDescent="0.3"/>
  <cols>
    <col min="1" max="1" width="16.88671875" bestFit="1" customWidth="1"/>
    <col min="2" max="2" width="17.6640625" customWidth="1"/>
    <col min="3" max="3" width="14.5546875" bestFit="1" customWidth="1"/>
    <col min="4" max="4" width="30.6640625" customWidth="1"/>
    <col min="5" max="14" width="12.44140625" customWidth="1"/>
    <col min="15" max="16" width="14.88671875" bestFit="1" customWidth="1"/>
  </cols>
  <sheetData>
    <row r="1" spans="1:17" ht="15" thickBot="1" x14ac:dyDescent="0.35"/>
    <row r="2" spans="1:17" ht="15" customHeight="1" x14ac:dyDescent="0.3">
      <c r="D2" s="248" t="s">
        <v>96</v>
      </c>
      <c r="E2" s="249"/>
      <c r="F2" s="249"/>
      <c r="G2" s="249"/>
      <c r="H2" s="249"/>
      <c r="I2" s="249"/>
      <c r="J2" s="219" t="str">
        <f>"May 25"</f>
        <v>May 25</v>
      </c>
      <c r="K2" s="220"/>
    </row>
    <row r="3" spans="1:17" ht="15" customHeight="1" x14ac:dyDescent="0.3">
      <c r="D3" s="250"/>
      <c r="E3" s="251"/>
      <c r="F3" s="251"/>
      <c r="G3" s="251"/>
      <c r="H3" s="251"/>
      <c r="I3" s="251"/>
      <c r="J3" s="221"/>
      <c r="K3" s="222"/>
    </row>
    <row r="4" spans="1:17" ht="15.75" customHeight="1" thickBot="1" x14ac:dyDescent="0.35">
      <c r="D4" s="252"/>
      <c r="E4" s="253"/>
      <c r="F4" s="253"/>
      <c r="G4" s="253"/>
      <c r="H4" s="253"/>
      <c r="I4" s="253"/>
      <c r="J4" s="223"/>
      <c r="K4" s="224"/>
    </row>
    <row r="5" spans="1:17" ht="15" thickBot="1" x14ac:dyDescent="0.35">
      <c r="D5" s="216" t="s">
        <v>2339</v>
      </c>
      <c r="E5" s="217"/>
      <c r="F5" s="217"/>
      <c r="G5" s="217"/>
      <c r="H5" s="217"/>
      <c r="I5" s="217"/>
      <c r="J5" s="217"/>
      <c r="K5" s="218"/>
    </row>
    <row r="6" spans="1:17" x14ac:dyDescent="0.3">
      <c r="D6" s="191"/>
      <c r="F6" s="57"/>
      <c r="G6" s="57"/>
      <c r="H6" s="57"/>
      <c r="I6" s="57"/>
      <c r="J6" s="57"/>
      <c r="K6" s="57"/>
      <c r="L6" s="57"/>
      <c r="M6" s="57"/>
      <c r="N6" s="57"/>
      <c r="O6" s="57"/>
      <c r="P6" s="57"/>
      <c r="Q6" s="57"/>
    </row>
    <row r="7" spans="1:17" x14ac:dyDescent="0.3">
      <c r="F7" s="57"/>
      <c r="G7" s="57"/>
      <c r="H7" s="57"/>
      <c r="I7" s="57"/>
      <c r="J7" s="57"/>
      <c r="K7" s="57"/>
      <c r="L7" s="57"/>
      <c r="M7" s="57"/>
      <c r="N7" s="57"/>
      <c r="O7" s="57"/>
      <c r="P7" s="57"/>
      <c r="Q7" s="57"/>
    </row>
    <row r="8" spans="1:17" x14ac:dyDescent="0.3">
      <c r="F8" s="57"/>
      <c r="G8" s="57"/>
      <c r="H8" s="57"/>
      <c r="K8" s="57"/>
      <c r="L8" s="57"/>
      <c r="N8" s="57"/>
      <c r="P8" s="57"/>
    </row>
    <row r="9" spans="1:17" x14ac:dyDescent="0.3">
      <c r="E9" s="52"/>
      <c r="F9" s="52"/>
      <c r="G9" s="52"/>
      <c r="H9" s="52"/>
      <c r="I9" s="52"/>
      <c r="J9" s="52"/>
      <c r="K9" s="52"/>
      <c r="L9" s="52"/>
      <c r="M9" s="52"/>
      <c r="N9" s="52"/>
      <c r="O9" s="52"/>
      <c r="P9" s="52"/>
    </row>
    <row r="10" spans="1:17" x14ac:dyDescent="0.3">
      <c r="D10" s="191"/>
      <c r="E10" s="52"/>
      <c r="F10" s="52"/>
      <c r="G10" s="52"/>
      <c r="H10" s="52"/>
      <c r="I10" s="52"/>
      <c r="J10" s="52"/>
      <c r="K10" s="52"/>
      <c r="L10" s="52"/>
      <c r="M10" s="52"/>
      <c r="N10" s="52"/>
      <c r="O10" s="52"/>
      <c r="P10" s="52"/>
    </row>
    <row r="11" spans="1:17" ht="19.5" customHeight="1" x14ac:dyDescent="0.3">
      <c r="A11" s="261" t="s">
        <v>27</v>
      </c>
      <c r="B11" s="261"/>
      <c r="C11" s="261"/>
      <c r="D11" s="261"/>
      <c r="E11" s="261"/>
      <c r="F11" s="261"/>
      <c r="G11" s="261"/>
      <c r="H11" s="261"/>
      <c r="I11" s="261"/>
      <c r="J11" s="261"/>
      <c r="K11" s="261"/>
      <c r="L11" s="261"/>
      <c r="M11" s="261"/>
      <c r="N11" s="261"/>
      <c r="O11" s="261"/>
      <c r="P11" s="261"/>
    </row>
    <row r="12" spans="1:17" x14ac:dyDescent="0.3">
      <c r="E12" s="267" t="s">
        <v>2333</v>
      </c>
      <c r="F12" s="267"/>
      <c r="G12" s="267"/>
      <c r="H12" s="267"/>
      <c r="I12" s="267" t="s">
        <v>2336</v>
      </c>
      <c r="J12" s="267"/>
      <c r="K12" s="267"/>
      <c r="L12" s="267"/>
      <c r="M12" s="267" t="s">
        <v>2338</v>
      </c>
      <c r="N12" s="267"/>
      <c r="O12" s="267"/>
      <c r="P12" s="267"/>
    </row>
    <row r="13" spans="1:17" x14ac:dyDescent="0.3">
      <c r="A13" s="48" t="s">
        <v>97</v>
      </c>
      <c r="B13" s="48" t="s">
        <v>48</v>
      </c>
      <c r="C13" s="48" t="s">
        <v>98</v>
      </c>
      <c r="D13" s="48" t="s">
        <v>99</v>
      </c>
      <c r="E13" s="69" t="s">
        <v>8</v>
      </c>
      <c r="F13" s="169" t="s">
        <v>1202</v>
      </c>
      <c r="G13" s="169" t="s">
        <v>1203</v>
      </c>
      <c r="H13" s="170" t="s">
        <v>1204</v>
      </c>
      <c r="I13" s="69" t="s">
        <v>8</v>
      </c>
      <c r="J13" s="169" t="s">
        <v>1202</v>
      </c>
      <c r="K13" s="169" t="s">
        <v>1203</v>
      </c>
      <c r="L13" s="170" t="s">
        <v>1204</v>
      </c>
      <c r="M13" s="69" t="s">
        <v>8</v>
      </c>
      <c r="N13" s="169" t="s">
        <v>1202</v>
      </c>
      <c r="O13" s="169" t="s">
        <v>1203</v>
      </c>
      <c r="P13" s="170" t="s">
        <v>1204</v>
      </c>
    </row>
    <row r="14" spans="1:17" x14ac:dyDescent="0.3">
      <c r="A14" s="171" t="s">
        <v>1193</v>
      </c>
      <c r="B14" s="171" t="s">
        <v>1194</v>
      </c>
      <c r="C14" s="171" t="s">
        <v>1195</v>
      </c>
      <c r="D14" s="171" t="s">
        <v>1194</v>
      </c>
      <c r="E14" s="172">
        <v>13487188</v>
      </c>
      <c r="F14" s="173">
        <v>1845175</v>
      </c>
      <c r="G14" s="173">
        <v>9266128</v>
      </c>
      <c r="H14" s="174">
        <v>2375885</v>
      </c>
      <c r="I14" s="172">
        <v>13027558</v>
      </c>
      <c r="J14" s="173">
        <v>1869208</v>
      </c>
      <c r="K14" s="173">
        <v>8912592</v>
      </c>
      <c r="L14" s="174">
        <v>2245758</v>
      </c>
      <c r="M14" s="172">
        <v>13143715</v>
      </c>
      <c r="N14" s="173">
        <v>1776183</v>
      </c>
      <c r="O14" s="173">
        <v>9141613</v>
      </c>
      <c r="P14" s="174">
        <v>2225919</v>
      </c>
    </row>
    <row r="15" spans="1:17" x14ac:dyDescent="0.3">
      <c r="A15" s="175" t="s">
        <v>258</v>
      </c>
      <c r="B15" s="176" t="s">
        <v>259</v>
      </c>
      <c r="C15" s="176" t="s">
        <v>1207</v>
      </c>
      <c r="D15" s="175" t="s">
        <v>259</v>
      </c>
      <c r="E15" s="172">
        <v>3967962</v>
      </c>
      <c r="F15" s="177">
        <v>464140</v>
      </c>
      <c r="G15" s="177">
        <v>2791593</v>
      </c>
      <c r="H15" s="178">
        <v>712229</v>
      </c>
      <c r="I15" s="172">
        <v>3837488</v>
      </c>
      <c r="J15" s="177">
        <v>468433</v>
      </c>
      <c r="K15" s="177">
        <v>2706163</v>
      </c>
      <c r="L15" s="178">
        <v>662892</v>
      </c>
      <c r="M15" s="172">
        <v>3860480</v>
      </c>
      <c r="N15" s="177">
        <v>453850</v>
      </c>
      <c r="O15" s="177">
        <v>2741408</v>
      </c>
      <c r="P15" s="178">
        <v>665222</v>
      </c>
    </row>
    <row r="16" spans="1:17" x14ac:dyDescent="0.3">
      <c r="A16" s="175" t="s">
        <v>1085</v>
      </c>
      <c r="B16" s="176" t="s">
        <v>108</v>
      </c>
      <c r="C16" s="176" t="s">
        <v>1208</v>
      </c>
      <c r="D16" s="175" t="s">
        <v>109</v>
      </c>
      <c r="E16" s="172">
        <v>1552435</v>
      </c>
      <c r="F16" s="177">
        <v>159885</v>
      </c>
      <c r="G16" s="177">
        <v>1178093</v>
      </c>
      <c r="H16" s="178">
        <v>214457</v>
      </c>
      <c r="I16" s="172">
        <v>1508974</v>
      </c>
      <c r="J16" s="177">
        <v>160075</v>
      </c>
      <c r="K16" s="177">
        <v>1145080</v>
      </c>
      <c r="L16" s="178">
        <v>203819</v>
      </c>
      <c r="M16" s="172">
        <v>1532353</v>
      </c>
      <c r="N16" s="177">
        <v>162056</v>
      </c>
      <c r="O16" s="177">
        <v>1166999</v>
      </c>
      <c r="P16" s="178">
        <v>203298</v>
      </c>
    </row>
    <row r="17" spans="1:16" x14ac:dyDescent="0.3">
      <c r="A17" s="179" t="s">
        <v>107</v>
      </c>
      <c r="B17" s="176" t="s">
        <v>1086</v>
      </c>
      <c r="C17" s="176" t="s">
        <v>1209</v>
      </c>
      <c r="D17" s="176" t="s">
        <v>1087</v>
      </c>
      <c r="E17" s="172">
        <v>921234</v>
      </c>
      <c r="F17" s="177">
        <v>109840</v>
      </c>
      <c r="G17" s="177">
        <v>663690</v>
      </c>
      <c r="H17" s="178">
        <v>147704</v>
      </c>
      <c r="I17" s="172">
        <v>893218</v>
      </c>
      <c r="J17" s="177">
        <v>110753</v>
      </c>
      <c r="K17" s="177">
        <v>643691</v>
      </c>
      <c r="L17" s="178">
        <v>138774</v>
      </c>
      <c r="M17" s="172">
        <v>897713</v>
      </c>
      <c r="N17" s="177">
        <v>104561</v>
      </c>
      <c r="O17" s="177">
        <v>655877</v>
      </c>
      <c r="P17" s="178">
        <v>137275</v>
      </c>
    </row>
    <row r="18" spans="1:16" x14ac:dyDescent="0.3">
      <c r="A18" s="175" t="s">
        <v>539</v>
      </c>
      <c r="B18" s="176" t="s">
        <v>235</v>
      </c>
      <c r="C18" s="176" t="s">
        <v>1210</v>
      </c>
      <c r="D18" s="175" t="s">
        <v>236</v>
      </c>
      <c r="E18" s="172">
        <v>549458</v>
      </c>
      <c r="F18" s="177">
        <v>55290</v>
      </c>
      <c r="G18" s="177">
        <v>426256</v>
      </c>
      <c r="H18" s="178">
        <v>67912</v>
      </c>
      <c r="I18" s="172">
        <v>529098</v>
      </c>
      <c r="J18" s="177">
        <v>54183</v>
      </c>
      <c r="K18" s="177">
        <v>412202</v>
      </c>
      <c r="L18" s="178">
        <v>62713</v>
      </c>
      <c r="M18" s="172">
        <v>541428</v>
      </c>
      <c r="N18" s="177">
        <v>54069</v>
      </c>
      <c r="O18" s="177">
        <v>423443</v>
      </c>
      <c r="P18" s="178">
        <v>63916</v>
      </c>
    </row>
    <row r="19" spans="1:16" x14ac:dyDescent="0.3">
      <c r="A19" s="175" t="s">
        <v>234</v>
      </c>
      <c r="B19" s="176" t="s">
        <v>939</v>
      </c>
      <c r="C19" s="176" t="s">
        <v>1211</v>
      </c>
      <c r="D19" s="175" t="s">
        <v>940</v>
      </c>
      <c r="E19" s="172">
        <v>363482</v>
      </c>
      <c r="F19" s="177">
        <v>45633</v>
      </c>
      <c r="G19" s="177">
        <v>255476</v>
      </c>
      <c r="H19" s="178">
        <v>62373</v>
      </c>
      <c r="I19" s="172">
        <v>351599</v>
      </c>
      <c r="J19" s="177">
        <v>44946</v>
      </c>
      <c r="K19" s="177">
        <v>247942</v>
      </c>
      <c r="L19" s="178">
        <v>58711</v>
      </c>
      <c r="M19" s="172">
        <v>356239</v>
      </c>
      <c r="N19" s="177">
        <v>42060</v>
      </c>
      <c r="O19" s="177">
        <v>256378</v>
      </c>
      <c r="P19" s="178">
        <v>57801</v>
      </c>
    </row>
    <row r="20" spans="1:16" x14ac:dyDescent="0.3">
      <c r="A20" s="175" t="s">
        <v>512</v>
      </c>
      <c r="B20" s="176" t="s">
        <v>261</v>
      </c>
      <c r="C20" s="176" t="s">
        <v>1212</v>
      </c>
      <c r="D20" s="175" t="s">
        <v>262</v>
      </c>
      <c r="E20" s="172">
        <v>331754</v>
      </c>
      <c r="F20" s="177">
        <v>39855</v>
      </c>
      <c r="G20" s="177">
        <v>249551</v>
      </c>
      <c r="H20" s="178">
        <v>42348</v>
      </c>
      <c r="I20" s="172">
        <v>322486</v>
      </c>
      <c r="J20" s="177">
        <v>42638</v>
      </c>
      <c r="K20" s="177">
        <v>240140</v>
      </c>
      <c r="L20" s="178">
        <v>39708</v>
      </c>
      <c r="M20" s="172">
        <v>327329</v>
      </c>
      <c r="N20" s="177">
        <v>40457</v>
      </c>
      <c r="O20" s="177">
        <v>246496</v>
      </c>
      <c r="P20" s="178">
        <v>40376</v>
      </c>
    </row>
    <row r="21" spans="1:16" x14ac:dyDescent="0.3">
      <c r="A21" s="175" t="s">
        <v>938</v>
      </c>
      <c r="B21" s="176" t="s">
        <v>449</v>
      </c>
      <c r="C21" s="176" t="s">
        <v>1213</v>
      </c>
      <c r="D21" s="175" t="s">
        <v>925</v>
      </c>
      <c r="E21" s="172">
        <v>234545</v>
      </c>
      <c r="F21" s="177">
        <v>26629</v>
      </c>
      <c r="G21" s="177">
        <v>165422</v>
      </c>
      <c r="H21" s="178">
        <v>42494</v>
      </c>
      <c r="I21" s="172">
        <v>228222</v>
      </c>
      <c r="J21" s="177">
        <v>26876</v>
      </c>
      <c r="K21" s="177">
        <v>160799</v>
      </c>
      <c r="L21" s="178">
        <v>40547</v>
      </c>
      <c r="M21" s="172">
        <v>234329</v>
      </c>
      <c r="N21" s="177">
        <v>28159</v>
      </c>
      <c r="O21" s="177">
        <v>165690</v>
      </c>
      <c r="P21" s="178">
        <v>40480</v>
      </c>
    </row>
    <row r="22" spans="1:16" x14ac:dyDescent="0.3">
      <c r="A22" s="175" t="s">
        <v>308</v>
      </c>
      <c r="B22" s="176" t="s">
        <v>135</v>
      </c>
      <c r="C22" s="176" t="s">
        <v>1214</v>
      </c>
      <c r="D22" s="175" t="s">
        <v>430</v>
      </c>
      <c r="E22" s="172">
        <v>187541</v>
      </c>
      <c r="F22" s="177">
        <v>33753</v>
      </c>
      <c r="G22" s="177">
        <v>120495</v>
      </c>
      <c r="H22" s="178">
        <v>33293</v>
      </c>
      <c r="I22" s="172">
        <v>192376</v>
      </c>
      <c r="J22" s="177">
        <v>44517</v>
      </c>
      <c r="K22" s="177">
        <v>116180</v>
      </c>
      <c r="L22" s="178">
        <v>31679</v>
      </c>
      <c r="M22" s="172">
        <v>189204</v>
      </c>
      <c r="N22" s="177">
        <v>38221</v>
      </c>
      <c r="O22" s="177">
        <v>119482</v>
      </c>
      <c r="P22" s="178">
        <v>31501</v>
      </c>
    </row>
    <row r="23" spans="1:16" x14ac:dyDescent="0.3">
      <c r="A23" s="175" t="s">
        <v>711</v>
      </c>
      <c r="B23" s="176" t="s">
        <v>874</v>
      </c>
      <c r="C23" s="176" t="s">
        <v>1215</v>
      </c>
      <c r="D23" s="175" t="s">
        <v>875</v>
      </c>
      <c r="E23" s="172">
        <v>190906</v>
      </c>
      <c r="F23" s="177">
        <v>33635</v>
      </c>
      <c r="G23" s="177">
        <v>124763</v>
      </c>
      <c r="H23" s="178">
        <v>32508</v>
      </c>
      <c r="I23" s="172">
        <v>178979</v>
      </c>
      <c r="J23" s="177">
        <v>30543</v>
      </c>
      <c r="K23" s="177">
        <v>117596</v>
      </c>
      <c r="L23" s="178">
        <v>30840</v>
      </c>
      <c r="M23" s="172">
        <v>184027</v>
      </c>
      <c r="N23" s="177">
        <v>30522</v>
      </c>
      <c r="O23" s="177">
        <v>122819</v>
      </c>
      <c r="P23" s="178">
        <v>30686</v>
      </c>
    </row>
    <row r="24" spans="1:16" x14ac:dyDescent="0.3">
      <c r="A24" s="175" t="s">
        <v>568</v>
      </c>
      <c r="B24" s="176" t="s">
        <v>793</v>
      </c>
      <c r="C24" s="176" t="s">
        <v>1216</v>
      </c>
      <c r="D24" s="175" t="s">
        <v>794</v>
      </c>
      <c r="E24" s="172">
        <v>177244</v>
      </c>
      <c r="F24" s="177">
        <v>19939</v>
      </c>
      <c r="G24" s="177">
        <v>125849</v>
      </c>
      <c r="H24" s="178">
        <v>31456</v>
      </c>
      <c r="I24" s="172">
        <v>173401</v>
      </c>
      <c r="J24" s="177">
        <v>24551</v>
      </c>
      <c r="K24" s="177">
        <v>119357</v>
      </c>
      <c r="L24" s="178">
        <v>29493</v>
      </c>
      <c r="M24" s="172">
        <v>178876</v>
      </c>
      <c r="N24" s="177">
        <v>24567</v>
      </c>
      <c r="O24" s="177">
        <v>124906</v>
      </c>
      <c r="P24" s="178">
        <v>29403</v>
      </c>
    </row>
    <row r="25" spans="1:16" x14ac:dyDescent="0.3">
      <c r="A25" s="175" t="s">
        <v>568</v>
      </c>
      <c r="B25" s="176" t="s">
        <v>108</v>
      </c>
      <c r="C25" s="176" t="s">
        <v>1217</v>
      </c>
      <c r="D25" s="175" t="s">
        <v>155</v>
      </c>
      <c r="E25" s="172">
        <v>178442</v>
      </c>
      <c r="F25" s="177">
        <v>24833</v>
      </c>
      <c r="G25" s="177">
        <v>122552</v>
      </c>
      <c r="H25" s="178">
        <v>31057</v>
      </c>
      <c r="I25" s="172">
        <v>173775</v>
      </c>
      <c r="J25" s="177">
        <v>24856</v>
      </c>
      <c r="K25" s="177">
        <v>119316</v>
      </c>
      <c r="L25" s="178">
        <v>29603</v>
      </c>
      <c r="M25" s="172">
        <v>174578</v>
      </c>
      <c r="N25" s="177">
        <v>23642</v>
      </c>
      <c r="O25" s="177">
        <v>121629</v>
      </c>
      <c r="P25" s="178">
        <v>29307</v>
      </c>
    </row>
    <row r="26" spans="1:16" x14ac:dyDescent="0.3">
      <c r="A26" s="175" t="s">
        <v>260</v>
      </c>
      <c r="B26" s="176" t="s">
        <v>1039</v>
      </c>
      <c r="C26" s="176" t="s">
        <v>1218</v>
      </c>
      <c r="D26" s="175" t="s">
        <v>1040</v>
      </c>
      <c r="E26" s="172">
        <v>147451</v>
      </c>
      <c r="F26" s="177">
        <v>23210</v>
      </c>
      <c r="G26" s="177">
        <v>102198</v>
      </c>
      <c r="H26" s="178">
        <v>22043</v>
      </c>
      <c r="I26" s="172">
        <v>142226</v>
      </c>
      <c r="J26" s="177">
        <v>22802</v>
      </c>
      <c r="K26" s="177">
        <v>99424</v>
      </c>
      <c r="L26" s="178">
        <v>20000</v>
      </c>
      <c r="M26" s="172">
        <v>147249</v>
      </c>
      <c r="N26" s="177">
        <v>24932</v>
      </c>
      <c r="O26" s="177">
        <v>101877</v>
      </c>
      <c r="P26" s="178">
        <v>20440</v>
      </c>
    </row>
    <row r="27" spans="1:16" x14ac:dyDescent="0.3">
      <c r="A27" s="175" t="s">
        <v>1038</v>
      </c>
      <c r="B27" s="176" t="s">
        <v>763</v>
      </c>
      <c r="C27" s="176" t="s">
        <v>1219</v>
      </c>
      <c r="D27" s="175" t="s">
        <v>764</v>
      </c>
      <c r="E27" s="172">
        <v>127766</v>
      </c>
      <c r="F27" s="177">
        <v>23748</v>
      </c>
      <c r="G27" s="177">
        <v>81308</v>
      </c>
      <c r="H27" s="178">
        <v>22710</v>
      </c>
      <c r="I27" s="172">
        <v>124152</v>
      </c>
      <c r="J27" s="177">
        <v>23932</v>
      </c>
      <c r="K27" s="177">
        <v>78595</v>
      </c>
      <c r="L27" s="178">
        <v>21625</v>
      </c>
      <c r="M27" s="172">
        <v>125275</v>
      </c>
      <c r="N27" s="177">
        <v>23940</v>
      </c>
      <c r="O27" s="177">
        <v>80605</v>
      </c>
      <c r="P27" s="178">
        <v>20730</v>
      </c>
    </row>
    <row r="28" spans="1:16" x14ac:dyDescent="0.3">
      <c r="A28" s="175" t="s">
        <v>568</v>
      </c>
      <c r="B28" s="176" t="s">
        <v>181</v>
      </c>
      <c r="C28" s="176" t="s">
        <v>1220</v>
      </c>
      <c r="D28" s="175" t="s">
        <v>820</v>
      </c>
      <c r="E28" s="172">
        <v>128499</v>
      </c>
      <c r="F28" s="177">
        <v>22147</v>
      </c>
      <c r="G28" s="177">
        <v>88916</v>
      </c>
      <c r="H28" s="178">
        <v>17436</v>
      </c>
      <c r="I28" s="172">
        <v>123142</v>
      </c>
      <c r="J28" s="177">
        <v>21242</v>
      </c>
      <c r="K28" s="177">
        <v>85777</v>
      </c>
      <c r="L28" s="178">
        <v>16123</v>
      </c>
      <c r="M28" s="172">
        <v>119904</v>
      </c>
      <c r="N28" s="177">
        <v>16465</v>
      </c>
      <c r="O28" s="177">
        <v>87427</v>
      </c>
      <c r="P28" s="178">
        <v>16012</v>
      </c>
    </row>
    <row r="29" spans="1:16" x14ac:dyDescent="0.3">
      <c r="A29" s="175" t="s">
        <v>1014</v>
      </c>
      <c r="B29" s="176" t="s">
        <v>712</v>
      </c>
      <c r="C29" s="176" t="s">
        <v>1221</v>
      </c>
      <c r="D29" s="175" t="s">
        <v>713</v>
      </c>
      <c r="E29" s="172">
        <v>118703</v>
      </c>
      <c r="F29" s="177">
        <v>18562</v>
      </c>
      <c r="G29" s="177">
        <v>74533</v>
      </c>
      <c r="H29" s="178">
        <v>25608</v>
      </c>
      <c r="I29" s="172">
        <v>117357</v>
      </c>
      <c r="J29" s="177">
        <v>20331</v>
      </c>
      <c r="K29" s="177">
        <v>72678</v>
      </c>
      <c r="L29" s="178">
        <v>24348</v>
      </c>
      <c r="M29" s="172">
        <v>115702</v>
      </c>
      <c r="N29" s="177">
        <v>16756</v>
      </c>
      <c r="O29" s="177">
        <v>75059</v>
      </c>
      <c r="P29" s="178">
        <v>23887</v>
      </c>
    </row>
    <row r="30" spans="1:16" x14ac:dyDescent="0.3">
      <c r="A30" s="175" t="s">
        <v>568</v>
      </c>
      <c r="B30" s="176" t="s">
        <v>914</v>
      </c>
      <c r="C30" s="176" t="s">
        <v>1222</v>
      </c>
      <c r="D30" s="175" t="s">
        <v>124</v>
      </c>
      <c r="E30" s="172">
        <v>119996</v>
      </c>
      <c r="F30" s="177">
        <v>22552</v>
      </c>
      <c r="G30" s="177">
        <v>73173</v>
      </c>
      <c r="H30" s="178">
        <v>24271</v>
      </c>
      <c r="I30" s="172">
        <v>116216</v>
      </c>
      <c r="J30" s="177">
        <v>21343</v>
      </c>
      <c r="K30" s="177">
        <v>70577</v>
      </c>
      <c r="L30" s="178">
        <v>24296</v>
      </c>
      <c r="M30" s="172">
        <v>114302</v>
      </c>
      <c r="N30" s="177">
        <v>19236</v>
      </c>
      <c r="O30" s="177">
        <v>71827</v>
      </c>
      <c r="P30" s="178">
        <v>23239</v>
      </c>
    </row>
    <row r="31" spans="1:16" x14ac:dyDescent="0.3">
      <c r="A31" s="175" t="s">
        <v>873</v>
      </c>
      <c r="B31" s="176" t="s">
        <v>108</v>
      </c>
      <c r="C31" s="176" t="s">
        <v>1223</v>
      </c>
      <c r="D31" s="175" t="s">
        <v>167</v>
      </c>
      <c r="E31" s="172">
        <v>116353</v>
      </c>
      <c r="F31" s="177">
        <v>1565</v>
      </c>
      <c r="G31" s="177">
        <v>112902</v>
      </c>
      <c r="H31" s="178">
        <v>1886</v>
      </c>
      <c r="I31" s="172">
        <v>88692</v>
      </c>
      <c r="J31" s="177">
        <v>1451</v>
      </c>
      <c r="K31" s="177">
        <v>85471</v>
      </c>
      <c r="L31" s="178">
        <v>1770</v>
      </c>
      <c r="M31" s="172">
        <v>114806</v>
      </c>
      <c r="N31" s="177">
        <v>1392</v>
      </c>
      <c r="O31" s="177">
        <v>111823</v>
      </c>
      <c r="P31" s="178">
        <v>1591</v>
      </c>
    </row>
    <row r="32" spans="1:16" x14ac:dyDescent="0.3">
      <c r="A32" s="175" t="s">
        <v>873</v>
      </c>
      <c r="B32" s="176" t="s">
        <v>475</v>
      </c>
      <c r="C32" s="176" t="s">
        <v>1224</v>
      </c>
      <c r="D32" s="175" t="s">
        <v>476</v>
      </c>
      <c r="E32" s="172">
        <v>115876</v>
      </c>
      <c r="F32" s="177">
        <v>17988</v>
      </c>
      <c r="G32" s="177">
        <v>79155</v>
      </c>
      <c r="H32" s="178">
        <v>18733</v>
      </c>
      <c r="I32" s="172">
        <v>113714</v>
      </c>
      <c r="J32" s="177">
        <v>18609</v>
      </c>
      <c r="K32" s="177">
        <v>77525</v>
      </c>
      <c r="L32" s="178">
        <v>17580</v>
      </c>
      <c r="M32" s="172">
        <v>113810</v>
      </c>
      <c r="N32" s="177">
        <v>17552</v>
      </c>
      <c r="O32" s="177">
        <v>78867</v>
      </c>
      <c r="P32" s="178">
        <v>17391</v>
      </c>
    </row>
    <row r="33" spans="1:16" x14ac:dyDescent="0.3">
      <c r="A33" s="175" t="s">
        <v>107</v>
      </c>
      <c r="B33" s="176" t="s">
        <v>272</v>
      </c>
      <c r="C33" s="176" t="s">
        <v>1225</v>
      </c>
      <c r="D33" s="175" t="s">
        <v>540</v>
      </c>
      <c r="E33" s="172">
        <v>111689</v>
      </c>
      <c r="F33" s="177">
        <v>26317</v>
      </c>
      <c r="G33" s="177">
        <v>63747</v>
      </c>
      <c r="H33" s="178">
        <v>21625</v>
      </c>
      <c r="I33" s="172">
        <v>108314</v>
      </c>
      <c r="J33" s="177">
        <v>26157</v>
      </c>
      <c r="K33" s="177">
        <v>61477</v>
      </c>
      <c r="L33" s="178">
        <v>20680</v>
      </c>
      <c r="M33" s="172">
        <v>103698</v>
      </c>
      <c r="N33" s="177">
        <v>22767</v>
      </c>
      <c r="O33" s="177">
        <v>60996</v>
      </c>
      <c r="P33" s="178">
        <v>19935</v>
      </c>
    </row>
    <row r="34" spans="1:16" x14ac:dyDescent="0.3">
      <c r="A34" s="175" t="s">
        <v>1038</v>
      </c>
      <c r="B34" s="176" t="s">
        <v>513</v>
      </c>
      <c r="C34" s="176" t="s">
        <v>1226</v>
      </c>
      <c r="D34" s="175" t="s">
        <v>514</v>
      </c>
      <c r="E34" s="172">
        <v>95641</v>
      </c>
      <c r="F34" s="177">
        <v>18066</v>
      </c>
      <c r="G34" s="177">
        <v>60007</v>
      </c>
      <c r="H34" s="178">
        <v>17568</v>
      </c>
      <c r="I34" s="172">
        <v>94002</v>
      </c>
      <c r="J34" s="177">
        <v>19463</v>
      </c>
      <c r="K34" s="177">
        <v>57862</v>
      </c>
      <c r="L34" s="178">
        <v>16677</v>
      </c>
      <c r="M34" s="172">
        <v>94115</v>
      </c>
      <c r="N34" s="177">
        <v>18815</v>
      </c>
      <c r="O34" s="177">
        <v>59077</v>
      </c>
      <c r="P34" s="178">
        <v>16223</v>
      </c>
    </row>
    <row r="35" spans="1:16" x14ac:dyDescent="0.3">
      <c r="A35" s="175" t="s">
        <v>680</v>
      </c>
      <c r="B35" s="176" t="s">
        <v>309</v>
      </c>
      <c r="C35" s="176" t="s">
        <v>1227</v>
      </c>
      <c r="D35" s="175" t="s">
        <v>310</v>
      </c>
      <c r="E35" s="172">
        <v>74653</v>
      </c>
      <c r="F35" s="177">
        <v>2475</v>
      </c>
      <c r="G35" s="177">
        <v>71372</v>
      </c>
      <c r="H35" s="178">
        <v>806</v>
      </c>
      <c r="I35" s="172">
        <v>77954</v>
      </c>
      <c r="J35" s="177">
        <v>2591</v>
      </c>
      <c r="K35" s="177">
        <v>74657</v>
      </c>
      <c r="L35" s="178">
        <v>706</v>
      </c>
      <c r="M35" s="172">
        <v>76417</v>
      </c>
      <c r="N35" s="177">
        <v>2307</v>
      </c>
      <c r="O35" s="177">
        <v>73571</v>
      </c>
      <c r="P35" s="178">
        <v>539</v>
      </c>
    </row>
    <row r="36" spans="1:16" x14ac:dyDescent="0.3">
      <c r="A36" s="175" t="s">
        <v>1038</v>
      </c>
      <c r="B36" s="176" t="s">
        <v>108</v>
      </c>
      <c r="C36" s="176" t="s">
        <v>1228</v>
      </c>
      <c r="D36" s="175" t="s">
        <v>127</v>
      </c>
      <c r="E36" s="172">
        <v>73925</v>
      </c>
      <c r="F36" s="177">
        <v>6167</v>
      </c>
      <c r="G36" s="177">
        <v>54950</v>
      </c>
      <c r="H36" s="178">
        <v>12808</v>
      </c>
      <c r="I36" s="172">
        <v>72363</v>
      </c>
      <c r="J36" s="177">
        <v>7003</v>
      </c>
      <c r="K36" s="177">
        <v>53138</v>
      </c>
      <c r="L36" s="178">
        <v>12222</v>
      </c>
      <c r="M36" s="172">
        <v>73833</v>
      </c>
      <c r="N36" s="177">
        <v>6947</v>
      </c>
      <c r="O36" s="177">
        <v>54555</v>
      </c>
      <c r="P36" s="178">
        <v>12331</v>
      </c>
    </row>
    <row r="37" spans="1:16" x14ac:dyDescent="0.3">
      <c r="A37" s="175" t="s">
        <v>1085</v>
      </c>
      <c r="B37" s="176" t="s">
        <v>569</v>
      </c>
      <c r="C37" s="176" t="s">
        <v>1229</v>
      </c>
      <c r="D37" s="175" t="s">
        <v>585</v>
      </c>
      <c r="E37" s="172">
        <v>71390</v>
      </c>
      <c r="F37" s="177">
        <v>8559</v>
      </c>
      <c r="G37" s="177">
        <v>41646</v>
      </c>
      <c r="H37" s="178">
        <v>21185</v>
      </c>
      <c r="I37" s="172">
        <v>68858</v>
      </c>
      <c r="J37" s="177">
        <v>8618</v>
      </c>
      <c r="K37" s="177">
        <v>40189</v>
      </c>
      <c r="L37" s="178">
        <v>20051</v>
      </c>
      <c r="M37" s="172">
        <v>69703</v>
      </c>
      <c r="N37" s="177">
        <v>8688</v>
      </c>
      <c r="O37" s="177">
        <v>41179</v>
      </c>
      <c r="P37" s="178">
        <v>19836</v>
      </c>
    </row>
    <row r="38" spans="1:16" x14ac:dyDescent="0.3">
      <c r="A38" s="175" t="s">
        <v>107</v>
      </c>
      <c r="B38" s="176" t="s">
        <v>1086</v>
      </c>
      <c r="C38" s="175" t="s">
        <v>1230</v>
      </c>
      <c r="D38" s="175" t="s">
        <v>1120</v>
      </c>
      <c r="E38" s="172">
        <v>73791</v>
      </c>
      <c r="F38" s="177">
        <v>8113</v>
      </c>
      <c r="G38" s="177">
        <v>51896</v>
      </c>
      <c r="H38" s="178">
        <v>13782</v>
      </c>
      <c r="I38" s="172">
        <v>70252</v>
      </c>
      <c r="J38" s="177">
        <v>8035</v>
      </c>
      <c r="K38" s="177">
        <v>49498</v>
      </c>
      <c r="L38" s="178">
        <v>12719</v>
      </c>
      <c r="M38" s="180">
        <v>69508</v>
      </c>
      <c r="N38" s="181">
        <v>5504</v>
      </c>
      <c r="O38" s="181">
        <v>51510</v>
      </c>
      <c r="P38" s="182">
        <v>12494</v>
      </c>
    </row>
    <row r="39" spans="1:16" x14ac:dyDescent="0.3">
      <c r="A39" s="175" t="s">
        <v>1085</v>
      </c>
      <c r="B39" s="176" t="s">
        <v>1086</v>
      </c>
      <c r="C39" s="176" t="s">
        <v>1231</v>
      </c>
      <c r="D39" s="176" t="s">
        <v>1108</v>
      </c>
      <c r="E39" s="172">
        <v>69535</v>
      </c>
      <c r="F39" s="177">
        <v>4924</v>
      </c>
      <c r="G39" s="177">
        <v>52709</v>
      </c>
      <c r="H39" s="178">
        <v>11902</v>
      </c>
      <c r="I39" s="172">
        <v>67172</v>
      </c>
      <c r="J39" s="177">
        <v>5186</v>
      </c>
      <c r="K39" s="177">
        <v>50673</v>
      </c>
      <c r="L39" s="178">
        <v>11313</v>
      </c>
      <c r="M39" s="172">
        <v>67813</v>
      </c>
      <c r="N39" s="177">
        <v>5333</v>
      </c>
      <c r="O39" s="177">
        <v>51541</v>
      </c>
      <c r="P39" s="178">
        <v>10939</v>
      </c>
    </row>
    <row r="40" spans="1:16" x14ac:dyDescent="0.3">
      <c r="A40" s="175" t="s">
        <v>762</v>
      </c>
      <c r="B40" s="176" t="s">
        <v>939</v>
      </c>
      <c r="C40" s="176" t="s">
        <v>1232</v>
      </c>
      <c r="D40" s="175" t="s">
        <v>965</v>
      </c>
      <c r="E40" s="172">
        <v>68182</v>
      </c>
      <c r="F40" s="177">
        <v>10799</v>
      </c>
      <c r="G40" s="177">
        <v>41008</v>
      </c>
      <c r="H40" s="178">
        <v>16375</v>
      </c>
      <c r="I40" s="172">
        <v>65642</v>
      </c>
      <c r="J40" s="177">
        <v>11780</v>
      </c>
      <c r="K40" s="177">
        <v>38244</v>
      </c>
      <c r="L40" s="178">
        <v>15618</v>
      </c>
      <c r="M40" s="172">
        <v>65475</v>
      </c>
      <c r="N40" s="177">
        <v>10033</v>
      </c>
      <c r="O40" s="177">
        <v>39711</v>
      </c>
      <c r="P40" s="178">
        <v>15731</v>
      </c>
    </row>
    <row r="41" spans="1:16" x14ac:dyDescent="0.3">
      <c r="A41" s="175" t="s">
        <v>924</v>
      </c>
      <c r="B41" s="176" t="s">
        <v>108</v>
      </c>
      <c r="C41" s="176" t="s">
        <v>1233</v>
      </c>
      <c r="D41" s="175" t="s">
        <v>193</v>
      </c>
      <c r="E41" s="172">
        <v>66746</v>
      </c>
      <c r="F41" s="177">
        <v>6887</v>
      </c>
      <c r="G41" s="177">
        <v>42511</v>
      </c>
      <c r="H41" s="178">
        <v>17348</v>
      </c>
      <c r="I41" s="172">
        <v>64726</v>
      </c>
      <c r="J41" s="177">
        <v>6664</v>
      </c>
      <c r="K41" s="177">
        <v>41394</v>
      </c>
      <c r="L41" s="178">
        <v>16668</v>
      </c>
      <c r="M41" s="172">
        <v>64650</v>
      </c>
      <c r="N41" s="177">
        <v>5968</v>
      </c>
      <c r="O41" s="177">
        <v>42461</v>
      </c>
      <c r="P41" s="178">
        <v>16221</v>
      </c>
    </row>
    <row r="42" spans="1:16" x14ac:dyDescent="0.3">
      <c r="A42" s="175" t="s">
        <v>234</v>
      </c>
      <c r="B42" s="176" t="s">
        <v>1131</v>
      </c>
      <c r="C42" s="176" t="s">
        <v>1234</v>
      </c>
      <c r="D42" s="175" t="s">
        <v>1132</v>
      </c>
      <c r="E42" s="172">
        <v>64465</v>
      </c>
      <c r="F42" s="177">
        <v>13352</v>
      </c>
      <c r="G42" s="177">
        <v>40750</v>
      </c>
      <c r="H42" s="178">
        <v>10363</v>
      </c>
      <c r="I42" s="172">
        <v>62621</v>
      </c>
      <c r="J42" s="177">
        <v>13416</v>
      </c>
      <c r="K42" s="177">
        <v>39543</v>
      </c>
      <c r="L42" s="178">
        <v>9662</v>
      </c>
      <c r="M42" s="172">
        <v>63055</v>
      </c>
      <c r="N42" s="177">
        <v>13287</v>
      </c>
      <c r="O42" s="177">
        <v>40373</v>
      </c>
      <c r="P42" s="178">
        <v>9395</v>
      </c>
    </row>
    <row r="43" spans="1:16" x14ac:dyDescent="0.3">
      <c r="A43" s="175" t="s">
        <v>711</v>
      </c>
      <c r="B43" s="176" t="s">
        <v>506</v>
      </c>
      <c r="C43" s="176" t="s">
        <v>1235</v>
      </c>
      <c r="D43" s="175" t="s">
        <v>1015</v>
      </c>
      <c r="E43" s="172">
        <v>56682</v>
      </c>
      <c r="F43" s="177">
        <v>12018</v>
      </c>
      <c r="G43" s="177">
        <v>40130</v>
      </c>
      <c r="H43" s="178">
        <v>4534</v>
      </c>
      <c r="I43" s="172">
        <v>46776</v>
      </c>
      <c r="J43" s="177">
        <v>10329</v>
      </c>
      <c r="K43" s="177">
        <v>32240</v>
      </c>
      <c r="L43" s="178">
        <v>4207</v>
      </c>
      <c r="M43" s="172">
        <v>55745</v>
      </c>
      <c r="N43" s="177">
        <v>11859</v>
      </c>
      <c r="O43" s="177">
        <v>39884</v>
      </c>
      <c r="P43" s="178">
        <v>4002</v>
      </c>
    </row>
    <row r="44" spans="1:16" x14ac:dyDescent="0.3">
      <c r="A44" s="175" t="s">
        <v>308</v>
      </c>
      <c r="B44" s="176" t="s">
        <v>108</v>
      </c>
      <c r="C44" s="176" t="s">
        <v>1236</v>
      </c>
      <c r="D44" s="176" t="s">
        <v>195</v>
      </c>
      <c r="E44" s="172">
        <v>55443</v>
      </c>
      <c r="F44" s="177">
        <v>1386</v>
      </c>
      <c r="G44" s="177">
        <v>53375</v>
      </c>
      <c r="H44" s="178">
        <v>682</v>
      </c>
      <c r="I44" s="172">
        <v>42870</v>
      </c>
      <c r="J44" s="177">
        <v>1131</v>
      </c>
      <c r="K44" s="177">
        <v>41116</v>
      </c>
      <c r="L44" s="178">
        <v>623</v>
      </c>
      <c r="M44" s="172">
        <v>53886</v>
      </c>
      <c r="N44" s="177">
        <v>1388</v>
      </c>
      <c r="O44" s="177">
        <v>51930</v>
      </c>
      <c r="P44" s="178">
        <v>568</v>
      </c>
    </row>
    <row r="45" spans="1:16" x14ac:dyDescent="0.3">
      <c r="A45" s="175" t="s">
        <v>1038</v>
      </c>
      <c r="B45" s="176" t="s">
        <v>1086</v>
      </c>
      <c r="C45" s="176" t="s">
        <v>1237</v>
      </c>
      <c r="D45" s="175" t="s">
        <v>1115</v>
      </c>
      <c r="E45" s="172">
        <v>54948</v>
      </c>
      <c r="F45" s="177">
        <v>9061</v>
      </c>
      <c r="G45" s="177">
        <v>38966</v>
      </c>
      <c r="H45" s="178">
        <v>6921</v>
      </c>
      <c r="I45" s="172">
        <v>52211</v>
      </c>
      <c r="J45" s="177">
        <v>8959</v>
      </c>
      <c r="K45" s="177">
        <v>36552</v>
      </c>
      <c r="L45" s="178">
        <v>6700</v>
      </c>
      <c r="M45" s="172">
        <v>52958</v>
      </c>
      <c r="N45" s="177">
        <v>8951</v>
      </c>
      <c r="O45" s="177">
        <v>37170</v>
      </c>
      <c r="P45" s="178">
        <v>6837</v>
      </c>
    </row>
    <row r="46" spans="1:16" x14ac:dyDescent="0.3">
      <c r="A46" s="175" t="s">
        <v>308</v>
      </c>
      <c r="B46" s="176" t="s">
        <v>939</v>
      </c>
      <c r="C46" s="176" t="s">
        <v>1238</v>
      </c>
      <c r="D46" s="175" t="s">
        <v>944</v>
      </c>
      <c r="E46" s="172">
        <v>52378</v>
      </c>
      <c r="F46" s="177">
        <v>7682</v>
      </c>
      <c r="G46" s="177">
        <v>31896</v>
      </c>
      <c r="H46" s="178">
        <v>12800</v>
      </c>
      <c r="I46" s="172">
        <v>49955</v>
      </c>
      <c r="J46" s="177">
        <v>7667</v>
      </c>
      <c r="K46" s="177">
        <v>30451</v>
      </c>
      <c r="L46" s="178">
        <v>11837</v>
      </c>
      <c r="M46" s="172">
        <v>50602</v>
      </c>
      <c r="N46" s="177">
        <v>7432</v>
      </c>
      <c r="O46" s="177">
        <v>31453</v>
      </c>
      <c r="P46" s="178">
        <v>11717</v>
      </c>
    </row>
    <row r="47" spans="1:16" x14ac:dyDescent="0.3">
      <c r="A47" s="175" t="s">
        <v>568</v>
      </c>
      <c r="B47" s="176" t="s">
        <v>449</v>
      </c>
      <c r="C47" s="176" t="s">
        <v>1239</v>
      </c>
      <c r="D47" s="175" t="s">
        <v>928</v>
      </c>
      <c r="E47" s="172">
        <v>51028</v>
      </c>
      <c r="F47" s="177">
        <v>8769</v>
      </c>
      <c r="G47" s="177">
        <v>32443</v>
      </c>
      <c r="H47" s="178">
        <v>9816</v>
      </c>
      <c r="I47" s="172">
        <v>48450</v>
      </c>
      <c r="J47" s="177">
        <v>7428</v>
      </c>
      <c r="K47" s="177">
        <v>31477</v>
      </c>
      <c r="L47" s="178">
        <v>9545</v>
      </c>
      <c r="M47" s="172">
        <v>49761</v>
      </c>
      <c r="N47" s="177">
        <v>7611</v>
      </c>
      <c r="O47" s="177">
        <v>32449</v>
      </c>
      <c r="P47" s="178">
        <v>9701</v>
      </c>
    </row>
    <row r="48" spans="1:16" x14ac:dyDescent="0.3">
      <c r="A48" s="175" t="s">
        <v>747</v>
      </c>
      <c r="B48" s="176" t="s">
        <v>569</v>
      </c>
      <c r="C48" s="176" t="s">
        <v>1240</v>
      </c>
      <c r="D48" s="175" t="s">
        <v>590</v>
      </c>
      <c r="E48" s="172">
        <v>47786</v>
      </c>
      <c r="F48" s="177">
        <v>11731</v>
      </c>
      <c r="G48" s="177">
        <v>27069</v>
      </c>
      <c r="H48" s="178">
        <v>8986</v>
      </c>
      <c r="I48" s="172">
        <v>45003</v>
      </c>
      <c r="J48" s="177">
        <v>11494</v>
      </c>
      <c r="K48" s="177">
        <v>24855</v>
      </c>
      <c r="L48" s="178">
        <v>8654</v>
      </c>
      <c r="M48" s="172">
        <v>46166</v>
      </c>
      <c r="N48" s="177">
        <v>10575</v>
      </c>
      <c r="O48" s="177">
        <v>27659</v>
      </c>
      <c r="P48" s="178">
        <v>7932</v>
      </c>
    </row>
    <row r="49" spans="1:16" x14ac:dyDescent="0.3">
      <c r="A49" s="175" t="s">
        <v>762</v>
      </c>
      <c r="B49" s="176" t="s">
        <v>569</v>
      </c>
      <c r="C49" s="176" t="s">
        <v>1241</v>
      </c>
      <c r="D49" s="175" t="s">
        <v>650</v>
      </c>
      <c r="E49" s="172">
        <v>44008</v>
      </c>
      <c r="F49" s="177">
        <v>3111</v>
      </c>
      <c r="G49" s="177">
        <v>35144</v>
      </c>
      <c r="H49" s="178">
        <v>5753</v>
      </c>
      <c r="I49" s="172">
        <v>44120</v>
      </c>
      <c r="J49" s="177">
        <v>3415</v>
      </c>
      <c r="K49" s="177">
        <v>35257</v>
      </c>
      <c r="L49" s="178">
        <v>5448</v>
      </c>
      <c r="M49" s="172">
        <v>43718</v>
      </c>
      <c r="N49" s="177">
        <v>3492</v>
      </c>
      <c r="O49" s="177">
        <v>34829</v>
      </c>
      <c r="P49" s="178">
        <v>5397</v>
      </c>
    </row>
    <row r="50" spans="1:16" x14ac:dyDescent="0.3">
      <c r="A50" s="175" t="s">
        <v>308</v>
      </c>
      <c r="B50" s="176" t="s">
        <v>569</v>
      </c>
      <c r="C50" s="176" t="s">
        <v>1242</v>
      </c>
      <c r="D50" s="175" t="s">
        <v>624</v>
      </c>
      <c r="E50" s="172">
        <v>43849</v>
      </c>
      <c r="F50" s="177">
        <v>5101</v>
      </c>
      <c r="G50" s="177">
        <v>34565</v>
      </c>
      <c r="H50" s="178">
        <v>4183</v>
      </c>
      <c r="I50" s="172">
        <v>41638</v>
      </c>
      <c r="J50" s="177">
        <v>4352</v>
      </c>
      <c r="K50" s="177">
        <v>33325</v>
      </c>
      <c r="L50" s="178">
        <v>3961</v>
      </c>
      <c r="M50" s="172">
        <v>43259</v>
      </c>
      <c r="N50" s="177">
        <v>5396</v>
      </c>
      <c r="O50" s="177">
        <v>33998</v>
      </c>
      <c r="P50" s="178">
        <v>3865</v>
      </c>
    </row>
    <row r="51" spans="1:16" x14ac:dyDescent="0.3">
      <c r="A51" s="175" t="s">
        <v>308</v>
      </c>
      <c r="B51" s="176" t="s">
        <v>748</v>
      </c>
      <c r="C51" s="176" t="s">
        <v>1243</v>
      </c>
      <c r="D51" s="175" t="s">
        <v>749</v>
      </c>
      <c r="E51" s="172">
        <v>45904</v>
      </c>
      <c r="F51" s="177">
        <v>4818</v>
      </c>
      <c r="G51" s="177">
        <v>26772</v>
      </c>
      <c r="H51" s="178">
        <v>14314</v>
      </c>
      <c r="I51" s="172">
        <v>42885</v>
      </c>
      <c r="J51" s="177">
        <v>4760</v>
      </c>
      <c r="K51" s="177">
        <v>24547</v>
      </c>
      <c r="L51" s="178">
        <v>13578</v>
      </c>
      <c r="M51" s="172">
        <v>43103</v>
      </c>
      <c r="N51" s="177">
        <v>4640</v>
      </c>
      <c r="O51" s="177">
        <v>24881</v>
      </c>
      <c r="P51" s="178">
        <v>13582</v>
      </c>
    </row>
    <row r="52" spans="1:16" x14ac:dyDescent="0.3">
      <c r="A52" s="175" t="s">
        <v>474</v>
      </c>
      <c r="B52" s="176" t="s">
        <v>569</v>
      </c>
      <c r="C52" s="176" t="s">
        <v>1244</v>
      </c>
      <c r="D52" s="175" t="s">
        <v>597</v>
      </c>
      <c r="E52" s="172">
        <v>38285</v>
      </c>
      <c r="F52" s="177">
        <v>6400</v>
      </c>
      <c r="G52" s="177">
        <v>22206</v>
      </c>
      <c r="H52" s="178">
        <v>9679</v>
      </c>
      <c r="I52" s="172">
        <v>38299</v>
      </c>
      <c r="J52" s="177">
        <v>7411</v>
      </c>
      <c r="K52" s="177">
        <v>21574</v>
      </c>
      <c r="L52" s="178">
        <v>9314</v>
      </c>
      <c r="M52" s="172">
        <v>39306</v>
      </c>
      <c r="N52" s="177">
        <v>8307</v>
      </c>
      <c r="O52" s="177">
        <v>21986</v>
      </c>
      <c r="P52" s="178">
        <v>9013</v>
      </c>
    </row>
    <row r="53" spans="1:16" x14ac:dyDescent="0.3">
      <c r="A53" s="175" t="s">
        <v>819</v>
      </c>
      <c r="B53" s="176" t="s">
        <v>569</v>
      </c>
      <c r="C53" s="176" t="s">
        <v>1245</v>
      </c>
      <c r="D53" s="175" t="s">
        <v>594</v>
      </c>
      <c r="E53" s="172">
        <v>40723</v>
      </c>
      <c r="F53" s="177">
        <v>4665</v>
      </c>
      <c r="G53" s="177">
        <v>23799</v>
      </c>
      <c r="H53" s="178">
        <v>12259</v>
      </c>
      <c r="I53" s="172">
        <v>38868</v>
      </c>
      <c r="J53" s="177">
        <v>4644</v>
      </c>
      <c r="K53" s="177">
        <v>22636</v>
      </c>
      <c r="L53" s="178">
        <v>11588</v>
      </c>
      <c r="M53" s="172">
        <v>37848</v>
      </c>
      <c r="N53" s="177">
        <v>4636</v>
      </c>
      <c r="O53" s="177">
        <v>21724</v>
      </c>
      <c r="P53" s="178">
        <v>11488</v>
      </c>
    </row>
    <row r="54" spans="1:16" x14ac:dyDescent="0.3">
      <c r="A54" s="175" t="s">
        <v>938</v>
      </c>
      <c r="B54" s="176" t="s">
        <v>458</v>
      </c>
      <c r="C54" s="176" t="s">
        <v>1246</v>
      </c>
      <c r="D54" s="175" t="s">
        <v>459</v>
      </c>
      <c r="E54" s="172">
        <v>38239</v>
      </c>
      <c r="F54" s="177">
        <v>3051</v>
      </c>
      <c r="G54" s="177">
        <v>30318</v>
      </c>
      <c r="H54" s="178">
        <v>4870</v>
      </c>
      <c r="I54" s="172">
        <v>37528</v>
      </c>
      <c r="J54" s="177">
        <v>3026</v>
      </c>
      <c r="K54" s="177">
        <v>29395</v>
      </c>
      <c r="L54" s="178">
        <v>5107</v>
      </c>
      <c r="M54" s="172">
        <v>37887</v>
      </c>
      <c r="N54" s="177">
        <v>2962</v>
      </c>
      <c r="O54" s="177">
        <v>29708</v>
      </c>
      <c r="P54" s="178">
        <v>5217</v>
      </c>
    </row>
    <row r="55" spans="1:16" x14ac:dyDescent="0.3">
      <c r="A55" s="175" t="s">
        <v>1085</v>
      </c>
      <c r="B55" s="176" t="s">
        <v>108</v>
      </c>
      <c r="C55" s="176" t="s">
        <v>1247</v>
      </c>
      <c r="D55" s="175" t="s">
        <v>172</v>
      </c>
      <c r="E55" s="172">
        <v>38745</v>
      </c>
      <c r="F55" s="177">
        <v>3659</v>
      </c>
      <c r="G55" s="177">
        <v>25933</v>
      </c>
      <c r="H55" s="178">
        <v>9153</v>
      </c>
      <c r="I55" s="172">
        <v>37091</v>
      </c>
      <c r="J55" s="177">
        <v>3629</v>
      </c>
      <c r="K55" s="177">
        <v>24852</v>
      </c>
      <c r="L55" s="178">
        <v>8610</v>
      </c>
      <c r="M55" s="172">
        <v>37447</v>
      </c>
      <c r="N55" s="177">
        <v>3676</v>
      </c>
      <c r="O55" s="177">
        <v>25085</v>
      </c>
      <c r="P55" s="178">
        <v>8686</v>
      </c>
    </row>
    <row r="56" spans="1:16" x14ac:dyDescent="0.3">
      <c r="A56" s="175" t="s">
        <v>938</v>
      </c>
      <c r="B56" s="176" t="s">
        <v>569</v>
      </c>
      <c r="C56" s="176" t="s">
        <v>1248</v>
      </c>
      <c r="D56" s="175" t="s">
        <v>580</v>
      </c>
      <c r="E56" s="172">
        <v>36620</v>
      </c>
      <c r="F56" s="177">
        <v>4169</v>
      </c>
      <c r="G56" s="177">
        <v>31142</v>
      </c>
      <c r="H56" s="178">
        <v>1309</v>
      </c>
      <c r="I56" s="172">
        <v>35820</v>
      </c>
      <c r="J56" s="177">
        <v>3838</v>
      </c>
      <c r="K56" s="177">
        <v>30743</v>
      </c>
      <c r="L56" s="178">
        <v>1239</v>
      </c>
      <c r="M56" s="172">
        <v>34736</v>
      </c>
      <c r="N56" s="177">
        <v>209</v>
      </c>
      <c r="O56" s="177">
        <v>33317</v>
      </c>
      <c r="P56" s="178">
        <v>1210</v>
      </c>
    </row>
    <row r="57" spans="1:16" x14ac:dyDescent="0.3">
      <c r="A57" s="175" t="s">
        <v>938</v>
      </c>
      <c r="B57" s="176" t="s">
        <v>309</v>
      </c>
      <c r="C57" s="176" t="s">
        <v>1249</v>
      </c>
      <c r="D57" s="175" t="s">
        <v>338</v>
      </c>
      <c r="E57" s="172">
        <v>36313</v>
      </c>
      <c r="F57" s="177">
        <v>2712</v>
      </c>
      <c r="G57" s="177">
        <v>26661</v>
      </c>
      <c r="H57" s="178">
        <v>6940</v>
      </c>
      <c r="I57" s="172">
        <v>35163</v>
      </c>
      <c r="J57" s="177">
        <v>2582</v>
      </c>
      <c r="K57" s="177">
        <v>26049</v>
      </c>
      <c r="L57" s="178">
        <v>6532</v>
      </c>
      <c r="M57" s="172">
        <v>34250</v>
      </c>
      <c r="N57" s="177">
        <v>2535</v>
      </c>
      <c r="O57" s="177">
        <v>25296</v>
      </c>
      <c r="P57" s="178">
        <v>6419</v>
      </c>
    </row>
    <row r="58" spans="1:16" x14ac:dyDescent="0.3">
      <c r="A58" s="175" t="s">
        <v>474</v>
      </c>
      <c r="B58" s="176" t="s">
        <v>1086</v>
      </c>
      <c r="C58" s="176" t="s">
        <v>1250</v>
      </c>
      <c r="D58" s="175" t="s">
        <v>1091</v>
      </c>
      <c r="E58" s="172">
        <v>32673</v>
      </c>
      <c r="F58" s="177">
        <v>1881</v>
      </c>
      <c r="G58" s="177">
        <v>25632</v>
      </c>
      <c r="H58" s="178">
        <v>5160</v>
      </c>
      <c r="I58" s="172">
        <v>33986</v>
      </c>
      <c r="J58" s="177">
        <v>1959</v>
      </c>
      <c r="K58" s="177">
        <v>26851</v>
      </c>
      <c r="L58" s="178">
        <v>5176</v>
      </c>
      <c r="M58" s="172">
        <v>34033</v>
      </c>
      <c r="N58" s="177">
        <v>1429</v>
      </c>
      <c r="O58" s="177">
        <v>27473</v>
      </c>
      <c r="P58" s="178">
        <v>5131</v>
      </c>
    </row>
    <row r="59" spans="1:16" x14ac:dyDescent="0.3">
      <c r="A59" s="175" t="s">
        <v>792</v>
      </c>
      <c r="B59" s="176" t="s">
        <v>108</v>
      </c>
      <c r="C59" s="176" t="s">
        <v>1251</v>
      </c>
      <c r="D59" s="175" t="s">
        <v>121</v>
      </c>
      <c r="E59" s="172">
        <v>34273</v>
      </c>
      <c r="F59" s="177">
        <v>6967</v>
      </c>
      <c r="G59" s="177">
        <v>22349</v>
      </c>
      <c r="H59" s="178">
        <v>4957</v>
      </c>
      <c r="I59" s="172">
        <v>33789</v>
      </c>
      <c r="J59" s="177">
        <v>7129</v>
      </c>
      <c r="K59" s="177">
        <v>21573</v>
      </c>
      <c r="L59" s="178">
        <v>5087</v>
      </c>
      <c r="M59" s="172">
        <v>34051</v>
      </c>
      <c r="N59" s="177">
        <v>6926</v>
      </c>
      <c r="O59" s="177">
        <v>22041</v>
      </c>
      <c r="P59" s="178">
        <v>5084</v>
      </c>
    </row>
    <row r="60" spans="1:16" x14ac:dyDescent="0.3">
      <c r="A60" s="175" t="s">
        <v>680</v>
      </c>
      <c r="B60" s="176" t="s">
        <v>681</v>
      </c>
      <c r="C60" s="176" t="s">
        <v>1252</v>
      </c>
      <c r="D60" s="175" t="s">
        <v>682</v>
      </c>
      <c r="E60" s="172">
        <v>36483</v>
      </c>
      <c r="F60" s="177">
        <v>7456</v>
      </c>
      <c r="G60" s="177">
        <v>20932</v>
      </c>
      <c r="H60" s="178">
        <v>8095</v>
      </c>
      <c r="I60" s="172">
        <v>33539</v>
      </c>
      <c r="J60" s="177">
        <v>7480</v>
      </c>
      <c r="K60" s="177">
        <v>18237</v>
      </c>
      <c r="L60" s="178">
        <v>7822</v>
      </c>
      <c r="M60" s="172">
        <v>33355</v>
      </c>
      <c r="N60" s="177">
        <v>7357</v>
      </c>
      <c r="O60" s="177">
        <v>18782</v>
      </c>
      <c r="P60" s="178">
        <v>7216</v>
      </c>
    </row>
    <row r="61" spans="1:16" x14ac:dyDescent="0.3">
      <c r="A61" s="175" t="s">
        <v>711</v>
      </c>
      <c r="B61" s="176" t="s">
        <v>309</v>
      </c>
      <c r="C61" s="176" t="s">
        <v>1253</v>
      </c>
      <c r="D61" s="175" t="s">
        <v>403</v>
      </c>
      <c r="E61" s="172">
        <v>33742</v>
      </c>
      <c r="F61" s="177">
        <v>3348</v>
      </c>
      <c r="G61" s="177">
        <v>22105</v>
      </c>
      <c r="H61" s="178">
        <v>8289</v>
      </c>
      <c r="I61" s="172">
        <v>32789</v>
      </c>
      <c r="J61" s="177">
        <v>3331</v>
      </c>
      <c r="K61" s="177">
        <v>21545</v>
      </c>
      <c r="L61" s="178">
        <v>7913</v>
      </c>
      <c r="M61" s="172">
        <v>33538</v>
      </c>
      <c r="N61" s="177">
        <v>3492</v>
      </c>
      <c r="O61" s="177">
        <v>22189</v>
      </c>
      <c r="P61" s="178">
        <v>7857</v>
      </c>
    </row>
    <row r="62" spans="1:16" x14ac:dyDescent="0.3">
      <c r="A62" s="175" t="s">
        <v>747</v>
      </c>
      <c r="B62" s="176" t="s">
        <v>569</v>
      </c>
      <c r="C62" s="176" t="s">
        <v>1254</v>
      </c>
      <c r="D62" s="175" t="s">
        <v>679</v>
      </c>
      <c r="E62" s="172">
        <v>32044</v>
      </c>
      <c r="F62" s="177">
        <v>4952</v>
      </c>
      <c r="G62" s="177">
        <v>19125</v>
      </c>
      <c r="H62" s="178">
        <v>7967</v>
      </c>
      <c r="I62" s="172">
        <v>31051</v>
      </c>
      <c r="J62" s="177">
        <v>4922</v>
      </c>
      <c r="K62" s="177">
        <v>18619</v>
      </c>
      <c r="L62" s="178">
        <v>7510</v>
      </c>
      <c r="M62" s="172">
        <v>31455</v>
      </c>
      <c r="N62" s="177">
        <v>4604</v>
      </c>
      <c r="O62" s="177">
        <v>19376</v>
      </c>
      <c r="P62" s="178">
        <v>7475</v>
      </c>
    </row>
    <row r="63" spans="1:16" x14ac:dyDescent="0.3">
      <c r="A63" s="175" t="s">
        <v>568</v>
      </c>
      <c r="B63" s="176" t="s">
        <v>1086</v>
      </c>
      <c r="C63" s="176" t="s">
        <v>1255</v>
      </c>
      <c r="D63" s="175" t="s">
        <v>1096</v>
      </c>
      <c r="E63" s="172">
        <v>32160</v>
      </c>
      <c r="F63" s="177">
        <v>6071</v>
      </c>
      <c r="G63" s="177">
        <v>18177</v>
      </c>
      <c r="H63" s="178">
        <v>7912</v>
      </c>
      <c r="I63" s="172">
        <v>31156</v>
      </c>
      <c r="J63" s="177">
        <v>6322</v>
      </c>
      <c r="K63" s="177">
        <v>17319</v>
      </c>
      <c r="L63" s="178">
        <v>7515</v>
      </c>
      <c r="M63" s="172">
        <v>31246</v>
      </c>
      <c r="N63" s="177">
        <v>6319</v>
      </c>
      <c r="O63" s="177">
        <v>17578</v>
      </c>
      <c r="P63" s="178">
        <v>7349</v>
      </c>
    </row>
    <row r="64" spans="1:16" x14ac:dyDescent="0.3">
      <c r="A64" s="175" t="s">
        <v>873</v>
      </c>
      <c r="B64" s="176" t="s">
        <v>569</v>
      </c>
      <c r="C64" s="176" t="s">
        <v>1256</v>
      </c>
      <c r="D64" s="175" t="s">
        <v>599</v>
      </c>
      <c r="E64" s="172">
        <v>33473</v>
      </c>
      <c r="F64" s="177">
        <v>2747</v>
      </c>
      <c r="G64" s="177">
        <v>22075</v>
      </c>
      <c r="H64" s="178">
        <v>8651</v>
      </c>
      <c r="I64" s="172">
        <v>31750</v>
      </c>
      <c r="J64" s="177">
        <v>2787</v>
      </c>
      <c r="K64" s="177">
        <v>20797</v>
      </c>
      <c r="L64" s="178">
        <v>8166</v>
      </c>
      <c r="M64" s="172">
        <v>31363</v>
      </c>
      <c r="N64" s="177">
        <v>2746</v>
      </c>
      <c r="O64" s="177">
        <v>20448</v>
      </c>
      <c r="P64" s="178">
        <v>8169</v>
      </c>
    </row>
    <row r="65" spans="1:16" x14ac:dyDescent="0.3">
      <c r="A65" s="175" t="s">
        <v>1130</v>
      </c>
      <c r="B65" s="176" t="s">
        <v>1086</v>
      </c>
      <c r="C65" s="176" t="s">
        <v>1257</v>
      </c>
      <c r="D65" s="175" t="s">
        <v>1092</v>
      </c>
      <c r="E65" s="172">
        <v>31725</v>
      </c>
      <c r="F65" s="177">
        <v>5325</v>
      </c>
      <c r="G65" s="177">
        <v>16942</v>
      </c>
      <c r="H65" s="178">
        <v>9458</v>
      </c>
      <c r="I65" s="172">
        <v>30573</v>
      </c>
      <c r="J65" s="177">
        <v>5110</v>
      </c>
      <c r="K65" s="177">
        <v>16376</v>
      </c>
      <c r="L65" s="178">
        <v>9087</v>
      </c>
      <c r="M65" s="172">
        <v>29858</v>
      </c>
      <c r="N65" s="177">
        <v>3920</v>
      </c>
      <c r="O65" s="177">
        <v>16996</v>
      </c>
      <c r="P65" s="178">
        <v>8942</v>
      </c>
    </row>
    <row r="66" spans="1:16" x14ac:dyDescent="0.3">
      <c r="A66" s="175" t="s">
        <v>680</v>
      </c>
      <c r="B66" s="176" t="s">
        <v>569</v>
      </c>
      <c r="C66" s="176" t="s">
        <v>1258</v>
      </c>
      <c r="D66" s="175" t="s">
        <v>621</v>
      </c>
      <c r="E66" s="172">
        <v>29319</v>
      </c>
      <c r="F66" s="177">
        <v>1726</v>
      </c>
      <c r="G66" s="177">
        <v>19928</v>
      </c>
      <c r="H66" s="178">
        <v>7665</v>
      </c>
      <c r="I66" s="172">
        <v>28012</v>
      </c>
      <c r="J66" s="177">
        <v>1732</v>
      </c>
      <c r="K66" s="177">
        <v>19250</v>
      </c>
      <c r="L66" s="178">
        <v>7030</v>
      </c>
      <c r="M66" s="172">
        <v>28421</v>
      </c>
      <c r="N66" s="177">
        <v>1687</v>
      </c>
      <c r="O66" s="177">
        <v>19599</v>
      </c>
      <c r="P66" s="178">
        <v>7135</v>
      </c>
    </row>
    <row r="67" spans="1:16" x14ac:dyDescent="0.3">
      <c r="A67" s="175" t="s">
        <v>1085</v>
      </c>
      <c r="B67" s="176" t="s">
        <v>939</v>
      </c>
      <c r="C67" s="176" t="s">
        <v>1259</v>
      </c>
      <c r="D67" s="175" t="s">
        <v>968</v>
      </c>
      <c r="E67" s="172">
        <v>28553</v>
      </c>
      <c r="F67" s="177">
        <v>2200</v>
      </c>
      <c r="G67" s="177">
        <v>21321</v>
      </c>
      <c r="H67" s="178">
        <v>5032</v>
      </c>
      <c r="I67" s="172">
        <v>26519</v>
      </c>
      <c r="J67" s="177">
        <v>2137</v>
      </c>
      <c r="K67" s="177">
        <v>19495</v>
      </c>
      <c r="L67" s="178">
        <v>4887</v>
      </c>
      <c r="M67" s="172">
        <v>27722</v>
      </c>
      <c r="N67" s="177">
        <v>1670</v>
      </c>
      <c r="O67" s="177">
        <v>20939</v>
      </c>
      <c r="P67" s="178">
        <v>5113</v>
      </c>
    </row>
    <row r="68" spans="1:16" x14ac:dyDescent="0.3">
      <c r="A68" s="175" t="s">
        <v>762</v>
      </c>
      <c r="B68" s="176" t="s">
        <v>569</v>
      </c>
      <c r="C68" s="176" t="s">
        <v>1260</v>
      </c>
      <c r="D68" s="175" t="s">
        <v>664</v>
      </c>
      <c r="E68" s="172">
        <v>27836</v>
      </c>
      <c r="F68" s="177">
        <v>2169</v>
      </c>
      <c r="G68" s="177">
        <v>20551</v>
      </c>
      <c r="H68" s="178">
        <v>5116</v>
      </c>
      <c r="I68" s="172">
        <v>27362</v>
      </c>
      <c r="J68" s="177">
        <v>2378</v>
      </c>
      <c r="K68" s="177">
        <v>20145</v>
      </c>
      <c r="L68" s="178">
        <v>4839</v>
      </c>
      <c r="M68" s="172">
        <v>26890</v>
      </c>
      <c r="N68" s="177">
        <v>1910</v>
      </c>
      <c r="O68" s="177">
        <v>20170</v>
      </c>
      <c r="P68" s="178">
        <v>4810</v>
      </c>
    </row>
    <row r="69" spans="1:16" x14ac:dyDescent="0.3">
      <c r="A69" s="175" t="s">
        <v>819</v>
      </c>
      <c r="B69" s="176" t="s">
        <v>235</v>
      </c>
      <c r="C69" s="176" t="s">
        <v>1261</v>
      </c>
      <c r="D69" s="175" t="s">
        <v>254</v>
      </c>
      <c r="E69" s="172">
        <v>27635</v>
      </c>
      <c r="F69" s="177">
        <v>4939</v>
      </c>
      <c r="G69" s="177">
        <v>15644</v>
      </c>
      <c r="H69" s="178">
        <v>7052</v>
      </c>
      <c r="I69" s="172">
        <v>26446</v>
      </c>
      <c r="J69" s="177">
        <v>4659</v>
      </c>
      <c r="K69" s="177">
        <v>14933</v>
      </c>
      <c r="L69" s="178">
        <v>6854</v>
      </c>
      <c r="M69" s="172">
        <v>26596</v>
      </c>
      <c r="N69" s="177">
        <v>4630</v>
      </c>
      <c r="O69" s="177">
        <v>15295</v>
      </c>
      <c r="P69" s="178">
        <v>6671</v>
      </c>
    </row>
    <row r="70" spans="1:16" x14ac:dyDescent="0.3">
      <c r="A70" s="175" t="s">
        <v>819</v>
      </c>
      <c r="B70" s="176" t="s">
        <v>569</v>
      </c>
      <c r="C70" s="176" t="s">
        <v>1262</v>
      </c>
      <c r="D70" s="175" t="s">
        <v>604</v>
      </c>
      <c r="E70" s="172">
        <v>28015</v>
      </c>
      <c r="F70" s="177">
        <v>1244</v>
      </c>
      <c r="G70" s="177">
        <v>23207</v>
      </c>
      <c r="H70" s="178">
        <v>3564</v>
      </c>
      <c r="I70" s="172">
        <v>25866</v>
      </c>
      <c r="J70" s="177">
        <v>1172</v>
      </c>
      <c r="K70" s="177">
        <v>21380</v>
      </c>
      <c r="L70" s="178">
        <v>3314</v>
      </c>
      <c r="M70" s="172">
        <v>26296</v>
      </c>
      <c r="N70" s="177">
        <v>1114</v>
      </c>
      <c r="O70" s="177">
        <v>22067</v>
      </c>
      <c r="P70" s="178">
        <v>3115</v>
      </c>
    </row>
    <row r="71" spans="1:16" x14ac:dyDescent="0.3">
      <c r="A71" s="175" t="s">
        <v>308</v>
      </c>
      <c r="B71" s="176" t="s">
        <v>108</v>
      </c>
      <c r="C71" s="176" t="s">
        <v>1263</v>
      </c>
      <c r="D71" s="175" t="s">
        <v>171</v>
      </c>
      <c r="E71" s="172">
        <v>27609</v>
      </c>
      <c r="F71" s="177">
        <v>3581</v>
      </c>
      <c r="G71" s="177">
        <v>17752</v>
      </c>
      <c r="H71" s="178">
        <v>6276</v>
      </c>
      <c r="I71" s="172">
        <v>26671</v>
      </c>
      <c r="J71" s="177">
        <v>3279</v>
      </c>
      <c r="K71" s="177">
        <v>17178</v>
      </c>
      <c r="L71" s="178">
        <v>6214</v>
      </c>
      <c r="M71" s="172">
        <v>25866</v>
      </c>
      <c r="N71" s="177">
        <v>2019</v>
      </c>
      <c r="O71" s="177">
        <v>17790</v>
      </c>
      <c r="P71" s="178">
        <v>6057</v>
      </c>
    </row>
    <row r="72" spans="1:16" x14ac:dyDescent="0.3">
      <c r="A72" s="175" t="s">
        <v>107</v>
      </c>
      <c r="B72" s="176" t="s">
        <v>939</v>
      </c>
      <c r="C72" s="176" t="s">
        <v>1264</v>
      </c>
      <c r="D72" s="175" t="s">
        <v>991</v>
      </c>
      <c r="E72" s="172">
        <v>26063</v>
      </c>
      <c r="F72" s="177">
        <v>5077</v>
      </c>
      <c r="G72" s="177">
        <v>14515</v>
      </c>
      <c r="H72" s="178">
        <v>6471</v>
      </c>
      <c r="I72" s="172">
        <v>24939</v>
      </c>
      <c r="J72" s="177">
        <v>5190</v>
      </c>
      <c r="K72" s="177">
        <v>13766</v>
      </c>
      <c r="L72" s="178">
        <v>5983</v>
      </c>
      <c r="M72" s="172">
        <v>24859</v>
      </c>
      <c r="N72" s="177">
        <v>5210</v>
      </c>
      <c r="O72" s="177">
        <v>13790</v>
      </c>
      <c r="P72" s="178">
        <v>5859</v>
      </c>
    </row>
    <row r="73" spans="1:16" x14ac:dyDescent="0.3">
      <c r="A73" s="175" t="s">
        <v>924</v>
      </c>
      <c r="B73" s="176" t="s">
        <v>1161</v>
      </c>
      <c r="C73" s="176" t="s">
        <v>1265</v>
      </c>
      <c r="D73" s="175" t="s">
        <v>997</v>
      </c>
      <c r="E73" s="172">
        <v>25131</v>
      </c>
      <c r="F73" s="177">
        <v>2416</v>
      </c>
      <c r="G73" s="177">
        <v>17074</v>
      </c>
      <c r="H73" s="178">
        <v>5641</v>
      </c>
      <c r="I73" s="172">
        <v>23208</v>
      </c>
      <c r="J73" s="177">
        <v>2306</v>
      </c>
      <c r="K73" s="177">
        <v>15492</v>
      </c>
      <c r="L73" s="178">
        <v>5410</v>
      </c>
      <c r="M73" s="172">
        <v>24738</v>
      </c>
      <c r="N73" s="177">
        <v>2555</v>
      </c>
      <c r="O73" s="177">
        <v>16728</v>
      </c>
      <c r="P73" s="178">
        <v>5455</v>
      </c>
    </row>
    <row r="74" spans="1:16" x14ac:dyDescent="0.3">
      <c r="A74" s="175" t="s">
        <v>568</v>
      </c>
      <c r="B74" s="176" t="s">
        <v>712</v>
      </c>
      <c r="C74" s="176" t="s">
        <v>1266</v>
      </c>
      <c r="D74" s="175" t="s">
        <v>735</v>
      </c>
      <c r="E74" s="172">
        <v>22564</v>
      </c>
      <c r="F74" s="177">
        <v>1787</v>
      </c>
      <c r="G74" s="177">
        <v>16989</v>
      </c>
      <c r="H74" s="178">
        <v>3788</v>
      </c>
      <c r="I74" s="172">
        <v>21709</v>
      </c>
      <c r="J74" s="177">
        <v>1803</v>
      </c>
      <c r="K74" s="177">
        <v>16421</v>
      </c>
      <c r="L74" s="178">
        <v>3485</v>
      </c>
      <c r="M74" s="172">
        <v>22216</v>
      </c>
      <c r="N74" s="177">
        <v>1830</v>
      </c>
      <c r="O74" s="177">
        <v>16815</v>
      </c>
      <c r="P74" s="178">
        <v>3571</v>
      </c>
    </row>
    <row r="75" spans="1:16" x14ac:dyDescent="0.3">
      <c r="A75" s="175" t="s">
        <v>873</v>
      </c>
      <c r="B75" s="176" t="s">
        <v>1086</v>
      </c>
      <c r="C75" s="176" t="s">
        <v>1267</v>
      </c>
      <c r="D75" s="175" t="s">
        <v>1105</v>
      </c>
      <c r="E75" s="172">
        <v>21482</v>
      </c>
      <c r="F75" s="177">
        <v>451</v>
      </c>
      <c r="G75" s="177">
        <v>20464</v>
      </c>
      <c r="H75" s="178">
        <v>567</v>
      </c>
      <c r="I75" s="172">
        <v>18149</v>
      </c>
      <c r="J75" s="177">
        <v>425</v>
      </c>
      <c r="K75" s="177">
        <v>17135</v>
      </c>
      <c r="L75" s="178">
        <v>589</v>
      </c>
      <c r="M75" s="172">
        <v>21295</v>
      </c>
      <c r="N75" s="177">
        <v>410</v>
      </c>
      <c r="O75" s="177">
        <v>20356</v>
      </c>
      <c r="P75" s="178">
        <v>529</v>
      </c>
    </row>
    <row r="76" spans="1:16" x14ac:dyDescent="0.3">
      <c r="A76" s="175" t="s">
        <v>107</v>
      </c>
      <c r="B76" s="176" t="s">
        <v>261</v>
      </c>
      <c r="C76" s="176" t="s">
        <v>1268</v>
      </c>
      <c r="D76" s="175" t="s">
        <v>304</v>
      </c>
      <c r="E76" s="172">
        <v>21895</v>
      </c>
      <c r="F76" s="177">
        <v>3394</v>
      </c>
      <c r="G76" s="177">
        <v>14639</v>
      </c>
      <c r="H76" s="178">
        <v>3862</v>
      </c>
      <c r="I76" s="172">
        <v>20204</v>
      </c>
      <c r="J76" s="177">
        <v>3581</v>
      </c>
      <c r="K76" s="177">
        <v>12982</v>
      </c>
      <c r="L76" s="178">
        <v>3641</v>
      </c>
      <c r="M76" s="172">
        <v>21049</v>
      </c>
      <c r="N76" s="177">
        <v>3383</v>
      </c>
      <c r="O76" s="177">
        <v>14203</v>
      </c>
      <c r="P76" s="178">
        <v>3463</v>
      </c>
    </row>
    <row r="77" spans="1:16" x14ac:dyDescent="0.3">
      <c r="A77" s="175" t="s">
        <v>429</v>
      </c>
      <c r="B77" s="176" t="s">
        <v>1123</v>
      </c>
      <c r="C77" s="176" t="s">
        <v>1269</v>
      </c>
      <c r="D77" s="175" t="s">
        <v>1123</v>
      </c>
      <c r="E77" s="172">
        <v>21227</v>
      </c>
      <c r="F77" s="177">
        <v>1772</v>
      </c>
      <c r="G77" s="177">
        <v>14612</v>
      </c>
      <c r="H77" s="178">
        <v>4843</v>
      </c>
      <c r="I77" s="172">
        <v>20424</v>
      </c>
      <c r="J77" s="177">
        <v>1758</v>
      </c>
      <c r="K77" s="177">
        <v>14010</v>
      </c>
      <c r="L77" s="178">
        <v>4656</v>
      </c>
      <c r="M77" s="172">
        <v>20704</v>
      </c>
      <c r="N77" s="177">
        <v>1733</v>
      </c>
      <c r="O77" s="177">
        <v>14350</v>
      </c>
      <c r="P77" s="178">
        <v>4621</v>
      </c>
    </row>
    <row r="78" spans="1:16" x14ac:dyDescent="0.3">
      <c r="A78" s="175" t="s">
        <v>568</v>
      </c>
      <c r="B78" s="176" t="s">
        <v>108</v>
      </c>
      <c r="C78" s="176" t="s">
        <v>1270</v>
      </c>
      <c r="D78" s="175" t="s">
        <v>149</v>
      </c>
      <c r="E78" s="172">
        <v>20614</v>
      </c>
      <c r="F78" s="177">
        <v>1355</v>
      </c>
      <c r="G78" s="177">
        <v>16861</v>
      </c>
      <c r="H78" s="178">
        <v>2398</v>
      </c>
      <c r="I78" s="172">
        <v>20261</v>
      </c>
      <c r="J78" s="177">
        <v>1364</v>
      </c>
      <c r="K78" s="177">
        <v>16634</v>
      </c>
      <c r="L78" s="178">
        <v>2263</v>
      </c>
      <c r="M78" s="172">
        <v>20574</v>
      </c>
      <c r="N78" s="177">
        <v>1726</v>
      </c>
      <c r="O78" s="177">
        <v>16504</v>
      </c>
      <c r="P78" s="178">
        <v>2344</v>
      </c>
    </row>
    <row r="79" spans="1:16" x14ac:dyDescent="0.3">
      <c r="A79" s="175" t="s">
        <v>938</v>
      </c>
      <c r="B79" s="176" t="s">
        <v>939</v>
      </c>
      <c r="C79" s="176" t="s">
        <v>1271</v>
      </c>
      <c r="D79" s="175" t="s">
        <v>999</v>
      </c>
      <c r="E79" s="172">
        <v>19445</v>
      </c>
      <c r="F79" s="177">
        <v>2914</v>
      </c>
      <c r="G79" s="177">
        <v>10841</v>
      </c>
      <c r="H79" s="178">
        <v>5690</v>
      </c>
      <c r="I79" s="172">
        <v>18527</v>
      </c>
      <c r="J79" s="177">
        <v>2717</v>
      </c>
      <c r="K79" s="177">
        <v>10348</v>
      </c>
      <c r="L79" s="178">
        <v>5462</v>
      </c>
      <c r="M79" s="172">
        <v>19823</v>
      </c>
      <c r="N79" s="177">
        <v>3624</v>
      </c>
      <c r="O79" s="177">
        <v>10893</v>
      </c>
      <c r="P79" s="178">
        <v>5306</v>
      </c>
    </row>
    <row r="80" spans="1:16" x14ac:dyDescent="0.3">
      <c r="A80" s="175" t="s">
        <v>913</v>
      </c>
      <c r="B80" s="176" t="s">
        <v>108</v>
      </c>
      <c r="C80" s="176" t="s">
        <v>1272</v>
      </c>
      <c r="D80" s="175" t="s">
        <v>135</v>
      </c>
      <c r="E80" s="172">
        <v>21546</v>
      </c>
      <c r="F80" s="177">
        <v>2399</v>
      </c>
      <c r="G80" s="177">
        <v>15111</v>
      </c>
      <c r="H80" s="178">
        <v>4036</v>
      </c>
      <c r="I80" s="172">
        <v>21587</v>
      </c>
      <c r="J80" s="177">
        <v>3011</v>
      </c>
      <c r="K80" s="177">
        <v>14667</v>
      </c>
      <c r="L80" s="178">
        <v>3909</v>
      </c>
      <c r="M80" s="172">
        <v>19661</v>
      </c>
      <c r="N80" s="177">
        <v>974</v>
      </c>
      <c r="O80" s="177">
        <v>14850</v>
      </c>
      <c r="P80" s="178">
        <v>3837</v>
      </c>
    </row>
    <row r="81" spans="1:16" x14ac:dyDescent="0.3">
      <c r="A81" s="175" t="s">
        <v>792</v>
      </c>
      <c r="B81" s="176" t="s">
        <v>108</v>
      </c>
      <c r="C81" s="176" t="s">
        <v>1273</v>
      </c>
      <c r="D81" s="175" t="s">
        <v>177</v>
      </c>
      <c r="E81" s="172">
        <v>20131</v>
      </c>
      <c r="F81" s="177">
        <v>2086</v>
      </c>
      <c r="G81" s="177">
        <v>14620</v>
      </c>
      <c r="H81" s="178">
        <v>3425</v>
      </c>
      <c r="I81" s="172">
        <v>19568</v>
      </c>
      <c r="J81" s="177">
        <v>2165</v>
      </c>
      <c r="K81" s="177">
        <v>14160</v>
      </c>
      <c r="L81" s="178">
        <v>3243</v>
      </c>
      <c r="M81" s="172">
        <v>18705</v>
      </c>
      <c r="N81" s="177">
        <v>1599</v>
      </c>
      <c r="O81" s="177">
        <v>13972</v>
      </c>
      <c r="P81" s="178">
        <v>3134</v>
      </c>
    </row>
    <row r="82" spans="1:16" x14ac:dyDescent="0.3">
      <c r="A82" s="175" t="s">
        <v>938</v>
      </c>
      <c r="B82" s="176" t="s">
        <v>874</v>
      </c>
      <c r="C82" s="176" t="s">
        <v>1274</v>
      </c>
      <c r="D82" s="175" t="s">
        <v>899</v>
      </c>
      <c r="E82" s="172">
        <v>16517</v>
      </c>
      <c r="F82" s="177">
        <v>4543</v>
      </c>
      <c r="G82" s="177">
        <v>8046</v>
      </c>
      <c r="H82" s="178">
        <v>3928</v>
      </c>
      <c r="I82" s="172">
        <v>16115</v>
      </c>
      <c r="J82" s="177">
        <v>4310</v>
      </c>
      <c r="K82" s="177">
        <v>8008</v>
      </c>
      <c r="L82" s="178">
        <v>3797</v>
      </c>
      <c r="M82" s="172">
        <v>17402</v>
      </c>
      <c r="N82" s="177">
        <v>5723</v>
      </c>
      <c r="O82" s="177">
        <v>8148</v>
      </c>
      <c r="P82" s="178">
        <v>3531</v>
      </c>
    </row>
    <row r="83" spans="1:16" x14ac:dyDescent="0.3">
      <c r="A83" s="175" t="s">
        <v>429</v>
      </c>
      <c r="B83" s="176" t="s">
        <v>181</v>
      </c>
      <c r="C83" s="176" t="s">
        <v>1275</v>
      </c>
      <c r="D83" s="175" t="s">
        <v>843</v>
      </c>
      <c r="E83" s="172">
        <v>18607</v>
      </c>
      <c r="F83" s="177">
        <v>3111</v>
      </c>
      <c r="G83" s="177">
        <v>9536</v>
      </c>
      <c r="H83" s="178">
        <v>5960</v>
      </c>
      <c r="I83" s="172">
        <v>17545</v>
      </c>
      <c r="J83" s="177">
        <v>3141</v>
      </c>
      <c r="K83" s="177">
        <v>8704</v>
      </c>
      <c r="L83" s="178">
        <v>5700</v>
      </c>
      <c r="M83" s="172">
        <v>16849</v>
      </c>
      <c r="N83" s="177">
        <v>1992</v>
      </c>
      <c r="O83" s="177">
        <v>9341</v>
      </c>
      <c r="P83" s="178">
        <v>5516</v>
      </c>
    </row>
    <row r="84" spans="1:16" x14ac:dyDescent="0.3">
      <c r="A84" s="175" t="s">
        <v>107</v>
      </c>
      <c r="B84" s="176" t="s">
        <v>1150</v>
      </c>
      <c r="C84" s="176" t="s">
        <v>1276</v>
      </c>
      <c r="D84" s="175" t="s">
        <v>1151</v>
      </c>
      <c r="E84" s="172">
        <v>17117</v>
      </c>
      <c r="F84" s="177">
        <v>1107</v>
      </c>
      <c r="G84" s="177">
        <v>14290</v>
      </c>
      <c r="H84" s="178">
        <v>1720</v>
      </c>
      <c r="I84" s="172">
        <v>15983</v>
      </c>
      <c r="J84" s="177">
        <v>948</v>
      </c>
      <c r="K84" s="177">
        <v>13512</v>
      </c>
      <c r="L84" s="178">
        <v>1523</v>
      </c>
      <c r="M84" s="172">
        <v>16995</v>
      </c>
      <c r="N84" s="177">
        <v>1137</v>
      </c>
      <c r="O84" s="177">
        <v>14294</v>
      </c>
      <c r="P84" s="178">
        <v>1564</v>
      </c>
    </row>
    <row r="85" spans="1:16" x14ac:dyDescent="0.3">
      <c r="A85" s="175" t="s">
        <v>457</v>
      </c>
      <c r="B85" s="176" t="s">
        <v>793</v>
      </c>
      <c r="C85" s="176" t="s">
        <v>1277</v>
      </c>
      <c r="D85" s="175" t="s">
        <v>795</v>
      </c>
      <c r="E85" s="172">
        <v>16635</v>
      </c>
      <c r="F85" s="177">
        <v>2519</v>
      </c>
      <c r="G85" s="177">
        <v>10775</v>
      </c>
      <c r="H85" s="178">
        <v>3341</v>
      </c>
      <c r="I85" s="172">
        <v>16356</v>
      </c>
      <c r="J85" s="177">
        <v>2566</v>
      </c>
      <c r="K85" s="177">
        <v>10561</v>
      </c>
      <c r="L85" s="178">
        <v>3229</v>
      </c>
      <c r="M85" s="172">
        <v>16727</v>
      </c>
      <c r="N85" s="177">
        <v>2643</v>
      </c>
      <c r="O85" s="177">
        <v>10913</v>
      </c>
      <c r="P85" s="178">
        <v>3171</v>
      </c>
    </row>
    <row r="86" spans="1:16" x14ac:dyDescent="0.3">
      <c r="A86" s="175" t="s">
        <v>107</v>
      </c>
      <c r="B86" s="176" t="s">
        <v>475</v>
      </c>
      <c r="C86" s="176" t="s">
        <v>1278</v>
      </c>
      <c r="D86" s="175" t="s">
        <v>502</v>
      </c>
      <c r="E86" s="172">
        <v>17260</v>
      </c>
      <c r="F86" s="177">
        <v>2608</v>
      </c>
      <c r="G86" s="177">
        <v>8908</v>
      </c>
      <c r="H86" s="178">
        <v>5744</v>
      </c>
      <c r="I86" s="172">
        <v>16415</v>
      </c>
      <c r="J86" s="177">
        <v>2621</v>
      </c>
      <c r="K86" s="177">
        <v>8320</v>
      </c>
      <c r="L86" s="178">
        <v>5474</v>
      </c>
      <c r="M86" s="172">
        <v>16171</v>
      </c>
      <c r="N86" s="177">
        <v>2058</v>
      </c>
      <c r="O86" s="177">
        <v>8680</v>
      </c>
      <c r="P86" s="178">
        <v>5433</v>
      </c>
    </row>
    <row r="87" spans="1:16" x14ac:dyDescent="0.3">
      <c r="A87" s="175" t="s">
        <v>234</v>
      </c>
      <c r="B87" s="176" t="s">
        <v>181</v>
      </c>
      <c r="C87" s="176" t="s">
        <v>1279</v>
      </c>
      <c r="D87" s="175" t="s">
        <v>870</v>
      </c>
      <c r="E87" s="172">
        <v>16264</v>
      </c>
      <c r="F87" s="177">
        <v>1957</v>
      </c>
      <c r="G87" s="177">
        <v>11068</v>
      </c>
      <c r="H87" s="178">
        <v>3239</v>
      </c>
      <c r="I87" s="172">
        <v>15908</v>
      </c>
      <c r="J87" s="177">
        <v>1953</v>
      </c>
      <c r="K87" s="177">
        <v>10910</v>
      </c>
      <c r="L87" s="178">
        <v>3045</v>
      </c>
      <c r="M87" s="172">
        <v>16244</v>
      </c>
      <c r="N87" s="177">
        <v>1957</v>
      </c>
      <c r="O87" s="177">
        <v>11187</v>
      </c>
      <c r="P87" s="178">
        <v>3100</v>
      </c>
    </row>
    <row r="88" spans="1:16" x14ac:dyDescent="0.3">
      <c r="A88" s="175" t="s">
        <v>107</v>
      </c>
      <c r="B88" s="176" t="s">
        <v>108</v>
      </c>
      <c r="C88" s="176" t="s">
        <v>1280</v>
      </c>
      <c r="D88" s="175" t="s">
        <v>163</v>
      </c>
      <c r="E88" s="172">
        <v>17224</v>
      </c>
      <c r="F88" s="177">
        <v>5425</v>
      </c>
      <c r="G88" s="177">
        <v>7032</v>
      </c>
      <c r="H88" s="178">
        <v>4767</v>
      </c>
      <c r="I88" s="172">
        <v>16426</v>
      </c>
      <c r="J88" s="177">
        <v>5081</v>
      </c>
      <c r="K88" s="177">
        <v>6741</v>
      </c>
      <c r="L88" s="178">
        <v>4604</v>
      </c>
      <c r="M88" s="172">
        <v>15978</v>
      </c>
      <c r="N88" s="177">
        <v>4875</v>
      </c>
      <c r="O88" s="177">
        <v>6684</v>
      </c>
      <c r="P88" s="178">
        <v>4419</v>
      </c>
    </row>
    <row r="89" spans="1:16" x14ac:dyDescent="0.3">
      <c r="A89" s="175" t="s">
        <v>747</v>
      </c>
      <c r="B89" s="176" t="s">
        <v>108</v>
      </c>
      <c r="C89" s="176" t="s">
        <v>1281</v>
      </c>
      <c r="D89" s="175" t="s">
        <v>141</v>
      </c>
      <c r="E89" s="172">
        <v>16237</v>
      </c>
      <c r="F89" s="177">
        <v>3122</v>
      </c>
      <c r="G89" s="177">
        <v>9776</v>
      </c>
      <c r="H89" s="178">
        <v>3339</v>
      </c>
      <c r="I89" s="172">
        <v>15847</v>
      </c>
      <c r="J89" s="177">
        <v>3155</v>
      </c>
      <c r="K89" s="177">
        <v>9466</v>
      </c>
      <c r="L89" s="178">
        <v>3226</v>
      </c>
      <c r="M89" s="172">
        <v>16021</v>
      </c>
      <c r="N89" s="177">
        <v>3009</v>
      </c>
      <c r="O89" s="177">
        <v>9807</v>
      </c>
      <c r="P89" s="178">
        <v>3205</v>
      </c>
    </row>
    <row r="90" spans="1:16" x14ac:dyDescent="0.3">
      <c r="A90" s="175" t="s">
        <v>457</v>
      </c>
      <c r="B90" s="176" t="s">
        <v>1179</v>
      </c>
      <c r="C90" s="176" t="s">
        <v>1282</v>
      </c>
      <c r="D90" s="175" t="s">
        <v>1180</v>
      </c>
      <c r="E90" s="172">
        <v>16663</v>
      </c>
      <c r="F90" s="177">
        <v>3924</v>
      </c>
      <c r="G90" s="177">
        <v>7525</v>
      </c>
      <c r="H90" s="178">
        <v>5214</v>
      </c>
      <c r="I90" s="172">
        <v>15930</v>
      </c>
      <c r="J90" s="177">
        <v>3914</v>
      </c>
      <c r="K90" s="177">
        <v>7148</v>
      </c>
      <c r="L90" s="178">
        <v>4868</v>
      </c>
      <c r="M90" s="172">
        <v>15609</v>
      </c>
      <c r="N90" s="177">
        <v>3658</v>
      </c>
      <c r="O90" s="177">
        <v>7356</v>
      </c>
      <c r="P90" s="178">
        <v>4595</v>
      </c>
    </row>
    <row r="91" spans="1:16" x14ac:dyDescent="0.3">
      <c r="A91" s="175" t="s">
        <v>680</v>
      </c>
      <c r="B91" s="176" t="s">
        <v>108</v>
      </c>
      <c r="C91" s="176" t="s">
        <v>1283</v>
      </c>
      <c r="D91" s="175" t="s">
        <v>159</v>
      </c>
      <c r="E91" s="172">
        <v>14797</v>
      </c>
      <c r="F91" s="177">
        <v>1284</v>
      </c>
      <c r="G91" s="177">
        <v>11103</v>
      </c>
      <c r="H91" s="178">
        <v>2410</v>
      </c>
      <c r="I91" s="172">
        <v>14504</v>
      </c>
      <c r="J91" s="177">
        <v>1293</v>
      </c>
      <c r="K91" s="177">
        <v>10911</v>
      </c>
      <c r="L91" s="178">
        <v>2300</v>
      </c>
      <c r="M91" s="172">
        <v>14892</v>
      </c>
      <c r="N91" s="177">
        <v>1311</v>
      </c>
      <c r="O91" s="177">
        <v>11333</v>
      </c>
      <c r="P91" s="178">
        <v>2248</v>
      </c>
    </row>
    <row r="92" spans="1:16" x14ac:dyDescent="0.3">
      <c r="A92" s="175" t="s">
        <v>1038</v>
      </c>
      <c r="B92" s="176" t="s">
        <v>569</v>
      </c>
      <c r="C92" s="176" t="s">
        <v>1284</v>
      </c>
      <c r="D92" s="175" t="s">
        <v>668</v>
      </c>
      <c r="E92" s="172">
        <v>14894</v>
      </c>
      <c r="F92" s="177">
        <v>1264</v>
      </c>
      <c r="G92" s="177">
        <v>11805</v>
      </c>
      <c r="H92" s="178">
        <v>1825</v>
      </c>
      <c r="I92" s="172">
        <v>14679</v>
      </c>
      <c r="J92" s="177">
        <v>1253</v>
      </c>
      <c r="K92" s="177">
        <v>11677</v>
      </c>
      <c r="L92" s="178">
        <v>1749</v>
      </c>
      <c r="M92" s="172">
        <v>14855</v>
      </c>
      <c r="N92" s="177">
        <v>1256</v>
      </c>
      <c r="O92" s="177">
        <v>11883</v>
      </c>
      <c r="P92" s="178">
        <v>1716</v>
      </c>
    </row>
    <row r="93" spans="1:16" x14ac:dyDescent="0.3">
      <c r="A93" s="175" t="s">
        <v>792</v>
      </c>
      <c r="B93" s="176" t="s">
        <v>1086</v>
      </c>
      <c r="C93" s="176" t="s">
        <v>1285</v>
      </c>
      <c r="D93" s="175" t="s">
        <v>239</v>
      </c>
      <c r="E93" s="172">
        <v>15826</v>
      </c>
      <c r="F93" s="177">
        <v>3528</v>
      </c>
      <c r="G93" s="177">
        <v>8125</v>
      </c>
      <c r="H93" s="178">
        <v>4173</v>
      </c>
      <c r="I93" s="172">
        <v>14943</v>
      </c>
      <c r="J93" s="177">
        <v>3529</v>
      </c>
      <c r="K93" s="177">
        <v>7823</v>
      </c>
      <c r="L93" s="178">
        <v>3591</v>
      </c>
      <c r="M93" s="172">
        <v>14902</v>
      </c>
      <c r="N93" s="177">
        <v>3309</v>
      </c>
      <c r="O93" s="177">
        <v>7782</v>
      </c>
      <c r="P93" s="178">
        <v>3811</v>
      </c>
    </row>
    <row r="94" spans="1:16" x14ac:dyDescent="0.3">
      <c r="A94" s="175" t="s">
        <v>107</v>
      </c>
      <c r="B94" s="176" t="s">
        <v>513</v>
      </c>
      <c r="C94" s="176" t="s">
        <v>1286</v>
      </c>
      <c r="D94" s="175" t="s">
        <v>515</v>
      </c>
      <c r="E94" s="172">
        <v>14641</v>
      </c>
      <c r="F94" s="177">
        <v>1670</v>
      </c>
      <c r="G94" s="177">
        <v>9964</v>
      </c>
      <c r="H94" s="178">
        <v>3007</v>
      </c>
      <c r="I94" s="172">
        <v>14282</v>
      </c>
      <c r="J94" s="177">
        <v>1692</v>
      </c>
      <c r="K94" s="177">
        <v>9713</v>
      </c>
      <c r="L94" s="178">
        <v>2877</v>
      </c>
      <c r="M94" s="172">
        <v>14453</v>
      </c>
      <c r="N94" s="177">
        <v>1685</v>
      </c>
      <c r="O94" s="177">
        <v>9939</v>
      </c>
      <c r="P94" s="178">
        <v>2829</v>
      </c>
    </row>
    <row r="95" spans="1:16" x14ac:dyDescent="0.3">
      <c r="A95" s="175" t="s">
        <v>308</v>
      </c>
      <c r="B95" s="176" t="s">
        <v>569</v>
      </c>
      <c r="C95" s="176" t="s">
        <v>1287</v>
      </c>
      <c r="D95" s="175" t="s">
        <v>651</v>
      </c>
      <c r="E95" s="172">
        <v>12970</v>
      </c>
      <c r="F95" s="177">
        <v>3700</v>
      </c>
      <c r="G95" s="177">
        <v>7647</v>
      </c>
      <c r="H95" s="178">
        <v>1623</v>
      </c>
      <c r="I95" s="172">
        <v>12784</v>
      </c>
      <c r="J95" s="177">
        <v>3639</v>
      </c>
      <c r="K95" s="177">
        <v>7458</v>
      </c>
      <c r="L95" s="178">
        <v>1687</v>
      </c>
      <c r="M95" s="172">
        <v>14265</v>
      </c>
      <c r="N95" s="177">
        <v>4643</v>
      </c>
      <c r="O95" s="177">
        <v>7951</v>
      </c>
      <c r="P95" s="178">
        <v>1671</v>
      </c>
    </row>
    <row r="96" spans="1:16" x14ac:dyDescent="0.3">
      <c r="A96" s="175" t="s">
        <v>539</v>
      </c>
      <c r="B96" s="176" t="s">
        <v>939</v>
      </c>
      <c r="C96" s="176" t="s">
        <v>1288</v>
      </c>
      <c r="D96" s="175" t="s">
        <v>1006</v>
      </c>
      <c r="E96" s="172">
        <v>13909</v>
      </c>
      <c r="F96" s="177">
        <v>1557</v>
      </c>
      <c r="G96" s="177">
        <v>9419</v>
      </c>
      <c r="H96" s="178">
        <v>2933</v>
      </c>
      <c r="I96" s="172">
        <v>13270</v>
      </c>
      <c r="J96" s="177">
        <v>1543</v>
      </c>
      <c r="K96" s="177">
        <v>8930</v>
      </c>
      <c r="L96" s="178">
        <v>2797</v>
      </c>
      <c r="M96" s="172">
        <v>13564</v>
      </c>
      <c r="N96" s="177">
        <v>1591</v>
      </c>
      <c r="O96" s="177">
        <v>9165</v>
      </c>
      <c r="P96" s="178">
        <v>2808</v>
      </c>
    </row>
    <row r="97" spans="1:16" x14ac:dyDescent="0.3">
      <c r="A97" s="175" t="s">
        <v>107</v>
      </c>
      <c r="B97" s="176" t="s">
        <v>793</v>
      </c>
      <c r="C97" s="176" t="s">
        <v>1289</v>
      </c>
      <c r="D97" s="175" t="s">
        <v>811</v>
      </c>
      <c r="E97" s="172">
        <v>14452</v>
      </c>
      <c r="F97" s="177">
        <v>2171</v>
      </c>
      <c r="G97" s="177">
        <v>7821</v>
      </c>
      <c r="H97" s="178">
        <v>4460</v>
      </c>
      <c r="I97" s="172">
        <v>13961</v>
      </c>
      <c r="J97" s="177">
        <v>1898</v>
      </c>
      <c r="K97" s="177">
        <v>7763</v>
      </c>
      <c r="L97" s="178">
        <v>4300</v>
      </c>
      <c r="M97" s="172">
        <v>13436</v>
      </c>
      <c r="N97" s="177">
        <v>1601</v>
      </c>
      <c r="O97" s="177">
        <v>7555</v>
      </c>
      <c r="P97" s="178">
        <v>4280</v>
      </c>
    </row>
    <row r="98" spans="1:16" x14ac:dyDescent="0.3">
      <c r="A98" s="175" t="s">
        <v>873</v>
      </c>
      <c r="B98" s="176" t="s">
        <v>748</v>
      </c>
      <c r="C98" s="176" t="s">
        <v>1290</v>
      </c>
      <c r="D98" s="175" t="s">
        <v>757</v>
      </c>
      <c r="E98" s="172">
        <v>13771</v>
      </c>
      <c r="F98" s="177">
        <v>2167</v>
      </c>
      <c r="G98" s="177">
        <v>8384</v>
      </c>
      <c r="H98" s="178">
        <v>3220</v>
      </c>
      <c r="I98" s="172">
        <v>13054</v>
      </c>
      <c r="J98" s="177">
        <v>2099</v>
      </c>
      <c r="K98" s="177">
        <v>7894</v>
      </c>
      <c r="L98" s="178">
        <v>3061</v>
      </c>
      <c r="M98" s="172">
        <v>13351</v>
      </c>
      <c r="N98" s="177">
        <v>2092</v>
      </c>
      <c r="O98" s="177">
        <v>8190</v>
      </c>
      <c r="P98" s="178">
        <v>3069</v>
      </c>
    </row>
    <row r="99" spans="1:16" x14ac:dyDescent="0.3">
      <c r="A99" s="175" t="s">
        <v>938</v>
      </c>
      <c r="B99" s="176" t="s">
        <v>569</v>
      </c>
      <c r="C99" s="176" t="s">
        <v>1291</v>
      </c>
      <c r="D99" s="175" t="s">
        <v>660</v>
      </c>
      <c r="E99" s="172">
        <v>14636</v>
      </c>
      <c r="F99" s="177">
        <v>4200</v>
      </c>
      <c r="G99" s="177">
        <v>6637</v>
      </c>
      <c r="H99" s="178">
        <v>3799</v>
      </c>
      <c r="I99" s="172">
        <v>14094</v>
      </c>
      <c r="J99" s="177">
        <v>3843</v>
      </c>
      <c r="K99" s="177">
        <v>6392</v>
      </c>
      <c r="L99" s="178">
        <v>3859</v>
      </c>
      <c r="M99" s="172">
        <v>12155</v>
      </c>
      <c r="N99" s="177">
        <v>1970</v>
      </c>
      <c r="O99" s="177">
        <v>6385</v>
      </c>
      <c r="P99" s="178">
        <v>3800</v>
      </c>
    </row>
    <row r="100" spans="1:16" x14ac:dyDescent="0.3">
      <c r="A100" s="175" t="s">
        <v>474</v>
      </c>
      <c r="B100" s="176" t="s">
        <v>449</v>
      </c>
      <c r="C100" s="176" t="s">
        <v>1292</v>
      </c>
      <c r="D100" s="175" t="s">
        <v>936</v>
      </c>
      <c r="E100" s="172">
        <v>12446</v>
      </c>
      <c r="F100" s="177">
        <v>2159</v>
      </c>
      <c r="G100" s="177">
        <v>8321</v>
      </c>
      <c r="H100" s="178">
        <v>1966</v>
      </c>
      <c r="I100" s="172">
        <v>11854</v>
      </c>
      <c r="J100" s="177">
        <v>2113</v>
      </c>
      <c r="K100" s="177">
        <v>7931</v>
      </c>
      <c r="L100" s="178">
        <v>1810</v>
      </c>
      <c r="M100" s="172">
        <v>12211</v>
      </c>
      <c r="N100" s="177">
        <v>2098</v>
      </c>
      <c r="O100" s="177">
        <v>8175</v>
      </c>
      <c r="P100" s="178">
        <v>1938</v>
      </c>
    </row>
    <row r="101" spans="1:16" x14ac:dyDescent="0.3">
      <c r="A101" s="175" t="s">
        <v>1162</v>
      </c>
      <c r="B101" s="176" t="s">
        <v>108</v>
      </c>
      <c r="C101" s="176" t="s">
        <v>1293</v>
      </c>
      <c r="D101" s="175" t="s">
        <v>130</v>
      </c>
      <c r="E101" s="172">
        <v>13295</v>
      </c>
      <c r="F101" s="177">
        <v>2847</v>
      </c>
      <c r="G101" s="177">
        <v>6849</v>
      </c>
      <c r="H101" s="178">
        <v>3599</v>
      </c>
      <c r="I101" s="172">
        <v>12444</v>
      </c>
      <c r="J101" s="177">
        <v>2788</v>
      </c>
      <c r="K101" s="177">
        <v>6392</v>
      </c>
      <c r="L101" s="178">
        <v>3264</v>
      </c>
      <c r="M101" s="172">
        <v>11943</v>
      </c>
      <c r="N101" s="177">
        <v>1530</v>
      </c>
      <c r="O101" s="177">
        <v>6985</v>
      </c>
      <c r="P101" s="178">
        <v>3428</v>
      </c>
    </row>
    <row r="102" spans="1:16" x14ac:dyDescent="0.3">
      <c r="A102" s="175" t="s">
        <v>568</v>
      </c>
      <c r="B102" s="176" t="s">
        <v>874</v>
      </c>
      <c r="C102" s="176" t="s">
        <v>1294</v>
      </c>
      <c r="D102" s="175" t="s">
        <v>900</v>
      </c>
      <c r="E102" s="172">
        <v>12152</v>
      </c>
      <c r="F102" s="177">
        <v>980</v>
      </c>
      <c r="G102" s="177">
        <v>10780</v>
      </c>
      <c r="H102" s="178">
        <v>392</v>
      </c>
      <c r="I102" s="172">
        <v>11711</v>
      </c>
      <c r="J102" s="177">
        <v>935</v>
      </c>
      <c r="K102" s="177">
        <v>10400</v>
      </c>
      <c r="L102" s="178">
        <v>376</v>
      </c>
      <c r="M102" s="172">
        <v>11597</v>
      </c>
      <c r="N102" s="177">
        <v>589</v>
      </c>
      <c r="O102" s="177">
        <v>10618</v>
      </c>
      <c r="P102" s="178">
        <v>390</v>
      </c>
    </row>
    <row r="103" spans="1:16" x14ac:dyDescent="0.3">
      <c r="A103" s="175" t="s">
        <v>819</v>
      </c>
      <c r="B103" s="176" t="s">
        <v>1039</v>
      </c>
      <c r="C103" s="176" t="s">
        <v>1295</v>
      </c>
      <c r="D103" s="175" t="s">
        <v>1055</v>
      </c>
      <c r="E103" s="172">
        <v>12424</v>
      </c>
      <c r="F103" s="177">
        <v>1234</v>
      </c>
      <c r="G103" s="177">
        <v>9296</v>
      </c>
      <c r="H103" s="178">
        <v>1894</v>
      </c>
      <c r="I103" s="172">
        <v>10950</v>
      </c>
      <c r="J103" s="177">
        <v>1255</v>
      </c>
      <c r="K103" s="177">
        <v>7837</v>
      </c>
      <c r="L103" s="178">
        <v>1858</v>
      </c>
      <c r="M103" s="172">
        <v>11467</v>
      </c>
      <c r="N103" s="177">
        <v>516</v>
      </c>
      <c r="O103" s="177">
        <v>9187</v>
      </c>
      <c r="P103" s="178">
        <v>1764</v>
      </c>
    </row>
    <row r="104" spans="1:16" x14ac:dyDescent="0.3">
      <c r="A104" s="175" t="s">
        <v>1172</v>
      </c>
      <c r="B104" s="176" t="s">
        <v>108</v>
      </c>
      <c r="C104" s="176" t="s">
        <v>1296</v>
      </c>
      <c r="D104" s="175" t="s">
        <v>143</v>
      </c>
      <c r="E104" s="172">
        <v>11433</v>
      </c>
      <c r="F104" s="177">
        <v>2375</v>
      </c>
      <c r="G104" s="177">
        <v>5949</v>
      </c>
      <c r="H104" s="178">
        <v>3109</v>
      </c>
      <c r="I104" s="172">
        <v>11498</v>
      </c>
      <c r="J104" s="177">
        <v>2802</v>
      </c>
      <c r="K104" s="177">
        <v>5702</v>
      </c>
      <c r="L104" s="178">
        <v>2994</v>
      </c>
      <c r="M104" s="172">
        <v>11516</v>
      </c>
      <c r="N104" s="177">
        <v>2397</v>
      </c>
      <c r="O104" s="177">
        <v>6111</v>
      </c>
      <c r="P104" s="178">
        <v>3008</v>
      </c>
    </row>
    <row r="105" spans="1:16" x14ac:dyDescent="0.3">
      <c r="A105" s="175" t="s">
        <v>568</v>
      </c>
      <c r="B105" s="176" t="s">
        <v>1163</v>
      </c>
      <c r="C105" s="176" t="s">
        <v>1297</v>
      </c>
      <c r="D105" s="175" t="s">
        <v>1164</v>
      </c>
      <c r="E105" s="172">
        <v>11684</v>
      </c>
      <c r="F105" s="177">
        <v>2233</v>
      </c>
      <c r="G105" s="177">
        <v>6447</v>
      </c>
      <c r="H105" s="178">
        <v>3004</v>
      </c>
      <c r="I105" s="172">
        <v>11210</v>
      </c>
      <c r="J105" s="177">
        <v>2198</v>
      </c>
      <c r="K105" s="177">
        <v>6105</v>
      </c>
      <c r="L105" s="178">
        <v>2907</v>
      </c>
      <c r="M105" s="172">
        <v>11112</v>
      </c>
      <c r="N105" s="177">
        <v>2030</v>
      </c>
      <c r="O105" s="177">
        <v>6346</v>
      </c>
      <c r="P105" s="178">
        <v>2736</v>
      </c>
    </row>
    <row r="106" spans="1:16" x14ac:dyDescent="0.3">
      <c r="A106" s="175" t="s">
        <v>873</v>
      </c>
      <c r="B106" s="176" t="s">
        <v>108</v>
      </c>
      <c r="C106" s="176" t="s">
        <v>1298</v>
      </c>
      <c r="D106" s="175" t="s">
        <v>221</v>
      </c>
      <c r="E106" s="172">
        <v>10692</v>
      </c>
      <c r="F106" s="177">
        <v>1595</v>
      </c>
      <c r="G106" s="177">
        <v>6197</v>
      </c>
      <c r="H106" s="178">
        <v>2900</v>
      </c>
      <c r="I106" s="172">
        <v>11034</v>
      </c>
      <c r="J106" s="177">
        <v>2262</v>
      </c>
      <c r="K106" s="177">
        <v>6032</v>
      </c>
      <c r="L106" s="178">
        <v>2740</v>
      </c>
      <c r="M106" s="172">
        <v>11121</v>
      </c>
      <c r="N106" s="177">
        <v>2256</v>
      </c>
      <c r="O106" s="177">
        <v>6115</v>
      </c>
      <c r="P106" s="178">
        <v>2750</v>
      </c>
    </row>
    <row r="107" spans="1:16" x14ac:dyDescent="0.3">
      <c r="A107" s="175" t="s">
        <v>938</v>
      </c>
      <c r="B107" s="176" t="s">
        <v>108</v>
      </c>
      <c r="C107" s="176" t="s">
        <v>1299</v>
      </c>
      <c r="D107" s="175" t="s">
        <v>188</v>
      </c>
      <c r="E107" s="172">
        <v>11610</v>
      </c>
      <c r="F107" s="177">
        <v>1489</v>
      </c>
      <c r="G107" s="177">
        <v>7461</v>
      </c>
      <c r="H107" s="178">
        <v>2660</v>
      </c>
      <c r="I107" s="172">
        <v>11454</v>
      </c>
      <c r="J107" s="177">
        <v>1507</v>
      </c>
      <c r="K107" s="177">
        <v>7264</v>
      </c>
      <c r="L107" s="178">
        <v>2683</v>
      </c>
      <c r="M107" s="172">
        <v>10738</v>
      </c>
      <c r="N107" s="177">
        <v>808</v>
      </c>
      <c r="O107" s="177">
        <v>7346</v>
      </c>
      <c r="P107" s="178">
        <v>2584</v>
      </c>
    </row>
    <row r="108" spans="1:16" x14ac:dyDescent="0.3">
      <c r="A108" s="175" t="s">
        <v>1085</v>
      </c>
      <c r="B108" s="176" t="s">
        <v>1086</v>
      </c>
      <c r="C108" s="176" t="s">
        <v>1300</v>
      </c>
      <c r="D108" s="175" t="s">
        <v>1100</v>
      </c>
      <c r="E108" s="172">
        <v>10532</v>
      </c>
      <c r="F108" s="177">
        <v>1658</v>
      </c>
      <c r="G108" s="177">
        <v>6414</v>
      </c>
      <c r="H108" s="178">
        <v>2460</v>
      </c>
      <c r="I108" s="172">
        <v>10054</v>
      </c>
      <c r="J108" s="177">
        <v>1628</v>
      </c>
      <c r="K108" s="177">
        <v>5974</v>
      </c>
      <c r="L108" s="178">
        <v>2452</v>
      </c>
      <c r="M108" s="172">
        <v>9820</v>
      </c>
      <c r="N108" s="177">
        <v>1631</v>
      </c>
      <c r="O108" s="177">
        <v>5958</v>
      </c>
      <c r="P108" s="178">
        <v>2231</v>
      </c>
    </row>
    <row r="109" spans="1:16" x14ac:dyDescent="0.3">
      <c r="A109" s="175" t="s">
        <v>792</v>
      </c>
      <c r="B109" s="176" t="s">
        <v>135</v>
      </c>
      <c r="C109" s="176" t="s">
        <v>1301</v>
      </c>
      <c r="D109" s="175" t="s">
        <v>437</v>
      </c>
      <c r="E109" s="172">
        <v>9738</v>
      </c>
      <c r="F109" s="177">
        <v>671</v>
      </c>
      <c r="G109" s="177">
        <v>7884</v>
      </c>
      <c r="H109" s="178">
        <v>1183</v>
      </c>
      <c r="I109" s="172">
        <v>9523</v>
      </c>
      <c r="J109" s="177">
        <v>671</v>
      </c>
      <c r="K109" s="177">
        <v>7673</v>
      </c>
      <c r="L109" s="178">
        <v>1179</v>
      </c>
      <c r="M109" s="172">
        <v>9978</v>
      </c>
      <c r="N109" s="177">
        <v>689</v>
      </c>
      <c r="O109" s="177">
        <v>8162</v>
      </c>
      <c r="P109" s="178">
        <v>1127</v>
      </c>
    </row>
    <row r="110" spans="1:16" x14ac:dyDescent="0.3">
      <c r="A110" s="175" t="s">
        <v>680</v>
      </c>
      <c r="B110" s="176" t="s">
        <v>261</v>
      </c>
      <c r="C110" s="176" t="s">
        <v>1302</v>
      </c>
      <c r="D110" s="175" t="s">
        <v>278</v>
      </c>
      <c r="E110" s="172">
        <v>10588</v>
      </c>
      <c r="F110" s="177">
        <v>815</v>
      </c>
      <c r="G110" s="177">
        <v>7283</v>
      </c>
      <c r="H110" s="178">
        <v>2490</v>
      </c>
      <c r="I110" s="172">
        <v>9673</v>
      </c>
      <c r="J110" s="177">
        <v>839</v>
      </c>
      <c r="K110" s="177">
        <v>6521</v>
      </c>
      <c r="L110" s="178">
        <v>2313</v>
      </c>
      <c r="M110" s="172">
        <v>9946</v>
      </c>
      <c r="N110" s="177">
        <v>796</v>
      </c>
      <c r="O110" s="177">
        <v>6777</v>
      </c>
      <c r="P110" s="178">
        <v>2373</v>
      </c>
    </row>
    <row r="111" spans="1:16" x14ac:dyDescent="0.3">
      <c r="A111" s="175" t="s">
        <v>308</v>
      </c>
      <c r="B111" s="176" t="s">
        <v>763</v>
      </c>
      <c r="C111" s="176" t="s">
        <v>1303</v>
      </c>
      <c r="D111" s="175" t="s">
        <v>770</v>
      </c>
      <c r="E111" s="172">
        <v>9911</v>
      </c>
      <c r="F111" s="177">
        <v>1320</v>
      </c>
      <c r="G111" s="177">
        <v>6270</v>
      </c>
      <c r="H111" s="178">
        <v>2321</v>
      </c>
      <c r="I111" s="172">
        <v>9521</v>
      </c>
      <c r="J111" s="177">
        <v>1268</v>
      </c>
      <c r="K111" s="177">
        <v>6049</v>
      </c>
      <c r="L111" s="178">
        <v>2204</v>
      </c>
      <c r="M111" s="172">
        <v>9789</v>
      </c>
      <c r="N111" s="177">
        <v>1266</v>
      </c>
      <c r="O111" s="177">
        <v>6249</v>
      </c>
      <c r="P111" s="178">
        <v>2274</v>
      </c>
    </row>
    <row r="112" spans="1:16" x14ac:dyDescent="0.3">
      <c r="A112" s="175" t="s">
        <v>1014</v>
      </c>
      <c r="B112" s="176" t="s">
        <v>272</v>
      </c>
      <c r="C112" s="176" t="s">
        <v>1304</v>
      </c>
      <c r="D112" s="175" t="s">
        <v>543</v>
      </c>
      <c r="E112" s="172">
        <v>9270</v>
      </c>
      <c r="F112" s="177">
        <v>569</v>
      </c>
      <c r="G112" s="177">
        <v>7041</v>
      </c>
      <c r="H112" s="178">
        <v>1660</v>
      </c>
      <c r="I112" s="172">
        <v>9239</v>
      </c>
      <c r="J112" s="177">
        <v>582</v>
      </c>
      <c r="K112" s="177">
        <v>7106</v>
      </c>
      <c r="L112" s="178">
        <v>1551</v>
      </c>
      <c r="M112" s="172">
        <v>9596</v>
      </c>
      <c r="N112" s="177">
        <v>451</v>
      </c>
      <c r="O112" s="177">
        <v>7552</v>
      </c>
      <c r="P112" s="178">
        <v>1593</v>
      </c>
    </row>
    <row r="113" spans="1:16" x14ac:dyDescent="0.3">
      <c r="A113" s="175" t="s">
        <v>457</v>
      </c>
      <c r="B113" s="176" t="s">
        <v>1150</v>
      </c>
      <c r="C113" s="176" t="s">
        <v>1305</v>
      </c>
      <c r="D113" s="175" t="s">
        <v>1153</v>
      </c>
      <c r="E113" s="172">
        <v>8873</v>
      </c>
      <c r="F113" s="177">
        <v>1188</v>
      </c>
      <c r="G113" s="177">
        <v>6656</v>
      </c>
      <c r="H113" s="178">
        <v>1029</v>
      </c>
      <c r="I113" s="172">
        <v>8869</v>
      </c>
      <c r="J113" s="177">
        <v>1203</v>
      </c>
      <c r="K113" s="177">
        <v>6583</v>
      </c>
      <c r="L113" s="178">
        <v>1083</v>
      </c>
      <c r="M113" s="172">
        <v>9053</v>
      </c>
      <c r="N113" s="177">
        <v>1264</v>
      </c>
      <c r="O113" s="177">
        <v>6784</v>
      </c>
      <c r="P113" s="178">
        <v>1005</v>
      </c>
    </row>
    <row r="114" spans="1:16" x14ac:dyDescent="0.3">
      <c r="A114" s="175" t="s">
        <v>568</v>
      </c>
      <c r="B114" s="176" t="s">
        <v>108</v>
      </c>
      <c r="C114" s="176" t="s">
        <v>1306</v>
      </c>
      <c r="D114" s="175" t="s">
        <v>210</v>
      </c>
      <c r="E114" s="172">
        <v>9742</v>
      </c>
      <c r="F114" s="177">
        <v>2796</v>
      </c>
      <c r="G114" s="177">
        <v>5072</v>
      </c>
      <c r="H114" s="178">
        <v>1874</v>
      </c>
      <c r="I114" s="172">
        <v>9318</v>
      </c>
      <c r="J114" s="177">
        <v>2617</v>
      </c>
      <c r="K114" s="177">
        <v>5035</v>
      </c>
      <c r="L114" s="178">
        <v>1666</v>
      </c>
      <c r="M114" s="172">
        <v>9125</v>
      </c>
      <c r="N114" s="177">
        <v>2445</v>
      </c>
      <c r="O114" s="177">
        <v>4930</v>
      </c>
      <c r="P114" s="178">
        <v>1750</v>
      </c>
    </row>
    <row r="115" spans="1:16" x14ac:dyDescent="0.3">
      <c r="A115" s="175" t="s">
        <v>474</v>
      </c>
      <c r="B115" s="176" t="s">
        <v>272</v>
      </c>
      <c r="C115" s="176" t="s">
        <v>1307</v>
      </c>
      <c r="D115" s="175" t="s">
        <v>552</v>
      </c>
      <c r="E115" s="172">
        <v>8999</v>
      </c>
      <c r="F115" s="177">
        <v>1614</v>
      </c>
      <c r="G115" s="177">
        <v>6206</v>
      </c>
      <c r="H115" s="178">
        <v>1179</v>
      </c>
      <c r="I115" s="172">
        <v>8761</v>
      </c>
      <c r="J115" s="177">
        <v>1608</v>
      </c>
      <c r="K115" s="177">
        <v>6052</v>
      </c>
      <c r="L115" s="178">
        <v>1101</v>
      </c>
      <c r="M115" s="172">
        <v>8903</v>
      </c>
      <c r="N115" s="177">
        <v>1649</v>
      </c>
      <c r="O115" s="177">
        <v>6132</v>
      </c>
      <c r="P115" s="178">
        <v>1122</v>
      </c>
    </row>
    <row r="116" spans="1:16" x14ac:dyDescent="0.3">
      <c r="A116" s="175" t="s">
        <v>938</v>
      </c>
      <c r="B116" s="176" t="s">
        <v>1131</v>
      </c>
      <c r="C116" s="176" t="s">
        <v>1308</v>
      </c>
      <c r="D116" s="175" t="s">
        <v>306</v>
      </c>
      <c r="E116" s="172">
        <v>9582</v>
      </c>
      <c r="F116" s="177">
        <v>1555</v>
      </c>
      <c r="G116" s="177">
        <v>6395</v>
      </c>
      <c r="H116" s="178">
        <v>1632</v>
      </c>
      <c r="I116" s="172">
        <v>8727</v>
      </c>
      <c r="J116" s="177">
        <v>1516</v>
      </c>
      <c r="K116" s="177">
        <v>5736</v>
      </c>
      <c r="L116" s="178">
        <v>1475</v>
      </c>
      <c r="M116" s="172">
        <v>8876</v>
      </c>
      <c r="N116" s="177">
        <v>1512</v>
      </c>
      <c r="O116" s="177">
        <v>5849</v>
      </c>
      <c r="P116" s="178">
        <v>1515</v>
      </c>
    </row>
    <row r="117" spans="1:16" x14ac:dyDescent="0.3">
      <c r="A117" s="175" t="s">
        <v>568</v>
      </c>
      <c r="B117" s="176" t="s">
        <v>108</v>
      </c>
      <c r="C117" s="176" t="s">
        <v>1309</v>
      </c>
      <c r="D117" s="175" t="s">
        <v>192</v>
      </c>
      <c r="E117" s="172">
        <v>9138</v>
      </c>
      <c r="F117" s="177">
        <v>1252</v>
      </c>
      <c r="G117" s="177">
        <v>5297</v>
      </c>
      <c r="H117" s="178">
        <v>2589</v>
      </c>
      <c r="I117" s="172">
        <v>8756</v>
      </c>
      <c r="J117" s="177">
        <v>1268</v>
      </c>
      <c r="K117" s="177">
        <v>5090</v>
      </c>
      <c r="L117" s="178">
        <v>2398</v>
      </c>
      <c r="M117" s="172">
        <v>8675</v>
      </c>
      <c r="N117" s="177">
        <v>1212</v>
      </c>
      <c r="O117" s="177">
        <v>5135</v>
      </c>
      <c r="P117" s="178">
        <v>2328</v>
      </c>
    </row>
    <row r="118" spans="1:16" x14ac:dyDescent="0.3">
      <c r="A118" s="175" t="s">
        <v>711</v>
      </c>
      <c r="B118" s="176" t="s">
        <v>235</v>
      </c>
      <c r="C118" s="176" t="s">
        <v>1310</v>
      </c>
      <c r="D118" s="175" t="s">
        <v>240</v>
      </c>
      <c r="E118" s="172">
        <v>8535</v>
      </c>
      <c r="F118" s="177">
        <v>618</v>
      </c>
      <c r="G118" s="177">
        <v>6466</v>
      </c>
      <c r="H118" s="178">
        <v>1451</v>
      </c>
      <c r="I118" s="172">
        <v>8460</v>
      </c>
      <c r="J118" s="177">
        <v>630</v>
      </c>
      <c r="K118" s="177">
        <v>6478</v>
      </c>
      <c r="L118" s="178">
        <v>1352</v>
      </c>
      <c r="M118" s="172">
        <v>8551</v>
      </c>
      <c r="N118" s="177">
        <v>739</v>
      </c>
      <c r="O118" s="177">
        <v>6528</v>
      </c>
      <c r="P118" s="178">
        <v>1284</v>
      </c>
    </row>
    <row r="119" spans="1:16" x14ac:dyDescent="0.3">
      <c r="A119" s="175" t="s">
        <v>1038</v>
      </c>
      <c r="B119" s="176" t="s">
        <v>793</v>
      </c>
      <c r="C119" s="176" t="s">
        <v>1311</v>
      </c>
      <c r="D119" s="175" t="s">
        <v>161</v>
      </c>
      <c r="E119" s="172">
        <v>8276</v>
      </c>
      <c r="F119" s="177">
        <v>1741</v>
      </c>
      <c r="G119" s="177">
        <v>3781</v>
      </c>
      <c r="H119" s="178">
        <v>2754</v>
      </c>
      <c r="I119" s="172">
        <v>7975</v>
      </c>
      <c r="J119" s="177">
        <v>1785</v>
      </c>
      <c r="K119" s="177">
        <v>3555</v>
      </c>
      <c r="L119" s="178">
        <v>2635</v>
      </c>
      <c r="M119" s="172">
        <v>8377</v>
      </c>
      <c r="N119" s="177">
        <v>1699</v>
      </c>
      <c r="O119" s="177">
        <v>4070</v>
      </c>
      <c r="P119" s="178">
        <v>2608</v>
      </c>
    </row>
    <row r="120" spans="1:16" x14ac:dyDescent="0.3">
      <c r="A120" s="175" t="s">
        <v>819</v>
      </c>
      <c r="B120" s="176" t="s">
        <v>309</v>
      </c>
      <c r="C120" s="176" t="s">
        <v>1312</v>
      </c>
      <c r="D120" s="175" t="s">
        <v>386</v>
      </c>
      <c r="E120" s="172">
        <v>8725</v>
      </c>
      <c r="F120" s="177">
        <v>1323</v>
      </c>
      <c r="G120" s="177">
        <v>5822</v>
      </c>
      <c r="H120" s="178">
        <v>1580</v>
      </c>
      <c r="I120" s="172">
        <v>8381</v>
      </c>
      <c r="J120" s="177">
        <v>1278</v>
      </c>
      <c r="K120" s="177">
        <v>5553</v>
      </c>
      <c r="L120" s="178">
        <v>1550</v>
      </c>
      <c r="M120" s="172">
        <v>7768</v>
      </c>
      <c r="N120" s="177">
        <v>569</v>
      </c>
      <c r="O120" s="177">
        <v>5743</v>
      </c>
      <c r="P120" s="178">
        <v>1456</v>
      </c>
    </row>
    <row r="121" spans="1:16" x14ac:dyDescent="0.3">
      <c r="A121" s="175" t="s">
        <v>474</v>
      </c>
      <c r="B121" s="176" t="s">
        <v>914</v>
      </c>
      <c r="C121" s="176" t="s">
        <v>1313</v>
      </c>
      <c r="D121" s="176" t="s">
        <v>915</v>
      </c>
      <c r="E121" s="172">
        <v>7530</v>
      </c>
      <c r="F121" s="177">
        <v>921</v>
      </c>
      <c r="G121" s="177">
        <v>5720</v>
      </c>
      <c r="H121" s="178">
        <v>889</v>
      </c>
      <c r="I121" s="172">
        <v>7475</v>
      </c>
      <c r="J121" s="177">
        <v>964</v>
      </c>
      <c r="K121" s="177">
        <v>5635</v>
      </c>
      <c r="L121" s="178">
        <v>876</v>
      </c>
      <c r="M121" s="172">
        <v>7664</v>
      </c>
      <c r="N121" s="177">
        <v>1027</v>
      </c>
      <c r="O121" s="177">
        <v>5777</v>
      </c>
      <c r="P121" s="178">
        <v>860</v>
      </c>
    </row>
    <row r="122" spans="1:16" x14ac:dyDescent="0.3">
      <c r="A122" s="175" t="s">
        <v>308</v>
      </c>
      <c r="B122" s="176" t="s">
        <v>712</v>
      </c>
      <c r="C122" s="176" t="s">
        <v>1314</v>
      </c>
      <c r="D122" s="175" t="s">
        <v>723</v>
      </c>
      <c r="E122" s="172">
        <v>7839</v>
      </c>
      <c r="F122" s="177">
        <v>1356</v>
      </c>
      <c r="G122" s="177">
        <v>5537</v>
      </c>
      <c r="H122" s="178">
        <v>946</v>
      </c>
      <c r="I122" s="172">
        <v>7428</v>
      </c>
      <c r="J122" s="177">
        <v>1320</v>
      </c>
      <c r="K122" s="177">
        <v>5223</v>
      </c>
      <c r="L122" s="178">
        <v>885</v>
      </c>
      <c r="M122" s="172">
        <v>7622</v>
      </c>
      <c r="N122" s="177">
        <v>1177</v>
      </c>
      <c r="O122" s="177">
        <v>5567</v>
      </c>
      <c r="P122" s="178">
        <v>878</v>
      </c>
    </row>
    <row r="123" spans="1:16" x14ac:dyDescent="0.3">
      <c r="A123" s="175" t="s">
        <v>819</v>
      </c>
      <c r="B123" s="176" t="s">
        <v>1131</v>
      </c>
      <c r="C123" s="176" t="s">
        <v>1315</v>
      </c>
      <c r="D123" s="175" t="s">
        <v>1133</v>
      </c>
      <c r="E123" s="172">
        <v>7599</v>
      </c>
      <c r="F123" s="177">
        <v>1753</v>
      </c>
      <c r="G123" s="177">
        <v>4922</v>
      </c>
      <c r="H123" s="178">
        <v>924</v>
      </c>
      <c r="I123" s="172">
        <v>7252</v>
      </c>
      <c r="J123" s="177">
        <v>1752</v>
      </c>
      <c r="K123" s="177">
        <v>4614</v>
      </c>
      <c r="L123" s="178">
        <v>886</v>
      </c>
      <c r="M123" s="172">
        <v>7628</v>
      </c>
      <c r="N123" s="177">
        <v>1751</v>
      </c>
      <c r="O123" s="177">
        <v>4959</v>
      </c>
      <c r="P123" s="178">
        <v>918</v>
      </c>
    </row>
    <row r="124" spans="1:16" x14ac:dyDescent="0.3">
      <c r="A124" s="175" t="s">
        <v>680</v>
      </c>
      <c r="B124" s="176" t="s">
        <v>569</v>
      </c>
      <c r="C124" s="176" t="s">
        <v>1316</v>
      </c>
      <c r="D124" s="175" t="s">
        <v>615</v>
      </c>
      <c r="E124" s="172">
        <v>9911</v>
      </c>
      <c r="F124" s="177">
        <v>4250</v>
      </c>
      <c r="G124" s="177">
        <v>3130</v>
      </c>
      <c r="H124" s="178">
        <v>2531</v>
      </c>
      <c r="I124" s="172">
        <v>11140</v>
      </c>
      <c r="J124" s="177">
        <v>5890</v>
      </c>
      <c r="K124" s="177">
        <v>2906</v>
      </c>
      <c r="L124" s="178">
        <v>2344</v>
      </c>
      <c r="M124" s="172">
        <v>7486</v>
      </c>
      <c r="N124" s="177">
        <v>2250</v>
      </c>
      <c r="O124" s="177">
        <v>2959</v>
      </c>
      <c r="P124" s="178">
        <v>2277</v>
      </c>
    </row>
    <row r="125" spans="1:16" x14ac:dyDescent="0.3">
      <c r="A125" s="175" t="s">
        <v>680</v>
      </c>
      <c r="B125" s="176" t="s">
        <v>309</v>
      </c>
      <c r="C125" s="176" t="s">
        <v>1317</v>
      </c>
      <c r="D125" s="175" t="s">
        <v>323</v>
      </c>
      <c r="E125" s="172">
        <v>9347</v>
      </c>
      <c r="F125" s="177">
        <v>2130</v>
      </c>
      <c r="G125" s="177">
        <v>5085</v>
      </c>
      <c r="H125" s="178">
        <v>2132</v>
      </c>
      <c r="I125" s="172">
        <v>9170</v>
      </c>
      <c r="J125" s="177">
        <v>1988</v>
      </c>
      <c r="K125" s="177">
        <v>5083</v>
      </c>
      <c r="L125" s="178">
        <v>2099</v>
      </c>
      <c r="M125" s="172">
        <v>7683</v>
      </c>
      <c r="N125" s="177">
        <v>643</v>
      </c>
      <c r="O125" s="177">
        <v>4798</v>
      </c>
      <c r="P125" s="178">
        <v>2242</v>
      </c>
    </row>
    <row r="126" spans="1:16" x14ac:dyDescent="0.3">
      <c r="A126" s="175" t="s">
        <v>873</v>
      </c>
      <c r="B126" s="176" t="s">
        <v>135</v>
      </c>
      <c r="C126" s="176" t="s">
        <v>1318</v>
      </c>
      <c r="D126" s="175" t="s">
        <v>435</v>
      </c>
      <c r="E126" s="172">
        <v>7564</v>
      </c>
      <c r="F126" s="177">
        <v>1521</v>
      </c>
      <c r="G126" s="177">
        <v>4435</v>
      </c>
      <c r="H126" s="178">
        <v>1608</v>
      </c>
      <c r="I126" s="172">
        <v>7394</v>
      </c>
      <c r="J126" s="177">
        <v>1535</v>
      </c>
      <c r="K126" s="177">
        <v>4338</v>
      </c>
      <c r="L126" s="178">
        <v>1521</v>
      </c>
      <c r="M126" s="172">
        <v>7458</v>
      </c>
      <c r="N126" s="177">
        <v>1530</v>
      </c>
      <c r="O126" s="177">
        <v>4401</v>
      </c>
      <c r="P126" s="178">
        <v>1527</v>
      </c>
    </row>
    <row r="127" spans="1:16" x14ac:dyDescent="0.3">
      <c r="A127" s="175" t="s">
        <v>474</v>
      </c>
      <c r="B127" s="176" t="s">
        <v>108</v>
      </c>
      <c r="C127" s="176" t="s">
        <v>1319</v>
      </c>
      <c r="D127" s="175" t="s">
        <v>212</v>
      </c>
      <c r="E127" s="172">
        <v>9166</v>
      </c>
      <c r="F127" s="177">
        <v>2221</v>
      </c>
      <c r="G127" s="177">
        <v>5343</v>
      </c>
      <c r="H127" s="178">
        <v>1602</v>
      </c>
      <c r="I127" s="172">
        <v>8720</v>
      </c>
      <c r="J127" s="177">
        <v>2178</v>
      </c>
      <c r="K127" s="177">
        <v>5025</v>
      </c>
      <c r="L127" s="178">
        <v>1517</v>
      </c>
      <c r="M127" s="172">
        <v>7514</v>
      </c>
      <c r="N127" s="177">
        <v>921</v>
      </c>
      <c r="O127" s="177">
        <v>4911</v>
      </c>
      <c r="P127" s="178">
        <v>1682</v>
      </c>
    </row>
    <row r="128" spans="1:16" x14ac:dyDescent="0.3">
      <c r="A128" s="175" t="s">
        <v>568</v>
      </c>
      <c r="B128" s="176" t="s">
        <v>475</v>
      </c>
      <c r="C128" s="176" t="s">
        <v>1320</v>
      </c>
      <c r="D128" s="175" t="s">
        <v>482</v>
      </c>
      <c r="E128" s="172">
        <v>7475</v>
      </c>
      <c r="F128" s="177">
        <v>870</v>
      </c>
      <c r="G128" s="177">
        <v>4379</v>
      </c>
      <c r="H128" s="178">
        <v>2226</v>
      </c>
      <c r="I128" s="172">
        <v>7362</v>
      </c>
      <c r="J128" s="177">
        <v>864</v>
      </c>
      <c r="K128" s="177">
        <v>4376</v>
      </c>
      <c r="L128" s="178">
        <v>2122</v>
      </c>
      <c r="M128" s="172">
        <v>7288</v>
      </c>
      <c r="N128" s="177">
        <v>830</v>
      </c>
      <c r="O128" s="177">
        <v>4389</v>
      </c>
      <c r="P128" s="178">
        <v>2069</v>
      </c>
    </row>
    <row r="129" spans="1:16" x14ac:dyDescent="0.3">
      <c r="A129" s="175" t="s">
        <v>1014</v>
      </c>
      <c r="B129" s="176" t="s">
        <v>235</v>
      </c>
      <c r="C129" s="176" t="s">
        <v>1321</v>
      </c>
      <c r="D129" s="175" t="s">
        <v>243</v>
      </c>
      <c r="E129" s="172">
        <v>7446</v>
      </c>
      <c r="F129" s="177">
        <v>847</v>
      </c>
      <c r="G129" s="177">
        <v>4547</v>
      </c>
      <c r="H129" s="178">
        <v>2052</v>
      </c>
      <c r="I129" s="172">
        <v>7049</v>
      </c>
      <c r="J129" s="177">
        <v>850</v>
      </c>
      <c r="K129" s="177">
        <v>4246</v>
      </c>
      <c r="L129" s="178">
        <v>1953</v>
      </c>
      <c r="M129" s="172">
        <v>7205</v>
      </c>
      <c r="N129" s="177">
        <v>855</v>
      </c>
      <c r="O129" s="177">
        <v>4491</v>
      </c>
      <c r="P129" s="178">
        <v>1859</v>
      </c>
    </row>
    <row r="130" spans="1:16" x14ac:dyDescent="0.3">
      <c r="A130" s="175" t="s">
        <v>1038</v>
      </c>
      <c r="B130" s="176" t="s">
        <v>309</v>
      </c>
      <c r="C130" s="176" t="s">
        <v>1322</v>
      </c>
      <c r="D130" s="175" t="s">
        <v>371</v>
      </c>
      <c r="E130" s="172">
        <v>7394</v>
      </c>
      <c r="F130" s="177">
        <v>677</v>
      </c>
      <c r="G130" s="177">
        <v>4596</v>
      </c>
      <c r="H130" s="178">
        <v>2121</v>
      </c>
      <c r="I130" s="172">
        <v>7150</v>
      </c>
      <c r="J130" s="177">
        <v>673</v>
      </c>
      <c r="K130" s="177">
        <v>4520</v>
      </c>
      <c r="L130" s="178">
        <v>1957</v>
      </c>
      <c r="M130" s="172">
        <v>7195</v>
      </c>
      <c r="N130" s="177">
        <v>675</v>
      </c>
      <c r="O130" s="177">
        <v>4633</v>
      </c>
      <c r="P130" s="178">
        <v>1887</v>
      </c>
    </row>
    <row r="131" spans="1:16" x14ac:dyDescent="0.3">
      <c r="A131" s="175" t="s">
        <v>308</v>
      </c>
      <c r="B131" s="176" t="s">
        <v>272</v>
      </c>
      <c r="C131" s="176" t="s">
        <v>1323</v>
      </c>
      <c r="D131" s="175" t="s">
        <v>559</v>
      </c>
      <c r="E131" s="172">
        <v>7531</v>
      </c>
      <c r="F131" s="177">
        <v>1835</v>
      </c>
      <c r="G131" s="177">
        <v>4094</v>
      </c>
      <c r="H131" s="178">
        <v>1602</v>
      </c>
      <c r="I131" s="172">
        <v>7174</v>
      </c>
      <c r="J131" s="177">
        <v>1405</v>
      </c>
      <c r="K131" s="177">
        <v>4224</v>
      </c>
      <c r="L131" s="178">
        <v>1545</v>
      </c>
      <c r="M131" s="172">
        <v>7083</v>
      </c>
      <c r="N131" s="177">
        <v>1402</v>
      </c>
      <c r="O131" s="177">
        <v>4220</v>
      </c>
      <c r="P131" s="178">
        <v>1461</v>
      </c>
    </row>
    <row r="132" spans="1:16" x14ac:dyDescent="0.3">
      <c r="A132" s="175" t="s">
        <v>234</v>
      </c>
      <c r="B132" s="176" t="s">
        <v>108</v>
      </c>
      <c r="C132" s="176" t="s">
        <v>1324</v>
      </c>
      <c r="D132" s="175" t="s">
        <v>151</v>
      </c>
      <c r="E132" s="172">
        <v>7484</v>
      </c>
      <c r="F132" s="177">
        <v>1118</v>
      </c>
      <c r="G132" s="177">
        <v>5361</v>
      </c>
      <c r="H132" s="178">
        <v>1005</v>
      </c>
      <c r="I132" s="172">
        <v>7044</v>
      </c>
      <c r="J132" s="177">
        <v>1073</v>
      </c>
      <c r="K132" s="177">
        <v>5037</v>
      </c>
      <c r="L132" s="178">
        <v>934</v>
      </c>
      <c r="M132" s="172">
        <v>7160</v>
      </c>
      <c r="N132" s="177">
        <v>1024</v>
      </c>
      <c r="O132" s="177">
        <v>5182</v>
      </c>
      <c r="P132" s="178">
        <v>954</v>
      </c>
    </row>
    <row r="133" spans="1:16" x14ac:dyDescent="0.3">
      <c r="A133" s="175" t="s">
        <v>1038</v>
      </c>
      <c r="B133" s="176" t="s">
        <v>748</v>
      </c>
      <c r="C133" s="176" t="s">
        <v>1325</v>
      </c>
      <c r="D133" s="175" t="s">
        <v>760</v>
      </c>
      <c r="E133" s="172">
        <v>7200</v>
      </c>
      <c r="F133" s="177">
        <v>804</v>
      </c>
      <c r="G133" s="177">
        <v>5532</v>
      </c>
      <c r="H133" s="178">
        <v>864</v>
      </c>
      <c r="I133" s="172">
        <v>6982</v>
      </c>
      <c r="J133" s="177">
        <v>793</v>
      </c>
      <c r="K133" s="177">
        <v>5265</v>
      </c>
      <c r="L133" s="178">
        <v>924</v>
      </c>
      <c r="M133" s="172">
        <v>7074</v>
      </c>
      <c r="N133" s="177">
        <v>781</v>
      </c>
      <c r="O133" s="177">
        <v>5399</v>
      </c>
      <c r="P133" s="178">
        <v>894</v>
      </c>
    </row>
    <row r="134" spans="1:16" x14ac:dyDescent="0.3">
      <c r="A134" s="175" t="s">
        <v>819</v>
      </c>
      <c r="B134" s="176" t="s">
        <v>309</v>
      </c>
      <c r="C134" s="176" t="s">
        <v>1326</v>
      </c>
      <c r="D134" s="175" t="s">
        <v>379</v>
      </c>
      <c r="E134" s="172">
        <v>7130</v>
      </c>
      <c r="F134" s="177">
        <v>1472</v>
      </c>
      <c r="G134" s="177">
        <v>3448</v>
      </c>
      <c r="H134" s="178">
        <v>2210</v>
      </c>
      <c r="I134" s="172">
        <v>7073</v>
      </c>
      <c r="J134" s="177">
        <v>1554</v>
      </c>
      <c r="K134" s="177">
        <v>3413</v>
      </c>
      <c r="L134" s="178">
        <v>2106</v>
      </c>
      <c r="M134" s="172">
        <v>6918</v>
      </c>
      <c r="N134" s="177">
        <v>1357</v>
      </c>
      <c r="O134" s="177">
        <v>3484</v>
      </c>
      <c r="P134" s="178">
        <v>2077</v>
      </c>
    </row>
    <row r="135" spans="1:16" x14ac:dyDescent="0.3">
      <c r="A135" s="175" t="s">
        <v>938</v>
      </c>
      <c r="B135" s="176" t="s">
        <v>108</v>
      </c>
      <c r="C135" s="176" t="s">
        <v>1327</v>
      </c>
      <c r="D135" s="175" t="s">
        <v>144</v>
      </c>
      <c r="E135" s="172">
        <v>6828</v>
      </c>
      <c r="F135" s="177">
        <v>750</v>
      </c>
      <c r="G135" s="177">
        <v>4380</v>
      </c>
      <c r="H135" s="178">
        <v>1698</v>
      </c>
      <c r="I135" s="172">
        <v>6292</v>
      </c>
      <c r="J135" s="177">
        <v>772</v>
      </c>
      <c r="K135" s="177">
        <v>3927</v>
      </c>
      <c r="L135" s="178">
        <v>1593</v>
      </c>
      <c r="M135" s="172">
        <v>6811</v>
      </c>
      <c r="N135" s="177">
        <v>1263</v>
      </c>
      <c r="O135" s="177">
        <v>4081</v>
      </c>
      <c r="P135" s="178">
        <v>1467</v>
      </c>
    </row>
    <row r="136" spans="1:16" x14ac:dyDescent="0.3">
      <c r="A136" s="175" t="s">
        <v>512</v>
      </c>
      <c r="B136" s="176" t="s">
        <v>1123</v>
      </c>
      <c r="C136" s="176" t="s">
        <v>1328</v>
      </c>
      <c r="D136" s="176" t="s">
        <v>1128</v>
      </c>
      <c r="E136" s="172">
        <v>7193</v>
      </c>
      <c r="F136" s="177">
        <v>620</v>
      </c>
      <c r="G136" s="177">
        <v>4270</v>
      </c>
      <c r="H136" s="178">
        <v>2303</v>
      </c>
      <c r="I136" s="172">
        <v>6946</v>
      </c>
      <c r="J136" s="177">
        <v>629</v>
      </c>
      <c r="K136" s="177">
        <v>4162</v>
      </c>
      <c r="L136" s="178">
        <v>2155</v>
      </c>
      <c r="M136" s="172">
        <v>6828</v>
      </c>
      <c r="N136" s="177">
        <v>497</v>
      </c>
      <c r="O136" s="177">
        <v>4189</v>
      </c>
      <c r="P136" s="178">
        <v>2142</v>
      </c>
    </row>
    <row r="137" spans="1:16" x14ac:dyDescent="0.3">
      <c r="A137" s="175" t="s">
        <v>1014</v>
      </c>
      <c r="B137" s="176" t="s">
        <v>135</v>
      </c>
      <c r="C137" s="176" t="s">
        <v>1329</v>
      </c>
      <c r="D137" s="175" t="s">
        <v>455</v>
      </c>
      <c r="E137" s="172">
        <v>7736</v>
      </c>
      <c r="F137" s="177">
        <v>2042</v>
      </c>
      <c r="G137" s="177">
        <v>3318</v>
      </c>
      <c r="H137" s="178">
        <v>2376</v>
      </c>
      <c r="I137" s="172">
        <v>7407</v>
      </c>
      <c r="J137" s="177">
        <v>1964</v>
      </c>
      <c r="K137" s="177">
        <v>3194</v>
      </c>
      <c r="L137" s="178">
        <v>2249</v>
      </c>
      <c r="M137" s="172">
        <v>6773</v>
      </c>
      <c r="N137" s="177">
        <v>1130</v>
      </c>
      <c r="O137" s="177">
        <v>3398</v>
      </c>
      <c r="P137" s="178">
        <v>2245</v>
      </c>
    </row>
    <row r="138" spans="1:16" x14ac:dyDescent="0.3">
      <c r="A138" s="175" t="s">
        <v>308</v>
      </c>
      <c r="B138" s="176" t="s">
        <v>108</v>
      </c>
      <c r="C138" s="176" t="s">
        <v>1330</v>
      </c>
      <c r="D138" s="175" t="s">
        <v>113</v>
      </c>
      <c r="E138" s="172">
        <v>6749</v>
      </c>
      <c r="F138" s="177">
        <v>1003</v>
      </c>
      <c r="G138" s="177">
        <v>3974</v>
      </c>
      <c r="H138" s="178">
        <v>1772</v>
      </c>
      <c r="I138" s="172">
        <v>6499</v>
      </c>
      <c r="J138" s="177">
        <v>1032</v>
      </c>
      <c r="K138" s="177">
        <v>3741</v>
      </c>
      <c r="L138" s="178">
        <v>1726</v>
      </c>
      <c r="M138" s="172">
        <v>6743</v>
      </c>
      <c r="N138" s="177">
        <v>961</v>
      </c>
      <c r="O138" s="177">
        <v>4073</v>
      </c>
      <c r="P138" s="178">
        <v>1709</v>
      </c>
    </row>
    <row r="139" spans="1:16" x14ac:dyDescent="0.3">
      <c r="A139" s="175" t="s">
        <v>938</v>
      </c>
      <c r="B139" s="176" t="s">
        <v>449</v>
      </c>
      <c r="C139" s="176" t="s">
        <v>1331</v>
      </c>
      <c r="D139" s="175" t="s">
        <v>931</v>
      </c>
      <c r="E139" s="172">
        <v>6221</v>
      </c>
      <c r="F139" s="177">
        <v>3209</v>
      </c>
      <c r="G139" s="177">
        <v>2128</v>
      </c>
      <c r="H139" s="178">
        <v>884</v>
      </c>
      <c r="I139" s="172">
        <v>6706</v>
      </c>
      <c r="J139" s="177">
        <v>3765</v>
      </c>
      <c r="K139" s="177">
        <v>2088</v>
      </c>
      <c r="L139" s="178">
        <v>853</v>
      </c>
      <c r="M139" s="172">
        <v>6648</v>
      </c>
      <c r="N139" s="177">
        <v>3845</v>
      </c>
      <c r="O139" s="177">
        <v>2013</v>
      </c>
      <c r="P139" s="178">
        <v>790</v>
      </c>
    </row>
    <row r="140" spans="1:16" x14ac:dyDescent="0.3">
      <c r="A140" s="175" t="s">
        <v>680</v>
      </c>
      <c r="B140" s="176" t="s">
        <v>874</v>
      </c>
      <c r="C140" s="176" t="s">
        <v>1332</v>
      </c>
      <c r="D140" s="175" t="s">
        <v>896</v>
      </c>
      <c r="E140" s="172">
        <v>7039</v>
      </c>
      <c r="F140" s="177">
        <v>1024</v>
      </c>
      <c r="G140" s="177">
        <v>4490</v>
      </c>
      <c r="H140" s="178">
        <v>1525</v>
      </c>
      <c r="I140" s="172">
        <v>6441</v>
      </c>
      <c r="J140" s="177">
        <v>1029</v>
      </c>
      <c r="K140" s="177">
        <v>3845</v>
      </c>
      <c r="L140" s="178">
        <v>1567</v>
      </c>
      <c r="M140" s="172">
        <v>6504</v>
      </c>
      <c r="N140" s="177">
        <v>863</v>
      </c>
      <c r="O140" s="177">
        <v>4225</v>
      </c>
      <c r="P140" s="178">
        <v>1416</v>
      </c>
    </row>
    <row r="141" spans="1:16" x14ac:dyDescent="0.3">
      <c r="A141" s="175" t="s">
        <v>873</v>
      </c>
      <c r="B141" s="176" t="s">
        <v>272</v>
      </c>
      <c r="C141" s="176" t="s">
        <v>1333</v>
      </c>
      <c r="D141" s="175" t="s">
        <v>549</v>
      </c>
      <c r="E141" s="172">
        <v>6758</v>
      </c>
      <c r="F141" s="177">
        <v>1280</v>
      </c>
      <c r="G141" s="177">
        <v>3929</v>
      </c>
      <c r="H141" s="178">
        <v>1549</v>
      </c>
      <c r="I141" s="172">
        <v>6553</v>
      </c>
      <c r="J141" s="177">
        <v>1298</v>
      </c>
      <c r="K141" s="177">
        <v>3748</v>
      </c>
      <c r="L141" s="178">
        <v>1507</v>
      </c>
      <c r="M141" s="172">
        <v>6622</v>
      </c>
      <c r="N141" s="177">
        <v>1309</v>
      </c>
      <c r="O141" s="177">
        <v>3834</v>
      </c>
      <c r="P141" s="178">
        <v>1479</v>
      </c>
    </row>
    <row r="142" spans="1:16" x14ac:dyDescent="0.3">
      <c r="A142" s="175" t="s">
        <v>568</v>
      </c>
      <c r="B142" s="176" t="s">
        <v>1086</v>
      </c>
      <c r="C142" s="176" t="s">
        <v>1334</v>
      </c>
      <c r="D142" s="175" t="s">
        <v>1102</v>
      </c>
      <c r="E142" s="172">
        <v>6685</v>
      </c>
      <c r="F142" s="177">
        <v>767</v>
      </c>
      <c r="G142" s="177">
        <v>4487</v>
      </c>
      <c r="H142" s="178">
        <v>1431</v>
      </c>
      <c r="I142" s="172">
        <v>6415</v>
      </c>
      <c r="J142" s="177">
        <v>711</v>
      </c>
      <c r="K142" s="177">
        <v>4327</v>
      </c>
      <c r="L142" s="178">
        <v>1377</v>
      </c>
      <c r="M142" s="172">
        <v>6525</v>
      </c>
      <c r="N142" s="177">
        <v>675</v>
      </c>
      <c r="O142" s="177">
        <v>4458</v>
      </c>
      <c r="P142" s="178">
        <v>1392</v>
      </c>
    </row>
    <row r="143" spans="1:16" x14ac:dyDescent="0.3">
      <c r="A143" s="175" t="s">
        <v>1038</v>
      </c>
      <c r="B143" s="176" t="s">
        <v>1188</v>
      </c>
      <c r="C143" s="176" t="s">
        <v>1335</v>
      </c>
      <c r="D143" s="175" t="s">
        <v>1189</v>
      </c>
      <c r="E143" s="172">
        <v>6715</v>
      </c>
      <c r="F143" s="177">
        <v>2023</v>
      </c>
      <c r="G143" s="177">
        <v>3324</v>
      </c>
      <c r="H143" s="178">
        <v>1368</v>
      </c>
      <c r="I143" s="172">
        <v>6463</v>
      </c>
      <c r="J143" s="177">
        <v>1999</v>
      </c>
      <c r="K143" s="177">
        <v>3138</v>
      </c>
      <c r="L143" s="178">
        <v>1326</v>
      </c>
      <c r="M143" s="172">
        <v>6494</v>
      </c>
      <c r="N143" s="177">
        <v>2012</v>
      </c>
      <c r="O143" s="177">
        <v>3168</v>
      </c>
      <c r="P143" s="178">
        <v>1314</v>
      </c>
    </row>
    <row r="144" spans="1:16" x14ac:dyDescent="0.3">
      <c r="A144" s="175" t="s">
        <v>107</v>
      </c>
      <c r="B144" s="176" t="s">
        <v>1123</v>
      </c>
      <c r="C144" s="176" t="s">
        <v>1336</v>
      </c>
      <c r="D144" s="175" t="s">
        <v>1129</v>
      </c>
      <c r="E144" s="172">
        <v>6786</v>
      </c>
      <c r="F144" s="177">
        <v>1868</v>
      </c>
      <c r="G144" s="177">
        <v>2929</v>
      </c>
      <c r="H144" s="178">
        <v>1989</v>
      </c>
      <c r="I144" s="172">
        <v>6472</v>
      </c>
      <c r="J144" s="177">
        <v>1775</v>
      </c>
      <c r="K144" s="177">
        <v>2864</v>
      </c>
      <c r="L144" s="178">
        <v>1833</v>
      </c>
      <c r="M144" s="172">
        <v>6421</v>
      </c>
      <c r="N144" s="177">
        <v>1892</v>
      </c>
      <c r="O144" s="177">
        <v>2780</v>
      </c>
      <c r="P144" s="178">
        <v>1749</v>
      </c>
    </row>
    <row r="145" spans="1:16" x14ac:dyDescent="0.3">
      <c r="A145" s="175" t="s">
        <v>711</v>
      </c>
      <c r="B145" s="176" t="s">
        <v>874</v>
      </c>
      <c r="C145" s="176" t="s">
        <v>1337</v>
      </c>
      <c r="D145" s="175" t="s">
        <v>912</v>
      </c>
      <c r="E145" s="172">
        <v>6434</v>
      </c>
      <c r="F145" s="177">
        <v>384</v>
      </c>
      <c r="G145" s="177">
        <v>4024</v>
      </c>
      <c r="H145" s="178">
        <v>2026</v>
      </c>
      <c r="I145" s="172">
        <v>6214</v>
      </c>
      <c r="J145" s="177">
        <v>391</v>
      </c>
      <c r="K145" s="177">
        <v>3894</v>
      </c>
      <c r="L145" s="178">
        <v>1929</v>
      </c>
      <c r="M145" s="172">
        <v>6371</v>
      </c>
      <c r="N145" s="177">
        <v>377</v>
      </c>
      <c r="O145" s="177">
        <v>4088</v>
      </c>
      <c r="P145" s="178">
        <v>1906</v>
      </c>
    </row>
    <row r="146" spans="1:16" x14ac:dyDescent="0.3">
      <c r="A146" s="175" t="s">
        <v>429</v>
      </c>
      <c r="B146" s="176" t="s">
        <v>1086</v>
      </c>
      <c r="C146" s="176" t="s">
        <v>1338</v>
      </c>
      <c r="D146" s="176" t="s">
        <v>1121</v>
      </c>
      <c r="E146" s="172">
        <v>6269</v>
      </c>
      <c r="F146" s="177">
        <v>937</v>
      </c>
      <c r="G146" s="177">
        <v>4664</v>
      </c>
      <c r="H146" s="178">
        <v>668</v>
      </c>
      <c r="I146" s="172">
        <v>6063</v>
      </c>
      <c r="J146" s="177">
        <v>927</v>
      </c>
      <c r="K146" s="177">
        <v>4583</v>
      </c>
      <c r="L146" s="178">
        <v>553</v>
      </c>
      <c r="M146" s="172">
        <v>6316</v>
      </c>
      <c r="N146" s="177">
        <v>1102</v>
      </c>
      <c r="O146" s="177">
        <v>4685</v>
      </c>
      <c r="P146" s="178">
        <v>529</v>
      </c>
    </row>
    <row r="147" spans="1:16" x14ac:dyDescent="0.3">
      <c r="A147" s="175" t="s">
        <v>539</v>
      </c>
      <c r="B147" s="176" t="s">
        <v>235</v>
      </c>
      <c r="C147" s="176" t="s">
        <v>1339</v>
      </c>
      <c r="D147" s="175" t="s">
        <v>249</v>
      </c>
      <c r="E147" s="172">
        <v>6393</v>
      </c>
      <c r="F147" s="177">
        <v>460</v>
      </c>
      <c r="G147" s="177">
        <v>5411</v>
      </c>
      <c r="H147" s="178">
        <v>522</v>
      </c>
      <c r="I147" s="172">
        <v>6148</v>
      </c>
      <c r="J147" s="177">
        <v>479</v>
      </c>
      <c r="K147" s="177">
        <v>5158</v>
      </c>
      <c r="L147" s="178">
        <v>511</v>
      </c>
      <c r="M147" s="172">
        <v>6253</v>
      </c>
      <c r="N147" s="177">
        <v>491</v>
      </c>
      <c r="O147" s="177">
        <v>5309</v>
      </c>
      <c r="P147" s="178">
        <v>453</v>
      </c>
    </row>
    <row r="148" spans="1:16" x14ac:dyDescent="0.3">
      <c r="A148" s="175" t="s">
        <v>819</v>
      </c>
      <c r="B148" s="176" t="s">
        <v>569</v>
      </c>
      <c r="C148" s="176" t="s">
        <v>1340</v>
      </c>
      <c r="D148" s="175" t="s">
        <v>647</v>
      </c>
      <c r="E148" s="172">
        <v>6333</v>
      </c>
      <c r="F148" s="177">
        <v>636</v>
      </c>
      <c r="G148" s="177">
        <v>5109</v>
      </c>
      <c r="H148" s="178">
        <v>588</v>
      </c>
      <c r="I148" s="172">
        <v>6159</v>
      </c>
      <c r="J148" s="177">
        <v>598</v>
      </c>
      <c r="K148" s="177">
        <v>5008</v>
      </c>
      <c r="L148" s="178">
        <v>553</v>
      </c>
      <c r="M148" s="172">
        <v>6216</v>
      </c>
      <c r="N148" s="177">
        <v>594</v>
      </c>
      <c r="O148" s="177">
        <v>5093</v>
      </c>
      <c r="P148" s="178">
        <v>529</v>
      </c>
    </row>
    <row r="149" spans="1:16" x14ac:dyDescent="0.3">
      <c r="A149" s="175" t="s">
        <v>308</v>
      </c>
      <c r="B149" s="176" t="s">
        <v>108</v>
      </c>
      <c r="C149" s="176" t="s">
        <v>1341</v>
      </c>
      <c r="D149" s="175" t="s">
        <v>125</v>
      </c>
      <c r="E149" s="172">
        <v>6440</v>
      </c>
      <c r="F149" s="177">
        <v>684</v>
      </c>
      <c r="G149" s="177">
        <v>5034</v>
      </c>
      <c r="H149" s="178">
        <v>722</v>
      </c>
      <c r="I149" s="172">
        <v>6149</v>
      </c>
      <c r="J149" s="177">
        <v>675</v>
      </c>
      <c r="K149" s="177">
        <v>4786</v>
      </c>
      <c r="L149" s="178">
        <v>688</v>
      </c>
      <c r="M149" s="172">
        <v>6248</v>
      </c>
      <c r="N149" s="177">
        <v>688</v>
      </c>
      <c r="O149" s="177">
        <v>4833</v>
      </c>
      <c r="P149" s="178">
        <v>727</v>
      </c>
    </row>
    <row r="150" spans="1:16" x14ac:dyDescent="0.3">
      <c r="A150" s="175" t="s">
        <v>873</v>
      </c>
      <c r="B150" s="176" t="s">
        <v>793</v>
      </c>
      <c r="C150" s="176" t="s">
        <v>1342</v>
      </c>
      <c r="D150" s="175" t="s">
        <v>812</v>
      </c>
      <c r="E150" s="172">
        <v>6287</v>
      </c>
      <c r="F150" s="177">
        <v>873</v>
      </c>
      <c r="G150" s="177">
        <v>4169</v>
      </c>
      <c r="H150" s="178">
        <v>1245</v>
      </c>
      <c r="I150" s="172">
        <v>6137</v>
      </c>
      <c r="J150" s="177">
        <v>863</v>
      </c>
      <c r="K150" s="177">
        <v>4092</v>
      </c>
      <c r="L150" s="178">
        <v>1182</v>
      </c>
      <c r="M150" s="172">
        <v>6178</v>
      </c>
      <c r="N150" s="177">
        <v>882</v>
      </c>
      <c r="O150" s="177">
        <v>4137</v>
      </c>
      <c r="P150" s="178">
        <v>1159</v>
      </c>
    </row>
    <row r="151" spans="1:16" x14ac:dyDescent="0.3">
      <c r="A151" s="175" t="s">
        <v>1085</v>
      </c>
      <c r="B151" s="176" t="s">
        <v>108</v>
      </c>
      <c r="C151" s="176" t="s">
        <v>1343</v>
      </c>
      <c r="D151" s="175" t="s">
        <v>213</v>
      </c>
      <c r="E151" s="172">
        <v>6672</v>
      </c>
      <c r="F151" s="177">
        <v>2117</v>
      </c>
      <c r="G151" s="177">
        <v>2894</v>
      </c>
      <c r="H151" s="178">
        <v>1661</v>
      </c>
      <c r="I151" s="172">
        <v>6426</v>
      </c>
      <c r="J151" s="177">
        <v>2148</v>
      </c>
      <c r="K151" s="177">
        <v>2818</v>
      </c>
      <c r="L151" s="178">
        <v>1460</v>
      </c>
      <c r="M151" s="172">
        <v>6219</v>
      </c>
      <c r="N151" s="177">
        <v>2110</v>
      </c>
      <c r="O151" s="177">
        <v>2622</v>
      </c>
      <c r="P151" s="178">
        <v>1487</v>
      </c>
    </row>
    <row r="152" spans="1:16" x14ac:dyDescent="0.3">
      <c r="A152" s="175" t="s">
        <v>308</v>
      </c>
      <c r="B152" s="176" t="s">
        <v>108</v>
      </c>
      <c r="C152" s="176" t="s">
        <v>1344</v>
      </c>
      <c r="D152" s="175" t="s">
        <v>204</v>
      </c>
      <c r="E152" s="172">
        <v>6462</v>
      </c>
      <c r="F152" s="177">
        <v>1421</v>
      </c>
      <c r="G152" s="177">
        <v>3327</v>
      </c>
      <c r="H152" s="178">
        <v>1714</v>
      </c>
      <c r="I152" s="172">
        <v>6118</v>
      </c>
      <c r="J152" s="177">
        <v>1403</v>
      </c>
      <c r="K152" s="177">
        <v>3048</v>
      </c>
      <c r="L152" s="178">
        <v>1667</v>
      </c>
      <c r="M152" s="172">
        <v>6159</v>
      </c>
      <c r="N152" s="177">
        <v>1342</v>
      </c>
      <c r="O152" s="177">
        <v>3146</v>
      </c>
      <c r="P152" s="178">
        <v>1671</v>
      </c>
    </row>
    <row r="153" spans="1:16" x14ac:dyDescent="0.3">
      <c r="A153" s="175" t="s">
        <v>568</v>
      </c>
      <c r="B153" s="176" t="s">
        <v>108</v>
      </c>
      <c r="C153" s="176" t="s">
        <v>1345</v>
      </c>
      <c r="D153" s="175" t="s">
        <v>230</v>
      </c>
      <c r="E153" s="172">
        <v>6418</v>
      </c>
      <c r="F153" s="177">
        <v>692</v>
      </c>
      <c r="G153" s="177">
        <v>4916</v>
      </c>
      <c r="H153" s="178">
        <v>810</v>
      </c>
      <c r="I153" s="172">
        <v>5899</v>
      </c>
      <c r="J153" s="177">
        <v>673</v>
      </c>
      <c r="K153" s="177">
        <v>4486</v>
      </c>
      <c r="L153" s="178">
        <v>740</v>
      </c>
      <c r="M153" s="172">
        <v>6159</v>
      </c>
      <c r="N153" s="177">
        <v>672</v>
      </c>
      <c r="O153" s="177">
        <v>4721</v>
      </c>
      <c r="P153" s="178">
        <v>766</v>
      </c>
    </row>
    <row r="154" spans="1:16" x14ac:dyDescent="0.3">
      <c r="A154" s="175" t="s">
        <v>512</v>
      </c>
      <c r="B154" s="176" t="s">
        <v>569</v>
      </c>
      <c r="C154" s="176" t="s">
        <v>1346</v>
      </c>
      <c r="D154" s="176" t="s">
        <v>675</v>
      </c>
      <c r="E154" s="172">
        <v>6218</v>
      </c>
      <c r="F154" s="177">
        <v>1453</v>
      </c>
      <c r="G154" s="177">
        <v>3336</v>
      </c>
      <c r="H154" s="178">
        <v>1429</v>
      </c>
      <c r="I154" s="172">
        <v>6006</v>
      </c>
      <c r="J154" s="177">
        <v>1421</v>
      </c>
      <c r="K154" s="177">
        <v>3148</v>
      </c>
      <c r="L154" s="178">
        <v>1437</v>
      </c>
      <c r="M154" s="172">
        <v>6096</v>
      </c>
      <c r="N154" s="177">
        <v>1394</v>
      </c>
      <c r="O154" s="177">
        <v>3224</v>
      </c>
      <c r="P154" s="178">
        <v>1478</v>
      </c>
    </row>
    <row r="155" spans="1:16" x14ac:dyDescent="0.3">
      <c r="A155" s="175" t="s">
        <v>1122</v>
      </c>
      <c r="B155" s="176" t="s">
        <v>914</v>
      </c>
      <c r="C155" s="176" t="s">
        <v>1347</v>
      </c>
      <c r="D155" s="175" t="s">
        <v>919</v>
      </c>
      <c r="E155" s="172">
        <v>6651</v>
      </c>
      <c r="F155" s="177">
        <v>1957</v>
      </c>
      <c r="G155" s="177">
        <v>3528</v>
      </c>
      <c r="H155" s="178">
        <v>1166</v>
      </c>
      <c r="I155" s="172">
        <v>6112</v>
      </c>
      <c r="J155" s="177">
        <v>1695</v>
      </c>
      <c r="K155" s="177">
        <v>3294</v>
      </c>
      <c r="L155" s="178">
        <v>1123</v>
      </c>
      <c r="M155" s="172">
        <v>6058</v>
      </c>
      <c r="N155" s="177">
        <v>1504</v>
      </c>
      <c r="O155" s="177">
        <v>3420</v>
      </c>
      <c r="P155" s="178">
        <v>1134</v>
      </c>
    </row>
    <row r="156" spans="1:16" x14ac:dyDescent="0.3">
      <c r="A156" s="175" t="s">
        <v>1038</v>
      </c>
      <c r="B156" s="176" t="s">
        <v>1131</v>
      </c>
      <c r="C156" s="176" t="s">
        <v>1348</v>
      </c>
      <c r="D156" s="175" t="s">
        <v>1147</v>
      </c>
      <c r="E156" s="172">
        <v>6306</v>
      </c>
      <c r="F156" s="177">
        <v>1305</v>
      </c>
      <c r="G156" s="177">
        <v>3875</v>
      </c>
      <c r="H156" s="178">
        <v>1126</v>
      </c>
      <c r="I156" s="172">
        <v>6270</v>
      </c>
      <c r="J156" s="177">
        <v>1308</v>
      </c>
      <c r="K156" s="177">
        <v>3839</v>
      </c>
      <c r="L156" s="178">
        <v>1123</v>
      </c>
      <c r="M156" s="172">
        <v>5805</v>
      </c>
      <c r="N156" s="177">
        <v>895</v>
      </c>
      <c r="O156" s="177">
        <v>3888</v>
      </c>
      <c r="P156" s="178">
        <v>1022</v>
      </c>
    </row>
    <row r="157" spans="1:16" x14ac:dyDescent="0.3">
      <c r="A157" s="175" t="s">
        <v>924</v>
      </c>
      <c r="B157" s="176" t="s">
        <v>1173</v>
      </c>
      <c r="C157" s="176" t="s">
        <v>1349</v>
      </c>
      <c r="D157" s="175" t="s">
        <v>1174</v>
      </c>
      <c r="E157" s="172">
        <v>5956</v>
      </c>
      <c r="F157" s="177">
        <v>524</v>
      </c>
      <c r="G157" s="177">
        <v>4296</v>
      </c>
      <c r="H157" s="178">
        <v>1136</v>
      </c>
      <c r="I157" s="172">
        <v>5834</v>
      </c>
      <c r="J157" s="177">
        <v>517</v>
      </c>
      <c r="K157" s="177">
        <v>4214</v>
      </c>
      <c r="L157" s="178">
        <v>1103</v>
      </c>
      <c r="M157" s="172">
        <v>5813</v>
      </c>
      <c r="N157" s="177">
        <v>489</v>
      </c>
      <c r="O157" s="177">
        <v>4304</v>
      </c>
      <c r="P157" s="178">
        <v>1020</v>
      </c>
    </row>
    <row r="158" spans="1:16" x14ac:dyDescent="0.3">
      <c r="A158" s="175" t="s">
        <v>762</v>
      </c>
      <c r="B158" s="176" t="s">
        <v>939</v>
      </c>
      <c r="C158" s="176" t="s">
        <v>1350</v>
      </c>
      <c r="D158" s="175" t="s">
        <v>996</v>
      </c>
      <c r="E158" s="172">
        <v>5963</v>
      </c>
      <c r="F158" s="177">
        <v>943</v>
      </c>
      <c r="G158" s="177">
        <v>3040</v>
      </c>
      <c r="H158" s="178">
        <v>1980</v>
      </c>
      <c r="I158" s="172">
        <v>5876</v>
      </c>
      <c r="J158" s="177">
        <v>956</v>
      </c>
      <c r="K158" s="177">
        <v>2993</v>
      </c>
      <c r="L158" s="178">
        <v>1927</v>
      </c>
      <c r="M158" s="172">
        <v>5847</v>
      </c>
      <c r="N158" s="177">
        <v>812</v>
      </c>
      <c r="O158" s="177">
        <v>3094</v>
      </c>
      <c r="P158" s="178">
        <v>1941</v>
      </c>
    </row>
    <row r="159" spans="1:16" x14ac:dyDescent="0.3">
      <c r="A159" s="175" t="s">
        <v>308</v>
      </c>
      <c r="B159" s="176" t="s">
        <v>108</v>
      </c>
      <c r="C159" s="176" t="s">
        <v>1351</v>
      </c>
      <c r="D159" s="175" t="s">
        <v>140</v>
      </c>
      <c r="E159" s="172">
        <v>5843</v>
      </c>
      <c r="F159" s="177">
        <v>807</v>
      </c>
      <c r="G159" s="177">
        <v>3331</v>
      </c>
      <c r="H159" s="178">
        <v>1705</v>
      </c>
      <c r="I159" s="172">
        <v>5316</v>
      </c>
      <c r="J159" s="177">
        <v>789</v>
      </c>
      <c r="K159" s="177">
        <v>2883</v>
      </c>
      <c r="L159" s="178">
        <v>1644</v>
      </c>
      <c r="M159" s="172">
        <v>5685</v>
      </c>
      <c r="N159" s="177">
        <v>808</v>
      </c>
      <c r="O159" s="177">
        <v>3267</v>
      </c>
      <c r="P159" s="178">
        <v>1610</v>
      </c>
    </row>
    <row r="160" spans="1:16" x14ac:dyDescent="0.3">
      <c r="A160" s="175" t="s">
        <v>711</v>
      </c>
      <c r="B160" s="176" t="s">
        <v>458</v>
      </c>
      <c r="C160" s="176" t="s">
        <v>1352</v>
      </c>
      <c r="D160" s="175" t="s">
        <v>471</v>
      </c>
      <c r="E160" s="172">
        <v>5902</v>
      </c>
      <c r="F160" s="177">
        <v>1156</v>
      </c>
      <c r="G160" s="177">
        <v>3356</v>
      </c>
      <c r="H160" s="178">
        <v>1390</v>
      </c>
      <c r="I160" s="172">
        <v>5591</v>
      </c>
      <c r="J160" s="177">
        <v>1072</v>
      </c>
      <c r="K160" s="177">
        <v>3208</v>
      </c>
      <c r="L160" s="178">
        <v>1311</v>
      </c>
      <c r="M160" s="172">
        <v>5684</v>
      </c>
      <c r="N160" s="177">
        <v>1092</v>
      </c>
      <c r="O160" s="177">
        <v>3307</v>
      </c>
      <c r="P160" s="178">
        <v>1285</v>
      </c>
    </row>
    <row r="161" spans="1:16" x14ac:dyDescent="0.3">
      <c r="A161" s="175" t="s">
        <v>1038</v>
      </c>
      <c r="B161" s="176" t="s">
        <v>108</v>
      </c>
      <c r="C161" s="176" t="s">
        <v>1353</v>
      </c>
      <c r="D161" s="175" t="s">
        <v>119</v>
      </c>
      <c r="E161" s="172">
        <v>5773</v>
      </c>
      <c r="F161" s="177">
        <v>802</v>
      </c>
      <c r="G161" s="177">
        <v>2847</v>
      </c>
      <c r="H161" s="178">
        <v>2124</v>
      </c>
      <c r="I161" s="172">
        <v>5448</v>
      </c>
      <c r="J161" s="177">
        <v>969</v>
      </c>
      <c r="K161" s="177">
        <v>2552</v>
      </c>
      <c r="L161" s="178">
        <v>1927</v>
      </c>
      <c r="M161" s="172">
        <v>5789</v>
      </c>
      <c r="N161" s="177">
        <v>939</v>
      </c>
      <c r="O161" s="177">
        <v>2819</v>
      </c>
      <c r="P161" s="178">
        <v>2031</v>
      </c>
    </row>
    <row r="162" spans="1:16" x14ac:dyDescent="0.3">
      <c r="A162" s="175" t="s">
        <v>1014</v>
      </c>
      <c r="B162" s="176" t="s">
        <v>569</v>
      </c>
      <c r="C162" s="176" t="s">
        <v>1354</v>
      </c>
      <c r="D162" s="175" t="s">
        <v>593</v>
      </c>
      <c r="E162" s="172">
        <v>4981</v>
      </c>
      <c r="F162" s="177">
        <v>770</v>
      </c>
      <c r="G162" s="177">
        <v>3317</v>
      </c>
      <c r="H162" s="178">
        <v>894</v>
      </c>
      <c r="I162" s="172">
        <v>4954</v>
      </c>
      <c r="J162" s="177">
        <v>773</v>
      </c>
      <c r="K162" s="177">
        <v>3308</v>
      </c>
      <c r="L162" s="178">
        <v>873</v>
      </c>
      <c r="M162" s="172">
        <v>5486</v>
      </c>
      <c r="N162" s="177">
        <v>1243</v>
      </c>
      <c r="O162" s="177">
        <v>3441</v>
      </c>
      <c r="P162" s="178">
        <v>802</v>
      </c>
    </row>
    <row r="163" spans="1:16" x14ac:dyDescent="0.3">
      <c r="A163" s="175" t="s">
        <v>308</v>
      </c>
      <c r="B163" s="176" t="s">
        <v>135</v>
      </c>
      <c r="C163" s="176" t="s">
        <v>1355</v>
      </c>
      <c r="D163" s="175" t="s">
        <v>432</v>
      </c>
      <c r="E163" s="172">
        <v>5455</v>
      </c>
      <c r="F163" s="177">
        <v>1518</v>
      </c>
      <c r="G163" s="177">
        <v>3017</v>
      </c>
      <c r="H163" s="178">
        <v>920</v>
      </c>
      <c r="I163" s="172">
        <v>5176</v>
      </c>
      <c r="J163" s="177">
        <v>1344</v>
      </c>
      <c r="K163" s="177">
        <v>2947</v>
      </c>
      <c r="L163" s="178">
        <v>885</v>
      </c>
      <c r="M163" s="172">
        <v>5488</v>
      </c>
      <c r="N163" s="177">
        <v>1550</v>
      </c>
      <c r="O163" s="177">
        <v>3024</v>
      </c>
      <c r="P163" s="178">
        <v>914</v>
      </c>
    </row>
    <row r="164" spans="1:16" x14ac:dyDescent="0.3">
      <c r="A164" s="175" t="s">
        <v>1038</v>
      </c>
      <c r="B164" s="176" t="s">
        <v>1086</v>
      </c>
      <c r="C164" s="176" t="s">
        <v>1356</v>
      </c>
      <c r="D164" s="175" t="s">
        <v>1111</v>
      </c>
      <c r="E164" s="172">
        <v>5508</v>
      </c>
      <c r="F164" s="177">
        <v>1085</v>
      </c>
      <c r="G164" s="177">
        <v>3494</v>
      </c>
      <c r="H164" s="178">
        <v>929</v>
      </c>
      <c r="I164" s="172">
        <v>5295</v>
      </c>
      <c r="J164" s="177">
        <v>1048</v>
      </c>
      <c r="K164" s="177">
        <v>3355</v>
      </c>
      <c r="L164" s="178">
        <v>892</v>
      </c>
      <c r="M164" s="172">
        <v>5413</v>
      </c>
      <c r="N164" s="177">
        <v>1032</v>
      </c>
      <c r="O164" s="177">
        <v>3518</v>
      </c>
      <c r="P164" s="178">
        <v>863</v>
      </c>
    </row>
    <row r="165" spans="1:16" x14ac:dyDescent="0.3">
      <c r="A165" s="175" t="s">
        <v>308</v>
      </c>
      <c r="B165" s="176" t="s">
        <v>763</v>
      </c>
      <c r="C165" s="176" t="s">
        <v>1357</v>
      </c>
      <c r="D165" s="175" t="s">
        <v>774</v>
      </c>
      <c r="E165" s="172">
        <v>5091</v>
      </c>
      <c r="F165" s="177">
        <v>834</v>
      </c>
      <c r="G165" s="177">
        <v>3981</v>
      </c>
      <c r="H165" s="178">
        <v>276</v>
      </c>
      <c r="I165" s="172">
        <v>5278</v>
      </c>
      <c r="J165" s="177">
        <v>1060</v>
      </c>
      <c r="K165" s="177">
        <v>3922</v>
      </c>
      <c r="L165" s="178">
        <v>296</v>
      </c>
      <c r="M165" s="172">
        <v>5355</v>
      </c>
      <c r="N165" s="177">
        <v>1234</v>
      </c>
      <c r="O165" s="177">
        <v>3810</v>
      </c>
      <c r="P165" s="178">
        <v>311</v>
      </c>
    </row>
    <row r="166" spans="1:16" x14ac:dyDescent="0.3">
      <c r="A166" s="175" t="s">
        <v>107</v>
      </c>
      <c r="B166" s="176" t="s">
        <v>235</v>
      </c>
      <c r="C166" s="176" t="s">
        <v>1358</v>
      </c>
      <c r="D166" s="175" t="s">
        <v>194</v>
      </c>
      <c r="E166" s="172">
        <v>5538</v>
      </c>
      <c r="F166" s="177">
        <v>1251</v>
      </c>
      <c r="G166" s="177">
        <v>3513</v>
      </c>
      <c r="H166" s="178">
        <v>774</v>
      </c>
      <c r="I166" s="172">
        <v>5206</v>
      </c>
      <c r="J166" s="177">
        <v>1248</v>
      </c>
      <c r="K166" s="177">
        <v>3220</v>
      </c>
      <c r="L166" s="178">
        <v>738</v>
      </c>
      <c r="M166" s="172">
        <v>5254</v>
      </c>
      <c r="N166" s="177">
        <v>1256</v>
      </c>
      <c r="O166" s="177">
        <v>3295</v>
      </c>
      <c r="P166" s="178">
        <v>703</v>
      </c>
    </row>
    <row r="167" spans="1:16" x14ac:dyDescent="0.3">
      <c r="A167" s="175" t="s">
        <v>429</v>
      </c>
      <c r="B167" s="176" t="s">
        <v>939</v>
      </c>
      <c r="C167" s="176" t="s">
        <v>1359</v>
      </c>
      <c r="D167" s="175" t="s">
        <v>125</v>
      </c>
      <c r="E167" s="172">
        <v>5241</v>
      </c>
      <c r="F167" s="177">
        <v>634</v>
      </c>
      <c r="G167" s="177">
        <v>4148</v>
      </c>
      <c r="H167" s="178">
        <v>459</v>
      </c>
      <c r="I167" s="172">
        <v>5148</v>
      </c>
      <c r="J167" s="177">
        <v>627</v>
      </c>
      <c r="K167" s="177">
        <v>4066</v>
      </c>
      <c r="L167" s="178">
        <v>455</v>
      </c>
      <c r="M167" s="172">
        <v>5144</v>
      </c>
      <c r="N167" s="177">
        <v>626</v>
      </c>
      <c r="O167" s="177">
        <v>4118</v>
      </c>
      <c r="P167" s="178">
        <v>400</v>
      </c>
    </row>
    <row r="168" spans="1:16" x14ac:dyDescent="0.3">
      <c r="A168" s="175" t="s">
        <v>1085</v>
      </c>
      <c r="B168" s="176" t="s">
        <v>874</v>
      </c>
      <c r="C168" s="176" t="s">
        <v>1360</v>
      </c>
      <c r="D168" s="175" t="s">
        <v>910</v>
      </c>
      <c r="E168" s="172">
        <v>5263</v>
      </c>
      <c r="F168" s="177">
        <v>1110</v>
      </c>
      <c r="G168" s="177">
        <v>2538</v>
      </c>
      <c r="H168" s="178">
        <v>1615</v>
      </c>
      <c r="I168" s="172">
        <v>4995</v>
      </c>
      <c r="J168" s="177">
        <v>1082</v>
      </c>
      <c r="K168" s="177">
        <v>2414</v>
      </c>
      <c r="L168" s="178">
        <v>1499</v>
      </c>
      <c r="M168" s="172">
        <v>5069</v>
      </c>
      <c r="N168" s="177">
        <v>1078</v>
      </c>
      <c r="O168" s="177">
        <v>2549</v>
      </c>
      <c r="P168" s="178">
        <v>1442</v>
      </c>
    </row>
    <row r="169" spans="1:16" x14ac:dyDescent="0.3">
      <c r="A169" s="175" t="s">
        <v>792</v>
      </c>
      <c r="B169" s="176" t="s">
        <v>569</v>
      </c>
      <c r="C169" s="176" t="s">
        <v>1361</v>
      </c>
      <c r="D169" s="175" t="s">
        <v>616</v>
      </c>
      <c r="E169" s="172">
        <v>5206</v>
      </c>
      <c r="F169" s="177">
        <v>803</v>
      </c>
      <c r="G169" s="177">
        <v>4003</v>
      </c>
      <c r="H169" s="178">
        <v>400</v>
      </c>
      <c r="I169" s="172">
        <v>5115</v>
      </c>
      <c r="J169" s="177">
        <v>828</v>
      </c>
      <c r="K169" s="177">
        <v>3905</v>
      </c>
      <c r="L169" s="178">
        <v>382</v>
      </c>
      <c r="M169" s="172">
        <v>5027</v>
      </c>
      <c r="N169" s="177">
        <v>808</v>
      </c>
      <c r="O169" s="177">
        <v>3843</v>
      </c>
      <c r="P169" s="178">
        <v>376</v>
      </c>
    </row>
    <row r="170" spans="1:16" x14ac:dyDescent="0.3">
      <c r="A170" s="175" t="s">
        <v>819</v>
      </c>
      <c r="B170" s="176" t="s">
        <v>261</v>
      </c>
      <c r="C170" s="176" t="s">
        <v>1362</v>
      </c>
      <c r="D170" s="175" t="s">
        <v>299</v>
      </c>
      <c r="E170" s="172">
        <v>4753</v>
      </c>
      <c r="F170" s="177">
        <v>782</v>
      </c>
      <c r="G170" s="177">
        <v>3053</v>
      </c>
      <c r="H170" s="178">
        <v>918</v>
      </c>
      <c r="I170" s="172">
        <v>4804</v>
      </c>
      <c r="J170" s="177">
        <v>911</v>
      </c>
      <c r="K170" s="177">
        <v>2981</v>
      </c>
      <c r="L170" s="178">
        <v>912</v>
      </c>
      <c r="M170" s="172">
        <v>4924</v>
      </c>
      <c r="N170" s="177">
        <v>956</v>
      </c>
      <c r="O170" s="177">
        <v>3108</v>
      </c>
      <c r="P170" s="178">
        <v>860</v>
      </c>
    </row>
    <row r="171" spans="1:16" x14ac:dyDescent="0.3">
      <c r="A171" s="175" t="s">
        <v>308</v>
      </c>
      <c r="B171" s="176" t="s">
        <v>108</v>
      </c>
      <c r="C171" s="176" t="s">
        <v>1363</v>
      </c>
      <c r="D171" s="175" t="s">
        <v>154</v>
      </c>
      <c r="E171" s="172">
        <v>5071</v>
      </c>
      <c r="F171" s="177">
        <v>728</v>
      </c>
      <c r="G171" s="177">
        <v>2416</v>
      </c>
      <c r="H171" s="178">
        <v>1927</v>
      </c>
      <c r="I171" s="172">
        <v>4959</v>
      </c>
      <c r="J171" s="177">
        <v>859</v>
      </c>
      <c r="K171" s="177">
        <v>2251</v>
      </c>
      <c r="L171" s="178">
        <v>1849</v>
      </c>
      <c r="M171" s="172">
        <v>4887</v>
      </c>
      <c r="N171" s="177">
        <v>715</v>
      </c>
      <c r="O171" s="177">
        <v>2325</v>
      </c>
      <c r="P171" s="178">
        <v>1847</v>
      </c>
    </row>
    <row r="172" spans="1:16" x14ac:dyDescent="0.3">
      <c r="A172" s="175" t="s">
        <v>938</v>
      </c>
      <c r="B172" s="176" t="s">
        <v>272</v>
      </c>
      <c r="C172" s="176" t="s">
        <v>1364</v>
      </c>
      <c r="D172" s="175" t="s">
        <v>554</v>
      </c>
      <c r="E172" s="172">
        <v>4887</v>
      </c>
      <c r="F172" s="177">
        <v>545</v>
      </c>
      <c r="G172" s="177">
        <v>2894</v>
      </c>
      <c r="H172" s="178">
        <v>1448</v>
      </c>
      <c r="I172" s="172">
        <v>4787</v>
      </c>
      <c r="J172" s="177">
        <v>543</v>
      </c>
      <c r="K172" s="177">
        <v>2855</v>
      </c>
      <c r="L172" s="178">
        <v>1389</v>
      </c>
      <c r="M172" s="172">
        <v>4828</v>
      </c>
      <c r="N172" s="177">
        <v>565</v>
      </c>
      <c r="O172" s="177">
        <v>2929</v>
      </c>
      <c r="P172" s="178">
        <v>1334</v>
      </c>
    </row>
    <row r="173" spans="1:16" x14ac:dyDescent="0.3">
      <c r="A173" s="175" t="s">
        <v>873</v>
      </c>
      <c r="B173" s="176" t="s">
        <v>914</v>
      </c>
      <c r="C173" s="176" t="s">
        <v>1365</v>
      </c>
      <c r="D173" s="175" t="s">
        <v>922</v>
      </c>
      <c r="E173" s="172">
        <v>5255</v>
      </c>
      <c r="F173" s="177">
        <v>1191</v>
      </c>
      <c r="G173" s="177">
        <v>2162</v>
      </c>
      <c r="H173" s="178">
        <v>1902</v>
      </c>
      <c r="I173" s="172">
        <v>4961</v>
      </c>
      <c r="J173" s="177">
        <v>1134</v>
      </c>
      <c r="K173" s="177">
        <v>2020</v>
      </c>
      <c r="L173" s="178">
        <v>1807</v>
      </c>
      <c r="M173" s="172">
        <v>4718</v>
      </c>
      <c r="N173" s="177">
        <v>1038</v>
      </c>
      <c r="O173" s="177">
        <v>2008</v>
      </c>
      <c r="P173" s="178">
        <v>1672</v>
      </c>
    </row>
    <row r="174" spans="1:16" x14ac:dyDescent="0.3">
      <c r="A174" s="175" t="s">
        <v>711</v>
      </c>
      <c r="B174" s="176" t="s">
        <v>1086</v>
      </c>
      <c r="C174" s="176" t="s">
        <v>1366</v>
      </c>
      <c r="D174" s="175" t="s">
        <v>1104</v>
      </c>
      <c r="E174" s="172">
        <v>3712</v>
      </c>
      <c r="F174" s="177">
        <v>644</v>
      </c>
      <c r="G174" s="177">
        <v>1641</v>
      </c>
      <c r="H174" s="178">
        <v>1427</v>
      </c>
      <c r="I174" s="172">
        <v>3508</v>
      </c>
      <c r="J174" s="177">
        <v>644</v>
      </c>
      <c r="K174" s="177">
        <v>1561</v>
      </c>
      <c r="L174" s="178">
        <v>1303</v>
      </c>
      <c r="M174" s="172">
        <v>4764</v>
      </c>
      <c r="N174" s="177">
        <v>1883</v>
      </c>
      <c r="O174" s="177">
        <v>1627</v>
      </c>
      <c r="P174" s="178">
        <v>1254</v>
      </c>
    </row>
    <row r="175" spans="1:16" x14ac:dyDescent="0.3">
      <c r="A175" s="175" t="s">
        <v>568</v>
      </c>
      <c r="B175" s="176" t="s">
        <v>475</v>
      </c>
      <c r="C175" s="176" t="s">
        <v>1367</v>
      </c>
      <c r="D175" s="175" t="s">
        <v>511</v>
      </c>
      <c r="E175" s="172">
        <v>4711</v>
      </c>
      <c r="F175" s="177">
        <v>1080</v>
      </c>
      <c r="G175" s="177">
        <v>2179</v>
      </c>
      <c r="H175" s="178">
        <v>1452</v>
      </c>
      <c r="I175" s="172">
        <v>4705</v>
      </c>
      <c r="J175" s="177">
        <v>1212</v>
      </c>
      <c r="K175" s="177">
        <v>2068</v>
      </c>
      <c r="L175" s="178">
        <v>1425</v>
      </c>
      <c r="M175" s="172">
        <v>4735</v>
      </c>
      <c r="N175" s="177">
        <v>1271</v>
      </c>
      <c r="O175" s="177">
        <v>2105</v>
      </c>
      <c r="P175" s="178">
        <v>1359</v>
      </c>
    </row>
    <row r="176" spans="1:16" x14ac:dyDescent="0.3">
      <c r="A176" s="175" t="s">
        <v>107</v>
      </c>
      <c r="B176" s="176" t="s">
        <v>108</v>
      </c>
      <c r="C176" s="176" t="s">
        <v>1368</v>
      </c>
      <c r="D176" s="175" t="s">
        <v>115</v>
      </c>
      <c r="E176" s="172">
        <v>4825</v>
      </c>
      <c r="F176" s="177">
        <v>1181</v>
      </c>
      <c r="G176" s="177">
        <v>2301</v>
      </c>
      <c r="H176" s="178">
        <v>1343</v>
      </c>
      <c r="I176" s="172">
        <v>4707</v>
      </c>
      <c r="J176" s="177">
        <v>1191</v>
      </c>
      <c r="K176" s="177">
        <v>2237</v>
      </c>
      <c r="L176" s="178">
        <v>1279</v>
      </c>
      <c r="M176" s="172">
        <v>4726</v>
      </c>
      <c r="N176" s="177">
        <v>1125</v>
      </c>
      <c r="O176" s="177">
        <v>2382</v>
      </c>
      <c r="P176" s="178">
        <v>1219</v>
      </c>
    </row>
    <row r="177" spans="1:16" x14ac:dyDescent="0.3">
      <c r="A177" s="175" t="s">
        <v>1014</v>
      </c>
      <c r="B177" s="176" t="s">
        <v>108</v>
      </c>
      <c r="C177" s="176" t="s">
        <v>1369</v>
      </c>
      <c r="D177" s="175" t="s">
        <v>174</v>
      </c>
      <c r="E177" s="172">
        <v>4728</v>
      </c>
      <c r="F177" s="177">
        <v>851</v>
      </c>
      <c r="G177" s="177">
        <v>2557</v>
      </c>
      <c r="H177" s="178">
        <v>1320</v>
      </c>
      <c r="I177" s="172">
        <v>4676</v>
      </c>
      <c r="J177" s="177">
        <v>855</v>
      </c>
      <c r="K177" s="177">
        <v>2534</v>
      </c>
      <c r="L177" s="178">
        <v>1287</v>
      </c>
      <c r="M177" s="172">
        <v>4634</v>
      </c>
      <c r="N177" s="177">
        <v>774</v>
      </c>
      <c r="O177" s="177">
        <v>2634</v>
      </c>
      <c r="P177" s="178">
        <v>1226</v>
      </c>
    </row>
    <row r="178" spans="1:16" x14ac:dyDescent="0.3">
      <c r="A178" s="175" t="s">
        <v>429</v>
      </c>
      <c r="B178" s="176" t="s">
        <v>475</v>
      </c>
      <c r="C178" s="176" t="s">
        <v>1370</v>
      </c>
      <c r="D178" s="176" t="s">
        <v>498</v>
      </c>
      <c r="E178" s="172">
        <v>4983</v>
      </c>
      <c r="F178" s="177">
        <v>525</v>
      </c>
      <c r="G178" s="177">
        <v>2724</v>
      </c>
      <c r="H178" s="178">
        <v>1734</v>
      </c>
      <c r="I178" s="172">
        <v>4692</v>
      </c>
      <c r="J178" s="177">
        <v>519</v>
      </c>
      <c r="K178" s="177">
        <v>2535</v>
      </c>
      <c r="L178" s="178">
        <v>1638</v>
      </c>
      <c r="M178" s="172">
        <v>4644</v>
      </c>
      <c r="N178" s="177">
        <v>489</v>
      </c>
      <c r="O178" s="177">
        <v>2541</v>
      </c>
      <c r="P178" s="178">
        <v>1614</v>
      </c>
    </row>
    <row r="179" spans="1:16" x14ac:dyDescent="0.3">
      <c r="A179" s="175" t="s">
        <v>474</v>
      </c>
      <c r="B179" s="176" t="s">
        <v>135</v>
      </c>
      <c r="C179" s="176" t="s">
        <v>1371</v>
      </c>
      <c r="D179" s="175" t="s">
        <v>448</v>
      </c>
      <c r="E179" s="172">
        <v>4613</v>
      </c>
      <c r="F179" s="177">
        <v>674</v>
      </c>
      <c r="G179" s="177">
        <v>2707</v>
      </c>
      <c r="H179" s="178">
        <v>1232</v>
      </c>
      <c r="I179" s="172">
        <v>4476</v>
      </c>
      <c r="J179" s="177">
        <v>618</v>
      </c>
      <c r="K179" s="177">
        <v>2652</v>
      </c>
      <c r="L179" s="178">
        <v>1206</v>
      </c>
      <c r="M179" s="172">
        <v>4643</v>
      </c>
      <c r="N179" s="177">
        <v>634</v>
      </c>
      <c r="O179" s="177">
        <v>2772</v>
      </c>
      <c r="P179" s="178">
        <v>1237</v>
      </c>
    </row>
    <row r="180" spans="1:16" x14ac:dyDescent="0.3">
      <c r="A180" s="175" t="s">
        <v>680</v>
      </c>
      <c r="B180" s="176" t="s">
        <v>1086</v>
      </c>
      <c r="C180" s="176" t="s">
        <v>1372</v>
      </c>
      <c r="D180" s="175" t="s">
        <v>174</v>
      </c>
      <c r="E180" s="172">
        <v>4529</v>
      </c>
      <c r="F180" s="177">
        <v>665</v>
      </c>
      <c r="G180" s="177">
        <v>2963</v>
      </c>
      <c r="H180" s="178">
        <v>901</v>
      </c>
      <c r="I180" s="172">
        <v>4394</v>
      </c>
      <c r="J180" s="177">
        <v>677</v>
      </c>
      <c r="K180" s="177">
        <v>2861</v>
      </c>
      <c r="L180" s="178">
        <v>856</v>
      </c>
      <c r="M180" s="172">
        <v>4523</v>
      </c>
      <c r="N180" s="177">
        <v>872</v>
      </c>
      <c r="O180" s="177">
        <v>2818</v>
      </c>
      <c r="P180" s="178">
        <v>833</v>
      </c>
    </row>
    <row r="181" spans="1:16" x14ac:dyDescent="0.3">
      <c r="A181" s="175" t="s">
        <v>1149</v>
      </c>
      <c r="B181" s="176" t="s">
        <v>1039</v>
      </c>
      <c r="C181" s="176" t="s">
        <v>1373</v>
      </c>
      <c r="D181" s="175" t="s">
        <v>1066</v>
      </c>
      <c r="E181" s="172">
        <v>4833</v>
      </c>
      <c r="F181" s="177">
        <v>701</v>
      </c>
      <c r="G181" s="177">
        <v>3188</v>
      </c>
      <c r="H181" s="178">
        <v>944</v>
      </c>
      <c r="I181" s="172">
        <v>4756</v>
      </c>
      <c r="J181" s="177">
        <v>698</v>
      </c>
      <c r="K181" s="177">
        <v>3106</v>
      </c>
      <c r="L181" s="178">
        <v>952</v>
      </c>
      <c r="M181" s="172">
        <v>4464</v>
      </c>
      <c r="N181" s="177">
        <v>218</v>
      </c>
      <c r="O181" s="177">
        <v>3356</v>
      </c>
      <c r="P181" s="178">
        <v>890</v>
      </c>
    </row>
    <row r="182" spans="1:16" x14ac:dyDescent="0.3">
      <c r="A182" s="175" t="s">
        <v>1038</v>
      </c>
      <c r="B182" s="176" t="s">
        <v>569</v>
      </c>
      <c r="C182" s="176" t="s">
        <v>1374</v>
      </c>
      <c r="D182" s="175" t="s">
        <v>605</v>
      </c>
      <c r="E182" s="172">
        <v>4640</v>
      </c>
      <c r="F182" s="177">
        <v>411</v>
      </c>
      <c r="G182" s="177">
        <v>3457</v>
      </c>
      <c r="H182" s="178">
        <v>772</v>
      </c>
      <c r="I182" s="172">
        <v>4522</v>
      </c>
      <c r="J182" s="177">
        <v>435</v>
      </c>
      <c r="K182" s="177">
        <v>3362</v>
      </c>
      <c r="L182" s="178">
        <v>725</v>
      </c>
      <c r="M182" s="172">
        <v>4519</v>
      </c>
      <c r="N182" s="177">
        <v>439</v>
      </c>
      <c r="O182" s="177">
        <v>3357</v>
      </c>
      <c r="P182" s="178">
        <v>723</v>
      </c>
    </row>
    <row r="183" spans="1:16" x14ac:dyDescent="0.3">
      <c r="A183" s="175" t="s">
        <v>1085</v>
      </c>
      <c r="B183" s="176" t="s">
        <v>793</v>
      </c>
      <c r="C183" s="176" t="s">
        <v>1375</v>
      </c>
      <c r="D183" s="175" t="s">
        <v>800</v>
      </c>
      <c r="E183" s="172">
        <v>4926</v>
      </c>
      <c r="F183" s="177">
        <v>720</v>
      </c>
      <c r="G183" s="177">
        <v>2579</v>
      </c>
      <c r="H183" s="178">
        <v>1627</v>
      </c>
      <c r="I183" s="172">
        <v>4738</v>
      </c>
      <c r="J183" s="177">
        <v>720</v>
      </c>
      <c r="K183" s="177">
        <v>2461</v>
      </c>
      <c r="L183" s="178">
        <v>1557</v>
      </c>
      <c r="M183" s="172">
        <v>4433</v>
      </c>
      <c r="N183" s="177">
        <v>346</v>
      </c>
      <c r="O183" s="177">
        <v>2597</v>
      </c>
      <c r="P183" s="178">
        <v>1490</v>
      </c>
    </row>
    <row r="184" spans="1:16" x14ac:dyDescent="0.3">
      <c r="A184" s="175" t="s">
        <v>711</v>
      </c>
      <c r="B184" s="176" t="s">
        <v>569</v>
      </c>
      <c r="C184" s="176" t="s">
        <v>1376</v>
      </c>
      <c r="D184" s="175" t="s">
        <v>625</v>
      </c>
      <c r="E184" s="172">
        <v>4685</v>
      </c>
      <c r="F184" s="177">
        <v>948</v>
      </c>
      <c r="G184" s="177">
        <v>2318</v>
      </c>
      <c r="H184" s="178">
        <v>1419</v>
      </c>
      <c r="I184" s="172">
        <v>4536</v>
      </c>
      <c r="J184" s="177">
        <v>929</v>
      </c>
      <c r="K184" s="177">
        <v>2245</v>
      </c>
      <c r="L184" s="178">
        <v>1362</v>
      </c>
      <c r="M184" s="172">
        <v>4494</v>
      </c>
      <c r="N184" s="177">
        <v>874</v>
      </c>
      <c r="O184" s="177">
        <v>2262</v>
      </c>
      <c r="P184" s="178">
        <v>1358</v>
      </c>
    </row>
    <row r="185" spans="1:16" x14ac:dyDescent="0.3">
      <c r="A185" s="175" t="s">
        <v>107</v>
      </c>
      <c r="B185" s="176" t="s">
        <v>569</v>
      </c>
      <c r="C185" s="176" t="s">
        <v>1377</v>
      </c>
      <c r="D185" s="175" t="s">
        <v>589</v>
      </c>
      <c r="E185" s="172">
        <v>4635</v>
      </c>
      <c r="F185" s="177">
        <v>328</v>
      </c>
      <c r="G185" s="177">
        <v>3789</v>
      </c>
      <c r="H185" s="178">
        <v>518</v>
      </c>
      <c r="I185" s="172">
        <v>4344</v>
      </c>
      <c r="J185" s="177">
        <v>327</v>
      </c>
      <c r="K185" s="177">
        <v>3536</v>
      </c>
      <c r="L185" s="178">
        <v>481</v>
      </c>
      <c r="M185" s="172">
        <v>4470</v>
      </c>
      <c r="N185" s="177">
        <v>554</v>
      </c>
      <c r="O185" s="177">
        <v>3448</v>
      </c>
      <c r="P185" s="178">
        <v>468</v>
      </c>
    </row>
    <row r="186" spans="1:16" x14ac:dyDescent="0.3">
      <c r="A186" s="175" t="s">
        <v>792</v>
      </c>
      <c r="B186" s="176" t="s">
        <v>1150</v>
      </c>
      <c r="C186" s="176" t="s">
        <v>1378</v>
      </c>
      <c r="D186" s="175" t="s">
        <v>1152</v>
      </c>
      <c r="E186" s="172">
        <v>4287</v>
      </c>
      <c r="F186" s="177">
        <v>553</v>
      </c>
      <c r="G186" s="177">
        <v>2626</v>
      </c>
      <c r="H186" s="178">
        <v>1108</v>
      </c>
      <c r="I186" s="172">
        <v>4387</v>
      </c>
      <c r="J186" s="177">
        <v>707</v>
      </c>
      <c r="K186" s="177">
        <v>2611</v>
      </c>
      <c r="L186" s="178">
        <v>1069</v>
      </c>
      <c r="M186" s="172">
        <v>4414</v>
      </c>
      <c r="N186" s="177">
        <v>688</v>
      </c>
      <c r="O186" s="177">
        <v>2645</v>
      </c>
      <c r="P186" s="178">
        <v>1081</v>
      </c>
    </row>
    <row r="187" spans="1:16" x14ac:dyDescent="0.3">
      <c r="A187" s="175" t="s">
        <v>938</v>
      </c>
      <c r="B187" s="176" t="s">
        <v>1039</v>
      </c>
      <c r="C187" s="176" t="s">
        <v>1379</v>
      </c>
      <c r="D187" s="175" t="s">
        <v>1050</v>
      </c>
      <c r="E187" s="172">
        <v>4723</v>
      </c>
      <c r="F187" s="177">
        <v>1502</v>
      </c>
      <c r="G187" s="177">
        <v>1863</v>
      </c>
      <c r="H187" s="178">
        <v>1358</v>
      </c>
      <c r="I187" s="172">
        <v>4775</v>
      </c>
      <c r="J187" s="177">
        <v>1575</v>
      </c>
      <c r="K187" s="177">
        <v>1914</v>
      </c>
      <c r="L187" s="178">
        <v>1286</v>
      </c>
      <c r="M187" s="172">
        <v>4305</v>
      </c>
      <c r="N187" s="177">
        <v>1090</v>
      </c>
      <c r="O187" s="177">
        <v>1982</v>
      </c>
      <c r="P187" s="178">
        <v>1233</v>
      </c>
    </row>
    <row r="188" spans="1:16" x14ac:dyDescent="0.3">
      <c r="A188" s="175" t="s">
        <v>107</v>
      </c>
      <c r="B188" s="176" t="s">
        <v>475</v>
      </c>
      <c r="C188" s="176" t="s">
        <v>1380</v>
      </c>
      <c r="D188" s="175" t="s">
        <v>493</v>
      </c>
      <c r="E188" s="172">
        <v>4545</v>
      </c>
      <c r="F188" s="177">
        <v>836</v>
      </c>
      <c r="G188" s="177">
        <v>2879</v>
      </c>
      <c r="H188" s="178">
        <v>830</v>
      </c>
      <c r="I188" s="172">
        <v>4463</v>
      </c>
      <c r="J188" s="177">
        <v>841</v>
      </c>
      <c r="K188" s="177">
        <v>2797</v>
      </c>
      <c r="L188" s="178">
        <v>825</v>
      </c>
      <c r="M188" s="172">
        <v>4334</v>
      </c>
      <c r="N188" s="177">
        <v>704</v>
      </c>
      <c r="O188" s="177">
        <v>2777</v>
      </c>
      <c r="P188" s="178">
        <v>853</v>
      </c>
    </row>
    <row r="189" spans="1:16" x14ac:dyDescent="0.3">
      <c r="A189" s="175" t="s">
        <v>107</v>
      </c>
      <c r="B189" s="176" t="s">
        <v>1039</v>
      </c>
      <c r="C189" s="176" t="s">
        <v>1381</v>
      </c>
      <c r="D189" s="175" t="s">
        <v>1065</v>
      </c>
      <c r="E189" s="172">
        <v>4290</v>
      </c>
      <c r="F189" s="177">
        <v>264</v>
      </c>
      <c r="G189" s="177">
        <v>2757</v>
      </c>
      <c r="H189" s="178">
        <v>1269</v>
      </c>
      <c r="I189" s="172">
        <v>4200</v>
      </c>
      <c r="J189" s="177">
        <v>266</v>
      </c>
      <c r="K189" s="177">
        <v>2688</v>
      </c>
      <c r="L189" s="178">
        <v>1246</v>
      </c>
      <c r="M189" s="172">
        <v>4252</v>
      </c>
      <c r="N189" s="177">
        <v>288</v>
      </c>
      <c r="O189" s="177">
        <v>2755</v>
      </c>
      <c r="P189" s="178">
        <v>1209</v>
      </c>
    </row>
    <row r="190" spans="1:16" x14ac:dyDescent="0.3">
      <c r="A190" s="175" t="s">
        <v>107</v>
      </c>
      <c r="B190" s="176" t="s">
        <v>309</v>
      </c>
      <c r="C190" s="176" t="s">
        <v>1382</v>
      </c>
      <c r="D190" s="175" t="s">
        <v>356</v>
      </c>
      <c r="E190" s="172">
        <v>4592</v>
      </c>
      <c r="F190" s="177">
        <v>1490</v>
      </c>
      <c r="G190" s="177">
        <v>1897</v>
      </c>
      <c r="H190" s="178">
        <v>1205</v>
      </c>
      <c r="I190" s="172">
        <v>4192</v>
      </c>
      <c r="J190" s="177">
        <v>1244</v>
      </c>
      <c r="K190" s="177">
        <v>1779</v>
      </c>
      <c r="L190" s="178">
        <v>1169</v>
      </c>
      <c r="M190" s="172">
        <v>4325</v>
      </c>
      <c r="N190" s="177">
        <v>1185</v>
      </c>
      <c r="O190" s="177">
        <v>1878</v>
      </c>
      <c r="P190" s="178">
        <v>1262</v>
      </c>
    </row>
    <row r="191" spans="1:16" x14ac:dyDescent="0.3">
      <c r="A191" s="175" t="s">
        <v>568</v>
      </c>
      <c r="B191" s="176" t="s">
        <v>309</v>
      </c>
      <c r="C191" s="176" t="s">
        <v>1383</v>
      </c>
      <c r="D191" s="175" t="s">
        <v>309</v>
      </c>
      <c r="E191" s="172">
        <v>4521</v>
      </c>
      <c r="F191" s="177">
        <v>1257</v>
      </c>
      <c r="G191" s="177">
        <v>2235</v>
      </c>
      <c r="H191" s="178">
        <v>1029</v>
      </c>
      <c r="I191" s="172">
        <v>4457</v>
      </c>
      <c r="J191" s="177">
        <v>1308</v>
      </c>
      <c r="K191" s="177">
        <v>2132</v>
      </c>
      <c r="L191" s="178">
        <v>1017</v>
      </c>
      <c r="M191" s="172">
        <v>4162</v>
      </c>
      <c r="N191" s="177">
        <v>1027</v>
      </c>
      <c r="O191" s="177">
        <v>2147</v>
      </c>
      <c r="P191" s="178">
        <v>988</v>
      </c>
    </row>
    <row r="192" spans="1:16" x14ac:dyDescent="0.3">
      <c r="A192" s="175" t="s">
        <v>568</v>
      </c>
      <c r="B192" s="176" t="s">
        <v>513</v>
      </c>
      <c r="C192" s="176" t="s">
        <v>1384</v>
      </c>
      <c r="D192" s="175" t="s">
        <v>537</v>
      </c>
      <c r="E192" s="172">
        <v>4457</v>
      </c>
      <c r="F192" s="177">
        <v>254</v>
      </c>
      <c r="G192" s="177">
        <v>4045</v>
      </c>
      <c r="H192" s="178">
        <v>158</v>
      </c>
      <c r="I192" s="172">
        <v>3710</v>
      </c>
      <c r="J192" s="177">
        <v>260</v>
      </c>
      <c r="K192" s="177">
        <v>3305</v>
      </c>
      <c r="L192" s="178">
        <v>145</v>
      </c>
      <c r="M192" s="172">
        <v>4151</v>
      </c>
      <c r="N192" s="177">
        <v>261</v>
      </c>
      <c r="O192" s="177">
        <v>3726</v>
      </c>
      <c r="P192" s="178">
        <v>164</v>
      </c>
    </row>
    <row r="193" spans="1:16" x14ac:dyDescent="0.3">
      <c r="A193" s="175" t="s">
        <v>260</v>
      </c>
      <c r="B193" s="176" t="s">
        <v>108</v>
      </c>
      <c r="C193" s="176" t="s">
        <v>1385</v>
      </c>
      <c r="D193" s="175" t="s">
        <v>169</v>
      </c>
      <c r="E193" s="172">
        <v>3930</v>
      </c>
      <c r="F193" s="177">
        <v>1343</v>
      </c>
      <c r="G193" s="177">
        <v>1512</v>
      </c>
      <c r="H193" s="178">
        <v>1075</v>
      </c>
      <c r="I193" s="172">
        <v>4148</v>
      </c>
      <c r="J193" s="177">
        <v>1633</v>
      </c>
      <c r="K193" s="177">
        <v>1467</v>
      </c>
      <c r="L193" s="178">
        <v>1048</v>
      </c>
      <c r="M193" s="172">
        <v>4106</v>
      </c>
      <c r="N193" s="177">
        <v>1571</v>
      </c>
      <c r="O193" s="177">
        <v>1508</v>
      </c>
      <c r="P193" s="178">
        <v>1027</v>
      </c>
    </row>
    <row r="194" spans="1:16" x14ac:dyDescent="0.3">
      <c r="A194" s="175" t="s">
        <v>938</v>
      </c>
      <c r="B194" s="176" t="s">
        <v>914</v>
      </c>
      <c r="C194" s="176" t="s">
        <v>1386</v>
      </c>
      <c r="D194" s="175" t="s">
        <v>916</v>
      </c>
      <c r="E194" s="172">
        <v>4220</v>
      </c>
      <c r="F194" s="177">
        <v>356</v>
      </c>
      <c r="G194" s="177">
        <v>3116</v>
      </c>
      <c r="H194" s="178">
        <v>748</v>
      </c>
      <c r="I194" s="172">
        <v>4156</v>
      </c>
      <c r="J194" s="177">
        <v>466</v>
      </c>
      <c r="K194" s="177">
        <v>2983</v>
      </c>
      <c r="L194" s="178">
        <v>707</v>
      </c>
      <c r="M194" s="172">
        <v>4105</v>
      </c>
      <c r="N194" s="177">
        <v>408</v>
      </c>
      <c r="O194" s="177">
        <v>3005</v>
      </c>
      <c r="P194" s="178">
        <v>692</v>
      </c>
    </row>
    <row r="195" spans="1:16" x14ac:dyDescent="0.3">
      <c r="A195" s="175" t="s">
        <v>1162</v>
      </c>
      <c r="B195" s="176" t="s">
        <v>712</v>
      </c>
      <c r="C195" s="176" t="s">
        <v>1387</v>
      </c>
      <c r="D195" s="175" t="s">
        <v>729</v>
      </c>
      <c r="E195" s="172">
        <v>4207</v>
      </c>
      <c r="F195" s="177">
        <v>787</v>
      </c>
      <c r="G195" s="177">
        <v>2420</v>
      </c>
      <c r="H195" s="178">
        <v>1000</v>
      </c>
      <c r="I195" s="172">
        <v>3830</v>
      </c>
      <c r="J195" s="177">
        <v>780</v>
      </c>
      <c r="K195" s="177">
        <v>2122</v>
      </c>
      <c r="L195" s="178">
        <v>928</v>
      </c>
      <c r="M195" s="172">
        <v>4035</v>
      </c>
      <c r="N195" s="177">
        <v>737</v>
      </c>
      <c r="O195" s="177">
        <v>2426</v>
      </c>
      <c r="P195" s="178">
        <v>872</v>
      </c>
    </row>
    <row r="196" spans="1:16" x14ac:dyDescent="0.3">
      <c r="A196" s="175" t="s">
        <v>819</v>
      </c>
      <c r="B196" s="176" t="s">
        <v>1131</v>
      </c>
      <c r="C196" s="176" t="s">
        <v>1388</v>
      </c>
      <c r="D196" s="175" t="s">
        <v>1137</v>
      </c>
      <c r="E196" s="172">
        <v>4158</v>
      </c>
      <c r="F196" s="177">
        <v>1039</v>
      </c>
      <c r="G196" s="177">
        <v>2104</v>
      </c>
      <c r="H196" s="178">
        <v>1015</v>
      </c>
      <c r="I196" s="172">
        <v>4075</v>
      </c>
      <c r="J196" s="177">
        <v>1006</v>
      </c>
      <c r="K196" s="177">
        <v>2086</v>
      </c>
      <c r="L196" s="178">
        <v>983</v>
      </c>
      <c r="M196" s="172">
        <v>3987</v>
      </c>
      <c r="N196" s="177">
        <v>974</v>
      </c>
      <c r="O196" s="177">
        <v>2080</v>
      </c>
      <c r="P196" s="178">
        <v>933</v>
      </c>
    </row>
    <row r="197" spans="1:16" x14ac:dyDescent="0.3">
      <c r="A197" s="175" t="s">
        <v>792</v>
      </c>
      <c r="B197" s="176" t="s">
        <v>569</v>
      </c>
      <c r="C197" s="176" t="s">
        <v>1389</v>
      </c>
      <c r="D197" s="175" t="s">
        <v>657</v>
      </c>
      <c r="E197" s="172">
        <v>4042</v>
      </c>
      <c r="F197" s="177">
        <v>1039</v>
      </c>
      <c r="G197" s="177">
        <v>2058</v>
      </c>
      <c r="H197" s="178">
        <v>945</v>
      </c>
      <c r="I197" s="172">
        <v>3844</v>
      </c>
      <c r="J197" s="177">
        <v>1001</v>
      </c>
      <c r="K197" s="177">
        <v>1877</v>
      </c>
      <c r="L197" s="178">
        <v>966</v>
      </c>
      <c r="M197" s="172">
        <v>3932</v>
      </c>
      <c r="N197" s="177">
        <v>981</v>
      </c>
      <c r="O197" s="177">
        <v>2027</v>
      </c>
      <c r="P197" s="178">
        <v>924</v>
      </c>
    </row>
    <row r="198" spans="1:16" x14ac:dyDescent="0.3">
      <c r="A198" s="175" t="s">
        <v>792</v>
      </c>
      <c r="B198" s="176" t="s">
        <v>712</v>
      </c>
      <c r="C198" s="176" t="s">
        <v>1390</v>
      </c>
      <c r="D198" s="175" t="s">
        <v>733</v>
      </c>
      <c r="E198" s="172">
        <v>3902</v>
      </c>
      <c r="F198" s="177">
        <v>868</v>
      </c>
      <c r="G198" s="177">
        <v>1744</v>
      </c>
      <c r="H198" s="178">
        <v>1290</v>
      </c>
      <c r="I198" s="172">
        <v>4087</v>
      </c>
      <c r="J198" s="177">
        <v>1159</v>
      </c>
      <c r="K198" s="177">
        <v>1713</v>
      </c>
      <c r="L198" s="178">
        <v>1215</v>
      </c>
      <c r="M198" s="172">
        <v>3962</v>
      </c>
      <c r="N198" s="177">
        <v>1074</v>
      </c>
      <c r="O198" s="177">
        <v>1682</v>
      </c>
      <c r="P198" s="178">
        <v>1206</v>
      </c>
    </row>
    <row r="199" spans="1:16" x14ac:dyDescent="0.3">
      <c r="A199" s="175" t="s">
        <v>234</v>
      </c>
      <c r="B199" s="176" t="s">
        <v>135</v>
      </c>
      <c r="C199" s="176" t="s">
        <v>1391</v>
      </c>
      <c r="D199" s="175" t="s">
        <v>440</v>
      </c>
      <c r="E199" s="172">
        <v>3708</v>
      </c>
      <c r="F199" s="177">
        <v>730</v>
      </c>
      <c r="G199" s="177">
        <v>2018</v>
      </c>
      <c r="H199" s="178">
        <v>960</v>
      </c>
      <c r="I199" s="172">
        <v>3542</v>
      </c>
      <c r="J199" s="177">
        <v>736</v>
      </c>
      <c r="K199" s="177">
        <v>1887</v>
      </c>
      <c r="L199" s="178">
        <v>919</v>
      </c>
      <c r="M199" s="172">
        <v>3918</v>
      </c>
      <c r="N199" s="177">
        <v>1221</v>
      </c>
      <c r="O199" s="177">
        <v>1793</v>
      </c>
      <c r="P199" s="178">
        <v>904</v>
      </c>
    </row>
    <row r="200" spans="1:16" x14ac:dyDescent="0.3">
      <c r="A200" s="175" t="s">
        <v>260</v>
      </c>
      <c r="B200" s="176" t="s">
        <v>513</v>
      </c>
      <c r="C200" s="176" t="s">
        <v>1392</v>
      </c>
      <c r="D200" s="175" t="s">
        <v>535</v>
      </c>
      <c r="E200" s="172">
        <v>4240</v>
      </c>
      <c r="F200" s="177">
        <v>788</v>
      </c>
      <c r="G200" s="177">
        <v>2241</v>
      </c>
      <c r="H200" s="178">
        <v>1211</v>
      </c>
      <c r="I200" s="172">
        <v>3940</v>
      </c>
      <c r="J200" s="177">
        <v>578</v>
      </c>
      <c r="K200" s="177">
        <v>2204</v>
      </c>
      <c r="L200" s="178">
        <v>1158</v>
      </c>
      <c r="M200" s="172">
        <v>3916</v>
      </c>
      <c r="N200" s="177">
        <v>537</v>
      </c>
      <c r="O200" s="177">
        <v>2230</v>
      </c>
      <c r="P200" s="178">
        <v>1149</v>
      </c>
    </row>
    <row r="201" spans="1:16" x14ac:dyDescent="0.3">
      <c r="A201" s="175" t="s">
        <v>680</v>
      </c>
      <c r="B201" s="176" t="s">
        <v>1086</v>
      </c>
      <c r="C201" s="176" t="s">
        <v>1393</v>
      </c>
      <c r="D201" s="175" t="s">
        <v>1109</v>
      </c>
      <c r="E201" s="172">
        <v>4316</v>
      </c>
      <c r="F201" s="177">
        <v>1439</v>
      </c>
      <c r="G201" s="177">
        <v>1865</v>
      </c>
      <c r="H201" s="178">
        <v>1012</v>
      </c>
      <c r="I201" s="172">
        <v>4282</v>
      </c>
      <c r="J201" s="177">
        <v>1290</v>
      </c>
      <c r="K201" s="177">
        <v>1890</v>
      </c>
      <c r="L201" s="178">
        <v>1102</v>
      </c>
      <c r="M201" s="172">
        <v>4025</v>
      </c>
      <c r="N201" s="177">
        <v>831</v>
      </c>
      <c r="O201" s="177">
        <v>1968</v>
      </c>
      <c r="P201" s="178">
        <v>1226</v>
      </c>
    </row>
    <row r="202" spans="1:16" x14ac:dyDescent="0.3">
      <c r="A202" s="175" t="s">
        <v>938</v>
      </c>
      <c r="B202" s="176" t="s">
        <v>272</v>
      </c>
      <c r="C202" s="176" t="s">
        <v>1394</v>
      </c>
      <c r="D202" s="175" t="s">
        <v>546</v>
      </c>
      <c r="E202" s="172">
        <v>4842</v>
      </c>
      <c r="F202" s="177">
        <v>1129</v>
      </c>
      <c r="G202" s="177">
        <v>1835</v>
      </c>
      <c r="H202" s="178">
        <v>1878</v>
      </c>
      <c r="I202" s="172">
        <v>4764</v>
      </c>
      <c r="J202" s="177">
        <v>1123</v>
      </c>
      <c r="K202" s="177">
        <v>1792</v>
      </c>
      <c r="L202" s="178">
        <v>1849</v>
      </c>
      <c r="M202" s="172">
        <v>3888</v>
      </c>
      <c r="N202" s="177">
        <v>340</v>
      </c>
      <c r="O202" s="177">
        <v>1698</v>
      </c>
      <c r="P202" s="178">
        <v>1850</v>
      </c>
    </row>
    <row r="203" spans="1:16" x14ac:dyDescent="0.3">
      <c r="A203" s="175" t="s">
        <v>747</v>
      </c>
      <c r="B203" s="176" t="s">
        <v>513</v>
      </c>
      <c r="C203" s="176" t="s">
        <v>1395</v>
      </c>
      <c r="D203" s="175" t="s">
        <v>519</v>
      </c>
      <c r="E203" s="172">
        <v>4039</v>
      </c>
      <c r="F203" s="177">
        <v>445</v>
      </c>
      <c r="G203" s="177">
        <v>2827</v>
      </c>
      <c r="H203" s="178">
        <v>767</v>
      </c>
      <c r="I203" s="172">
        <v>3875</v>
      </c>
      <c r="J203" s="177">
        <v>451</v>
      </c>
      <c r="K203" s="177">
        <v>2713</v>
      </c>
      <c r="L203" s="178">
        <v>711</v>
      </c>
      <c r="M203" s="172">
        <v>3857</v>
      </c>
      <c r="N203" s="177">
        <v>448</v>
      </c>
      <c r="O203" s="177">
        <v>2727</v>
      </c>
      <c r="P203" s="178">
        <v>682</v>
      </c>
    </row>
    <row r="204" spans="1:16" x14ac:dyDescent="0.3">
      <c r="A204" s="175" t="s">
        <v>568</v>
      </c>
      <c r="B204" s="176" t="s">
        <v>939</v>
      </c>
      <c r="C204" s="176" t="s">
        <v>1396</v>
      </c>
      <c r="D204" s="175" t="s">
        <v>954</v>
      </c>
      <c r="E204" s="172">
        <v>3993</v>
      </c>
      <c r="F204" s="177">
        <v>762</v>
      </c>
      <c r="G204" s="177">
        <v>2348</v>
      </c>
      <c r="H204" s="178">
        <v>883</v>
      </c>
      <c r="I204" s="172">
        <v>3778</v>
      </c>
      <c r="J204" s="177">
        <v>777</v>
      </c>
      <c r="K204" s="177">
        <v>2194</v>
      </c>
      <c r="L204" s="178">
        <v>807</v>
      </c>
      <c r="M204" s="172">
        <v>3838</v>
      </c>
      <c r="N204" s="177">
        <v>778</v>
      </c>
      <c r="O204" s="177">
        <v>2277</v>
      </c>
      <c r="P204" s="178">
        <v>783</v>
      </c>
    </row>
    <row r="205" spans="1:16" x14ac:dyDescent="0.3">
      <c r="A205" s="175" t="s">
        <v>792</v>
      </c>
      <c r="B205" s="176" t="s">
        <v>513</v>
      </c>
      <c r="C205" s="176" t="s">
        <v>1397</v>
      </c>
      <c r="D205" s="175" t="s">
        <v>516</v>
      </c>
      <c r="E205" s="172">
        <v>4163</v>
      </c>
      <c r="F205" s="177">
        <v>1459</v>
      </c>
      <c r="G205" s="177">
        <v>2261</v>
      </c>
      <c r="H205" s="178">
        <v>443</v>
      </c>
      <c r="I205" s="172">
        <v>4048</v>
      </c>
      <c r="J205" s="177">
        <v>1382</v>
      </c>
      <c r="K205" s="177">
        <v>2277</v>
      </c>
      <c r="L205" s="178">
        <v>389</v>
      </c>
      <c r="M205" s="172">
        <v>3859</v>
      </c>
      <c r="N205" s="177">
        <v>1346</v>
      </c>
      <c r="O205" s="177">
        <v>2125</v>
      </c>
      <c r="P205" s="178">
        <v>388</v>
      </c>
    </row>
    <row r="206" spans="1:16" x14ac:dyDescent="0.3">
      <c r="A206" s="175" t="s">
        <v>924</v>
      </c>
      <c r="B206" s="176" t="s">
        <v>939</v>
      </c>
      <c r="C206" s="176" t="s">
        <v>1398</v>
      </c>
      <c r="D206" s="175" t="s">
        <v>978</v>
      </c>
      <c r="E206" s="172">
        <v>4255</v>
      </c>
      <c r="F206" s="177">
        <v>735</v>
      </c>
      <c r="G206" s="177">
        <v>2272</v>
      </c>
      <c r="H206" s="178">
        <v>1248</v>
      </c>
      <c r="I206" s="172">
        <v>4128</v>
      </c>
      <c r="J206" s="177">
        <v>740</v>
      </c>
      <c r="K206" s="177">
        <v>2191</v>
      </c>
      <c r="L206" s="178">
        <v>1197</v>
      </c>
      <c r="M206" s="172">
        <v>3738</v>
      </c>
      <c r="N206" s="177">
        <v>264</v>
      </c>
      <c r="O206" s="177">
        <v>2325</v>
      </c>
      <c r="P206" s="178">
        <v>1149</v>
      </c>
    </row>
    <row r="207" spans="1:16" x14ac:dyDescent="0.3">
      <c r="A207" s="175" t="s">
        <v>308</v>
      </c>
      <c r="B207" s="176" t="s">
        <v>748</v>
      </c>
      <c r="C207" s="176" t="s">
        <v>1399</v>
      </c>
      <c r="D207" s="175" t="s">
        <v>759</v>
      </c>
      <c r="E207" s="172">
        <v>3977</v>
      </c>
      <c r="F207" s="177">
        <v>751</v>
      </c>
      <c r="G207" s="177">
        <v>2757</v>
      </c>
      <c r="H207" s="178">
        <v>469</v>
      </c>
      <c r="I207" s="172">
        <v>3766</v>
      </c>
      <c r="J207" s="177">
        <v>686</v>
      </c>
      <c r="K207" s="177">
        <v>2688</v>
      </c>
      <c r="L207" s="178">
        <v>392</v>
      </c>
      <c r="M207" s="172">
        <v>3775</v>
      </c>
      <c r="N207" s="177">
        <v>676</v>
      </c>
      <c r="O207" s="177">
        <v>2675</v>
      </c>
      <c r="P207" s="178">
        <v>424</v>
      </c>
    </row>
    <row r="208" spans="1:16" x14ac:dyDescent="0.3">
      <c r="A208" s="175" t="s">
        <v>938</v>
      </c>
      <c r="B208" s="176" t="s">
        <v>506</v>
      </c>
      <c r="C208" s="176" t="s">
        <v>1400</v>
      </c>
      <c r="D208" s="175" t="s">
        <v>1018</v>
      </c>
      <c r="E208" s="172">
        <v>4037</v>
      </c>
      <c r="F208" s="177">
        <v>1494</v>
      </c>
      <c r="G208" s="177">
        <v>1486</v>
      </c>
      <c r="H208" s="178">
        <v>1057</v>
      </c>
      <c r="I208" s="172">
        <v>3870</v>
      </c>
      <c r="J208" s="177">
        <v>1497</v>
      </c>
      <c r="K208" s="177">
        <v>1324</v>
      </c>
      <c r="L208" s="178">
        <v>1049</v>
      </c>
      <c r="M208" s="172">
        <v>3946</v>
      </c>
      <c r="N208" s="177">
        <v>1354</v>
      </c>
      <c r="O208" s="177">
        <v>1336</v>
      </c>
      <c r="P208" s="178">
        <v>1256</v>
      </c>
    </row>
    <row r="209" spans="1:16" x14ac:dyDescent="0.3">
      <c r="A209" s="175" t="s">
        <v>539</v>
      </c>
      <c r="B209" s="176" t="s">
        <v>1086</v>
      </c>
      <c r="C209" s="176" t="s">
        <v>1401</v>
      </c>
      <c r="D209" s="175" t="s">
        <v>1094</v>
      </c>
      <c r="E209" s="172">
        <v>3536</v>
      </c>
      <c r="F209" s="177">
        <v>222</v>
      </c>
      <c r="G209" s="177">
        <v>2770</v>
      </c>
      <c r="H209" s="178">
        <v>544</v>
      </c>
      <c r="I209" s="172">
        <v>3845</v>
      </c>
      <c r="J209" s="177">
        <v>279</v>
      </c>
      <c r="K209" s="177">
        <v>3025</v>
      </c>
      <c r="L209" s="178">
        <v>541</v>
      </c>
      <c r="M209" s="172">
        <v>3682</v>
      </c>
      <c r="N209" s="177">
        <v>284</v>
      </c>
      <c r="O209" s="177">
        <v>2871</v>
      </c>
      <c r="P209" s="178">
        <v>527</v>
      </c>
    </row>
    <row r="210" spans="1:16" x14ac:dyDescent="0.3">
      <c r="A210" s="175" t="s">
        <v>308</v>
      </c>
      <c r="B210" s="176" t="s">
        <v>681</v>
      </c>
      <c r="C210" s="176" t="s">
        <v>1402</v>
      </c>
      <c r="D210" s="175" t="s">
        <v>696</v>
      </c>
      <c r="E210" s="172">
        <v>4292</v>
      </c>
      <c r="F210" s="177">
        <v>675</v>
      </c>
      <c r="G210" s="177">
        <v>2768</v>
      </c>
      <c r="H210" s="178">
        <v>849</v>
      </c>
      <c r="I210" s="172">
        <v>3542</v>
      </c>
      <c r="J210" s="177">
        <v>649</v>
      </c>
      <c r="K210" s="177">
        <v>2061</v>
      </c>
      <c r="L210" s="178">
        <v>832</v>
      </c>
      <c r="M210" s="172">
        <v>3659</v>
      </c>
      <c r="N210" s="177">
        <v>643</v>
      </c>
      <c r="O210" s="177">
        <v>2202</v>
      </c>
      <c r="P210" s="178">
        <v>814</v>
      </c>
    </row>
    <row r="211" spans="1:16" x14ac:dyDescent="0.3">
      <c r="A211" s="175" t="s">
        <v>568</v>
      </c>
      <c r="B211" s="176" t="s">
        <v>569</v>
      </c>
      <c r="C211" s="176" t="s">
        <v>1403</v>
      </c>
      <c r="D211" s="175" t="s">
        <v>607</v>
      </c>
      <c r="E211" s="172">
        <v>3811</v>
      </c>
      <c r="F211" s="177">
        <v>730</v>
      </c>
      <c r="G211" s="177">
        <v>2044</v>
      </c>
      <c r="H211" s="178">
        <v>1037</v>
      </c>
      <c r="I211" s="172">
        <v>3652</v>
      </c>
      <c r="J211" s="177">
        <v>669</v>
      </c>
      <c r="K211" s="177">
        <v>1988</v>
      </c>
      <c r="L211" s="178">
        <v>995</v>
      </c>
      <c r="M211" s="172">
        <v>3682</v>
      </c>
      <c r="N211" s="177">
        <v>725</v>
      </c>
      <c r="O211" s="177">
        <v>1954</v>
      </c>
      <c r="P211" s="178">
        <v>1003</v>
      </c>
    </row>
    <row r="212" spans="1:16" x14ac:dyDescent="0.3">
      <c r="A212" s="175" t="s">
        <v>873</v>
      </c>
      <c r="B212" s="176" t="s">
        <v>1086</v>
      </c>
      <c r="C212" s="176" t="s">
        <v>1404</v>
      </c>
      <c r="D212" s="175" t="s">
        <v>1112</v>
      </c>
      <c r="E212" s="172">
        <v>3696</v>
      </c>
      <c r="F212" s="177">
        <v>478</v>
      </c>
      <c r="G212" s="177">
        <v>2508</v>
      </c>
      <c r="H212" s="178">
        <v>710</v>
      </c>
      <c r="I212" s="172">
        <v>3642</v>
      </c>
      <c r="J212" s="177">
        <v>469</v>
      </c>
      <c r="K212" s="177">
        <v>2484</v>
      </c>
      <c r="L212" s="178">
        <v>689</v>
      </c>
      <c r="M212" s="172">
        <v>3599</v>
      </c>
      <c r="N212" s="177">
        <v>424</v>
      </c>
      <c r="O212" s="177">
        <v>2543</v>
      </c>
      <c r="P212" s="178">
        <v>632</v>
      </c>
    </row>
    <row r="213" spans="1:16" x14ac:dyDescent="0.3">
      <c r="A213" s="175" t="s">
        <v>568</v>
      </c>
      <c r="B213" s="176" t="s">
        <v>793</v>
      </c>
      <c r="C213" s="176" t="s">
        <v>1405</v>
      </c>
      <c r="D213" s="175" t="s">
        <v>537</v>
      </c>
      <c r="E213" s="172">
        <v>3859</v>
      </c>
      <c r="F213" s="177">
        <v>762</v>
      </c>
      <c r="G213" s="177">
        <v>2150</v>
      </c>
      <c r="H213" s="178">
        <v>947</v>
      </c>
      <c r="I213" s="172">
        <v>3796</v>
      </c>
      <c r="J213" s="177">
        <v>739</v>
      </c>
      <c r="K213" s="177">
        <v>2148</v>
      </c>
      <c r="L213" s="178">
        <v>909</v>
      </c>
      <c r="M213" s="172">
        <v>3770</v>
      </c>
      <c r="N213" s="177">
        <v>486</v>
      </c>
      <c r="O213" s="177">
        <v>2261</v>
      </c>
      <c r="P213" s="178">
        <v>1023</v>
      </c>
    </row>
    <row r="214" spans="1:16" x14ac:dyDescent="0.3">
      <c r="A214" s="175" t="s">
        <v>762</v>
      </c>
      <c r="B214" s="176" t="s">
        <v>1183</v>
      </c>
      <c r="C214" s="176" t="s">
        <v>1406</v>
      </c>
      <c r="D214" s="175" t="s">
        <v>1184</v>
      </c>
      <c r="E214" s="172">
        <v>3805</v>
      </c>
      <c r="F214" s="177">
        <v>713</v>
      </c>
      <c r="G214" s="177">
        <v>2035</v>
      </c>
      <c r="H214" s="178">
        <v>1057</v>
      </c>
      <c r="I214" s="172">
        <v>3742</v>
      </c>
      <c r="J214" s="177">
        <v>698</v>
      </c>
      <c r="K214" s="177">
        <v>2039</v>
      </c>
      <c r="L214" s="178">
        <v>1005</v>
      </c>
      <c r="M214" s="172">
        <v>3665</v>
      </c>
      <c r="N214" s="177">
        <v>705</v>
      </c>
      <c r="O214" s="177">
        <v>1907</v>
      </c>
      <c r="P214" s="178">
        <v>1053</v>
      </c>
    </row>
    <row r="215" spans="1:16" x14ac:dyDescent="0.3">
      <c r="A215" s="175" t="s">
        <v>512</v>
      </c>
      <c r="B215" s="176" t="s">
        <v>569</v>
      </c>
      <c r="C215" s="176" t="s">
        <v>1407</v>
      </c>
      <c r="D215" s="175" t="s">
        <v>652</v>
      </c>
      <c r="E215" s="172">
        <v>3695</v>
      </c>
      <c r="F215" s="177">
        <v>1028</v>
      </c>
      <c r="G215" s="177">
        <v>1598</v>
      </c>
      <c r="H215" s="178">
        <v>1069</v>
      </c>
      <c r="I215" s="172">
        <v>3553</v>
      </c>
      <c r="J215" s="177">
        <v>985</v>
      </c>
      <c r="K215" s="177">
        <v>1564</v>
      </c>
      <c r="L215" s="178">
        <v>1004</v>
      </c>
      <c r="M215" s="172">
        <v>3399</v>
      </c>
      <c r="N215" s="177">
        <v>1062</v>
      </c>
      <c r="O215" s="177">
        <v>1513</v>
      </c>
      <c r="P215" s="178">
        <v>824</v>
      </c>
    </row>
    <row r="216" spans="1:16" x14ac:dyDescent="0.3">
      <c r="A216" s="175" t="s">
        <v>568</v>
      </c>
      <c r="B216" s="176" t="s">
        <v>108</v>
      </c>
      <c r="C216" s="176" t="s">
        <v>1408</v>
      </c>
      <c r="D216" s="175" t="s">
        <v>214</v>
      </c>
      <c r="E216" s="172">
        <v>3589</v>
      </c>
      <c r="F216" s="177">
        <v>609</v>
      </c>
      <c r="G216" s="177">
        <v>1966</v>
      </c>
      <c r="H216" s="178">
        <v>1014</v>
      </c>
      <c r="I216" s="172">
        <v>3620</v>
      </c>
      <c r="J216" s="177">
        <v>748</v>
      </c>
      <c r="K216" s="177">
        <v>1883</v>
      </c>
      <c r="L216" s="178">
        <v>989</v>
      </c>
      <c r="M216" s="172">
        <v>3482</v>
      </c>
      <c r="N216" s="177">
        <v>628</v>
      </c>
      <c r="O216" s="177">
        <v>1901</v>
      </c>
      <c r="P216" s="178">
        <v>953</v>
      </c>
    </row>
    <row r="217" spans="1:16" x14ac:dyDescent="0.3">
      <c r="A217" s="175" t="s">
        <v>260</v>
      </c>
      <c r="B217" s="176" t="s">
        <v>914</v>
      </c>
      <c r="C217" s="176" t="s">
        <v>1409</v>
      </c>
      <c r="D217" s="175" t="s">
        <v>920</v>
      </c>
      <c r="E217" s="172">
        <v>3496</v>
      </c>
      <c r="F217" s="177">
        <v>665</v>
      </c>
      <c r="G217" s="177">
        <v>2043</v>
      </c>
      <c r="H217" s="178">
        <v>788</v>
      </c>
      <c r="I217" s="172">
        <v>3380</v>
      </c>
      <c r="J217" s="177">
        <v>666</v>
      </c>
      <c r="K217" s="177">
        <v>1937</v>
      </c>
      <c r="L217" s="178">
        <v>777</v>
      </c>
      <c r="M217" s="172">
        <v>3468</v>
      </c>
      <c r="N217" s="177">
        <v>667</v>
      </c>
      <c r="O217" s="177">
        <v>2055</v>
      </c>
      <c r="P217" s="178">
        <v>746</v>
      </c>
    </row>
    <row r="218" spans="1:16" x14ac:dyDescent="0.3">
      <c r="A218" s="175" t="s">
        <v>308</v>
      </c>
      <c r="B218" s="176" t="s">
        <v>939</v>
      </c>
      <c r="C218" s="176" t="s">
        <v>1410</v>
      </c>
      <c r="D218" s="176" t="s">
        <v>981</v>
      </c>
      <c r="E218" s="172">
        <v>3856</v>
      </c>
      <c r="F218" s="177">
        <v>513</v>
      </c>
      <c r="G218" s="177">
        <v>2162</v>
      </c>
      <c r="H218" s="178">
        <v>1181</v>
      </c>
      <c r="I218" s="172">
        <v>3680</v>
      </c>
      <c r="J218" s="177">
        <v>512</v>
      </c>
      <c r="K218" s="177">
        <v>2043</v>
      </c>
      <c r="L218" s="178">
        <v>1125</v>
      </c>
      <c r="M218" s="172">
        <v>3447</v>
      </c>
      <c r="N218" s="177">
        <v>227</v>
      </c>
      <c r="O218" s="177">
        <v>2144</v>
      </c>
      <c r="P218" s="178">
        <v>1076</v>
      </c>
    </row>
    <row r="219" spans="1:16" x14ac:dyDescent="0.3">
      <c r="A219" s="175" t="s">
        <v>1085</v>
      </c>
      <c r="B219" s="176" t="s">
        <v>763</v>
      </c>
      <c r="C219" s="176" t="s">
        <v>1411</v>
      </c>
      <c r="D219" s="175" t="s">
        <v>780</v>
      </c>
      <c r="E219" s="172">
        <v>3480</v>
      </c>
      <c r="F219" s="177">
        <v>823</v>
      </c>
      <c r="G219" s="177">
        <v>2296</v>
      </c>
      <c r="H219" s="178">
        <v>361</v>
      </c>
      <c r="I219" s="172">
        <v>3504</v>
      </c>
      <c r="J219" s="177">
        <v>851</v>
      </c>
      <c r="K219" s="177">
        <v>2316</v>
      </c>
      <c r="L219" s="178">
        <v>337</v>
      </c>
      <c r="M219" s="172">
        <v>3517</v>
      </c>
      <c r="N219" s="177">
        <v>722</v>
      </c>
      <c r="O219" s="177">
        <v>2437</v>
      </c>
      <c r="P219" s="178">
        <v>358</v>
      </c>
    </row>
    <row r="220" spans="1:16" x14ac:dyDescent="0.3">
      <c r="A220" s="175" t="s">
        <v>1130</v>
      </c>
      <c r="B220" s="176" t="s">
        <v>939</v>
      </c>
      <c r="C220" s="176" t="s">
        <v>1412</v>
      </c>
      <c r="D220" s="175" t="s">
        <v>995</v>
      </c>
      <c r="E220" s="172">
        <v>3564</v>
      </c>
      <c r="F220" s="177">
        <v>833</v>
      </c>
      <c r="G220" s="177">
        <v>2066</v>
      </c>
      <c r="H220" s="178">
        <v>665</v>
      </c>
      <c r="I220" s="172">
        <v>3336</v>
      </c>
      <c r="J220" s="177">
        <v>703</v>
      </c>
      <c r="K220" s="177">
        <v>1989</v>
      </c>
      <c r="L220" s="178">
        <v>644</v>
      </c>
      <c r="M220" s="172">
        <v>3420</v>
      </c>
      <c r="N220" s="177">
        <v>804</v>
      </c>
      <c r="O220" s="177">
        <v>2025</v>
      </c>
      <c r="P220" s="178">
        <v>591</v>
      </c>
    </row>
    <row r="221" spans="1:16" x14ac:dyDescent="0.3">
      <c r="A221" s="175" t="s">
        <v>568</v>
      </c>
      <c r="B221" s="176" t="s">
        <v>108</v>
      </c>
      <c r="C221" s="176" t="s">
        <v>1413</v>
      </c>
      <c r="D221" s="175" t="s">
        <v>185</v>
      </c>
      <c r="E221" s="172">
        <v>3569</v>
      </c>
      <c r="F221" s="177">
        <v>992</v>
      </c>
      <c r="G221" s="177">
        <v>2002</v>
      </c>
      <c r="H221" s="178">
        <v>575</v>
      </c>
      <c r="I221" s="172">
        <v>3526</v>
      </c>
      <c r="J221" s="177">
        <v>974</v>
      </c>
      <c r="K221" s="177">
        <v>1974</v>
      </c>
      <c r="L221" s="178">
        <v>578</v>
      </c>
      <c r="M221" s="172">
        <v>3520</v>
      </c>
      <c r="N221" s="177">
        <v>851</v>
      </c>
      <c r="O221" s="177">
        <v>2042</v>
      </c>
      <c r="P221" s="178">
        <v>627</v>
      </c>
    </row>
    <row r="222" spans="1:16" x14ac:dyDescent="0.3">
      <c r="A222" s="175" t="s">
        <v>474</v>
      </c>
      <c r="B222" s="176" t="s">
        <v>1039</v>
      </c>
      <c r="C222" s="176" t="s">
        <v>1414</v>
      </c>
      <c r="D222" s="175" t="s">
        <v>1063</v>
      </c>
      <c r="E222" s="172">
        <v>3757</v>
      </c>
      <c r="F222" s="177">
        <v>949</v>
      </c>
      <c r="G222" s="177">
        <v>2363</v>
      </c>
      <c r="H222" s="178">
        <v>445</v>
      </c>
      <c r="I222" s="172">
        <v>3656</v>
      </c>
      <c r="J222" s="177">
        <v>1007</v>
      </c>
      <c r="K222" s="177">
        <v>2239</v>
      </c>
      <c r="L222" s="178">
        <v>410</v>
      </c>
      <c r="M222" s="172">
        <v>3451</v>
      </c>
      <c r="N222" s="177">
        <v>744</v>
      </c>
      <c r="O222" s="177">
        <v>2314</v>
      </c>
      <c r="P222" s="178">
        <v>393</v>
      </c>
    </row>
    <row r="223" spans="1:16" x14ac:dyDescent="0.3">
      <c r="A223" s="175" t="s">
        <v>1014</v>
      </c>
      <c r="B223" s="176" t="s">
        <v>235</v>
      </c>
      <c r="C223" s="176" t="s">
        <v>1415</v>
      </c>
      <c r="D223" s="175" t="s">
        <v>237</v>
      </c>
      <c r="E223" s="172">
        <v>3445</v>
      </c>
      <c r="F223" s="177">
        <v>591</v>
      </c>
      <c r="G223" s="177">
        <v>1929</v>
      </c>
      <c r="H223" s="178">
        <v>925</v>
      </c>
      <c r="I223" s="172">
        <v>3345</v>
      </c>
      <c r="J223" s="177">
        <v>567</v>
      </c>
      <c r="K223" s="177">
        <v>1897</v>
      </c>
      <c r="L223" s="178">
        <v>881</v>
      </c>
      <c r="M223" s="172">
        <v>3446</v>
      </c>
      <c r="N223" s="177">
        <v>598</v>
      </c>
      <c r="O223" s="177">
        <v>1959</v>
      </c>
      <c r="P223" s="178">
        <v>889</v>
      </c>
    </row>
    <row r="224" spans="1:16" x14ac:dyDescent="0.3">
      <c r="A224" s="175" t="s">
        <v>938</v>
      </c>
      <c r="B224" s="176" t="s">
        <v>1039</v>
      </c>
      <c r="C224" s="176" t="s">
        <v>1416</v>
      </c>
      <c r="D224" s="175" t="s">
        <v>1064</v>
      </c>
      <c r="E224" s="172">
        <v>3305</v>
      </c>
      <c r="F224" s="177">
        <v>504</v>
      </c>
      <c r="G224" s="177">
        <v>2137</v>
      </c>
      <c r="H224" s="178">
        <v>664</v>
      </c>
      <c r="I224" s="172">
        <v>3186</v>
      </c>
      <c r="J224" s="177">
        <v>476</v>
      </c>
      <c r="K224" s="177">
        <v>2097</v>
      </c>
      <c r="L224" s="178">
        <v>613</v>
      </c>
      <c r="M224" s="172">
        <v>3407</v>
      </c>
      <c r="N224" s="177">
        <v>692</v>
      </c>
      <c r="O224" s="177">
        <v>2107</v>
      </c>
      <c r="P224" s="178">
        <v>608</v>
      </c>
    </row>
    <row r="225" spans="1:16" x14ac:dyDescent="0.3">
      <c r="A225" s="175" t="s">
        <v>308</v>
      </c>
      <c r="B225" s="176" t="s">
        <v>748</v>
      </c>
      <c r="C225" s="176" t="s">
        <v>1417</v>
      </c>
      <c r="D225" s="175" t="s">
        <v>460</v>
      </c>
      <c r="E225" s="172">
        <v>3352</v>
      </c>
      <c r="F225" s="177">
        <v>463</v>
      </c>
      <c r="G225" s="177">
        <v>2251</v>
      </c>
      <c r="H225" s="178">
        <v>638</v>
      </c>
      <c r="I225" s="172">
        <v>3345</v>
      </c>
      <c r="J225" s="177">
        <v>463</v>
      </c>
      <c r="K225" s="177">
        <v>2220</v>
      </c>
      <c r="L225" s="178">
        <v>662</v>
      </c>
      <c r="M225" s="172">
        <v>3388</v>
      </c>
      <c r="N225" s="177">
        <v>425</v>
      </c>
      <c r="O225" s="177">
        <v>2317</v>
      </c>
      <c r="P225" s="178">
        <v>646</v>
      </c>
    </row>
    <row r="226" spans="1:16" x14ac:dyDescent="0.3">
      <c r="A226" s="175" t="s">
        <v>568</v>
      </c>
      <c r="B226" s="176" t="s">
        <v>309</v>
      </c>
      <c r="C226" s="176" t="s">
        <v>1418</v>
      </c>
      <c r="D226" s="175" t="s">
        <v>365</v>
      </c>
      <c r="E226" s="172">
        <v>3178</v>
      </c>
      <c r="F226" s="177">
        <v>680</v>
      </c>
      <c r="G226" s="177">
        <v>1352</v>
      </c>
      <c r="H226" s="178">
        <v>1146</v>
      </c>
      <c r="I226" s="172">
        <v>2976</v>
      </c>
      <c r="J226" s="177">
        <v>717</v>
      </c>
      <c r="K226" s="177">
        <v>1143</v>
      </c>
      <c r="L226" s="178">
        <v>1116</v>
      </c>
      <c r="M226" s="172">
        <v>3352</v>
      </c>
      <c r="N226" s="177">
        <v>879</v>
      </c>
      <c r="O226" s="177">
        <v>1347</v>
      </c>
      <c r="P226" s="178">
        <v>1126</v>
      </c>
    </row>
    <row r="227" spans="1:16" x14ac:dyDescent="0.3">
      <c r="A227" s="175" t="s">
        <v>568</v>
      </c>
      <c r="B227" s="176" t="s">
        <v>569</v>
      </c>
      <c r="C227" s="176" t="s">
        <v>1419</v>
      </c>
      <c r="D227" s="175" t="s">
        <v>629</v>
      </c>
      <c r="E227" s="172">
        <v>3223</v>
      </c>
      <c r="F227" s="177">
        <v>307</v>
      </c>
      <c r="G227" s="177">
        <v>2137</v>
      </c>
      <c r="H227" s="178">
        <v>779</v>
      </c>
      <c r="I227" s="172">
        <v>3090</v>
      </c>
      <c r="J227" s="177">
        <v>311</v>
      </c>
      <c r="K227" s="177">
        <v>2049</v>
      </c>
      <c r="L227" s="178">
        <v>730</v>
      </c>
      <c r="M227" s="172">
        <v>3268</v>
      </c>
      <c r="N227" s="177">
        <v>316</v>
      </c>
      <c r="O227" s="177">
        <v>2234</v>
      </c>
      <c r="P227" s="178">
        <v>718</v>
      </c>
    </row>
    <row r="228" spans="1:16" x14ac:dyDescent="0.3">
      <c r="A228" s="175" t="s">
        <v>680</v>
      </c>
      <c r="B228" s="176" t="s">
        <v>108</v>
      </c>
      <c r="C228" s="176" t="s">
        <v>1420</v>
      </c>
      <c r="D228" s="175" t="s">
        <v>223</v>
      </c>
      <c r="E228" s="172">
        <v>2586</v>
      </c>
      <c r="F228" s="177">
        <v>49</v>
      </c>
      <c r="G228" s="177">
        <v>2414</v>
      </c>
      <c r="H228" s="178">
        <v>123</v>
      </c>
      <c r="I228" s="172">
        <v>2540</v>
      </c>
      <c r="J228" s="177">
        <v>47</v>
      </c>
      <c r="K228" s="177">
        <v>2409</v>
      </c>
      <c r="L228" s="178">
        <v>84</v>
      </c>
      <c r="M228" s="172">
        <v>3281</v>
      </c>
      <c r="N228" s="177">
        <v>36</v>
      </c>
      <c r="O228" s="177">
        <v>3157</v>
      </c>
      <c r="P228" s="178">
        <v>88</v>
      </c>
    </row>
    <row r="229" spans="1:16" x14ac:dyDescent="0.3">
      <c r="A229" s="175" t="s">
        <v>568</v>
      </c>
      <c r="B229" s="176" t="s">
        <v>569</v>
      </c>
      <c r="C229" s="176" t="s">
        <v>1421</v>
      </c>
      <c r="D229" s="175" t="s">
        <v>577</v>
      </c>
      <c r="E229" s="172">
        <v>3264</v>
      </c>
      <c r="F229" s="177">
        <v>426</v>
      </c>
      <c r="G229" s="177">
        <v>1832</v>
      </c>
      <c r="H229" s="178">
        <v>1006</v>
      </c>
      <c r="I229" s="172">
        <v>3179</v>
      </c>
      <c r="J229" s="177">
        <v>415</v>
      </c>
      <c r="K229" s="177">
        <v>1772</v>
      </c>
      <c r="L229" s="178">
        <v>992</v>
      </c>
      <c r="M229" s="172">
        <v>3183</v>
      </c>
      <c r="N229" s="177">
        <v>428</v>
      </c>
      <c r="O229" s="177">
        <v>1834</v>
      </c>
      <c r="P229" s="178">
        <v>921</v>
      </c>
    </row>
    <row r="230" spans="1:16" x14ac:dyDescent="0.3">
      <c r="A230" s="175" t="s">
        <v>539</v>
      </c>
      <c r="B230" s="176" t="s">
        <v>135</v>
      </c>
      <c r="C230" s="176" t="s">
        <v>1422</v>
      </c>
      <c r="D230" s="175" t="s">
        <v>431</v>
      </c>
      <c r="E230" s="172">
        <v>2982</v>
      </c>
      <c r="F230" s="177">
        <v>226</v>
      </c>
      <c r="G230" s="177">
        <v>2502</v>
      </c>
      <c r="H230" s="178">
        <v>254</v>
      </c>
      <c r="I230" s="172">
        <v>3030</v>
      </c>
      <c r="J230" s="177">
        <v>224</v>
      </c>
      <c r="K230" s="177">
        <v>2563</v>
      </c>
      <c r="L230" s="178">
        <v>243</v>
      </c>
      <c r="M230" s="172">
        <v>3241</v>
      </c>
      <c r="N230" s="177">
        <v>233</v>
      </c>
      <c r="O230" s="177">
        <v>2775</v>
      </c>
      <c r="P230" s="178">
        <v>233</v>
      </c>
    </row>
    <row r="231" spans="1:16" x14ac:dyDescent="0.3">
      <c r="A231" s="175" t="s">
        <v>711</v>
      </c>
      <c r="B231" s="176" t="s">
        <v>1039</v>
      </c>
      <c r="C231" s="176" t="s">
        <v>1423</v>
      </c>
      <c r="D231" s="175" t="s">
        <v>1061</v>
      </c>
      <c r="E231" s="172">
        <v>3481</v>
      </c>
      <c r="F231" s="177">
        <v>675</v>
      </c>
      <c r="G231" s="177">
        <v>1664</v>
      </c>
      <c r="H231" s="178">
        <v>1142</v>
      </c>
      <c r="I231" s="172">
        <v>3285</v>
      </c>
      <c r="J231" s="177">
        <v>640</v>
      </c>
      <c r="K231" s="177">
        <v>1534</v>
      </c>
      <c r="L231" s="178">
        <v>1111</v>
      </c>
      <c r="M231" s="172">
        <v>3119</v>
      </c>
      <c r="N231" s="177">
        <v>503</v>
      </c>
      <c r="O231" s="177">
        <v>1610</v>
      </c>
      <c r="P231" s="178">
        <v>1006</v>
      </c>
    </row>
    <row r="232" spans="1:16" x14ac:dyDescent="0.3">
      <c r="A232" s="175" t="s">
        <v>711</v>
      </c>
      <c r="B232" s="176" t="s">
        <v>309</v>
      </c>
      <c r="C232" s="176" t="s">
        <v>1424</v>
      </c>
      <c r="D232" s="175" t="s">
        <v>402</v>
      </c>
      <c r="E232" s="172">
        <v>3115</v>
      </c>
      <c r="F232" s="177">
        <v>663</v>
      </c>
      <c r="G232" s="177">
        <v>1346</v>
      </c>
      <c r="H232" s="178">
        <v>1106</v>
      </c>
      <c r="I232" s="172">
        <v>3122</v>
      </c>
      <c r="J232" s="177">
        <v>749</v>
      </c>
      <c r="K232" s="177">
        <v>1311</v>
      </c>
      <c r="L232" s="178">
        <v>1062</v>
      </c>
      <c r="M232" s="172">
        <v>3145</v>
      </c>
      <c r="N232" s="177">
        <v>725</v>
      </c>
      <c r="O232" s="177">
        <v>1387</v>
      </c>
      <c r="P232" s="178">
        <v>1033</v>
      </c>
    </row>
    <row r="233" spans="1:16" x14ac:dyDescent="0.3">
      <c r="A233" s="175" t="s">
        <v>107</v>
      </c>
      <c r="B233" s="176" t="s">
        <v>793</v>
      </c>
      <c r="C233" s="176" t="s">
        <v>1425</v>
      </c>
      <c r="D233" s="175" t="s">
        <v>814</v>
      </c>
      <c r="E233" s="172">
        <v>3338</v>
      </c>
      <c r="F233" s="177">
        <v>299</v>
      </c>
      <c r="G233" s="177">
        <v>1704</v>
      </c>
      <c r="H233" s="178">
        <v>1335</v>
      </c>
      <c r="I233" s="172">
        <v>3060</v>
      </c>
      <c r="J233" s="177">
        <v>290</v>
      </c>
      <c r="K233" s="177">
        <v>1506</v>
      </c>
      <c r="L233" s="178">
        <v>1264</v>
      </c>
      <c r="M233" s="172">
        <v>3145</v>
      </c>
      <c r="N233" s="177">
        <v>293</v>
      </c>
      <c r="O233" s="177">
        <v>1614</v>
      </c>
      <c r="P233" s="178">
        <v>1238</v>
      </c>
    </row>
    <row r="234" spans="1:16" x14ac:dyDescent="0.3">
      <c r="A234" s="175" t="s">
        <v>107</v>
      </c>
      <c r="B234" s="176" t="s">
        <v>939</v>
      </c>
      <c r="C234" s="176" t="s">
        <v>1426</v>
      </c>
      <c r="D234" s="175" t="s">
        <v>1011</v>
      </c>
      <c r="E234" s="172">
        <v>3401</v>
      </c>
      <c r="F234" s="177">
        <v>208</v>
      </c>
      <c r="G234" s="177">
        <v>2709</v>
      </c>
      <c r="H234" s="178">
        <v>484</v>
      </c>
      <c r="I234" s="172">
        <v>3040</v>
      </c>
      <c r="J234" s="177">
        <v>211</v>
      </c>
      <c r="K234" s="177">
        <v>2400</v>
      </c>
      <c r="L234" s="178">
        <v>429</v>
      </c>
      <c r="M234" s="172">
        <v>3118</v>
      </c>
      <c r="N234" s="177">
        <v>206</v>
      </c>
      <c r="O234" s="177">
        <v>2501</v>
      </c>
      <c r="P234" s="178">
        <v>411</v>
      </c>
    </row>
    <row r="235" spans="1:16" x14ac:dyDescent="0.3">
      <c r="A235" s="175" t="s">
        <v>1014</v>
      </c>
      <c r="B235" s="176" t="s">
        <v>1086</v>
      </c>
      <c r="C235" s="176" t="s">
        <v>1427</v>
      </c>
      <c r="D235" s="175" t="s">
        <v>1093</v>
      </c>
      <c r="E235" s="172">
        <v>3303</v>
      </c>
      <c r="F235" s="177">
        <v>286</v>
      </c>
      <c r="G235" s="177">
        <v>2692</v>
      </c>
      <c r="H235" s="178">
        <v>325</v>
      </c>
      <c r="I235" s="172">
        <v>2624</v>
      </c>
      <c r="J235" s="177">
        <v>283</v>
      </c>
      <c r="K235" s="177">
        <v>2045</v>
      </c>
      <c r="L235" s="178">
        <v>296</v>
      </c>
      <c r="M235" s="172">
        <v>3088</v>
      </c>
      <c r="N235" s="177">
        <v>277</v>
      </c>
      <c r="O235" s="177">
        <v>2552</v>
      </c>
      <c r="P235" s="178">
        <v>259</v>
      </c>
    </row>
    <row r="236" spans="1:16" x14ac:dyDescent="0.3">
      <c r="A236" s="175" t="s">
        <v>107</v>
      </c>
      <c r="B236" s="176" t="s">
        <v>475</v>
      </c>
      <c r="C236" s="176" t="s">
        <v>1428</v>
      </c>
      <c r="D236" s="175" t="s">
        <v>370</v>
      </c>
      <c r="E236" s="172">
        <v>3244</v>
      </c>
      <c r="F236" s="177">
        <v>650</v>
      </c>
      <c r="G236" s="177">
        <v>1738</v>
      </c>
      <c r="H236" s="178">
        <v>856</v>
      </c>
      <c r="I236" s="172">
        <v>3032</v>
      </c>
      <c r="J236" s="177">
        <v>611</v>
      </c>
      <c r="K236" s="177">
        <v>1599</v>
      </c>
      <c r="L236" s="178">
        <v>822</v>
      </c>
      <c r="M236" s="172">
        <v>3099</v>
      </c>
      <c r="N236" s="177">
        <v>604</v>
      </c>
      <c r="O236" s="177">
        <v>1671</v>
      </c>
      <c r="P236" s="178">
        <v>824</v>
      </c>
    </row>
    <row r="237" spans="1:16" x14ac:dyDescent="0.3">
      <c r="A237" s="175" t="s">
        <v>1172</v>
      </c>
      <c r="B237" s="176" t="s">
        <v>569</v>
      </c>
      <c r="C237" s="176" t="s">
        <v>1429</v>
      </c>
      <c r="D237" s="175" t="s">
        <v>619</v>
      </c>
      <c r="E237" s="172">
        <v>3552</v>
      </c>
      <c r="F237" s="177">
        <v>616</v>
      </c>
      <c r="G237" s="177">
        <v>1926</v>
      </c>
      <c r="H237" s="178">
        <v>1010</v>
      </c>
      <c r="I237" s="172">
        <v>3339</v>
      </c>
      <c r="J237" s="177">
        <v>616</v>
      </c>
      <c r="K237" s="177">
        <v>1680</v>
      </c>
      <c r="L237" s="178">
        <v>1043</v>
      </c>
      <c r="M237" s="172">
        <v>3063</v>
      </c>
      <c r="N237" s="177">
        <v>264</v>
      </c>
      <c r="O237" s="177">
        <v>1788</v>
      </c>
      <c r="P237" s="178">
        <v>1011</v>
      </c>
    </row>
    <row r="238" spans="1:16" x14ac:dyDescent="0.3">
      <c r="A238" s="175" t="s">
        <v>512</v>
      </c>
      <c r="B238" s="176" t="s">
        <v>793</v>
      </c>
      <c r="C238" s="176" t="s">
        <v>1430</v>
      </c>
      <c r="D238" s="175" t="s">
        <v>775</v>
      </c>
      <c r="E238" s="172">
        <v>3384</v>
      </c>
      <c r="F238" s="177">
        <v>1159</v>
      </c>
      <c r="G238" s="177">
        <v>1708</v>
      </c>
      <c r="H238" s="178">
        <v>517</v>
      </c>
      <c r="I238" s="172">
        <v>3175</v>
      </c>
      <c r="J238" s="177">
        <v>1150</v>
      </c>
      <c r="K238" s="177">
        <v>1482</v>
      </c>
      <c r="L238" s="178">
        <v>543</v>
      </c>
      <c r="M238" s="172">
        <v>3052</v>
      </c>
      <c r="N238" s="177">
        <v>923</v>
      </c>
      <c r="O238" s="177">
        <v>1581</v>
      </c>
      <c r="P238" s="178">
        <v>548</v>
      </c>
    </row>
    <row r="239" spans="1:16" x14ac:dyDescent="0.3">
      <c r="A239" s="175" t="s">
        <v>1085</v>
      </c>
      <c r="B239" s="176" t="s">
        <v>1150</v>
      </c>
      <c r="C239" s="176" t="s">
        <v>1431</v>
      </c>
      <c r="D239" s="175" t="s">
        <v>1159</v>
      </c>
      <c r="E239" s="172">
        <v>3037</v>
      </c>
      <c r="F239" s="177">
        <v>576</v>
      </c>
      <c r="G239" s="177">
        <v>1409</v>
      </c>
      <c r="H239" s="178">
        <v>1052</v>
      </c>
      <c r="I239" s="172">
        <v>2923</v>
      </c>
      <c r="J239" s="177">
        <v>591</v>
      </c>
      <c r="K239" s="177">
        <v>1334</v>
      </c>
      <c r="L239" s="178">
        <v>998</v>
      </c>
      <c r="M239" s="172">
        <v>2956</v>
      </c>
      <c r="N239" s="177">
        <v>626</v>
      </c>
      <c r="O239" s="177">
        <v>1377</v>
      </c>
      <c r="P239" s="178">
        <v>953</v>
      </c>
    </row>
    <row r="240" spans="1:16" x14ac:dyDescent="0.3">
      <c r="A240" s="175" t="s">
        <v>308</v>
      </c>
      <c r="B240" s="176" t="s">
        <v>569</v>
      </c>
      <c r="C240" s="176" t="s">
        <v>1432</v>
      </c>
      <c r="D240" s="175" t="s">
        <v>572</v>
      </c>
      <c r="E240" s="172">
        <v>3239</v>
      </c>
      <c r="F240" s="177">
        <v>301</v>
      </c>
      <c r="G240" s="177">
        <v>2514</v>
      </c>
      <c r="H240" s="178">
        <v>424</v>
      </c>
      <c r="I240" s="172">
        <v>3296</v>
      </c>
      <c r="J240" s="177">
        <v>279</v>
      </c>
      <c r="K240" s="177">
        <v>2623</v>
      </c>
      <c r="L240" s="178">
        <v>394</v>
      </c>
      <c r="M240" s="172">
        <v>2997</v>
      </c>
      <c r="N240" s="177">
        <v>297</v>
      </c>
      <c r="O240" s="177">
        <v>2298</v>
      </c>
      <c r="P240" s="178">
        <v>402</v>
      </c>
    </row>
    <row r="241" spans="1:16" x14ac:dyDescent="0.3">
      <c r="A241" s="175" t="s">
        <v>107</v>
      </c>
      <c r="B241" s="176" t="s">
        <v>763</v>
      </c>
      <c r="C241" s="176" t="s">
        <v>1433</v>
      </c>
      <c r="D241" s="175" t="s">
        <v>766</v>
      </c>
      <c r="E241" s="172">
        <v>3454</v>
      </c>
      <c r="F241" s="177">
        <v>651</v>
      </c>
      <c r="G241" s="177">
        <v>1735</v>
      </c>
      <c r="H241" s="178">
        <v>1068</v>
      </c>
      <c r="I241" s="172">
        <v>3460</v>
      </c>
      <c r="J241" s="177">
        <v>578</v>
      </c>
      <c r="K241" s="177">
        <v>1767</v>
      </c>
      <c r="L241" s="178">
        <v>1115</v>
      </c>
      <c r="M241" s="172">
        <v>2917</v>
      </c>
      <c r="N241" s="177">
        <v>204</v>
      </c>
      <c r="O241" s="177">
        <v>1612</v>
      </c>
      <c r="P241" s="178">
        <v>1101</v>
      </c>
    </row>
    <row r="242" spans="1:16" x14ac:dyDescent="0.3">
      <c r="A242" s="175" t="s">
        <v>1130</v>
      </c>
      <c r="B242" s="176" t="s">
        <v>1131</v>
      </c>
      <c r="C242" s="176" t="s">
        <v>1434</v>
      </c>
      <c r="D242" s="175" t="s">
        <v>1141</v>
      </c>
      <c r="E242" s="172">
        <v>3390</v>
      </c>
      <c r="F242" s="177">
        <v>663</v>
      </c>
      <c r="G242" s="177">
        <v>1728</v>
      </c>
      <c r="H242" s="178">
        <v>999</v>
      </c>
      <c r="I242" s="172">
        <v>3312</v>
      </c>
      <c r="J242" s="177">
        <v>671</v>
      </c>
      <c r="K242" s="177">
        <v>1642</v>
      </c>
      <c r="L242" s="178">
        <v>999</v>
      </c>
      <c r="M242" s="172">
        <v>2853</v>
      </c>
      <c r="N242" s="177">
        <v>168</v>
      </c>
      <c r="O242" s="177">
        <v>1715</v>
      </c>
      <c r="P242" s="178">
        <v>970</v>
      </c>
    </row>
    <row r="243" spans="1:16" x14ac:dyDescent="0.3">
      <c r="A243" s="175" t="s">
        <v>107</v>
      </c>
      <c r="B243" s="176" t="s">
        <v>1131</v>
      </c>
      <c r="C243" s="176" t="s">
        <v>1435</v>
      </c>
      <c r="D243" s="175" t="s">
        <v>1138</v>
      </c>
      <c r="E243" s="172">
        <v>2902</v>
      </c>
      <c r="F243" s="177">
        <v>674</v>
      </c>
      <c r="G243" s="177">
        <v>1787</v>
      </c>
      <c r="H243" s="178">
        <v>441</v>
      </c>
      <c r="I243" s="172">
        <v>2873</v>
      </c>
      <c r="J243" s="177">
        <v>680</v>
      </c>
      <c r="K243" s="177">
        <v>1750</v>
      </c>
      <c r="L243" s="178">
        <v>443</v>
      </c>
      <c r="M243" s="172">
        <v>2848</v>
      </c>
      <c r="N243" s="177">
        <v>674</v>
      </c>
      <c r="O243" s="177">
        <v>1754</v>
      </c>
      <c r="P243" s="178">
        <v>420</v>
      </c>
    </row>
    <row r="244" spans="1:16" x14ac:dyDescent="0.3">
      <c r="A244" s="175" t="s">
        <v>1187</v>
      </c>
      <c r="B244" s="176" t="s">
        <v>513</v>
      </c>
      <c r="C244" s="176" t="s">
        <v>1436</v>
      </c>
      <c r="D244" s="175" t="s">
        <v>528</v>
      </c>
      <c r="E244" s="172">
        <v>3055</v>
      </c>
      <c r="F244" s="177">
        <v>895</v>
      </c>
      <c r="G244" s="177">
        <v>1219</v>
      </c>
      <c r="H244" s="178">
        <v>941</v>
      </c>
      <c r="I244" s="172">
        <v>2913</v>
      </c>
      <c r="J244" s="177">
        <v>893</v>
      </c>
      <c r="K244" s="177">
        <v>1222</v>
      </c>
      <c r="L244" s="178">
        <v>798</v>
      </c>
      <c r="M244" s="172">
        <v>2914</v>
      </c>
      <c r="N244" s="177">
        <v>922</v>
      </c>
      <c r="O244" s="177">
        <v>1144</v>
      </c>
      <c r="P244" s="178">
        <v>848</v>
      </c>
    </row>
    <row r="245" spans="1:16" x14ac:dyDescent="0.3">
      <c r="A245" s="175" t="s">
        <v>924</v>
      </c>
      <c r="B245" s="176" t="s">
        <v>108</v>
      </c>
      <c r="C245" s="176" t="s">
        <v>1437</v>
      </c>
      <c r="D245" s="175" t="s">
        <v>114</v>
      </c>
      <c r="E245" s="172">
        <v>3227</v>
      </c>
      <c r="F245" s="177">
        <v>408</v>
      </c>
      <c r="G245" s="177">
        <v>2036</v>
      </c>
      <c r="H245" s="178">
        <v>783</v>
      </c>
      <c r="I245" s="172">
        <v>3102</v>
      </c>
      <c r="J245" s="177">
        <v>403</v>
      </c>
      <c r="K245" s="177">
        <v>1937</v>
      </c>
      <c r="L245" s="178">
        <v>762</v>
      </c>
      <c r="M245" s="172">
        <v>2746</v>
      </c>
      <c r="N245" s="177">
        <v>128</v>
      </c>
      <c r="O245" s="177">
        <v>1958</v>
      </c>
      <c r="P245" s="178">
        <v>660</v>
      </c>
    </row>
    <row r="246" spans="1:16" x14ac:dyDescent="0.3">
      <c r="A246" s="175" t="s">
        <v>1130</v>
      </c>
      <c r="B246" s="176" t="s">
        <v>108</v>
      </c>
      <c r="C246" s="176" t="s">
        <v>1438</v>
      </c>
      <c r="D246" s="175" t="s">
        <v>164</v>
      </c>
      <c r="E246" s="172">
        <v>2995</v>
      </c>
      <c r="F246" s="177">
        <v>565</v>
      </c>
      <c r="G246" s="177">
        <v>1870</v>
      </c>
      <c r="H246" s="178">
        <v>560</v>
      </c>
      <c r="I246" s="172">
        <v>3052</v>
      </c>
      <c r="J246" s="177">
        <v>566</v>
      </c>
      <c r="K246" s="177">
        <v>1947</v>
      </c>
      <c r="L246" s="178">
        <v>539</v>
      </c>
      <c r="M246" s="172">
        <v>2817</v>
      </c>
      <c r="N246" s="177">
        <v>324</v>
      </c>
      <c r="O246" s="177">
        <v>1980</v>
      </c>
      <c r="P246" s="178">
        <v>513</v>
      </c>
    </row>
    <row r="247" spans="1:16" x14ac:dyDescent="0.3">
      <c r="A247" s="175" t="s">
        <v>234</v>
      </c>
      <c r="B247" s="176" t="s">
        <v>506</v>
      </c>
      <c r="C247" s="176" t="s">
        <v>1439</v>
      </c>
      <c r="D247" s="175" t="s">
        <v>506</v>
      </c>
      <c r="E247" s="172">
        <v>3875</v>
      </c>
      <c r="F247" s="177">
        <v>1296</v>
      </c>
      <c r="G247" s="177">
        <v>1912</v>
      </c>
      <c r="H247" s="178">
        <v>667</v>
      </c>
      <c r="I247" s="172">
        <v>3750</v>
      </c>
      <c r="J247" s="177">
        <v>1296</v>
      </c>
      <c r="K247" s="177">
        <v>1820</v>
      </c>
      <c r="L247" s="178">
        <v>634</v>
      </c>
      <c r="M247" s="172">
        <v>2792</v>
      </c>
      <c r="N247" s="177">
        <v>450</v>
      </c>
      <c r="O247" s="177">
        <v>1748</v>
      </c>
      <c r="P247" s="178">
        <v>594</v>
      </c>
    </row>
    <row r="248" spans="1:16" x14ac:dyDescent="0.3">
      <c r="A248" s="175" t="s">
        <v>680</v>
      </c>
      <c r="B248" s="176" t="s">
        <v>181</v>
      </c>
      <c r="C248" s="176" t="s">
        <v>1440</v>
      </c>
      <c r="D248" s="175" t="s">
        <v>174</v>
      </c>
      <c r="E248" s="172">
        <v>2834</v>
      </c>
      <c r="F248" s="177">
        <v>517</v>
      </c>
      <c r="G248" s="177">
        <v>1900</v>
      </c>
      <c r="H248" s="178">
        <v>417</v>
      </c>
      <c r="I248" s="172">
        <v>2749</v>
      </c>
      <c r="J248" s="177">
        <v>516</v>
      </c>
      <c r="K248" s="177">
        <v>1824</v>
      </c>
      <c r="L248" s="178">
        <v>409</v>
      </c>
      <c r="M248" s="172">
        <v>2803</v>
      </c>
      <c r="N248" s="177">
        <v>524</v>
      </c>
      <c r="O248" s="177">
        <v>1893</v>
      </c>
      <c r="P248" s="178">
        <v>386</v>
      </c>
    </row>
    <row r="249" spans="1:16" x14ac:dyDescent="0.3">
      <c r="A249" s="175" t="s">
        <v>260</v>
      </c>
      <c r="B249" s="176" t="s">
        <v>1161</v>
      </c>
      <c r="C249" s="176" t="s">
        <v>1441</v>
      </c>
      <c r="D249" s="175" t="s">
        <v>858</v>
      </c>
      <c r="E249" s="172">
        <v>2939</v>
      </c>
      <c r="F249" s="177">
        <v>532</v>
      </c>
      <c r="G249" s="177">
        <v>1461</v>
      </c>
      <c r="H249" s="178">
        <v>946</v>
      </c>
      <c r="I249" s="172">
        <v>2797</v>
      </c>
      <c r="J249" s="177">
        <v>504</v>
      </c>
      <c r="K249" s="177">
        <v>1377</v>
      </c>
      <c r="L249" s="178">
        <v>916</v>
      </c>
      <c r="M249" s="172">
        <v>2785</v>
      </c>
      <c r="N249" s="177">
        <v>438</v>
      </c>
      <c r="O249" s="177">
        <v>1455</v>
      </c>
      <c r="P249" s="178">
        <v>892</v>
      </c>
    </row>
    <row r="250" spans="1:16" x14ac:dyDescent="0.3">
      <c r="A250" s="175" t="s">
        <v>568</v>
      </c>
      <c r="B250" s="176" t="s">
        <v>763</v>
      </c>
      <c r="C250" s="176" t="s">
        <v>1442</v>
      </c>
      <c r="D250" s="175" t="s">
        <v>771</v>
      </c>
      <c r="E250" s="172">
        <v>2739</v>
      </c>
      <c r="F250" s="177">
        <v>816</v>
      </c>
      <c r="G250" s="177">
        <v>1054</v>
      </c>
      <c r="H250" s="178">
        <v>869</v>
      </c>
      <c r="I250" s="172">
        <v>2632</v>
      </c>
      <c r="J250" s="177">
        <v>821</v>
      </c>
      <c r="K250" s="177">
        <v>979</v>
      </c>
      <c r="L250" s="178">
        <v>832</v>
      </c>
      <c r="M250" s="172">
        <v>2697</v>
      </c>
      <c r="N250" s="177">
        <v>995</v>
      </c>
      <c r="O250" s="177">
        <v>969</v>
      </c>
      <c r="P250" s="178">
        <v>733</v>
      </c>
    </row>
    <row r="251" spans="1:16" x14ac:dyDescent="0.3">
      <c r="A251" s="175" t="s">
        <v>260</v>
      </c>
      <c r="B251" s="176" t="s">
        <v>272</v>
      </c>
      <c r="C251" s="176" t="s">
        <v>1443</v>
      </c>
      <c r="D251" s="175" t="s">
        <v>565</v>
      </c>
      <c r="E251" s="172">
        <v>2426</v>
      </c>
      <c r="F251" s="177">
        <v>523</v>
      </c>
      <c r="G251" s="177">
        <v>1550</v>
      </c>
      <c r="H251" s="178">
        <v>353</v>
      </c>
      <c r="I251" s="172">
        <v>2589</v>
      </c>
      <c r="J251" s="177">
        <v>628</v>
      </c>
      <c r="K251" s="177">
        <v>1600</v>
      </c>
      <c r="L251" s="178">
        <v>361</v>
      </c>
      <c r="M251" s="172">
        <v>2699</v>
      </c>
      <c r="N251" s="177">
        <v>753</v>
      </c>
      <c r="O251" s="177">
        <v>1618</v>
      </c>
      <c r="P251" s="178">
        <v>328</v>
      </c>
    </row>
    <row r="252" spans="1:16" x14ac:dyDescent="0.3">
      <c r="A252" s="175" t="s">
        <v>308</v>
      </c>
      <c r="B252" s="176" t="s">
        <v>748</v>
      </c>
      <c r="C252" s="176" t="s">
        <v>1444</v>
      </c>
      <c r="D252" s="175" t="s">
        <v>754</v>
      </c>
      <c r="E252" s="172">
        <v>2862</v>
      </c>
      <c r="F252" s="177">
        <v>474</v>
      </c>
      <c r="G252" s="177">
        <v>1964</v>
      </c>
      <c r="H252" s="178">
        <v>424</v>
      </c>
      <c r="I252" s="172">
        <v>2699</v>
      </c>
      <c r="J252" s="177">
        <v>415</v>
      </c>
      <c r="K252" s="177">
        <v>1871</v>
      </c>
      <c r="L252" s="178">
        <v>413</v>
      </c>
      <c r="M252" s="172">
        <v>2725</v>
      </c>
      <c r="N252" s="177">
        <v>460</v>
      </c>
      <c r="O252" s="177">
        <v>1844</v>
      </c>
      <c r="P252" s="178">
        <v>421</v>
      </c>
    </row>
    <row r="253" spans="1:16" x14ac:dyDescent="0.3">
      <c r="A253" s="175" t="s">
        <v>260</v>
      </c>
      <c r="B253" s="176" t="s">
        <v>1086</v>
      </c>
      <c r="C253" s="176" t="s">
        <v>1445</v>
      </c>
      <c r="D253" s="175" t="s">
        <v>1103</v>
      </c>
      <c r="E253" s="172">
        <v>2646</v>
      </c>
      <c r="F253" s="177">
        <v>247</v>
      </c>
      <c r="G253" s="177">
        <v>1816</v>
      </c>
      <c r="H253" s="178">
        <v>583</v>
      </c>
      <c r="I253" s="172">
        <v>2637</v>
      </c>
      <c r="J253" s="177">
        <v>249</v>
      </c>
      <c r="K253" s="177">
        <v>1816</v>
      </c>
      <c r="L253" s="178">
        <v>572</v>
      </c>
      <c r="M253" s="172">
        <v>2686</v>
      </c>
      <c r="N253" s="177">
        <v>245</v>
      </c>
      <c r="O253" s="177">
        <v>1887</v>
      </c>
      <c r="P253" s="178">
        <v>554</v>
      </c>
    </row>
    <row r="254" spans="1:16" x14ac:dyDescent="0.3">
      <c r="A254" s="175" t="s">
        <v>308</v>
      </c>
      <c r="B254" s="176" t="s">
        <v>108</v>
      </c>
      <c r="C254" s="176" t="s">
        <v>1446</v>
      </c>
      <c r="D254" s="175" t="s">
        <v>153</v>
      </c>
      <c r="E254" s="172">
        <v>2959</v>
      </c>
      <c r="F254" s="177">
        <v>746</v>
      </c>
      <c r="G254" s="177">
        <v>1575</v>
      </c>
      <c r="H254" s="178">
        <v>638</v>
      </c>
      <c r="I254" s="172">
        <v>2807</v>
      </c>
      <c r="J254" s="177">
        <v>666</v>
      </c>
      <c r="K254" s="177">
        <v>1517</v>
      </c>
      <c r="L254" s="178">
        <v>624</v>
      </c>
      <c r="M254" s="172">
        <v>2629</v>
      </c>
      <c r="N254" s="177">
        <v>541</v>
      </c>
      <c r="O254" s="177">
        <v>1530</v>
      </c>
      <c r="P254" s="178">
        <v>558</v>
      </c>
    </row>
    <row r="255" spans="1:16" x14ac:dyDescent="0.3">
      <c r="A255" s="175" t="s">
        <v>1038</v>
      </c>
      <c r="B255" s="176" t="s">
        <v>569</v>
      </c>
      <c r="C255" s="176" t="s">
        <v>1447</v>
      </c>
      <c r="D255" s="175" t="s">
        <v>601</v>
      </c>
      <c r="E255" s="172">
        <v>2679</v>
      </c>
      <c r="F255" s="177">
        <v>653</v>
      </c>
      <c r="G255" s="177">
        <v>1461</v>
      </c>
      <c r="H255" s="178">
        <v>565</v>
      </c>
      <c r="I255" s="172">
        <v>2657</v>
      </c>
      <c r="J255" s="177">
        <v>701</v>
      </c>
      <c r="K255" s="177">
        <v>1395</v>
      </c>
      <c r="L255" s="178">
        <v>561</v>
      </c>
      <c r="M255" s="172">
        <v>2688</v>
      </c>
      <c r="N255" s="177">
        <v>671</v>
      </c>
      <c r="O255" s="177">
        <v>1463</v>
      </c>
      <c r="P255" s="178">
        <v>554</v>
      </c>
    </row>
    <row r="256" spans="1:16" x14ac:dyDescent="0.3">
      <c r="A256" s="175" t="s">
        <v>762</v>
      </c>
      <c r="B256" s="176" t="s">
        <v>261</v>
      </c>
      <c r="C256" s="176" t="s">
        <v>1448</v>
      </c>
      <c r="D256" s="175" t="s">
        <v>266</v>
      </c>
      <c r="E256" s="172">
        <v>2665</v>
      </c>
      <c r="F256" s="177">
        <v>317</v>
      </c>
      <c r="G256" s="177">
        <v>1997</v>
      </c>
      <c r="H256" s="178">
        <v>351</v>
      </c>
      <c r="I256" s="172">
        <v>2484</v>
      </c>
      <c r="J256" s="177">
        <v>326</v>
      </c>
      <c r="K256" s="177">
        <v>1851</v>
      </c>
      <c r="L256" s="178">
        <v>307</v>
      </c>
      <c r="M256" s="172">
        <v>2677</v>
      </c>
      <c r="N256" s="177">
        <v>387</v>
      </c>
      <c r="O256" s="177">
        <v>1972</v>
      </c>
      <c r="P256" s="178">
        <v>318</v>
      </c>
    </row>
    <row r="257" spans="1:16" x14ac:dyDescent="0.3">
      <c r="A257" s="175" t="s">
        <v>234</v>
      </c>
      <c r="B257" s="176" t="s">
        <v>793</v>
      </c>
      <c r="C257" s="176" t="s">
        <v>1449</v>
      </c>
      <c r="D257" s="175" t="s">
        <v>796</v>
      </c>
      <c r="E257" s="172">
        <v>2709</v>
      </c>
      <c r="F257" s="177">
        <v>202</v>
      </c>
      <c r="G257" s="177">
        <v>2340</v>
      </c>
      <c r="H257" s="178">
        <v>167</v>
      </c>
      <c r="I257" s="172">
        <v>2605</v>
      </c>
      <c r="J257" s="177">
        <v>205</v>
      </c>
      <c r="K257" s="177">
        <v>2247</v>
      </c>
      <c r="L257" s="178">
        <v>153</v>
      </c>
      <c r="M257" s="172">
        <v>2662</v>
      </c>
      <c r="N257" s="177">
        <v>213</v>
      </c>
      <c r="O257" s="177">
        <v>2292</v>
      </c>
      <c r="P257" s="178">
        <v>157</v>
      </c>
    </row>
    <row r="258" spans="1:16" x14ac:dyDescent="0.3">
      <c r="A258" s="175" t="s">
        <v>938</v>
      </c>
      <c r="B258" s="176" t="s">
        <v>1150</v>
      </c>
      <c r="C258" s="176" t="s">
        <v>1450</v>
      </c>
      <c r="D258" s="175" t="s">
        <v>1158</v>
      </c>
      <c r="E258" s="172">
        <v>2681</v>
      </c>
      <c r="F258" s="177">
        <v>921</v>
      </c>
      <c r="G258" s="177">
        <v>1244</v>
      </c>
      <c r="H258" s="178">
        <v>516</v>
      </c>
      <c r="I258" s="172">
        <v>2582</v>
      </c>
      <c r="J258" s="177">
        <v>936</v>
      </c>
      <c r="K258" s="177">
        <v>1159</v>
      </c>
      <c r="L258" s="178">
        <v>487</v>
      </c>
      <c r="M258" s="172">
        <v>2625</v>
      </c>
      <c r="N258" s="177">
        <v>907</v>
      </c>
      <c r="O258" s="177">
        <v>1257</v>
      </c>
      <c r="P258" s="178">
        <v>461</v>
      </c>
    </row>
    <row r="259" spans="1:16" x14ac:dyDescent="0.3">
      <c r="A259" s="175" t="s">
        <v>107</v>
      </c>
      <c r="B259" s="176" t="s">
        <v>1039</v>
      </c>
      <c r="C259" s="176" t="s">
        <v>1451</v>
      </c>
      <c r="D259" s="175" t="s">
        <v>1074</v>
      </c>
      <c r="E259" s="172">
        <v>2596</v>
      </c>
      <c r="F259" s="177">
        <v>299</v>
      </c>
      <c r="G259" s="177">
        <v>1726</v>
      </c>
      <c r="H259" s="178">
        <v>571</v>
      </c>
      <c r="I259" s="172">
        <v>2612</v>
      </c>
      <c r="J259" s="177">
        <v>313</v>
      </c>
      <c r="K259" s="177">
        <v>1782</v>
      </c>
      <c r="L259" s="178">
        <v>517</v>
      </c>
      <c r="M259" s="172">
        <v>2659</v>
      </c>
      <c r="N259" s="177">
        <v>293</v>
      </c>
      <c r="O259" s="177">
        <v>1835</v>
      </c>
      <c r="P259" s="178">
        <v>531</v>
      </c>
    </row>
    <row r="260" spans="1:16" x14ac:dyDescent="0.3">
      <c r="A260" s="175" t="s">
        <v>792</v>
      </c>
      <c r="B260" s="176" t="s">
        <v>506</v>
      </c>
      <c r="C260" s="176" t="s">
        <v>1452</v>
      </c>
      <c r="D260" s="175" t="s">
        <v>1019</v>
      </c>
      <c r="E260" s="172">
        <v>2826</v>
      </c>
      <c r="F260" s="177">
        <v>503</v>
      </c>
      <c r="G260" s="177">
        <v>1515</v>
      </c>
      <c r="H260" s="178">
        <v>808</v>
      </c>
      <c r="I260" s="172">
        <v>2719</v>
      </c>
      <c r="J260" s="177">
        <v>505</v>
      </c>
      <c r="K260" s="177">
        <v>1419</v>
      </c>
      <c r="L260" s="178">
        <v>795</v>
      </c>
      <c r="M260" s="172">
        <v>2595</v>
      </c>
      <c r="N260" s="177">
        <v>414</v>
      </c>
      <c r="O260" s="177">
        <v>1436</v>
      </c>
      <c r="P260" s="178">
        <v>745</v>
      </c>
    </row>
    <row r="261" spans="1:16" x14ac:dyDescent="0.3">
      <c r="A261" s="175" t="s">
        <v>762</v>
      </c>
      <c r="B261" s="176" t="s">
        <v>569</v>
      </c>
      <c r="C261" s="176" t="s">
        <v>1453</v>
      </c>
      <c r="D261" s="175" t="s">
        <v>606</v>
      </c>
      <c r="E261" s="172">
        <v>2793</v>
      </c>
      <c r="F261" s="177">
        <v>727</v>
      </c>
      <c r="G261" s="177">
        <v>1579</v>
      </c>
      <c r="H261" s="178">
        <v>487</v>
      </c>
      <c r="I261" s="172">
        <v>2463</v>
      </c>
      <c r="J261" s="177">
        <v>696</v>
      </c>
      <c r="K261" s="177">
        <v>1423</v>
      </c>
      <c r="L261" s="178">
        <v>344</v>
      </c>
      <c r="M261" s="172">
        <v>2769</v>
      </c>
      <c r="N261" s="177">
        <v>699</v>
      </c>
      <c r="O261" s="177">
        <v>1583</v>
      </c>
      <c r="P261" s="178">
        <v>487</v>
      </c>
    </row>
    <row r="262" spans="1:16" x14ac:dyDescent="0.3">
      <c r="A262" s="175" t="s">
        <v>308</v>
      </c>
      <c r="B262" s="176" t="s">
        <v>108</v>
      </c>
      <c r="C262" s="176" t="s">
        <v>1454</v>
      </c>
      <c r="D262" s="175" t="s">
        <v>190</v>
      </c>
      <c r="E262" s="172">
        <v>2630</v>
      </c>
      <c r="F262" s="177">
        <v>416</v>
      </c>
      <c r="G262" s="177">
        <v>1307</v>
      </c>
      <c r="H262" s="178">
        <v>907</v>
      </c>
      <c r="I262" s="172">
        <v>2522</v>
      </c>
      <c r="J262" s="177">
        <v>398</v>
      </c>
      <c r="K262" s="177">
        <v>1253</v>
      </c>
      <c r="L262" s="178">
        <v>871</v>
      </c>
      <c r="M262" s="172">
        <v>2574</v>
      </c>
      <c r="N262" s="177">
        <v>403</v>
      </c>
      <c r="O262" s="177">
        <v>1349</v>
      </c>
      <c r="P262" s="178">
        <v>822</v>
      </c>
    </row>
    <row r="263" spans="1:16" x14ac:dyDescent="0.3">
      <c r="A263" s="175" t="s">
        <v>308</v>
      </c>
      <c r="B263" s="176" t="s">
        <v>108</v>
      </c>
      <c r="C263" s="176" t="s">
        <v>1455</v>
      </c>
      <c r="D263" s="175" t="s">
        <v>191</v>
      </c>
      <c r="E263" s="172">
        <v>2790</v>
      </c>
      <c r="F263" s="177">
        <v>973</v>
      </c>
      <c r="G263" s="177">
        <v>1552</v>
      </c>
      <c r="H263" s="178">
        <v>265</v>
      </c>
      <c r="I263" s="172">
        <v>2588</v>
      </c>
      <c r="J263" s="177">
        <v>966</v>
      </c>
      <c r="K263" s="177">
        <v>1400</v>
      </c>
      <c r="L263" s="178">
        <v>222</v>
      </c>
      <c r="M263" s="172">
        <v>2643</v>
      </c>
      <c r="N263" s="177">
        <v>961</v>
      </c>
      <c r="O263" s="177">
        <v>1402</v>
      </c>
      <c r="P263" s="178">
        <v>280</v>
      </c>
    </row>
    <row r="264" spans="1:16" x14ac:dyDescent="0.3">
      <c r="A264" s="175" t="s">
        <v>308</v>
      </c>
      <c r="B264" s="176" t="s">
        <v>108</v>
      </c>
      <c r="C264" s="176" t="s">
        <v>1456</v>
      </c>
      <c r="D264" s="175" t="s">
        <v>110</v>
      </c>
      <c r="E264" s="172">
        <v>2691</v>
      </c>
      <c r="F264" s="177">
        <v>690</v>
      </c>
      <c r="G264" s="177">
        <v>1728</v>
      </c>
      <c r="H264" s="178">
        <v>273</v>
      </c>
      <c r="I264" s="172">
        <v>2422</v>
      </c>
      <c r="J264" s="177">
        <v>639</v>
      </c>
      <c r="K264" s="177">
        <v>1537</v>
      </c>
      <c r="L264" s="178">
        <v>246</v>
      </c>
      <c r="M264" s="172">
        <v>2564</v>
      </c>
      <c r="N264" s="177">
        <v>789</v>
      </c>
      <c r="O264" s="177">
        <v>1521</v>
      </c>
      <c r="P264" s="178">
        <v>254</v>
      </c>
    </row>
    <row r="265" spans="1:16" x14ac:dyDescent="0.3">
      <c r="A265" s="175" t="s">
        <v>819</v>
      </c>
      <c r="B265" s="176" t="s">
        <v>569</v>
      </c>
      <c r="C265" s="176" t="s">
        <v>1457</v>
      </c>
      <c r="D265" s="175" t="s">
        <v>588</v>
      </c>
      <c r="E265" s="172">
        <v>2618</v>
      </c>
      <c r="F265" s="177">
        <v>377</v>
      </c>
      <c r="G265" s="177">
        <v>1594</v>
      </c>
      <c r="H265" s="178">
        <v>647</v>
      </c>
      <c r="I265" s="172">
        <v>2410</v>
      </c>
      <c r="J265" s="177">
        <v>389</v>
      </c>
      <c r="K265" s="177">
        <v>1398</v>
      </c>
      <c r="L265" s="178">
        <v>623</v>
      </c>
      <c r="M265" s="172">
        <v>2565</v>
      </c>
      <c r="N265" s="177">
        <v>379</v>
      </c>
      <c r="O265" s="177">
        <v>1539</v>
      </c>
      <c r="P265" s="178">
        <v>647</v>
      </c>
    </row>
    <row r="266" spans="1:16" x14ac:dyDescent="0.3">
      <c r="A266" s="175" t="s">
        <v>711</v>
      </c>
      <c r="B266" s="176" t="s">
        <v>569</v>
      </c>
      <c r="C266" s="176" t="s">
        <v>1458</v>
      </c>
      <c r="D266" s="175" t="s">
        <v>490</v>
      </c>
      <c r="E266" s="172">
        <v>2764</v>
      </c>
      <c r="F266" s="177">
        <v>192</v>
      </c>
      <c r="G266" s="177">
        <v>2357</v>
      </c>
      <c r="H266" s="178">
        <v>215</v>
      </c>
      <c r="I266" s="172">
        <v>2329</v>
      </c>
      <c r="J266" s="177">
        <v>187</v>
      </c>
      <c r="K266" s="177">
        <v>1932</v>
      </c>
      <c r="L266" s="178">
        <v>210</v>
      </c>
      <c r="M266" s="172">
        <v>2533</v>
      </c>
      <c r="N266" s="177">
        <v>185</v>
      </c>
      <c r="O266" s="177">
        <v>2142</v>
      </c>
      <c r="P266" s="178">
        <v>206</v>
      </c>
    </row>
    <row r="267" spans="1:16" x14ac:dyDescent="0.3">
      <c r="A267" s="175" t="s">
        <v>568</v>
      </c>
      <c r="B267" s="176" t="s">
        <v>569</v>
      </c>
      <c r="C267" s="176" t="s">
        <v>1459</v>
      </c>
      <c r="D267" s="175" t="s">
        <v>591</v>
      </c>
      <c r="E267" s="172">
        <v>3136</v>
      </c>
      <c r="F267" s="177">
        <v>896</v>
      </c>
      <c r="G267" s="177">
        <v>1288</v>
      </c>
      <c r="H267" s="178">
        <v>952</v>
      </c>
      <c r="I267" s="172">
        <v>3012</v>
      </c>
      <c r="J267" s="177">
        <v>790</v>
      </c>
      <c r="K267" s="177">
        <v>1190</v>
      </c>
      <c r="L267" s="178">
        <v>1032</v>
      </c>
      <c r="M267" s="172">
        <v>2597</v>
      </c>
      <c r="N267" s="177">
        <v>318</v>
      </c>
      <c r="O267" s="177">
        <v>1183</v>
      </c>
      <c r="P267" s="178">
        <v>1096</v>
      </c>
    </row>
    <row r="268" spans="1:16" x14ac:dyDescent="0.3">
      <c r="A268" s="175" t="s">
        <v>308</v>
      </c>
      <c r="B268" s="176" t="s">
        <v>569</v>
      </c>
      <c r="C268" s="176" t="s">
        <v>1460</v>
      </c>
      <c r="D268" s="175" t="s">
        <v>646</v>
      </c>
      <c r="E268" s="172">
        <v>2832</v>
      </c>
      <c r="F268" s="177">
        <v>307</v>
      </c>
      <c r="G268" s="177">
        <v>2113</v>
      </c>
      <c r="H268" s="178">
        <v>412</v>
      </c>
      <c r="I268" s="172">
        <v>2512</v>
      </c>
      <c r="J268" s="177">
        <v>425</v>
      </c>
      <c r="K268" s="177">
        <v>1686</v>
      </c>
      <c r="L268" s="178">
        <v>401</v>
      </c>
      <c r="M268" s="172">
        <v>2538</v>
      </c>
      <c r="N268" s="177">
        <v>409</v>
      </c>
      <c r="O268" s="177">
        <v>1718</v>
      </c>
      <c r="P268" s="178">
        <v>411</v>
      </c>
    </row>
    <row r="269" spans="1:16" x14ac:dyDescent="0.3">
      <c r="A269" s="175" t="s">
        <v>680</v>
      </c>
      <c r="B269" s="176" t="s">
        <v>748</v>
      </c>
      <c r="C269" s="176" t="s">
        <v>1461</v>
      </c>
      <c r="D269" s="175" t="s">
        <v>750</v>
      </c>
      <c r="E269" s="172">
        <v>3242</v>
      </c>
      <c r="F269" s="177">
        <v>966</v>
      </c>
      <c r="G269" s="177">
        <v>1623</v>
      </c>
      <c r="H269" s="178">
        <v>653</v>
      </c>
      <c r="I269" s="172">
        <v>3080</v>
      </c>
      <c r="J269" s="177">
        <v>962</v>
      </c>
      <c r="K269" s="177">
        <v>1496</v>
      </c>
      <c r="L269" s="178">
        <v>622</v>
      </c>
      <c r="M269" s="172">
        <v>2512</v>
      </c>
      <c r="N269" s="177">
        <v>319</v>
      </c>
      <c r="O269" s="177">
        <v>1583</v>
      </c>
      <c r="P269" s="178">
        <v>610</v>
      </c>
    </row>
    <row r="270" spans="1:16" x14ac:dyDescent="0.3">
      <c r="A270" s="175" t="s">
        <v>792</v>
      </c>
      <c r="B270" s="176" t="s">
        <v>513</v>
      </c>
      <c r="C270" s="176" t="s">
        <v>1462</v>
      </c>
      <c r="D270" s="175" t="s">
        <v>524</v>
      </c>
      <c r="E270" s="172">
        <v>2648</v>
      </c>
      <c r="F270" s="177">
        <v>640</v>
      </c>
      <c r="G270" s="177">
        <v>908</v>
      </c>
      <c r="H270" s="178">
        <v>1100</v>
      </c>
      <c r="I270" s="172">
        <v>2543</v>
      </c>
      <c r="J270" s="177">
        <v>617</v>
      </c>
      <c r="K270" s="177">
        <v>864</v>
      </c>
      <c r="L270" s="178">
        <v>1062</v>
      </c>
      <c r="M270" s="172">
        <v>2380</v>
      </c>
      <c r="N270" s="177">
        <v>588</v>
      </c>
      <c r="O270" s="177">
        <v>838</v>
      </c>
      <c r="P270" s="178">
        <v>954</v>
      </c>
    </row>
    <row r="271" spans="1:16" x14ac:dyDescent="0.3">
      <c r="A271" s="175" t="s">
        <v>457</v>
      </c>
      <c r="B271" s="176" t="s">
        <v>309</v>
      </c>
      <c r="C271" s="176" t="s">
        <v>1463</v>
      </c>
      <c r="D271" s="175" t="s">
        <v>362</v>
      </c>
      <c r="E271" s="172">
        <v>2961</v>
      </c>
      <c r="F271" s="177">
        <v>142</v>
      </c>
      <c r="G271" s="177">
        <v>2570</v>
      </c>
      <c r="H271" s="178">
        <v>249</v>
      </c>
      <c r="I271" s="172">
        <v>2483</v>
      </c>
      <c r="J271" s="177">
        <v>140</v>
      </c>
      <c r="K271" s="177">
        <v>2114</v>
      </c>
      <c r="L271" s="178">
        <v>229</v>
      </c>
      <c r="M271" s="172">
        <v>2493</v>
      </c>
      <c r="N271" s="177">
        <v>137</v>
      </c>
      <c r="O271" s="177">
        <v>2121</v>
      </c>
      <c r="P271" s="178">
        <v>235</v>
      </c>
    </row>
    <row r="272" spans="1:16" x14ac:dyDescent="0.3">
      <c r="A272" s="175" t="s">
        <v>568</v>
      </c>
      <c r="B272" s="176" t="s">
        <v>506</v>
      </c>
      <c r="C272" s="176" t="s">
        <v>1464</v>
      </c>
      <c r="D272" s="176" t="s">
        <v>1036</v>
      </c>
      <c r="E272" s="172">
        <v>2239</v>
      </c>
      <c r="F272" s="177">
        <v>752</v>
      </c>
      <c r="G272" s="177">
        <v>964</v>
      </c>
      <c r="H272" s="178">
        <v>523</v>
      </c>
      <c r="I272" s="172">
        <v>2194</v>
      </c>
      <c r="J272" s="177">
        <v>682</v>
      </c>
      <c r="K272" s="177">
        <v>974</v>
      </c>
      <c r="L272" s="178">
        <v>538</v>
      </c>
      <c r="M272" s="172">
        <v>2544</v>
      </c>
      <c r="N272" s="177">
        <v>949</v>
      </c>
      <c r="O272" s="177">
        <v>998</v>
      </c>
      <c r="P272" s="178">
        <v>597</v>
      </c>
    </row>
    <row r="273" spans="1:16" x14ac:dyDescent="0.3">
      <c r="A273" s="175" t="s">
        <v>762</v>
      </c>
      <c r="B273" s="176" t="s">
        <v>793</v>
      </c>
      <c r="C273" s="176" t="s">
        <v>1465</v>
      </c>
      <c r="D273" s="175" t="s">
        <v>797</v>
      </c>
      <c r="E273" s="172">
        <v>2531</v>
      </c>
      <c r="F273" s="177">
        <v>483</v>
      </c>
      <c r="G273" s="177">
        <v>1285</v>
      </c>
      <c r="H273" s="178">
        <v>763</v>
      </c>
      <c r="I273" s="172">
        <v>2429</v>
      </c>
      <c r="J273" s="177">
        <v>497</v>
      </c>
      <c r="K273" s="177">
        <v>1207</v>
      </c>
      <c r="L273" s="178">
        <v>725</v>
      </c>
      <c r="M273" s="172">
        <v>2447</v>
      </c>
      <c r="N273" s="177">
        <v>495</v>
      </c>
      <c r="O273" s="177">
        <v>1258</v>
      </c>
      <c r="P273" s="178">
        <v>694</v>
      </c>
    </row>
    <row r="274" spans="1:16" x14ac:dyDescent="0.3">
      <c r="A274" s="175" t="s">
        <v>938</v>
      </c>
      <c r="B274" s="176" t="s">
        <v>135</v>
      </c>
      <c r="C274" s="176" t="s">
        <v>1466</v>
      </c>
      <c r="D274" s="175" t="s">
        <v>453</v>
      </c>
      <c r="E274" s="172">
        <v>2372</v>
      </c>
      <c r="F274" s="177">
        <v>375</v>
      </c>
      <c r="G274" s="177">
        <v>1702</v>
      </c>
      <c r="H274" s="178">
        <v>295</v>
      </c>
      <c r="I274" s="172">
        <v>2497</v>
      </c>
      <c r="J274" s="177">
        <v>451</v>
      </c>
      <c r="K274" s="177">
        <v>1751</v>
      </c>
      <c r="L274" s="178">
        <v>295</v>
      </c>
      <c r="M274" s="172">
        <v>2449</v>
      </c>
      <c r="N274" s="177">
        <v>333</v>
      </c>
      <c r="O274" s="177">
        <v>1849</v>
      </c>
      <c r="P274" s="178">
        <v>267</v>
      </c>
    </row>
    <row r="275" spans="1:16" x14ac:dyDescent="0.3">
      <c r="A275" s="175" t="s">
        <v>938</v>
      </c>
      <c r="B275" s="176" t="s">
        <v>261</v>
      </c>
      <c r="C275" s="176" t="s">
        <v>1467</v>
      </c>
      <c r="D275" s="175" t="s">
        <v>274</v>
      </c>
      <c r="E275" s="172">
        <v>2636</v>
      </c>
      <c r="F275" s="177">
        <v>313</v>
      </c>
      <c r="G275" s="177">
        <v>2106</v>
      </c>
      <c r="H275" s="178">
        <v>217</v>
      </c>
      <c r="I275" s="172">
        <v>2380</v>
      </c>
      <c r="J275" s="177">
        <v>296</v>
      </c>
      <c r="K275" s="177">
        <v>1881</v>
      </c>
      <c r="L275" s="178">
        <v>203</v>
      </c>
      <c r="M275" s="172">
        <v>2468</v>
      </c>
      <c r="N275" s="177">
        <v>313</v>
      </c>
      <c r="O275" s="177">
        <v>1947</v>
      </c>
      <c r="P275" s="178">
        <v>208</v>
      </c>
    </row>
    <row r="276" spans="1:16" x14ac:dyDescent="0.3">
      <c r="A276" s="175" t="s">
        <v>107</v>
      </c>
      <c r="B276" s="176" t="s">
        <v>569</v>
      </c>
      <c r="C276" s="176" t="s">
        <v>1468</v>
      </c>
      <c r="D276" s="175" t="s">
        <v>648</v>
      </c>
      <c r="E276" s="172">
        <v>2511</v>
      </c>
      <c r="F276" s="177">
        <v>579</v>
      </c>
      <c r="G276" s="177">
        <v>1200</v>
      </c>
      <c r="H276" s="178">
        <v>732</v>
      </c>
      <c r="I276" s="172">
        <v>2446</v>
      </c>
      <c r="J276" s="177">
        <v>551</v>
      </c>
      <c r="K276" s="177">
        <v>1188</v>
      </c>
      <c r="L276" s="178">
        <v>707</v>
      </c>
      <c r="M276" s="172">
        <v>2377</v>
      </c>
      <c r="N276" s="177">
        <v>519</v>
      </c>
      <c r="O276" s="177">
        <v>1209</v>
      </c>
      <c r="P276" s="178">
        <v>649</v>
      </c>
    </row>
    <row r="277" spans="1:16" x14ac:dyDescent="0.3">
      <c r="A277" s="175" t="s">
        <v>260</v>
      </c>
      <c r="B277" s="176" t="s">
        <v>506</v>
      </c>
      <c r="C277" s="176" t="s">
        <v>1469</v>
      </c>
      <c r="D277" s="175" t="s">
        <v>1032</v>
      </c>
      <c r="E277" s="172">
        <v>2702</v>
      </c>
      <c r="F277" s="177">
        <v>849</v>
      </c>
      <c r="G277" s="177">
        <v>958</v>
      </c>
      <c r="H277" s="178">
        <v>895</v>
      </c>
      <c r="I277" s="172">
        <v>2662</v>
      </c>
      <c r="J277" s="177">
        <v>848</v>
      </c>
      <c r="K277" s="177">
        <v>960</v>
      </c>
      <c r="L277" s="178">
        <v>854</v>
      </c>
      <c r="M277" s="172">
        <v>2385</v>
      </c>
      <c r="N277" s="177">
        <v>665</v>
      </c>
      <c r="O277" s="177">
        <v>912</v>
      </c>
      <c r="P277" s="178">
        <v>808</v>
      </c>
    </row>
    <row r="278" spans="1:16" x14ac:dyDescent="0.3">
      <c r="A278" s="175" t="s">
        <v>1149</v>
      </c>
      <c r="B278" s="176" t="s">
        <v>793</v>
      </c>
      <c r="C278" s="176" t="s">
        <v>1470</v>
      </c>
      <c r="D278" s="175" t="s">
        <v>798</v>
      </c>
      <c r="E278" s="172">
        <v>2594</v>
      </c>
      <c r="F278" s="177">
        <v>857</v>
      </c>
      <c r="G278" s="177">
        <v>929</v>
      </c>
      <c r="H278" s="178">
        <v>808</v>
      </c>
      <c r="I278" s="172">
        <v>2393</v>
      </c>
      <c r="J278" s="177">
        <v>810</v>
      </c>
      <c r="K278" s="177">
        <v>867</v>
      </c>
      <c r="L278" s="178">
        <v>716</v>
      </c>
      <c r="M278" s="172">
        <v>2386</v>
      </c>
      <c r="N278" s="177">
        <v>791</v>
      </c>
      <c r="O278" s="177">
        <v>920</v>
      </c>
      <c r="P278" s="178">
        <v>675</v>
      </c>
    </row>
    <row r="279" spans="1:16" x14ac:dyDescent="0.3">
      <c r="A279" s="175" t="s">
        <v>711</v>
      </c>
      <c r="B279" s="176" t="s">
        <v>108</v>
      </c>
      <c r="C279" s="176" t="s">
        <v>1471</v>
      </c>
      <c r="D279" s="175" t="s">
        <v>182</v>
      </c>
      <c r="E279" s="172">
        <v>2743</v>
      </c>
      <c r="F279" s="177">
        <v>548</v>
      </c>
      <c r="G279" s="177">
        <v>1645</v>
      </c>
      <c r="H279" s="178">
        <v>550</v>
      </c>
      <c r="I279" s="172">
        <v>2658</v>
      </c>
      <c r="J279" s="177">
        <v>532</v>
      </c>
      <c r="K279" s="177">
        <v>1609</v>
      </c>
      <c r="L279" s="178">
        <v>517</v>
      </c>
      <c r="M279" s="172">
        <v>2415</v>
      </c>
      <c r="N279" s="177">
        <v>266</v>
      </c>
      <c r="O279" s="177">
        <v>1636</v>
      </c>
      <c r="P279" s="178">
        <v>513</v>
      </c>
    </row>
    <row r="280" spans="1:16" x14ac:dyDescent="0.3">
      <c r="A280" s="175" t="s">
        <v>308</v>
      </c>
      <c r="B280" s="176" t="s">
        <v>108</v>
      </c>
      <c r="C280" s="176" t="s">
        <v>1472</v>
      </c>
      <c r="D280" s="175" t="s">
        <v>158</v>
      </c>
      <c r="E280" s="172">
        <v>2490</v>
      </c>
      <c r="F280" s="177">
        <v>615</v>
      </c>
      <c r="G280" s="177">
        <v>1520</v>
      </c>
      <c r="H280" s="178">
        <v>355</v>
      </c>
      <c r="I280" s="172">
        <v>2254</v>
      </c>
      <c r="J280" s="177">
        <v>610</v>
      </c>
      <c r="K280" s="177">
        <v>1323</v>
      </c>
      <c r="L280" s="178">
        <v>321</v>
      </c>
      <c r="M280" s="172">
        <v>2351</v>
      </c>
      <c r="N280" s="177">
        <v>613</v>
      </c>
      <c r="O280" s="177">
        <v>1455</v>
      </c>
      <c r="P280" s="178">
        <v>283</v>
      </c>
    </row>
    <row r="281" spans="1:16" x14ac:dyDescent="0.3">
      <c r="A281" s="175" t="s">
        <v>1014</v>
      </c>
      <c r="B281" s="176" t="s">
        <v>712</v>
      </c>
      <c r="C281" s="176" t="s">
        <v>1473</v>
      </c>
      <c r="D281" s="175" t="s">
        <v>714</v>
      </c>
      <c r="E281" s="172">
        <v>2423</v>
      </c>
      <c r="F281" s="177">
        <v>534</v>
      </c>
      <c r="G281" s="177">
        <v>1214</v>
      </c>
      <c r="H281" s="178">
        <v>675</v>
      </c>
      <c r="I281" s="172">
        <v>2289</v>
      </c>
      <c r="J281" s="177">
        <v>518</v>
      </c>
      <c r="K281" s="177">
        <v>1085</v>
      </c>
      <c r="L281" s="178">
        <v>686</v>
      </c>
      <c r="M281" s="172">
        <v>2414</v>
      </c>
      <c r="N281" s="177">
        <v>520</v>
      </c>
      <c r="O281" s="177">
        <v>1178</v>
      </c>
      <c r="P281" s="178">
        <v>716</v>
      </c>
    </row>
    <row r="282" spans="1:16" x14ac:dyDescent="0.3">
      <c r="A282" s="175" t="s">
        <v>924</v>
      </c>
      <c r="B282" s="176" t="s">
        <v>108</v>
      </c>
      <c r="C282" s="176" t="s">
        <v>1474</v>
      </c>
      <c r="D282" s="175" t="s">
        <v>170</v>
      </c>
      <c r="E282" s="172">
        <v>2355</v>
      </c>
      <c r="F282" s="177">
        <v>378</v>
      </c>
      <c r="G282" s="177">
        <v>1268</v>
      </c>
      <c r="H282" s="178">
        <v>709</v>
      </c>
      <c r="I282" s="172">
        <v>2129</v>
      </c>
      <c r="J282" s="177">
        <v>335</v>
      </c>
      <c r="K282" s="177">
        <v>1142</v>
      </c>
      <c r="L282" s="178">
        <v>652</v>
      </c>
      <c r="M282" s="172">
        <v>2365</v>
      </c>
      <c r="N282" s="177">
        <v>546</v>
      </c>
      <c r="O282" s="177">
        <v>1184</v>
      </c>
      <c r="P282" s="178">
        <v>635</v>
      </c>
    </row>
    <row r="283" spans="1:16" x14ac:dyDescent="0.3">
      <c r="A283" s="175" t="s">
        <v>792</v>
      </c>
      <c r="B283" s="176" t="s">
        <v>569</v>
      </c>
      <c r="C283" s="176" t="s">
        <v>1475</v>
      </c>
      <c r="D283" s="175" t="s">
        <v>595</v>
      </c>
      <c r="E283" s="172">
        <v>2504</v>
      </c>
      <c r="F283" s="177">
        <v>539</v>
      </c>
      <c r="G283" s="177">
        <v>1567</v>
      </c>
      <c r="H283" s="178">
        <v>398</v>
      </c>
      <c r="I283" s="172">
        <v>2392</v>
      </c>
      <c r="J283" s="177">
        <v>503</v>
      </c>
      <c r="K283" s="177">
        <v>1513</v>
      </c>
      <c r="L283" s="178">
        <v>376</v>
      </c>
      <c r="M283" s="172">
        <v>2348</v>
      </c>
      <c r="N283" s="177">
        <v>468</v>
      </c>
      <c r="O283" s="177">
        <v>1534</v>
      </c>
      <c r="P283" s="178">
        <v>346</v>
      </c>
    </row>
    <row r="284" spans="1:16" x14ac:dyDescent="0.3">
      <c r="A284" s="175" t="s">
        <v>938</v>
      </c>
      <c r="B284" s="176" t="s">
        <v>569</v>
      </c>
      <c r="C284" s="176" t="s">
        <v>1476</v>
      </c>
      <c r="D284" s="175" t="s">
        <v>674</v>
      </c>
      <c r="E284" s="172">
        <v>2485</v>
      </c>
      <c r="F284" s="177">
        <v>263</v>
      </c>
      <c r="G284" s="177">
        <v>1603</v>
      </c>
      <c r="H284" s="178">
        <v>619</v>
      </c>
      <c r="I284" s="172">
        <v>2359</v>
      </c>
      <c r="J284" s="177">
        <v>277</v>
      </c>
      <c r="K284" s="177">
        <v>1519</v>
      </c>
      <c r="L284" s="178">
        <v>563</v>
      </c>
      <c r="M284" s="172">
        <v>2387</v>
      </c>
      <c r="N284" s="177">
        <v>265</v>
      </c>
      <c r="O284" s="177">
        <v>1536</v>
      </c>
      <c r="P284" s="178">
        <v>586</v>
      </c>
    </row>
    <row r="285" spans="1:16" x14ac:dyDescent="0.3">
      <c r="A285" s="175" t="s">
        <v>938</v>
      </c>
      <c r="B285" s="176" t="s">
        <v>569</v>
      </c>
      <c r="C285" s="176" t="s">
        <v>1477</v>
      </c>
      <c r="D285" s="175" t="s">
        <v>634</v>
      </c>
      <c r="E285" s="172">
        <v>2370</v>
      </c>
      <c r="F285" s="177">
        <v>413</v>
      </c>
      <c r="G285" s="177">
        <v>1071</v>
      </c>
      <c r="H285" s="178">
        <v>886</v>
      </c>
      <c r="I285" s="172">
        <v>2245</v>
      </c>
      <c r="J285" s="177">
        <v>422</v>
      </c>
      <c r="K285" s="177">
        <v>1030</v>
      </c>
      <c r="L285" s="178">
        <v>793</v>
      </c>
      <c r="M285" s="172">
        <v>2370</v>
      </c>
      <c r="N285" s="177">
        <v>474</v>
      </c>
      <c r="O285" s="177">
        <v>1096</v>
      </c>
      <c r="P285" s="178">
        <v>800</v>
      </c>
    </row>
    <row r="286" spans="1:16" x14ac:dyDescent="0.3">
      <c r="A286" s="175" t="s">
        <v>1038</v>
      </c>
      <c r="B286" s="176" t="s">
        <v>763</v>
      </c>
      <c r="C286" s="176" t="s">
        <v>1478</v>
      </c>
      <c r="D286" s="175" t="s">
        <v>791</v>
      </c>
      <c r="E286" s="172">
        <v>2401</v>
      </c>
      <c r="F286" s="177">
        <v>850</v>
      </c>
      <c r="G286" s="177">
        <v>1074</v>
      </c>
      <c r="H286" s="178">
        <v>477</v>
      </c>
      <c r="I286" s="172">
        <v>2338</v>
      </c>
      <c r="J286" s="177">
        <v>842</v>
      </c>
      <c r="K286" s="177">
        <v>1038</v>
      </c>
      <c r="L286" s="178">
        <v>458</v>
      </c>
      <c r="M286" s="172">
        <v>2386</v>
      </c>
      <c r="N286" s="177">
        <v>788</v>
      </c>
      <c r="O286" s="177">
        <v>1101</v>
      </c>
      <c r="P286" s="178">
        <v>497</v>
      </c>
    </row>
    <row r="287" spans="1:16" x14ac:dyDescent="0.3">
      <c r="A287" s="175" t="s">
        <v>474</v>
      </c>
      <c r="B287" s="176" t="s">
        <v>272</v>
      </c>
      <c r="C287" s="176" t="s">
        <v>1479</v>
      </c>
      <c r="D287" s="175" t="s">
        <v>545</v>
      </c>
      <c r="E287" s="172">
        <v>2143</v>
      </c>
      <c r="F287" s="177">
        <v>534</v>
      </c>
      <c r="G287" s="177">
        <v>1004</v>
      </c>
      <c r="H287" s="178">
        <v>605</v>
      </c>
      <c r="I287" s="172">
        <v>2226</v>
      </c>
      <c r="J287" s="177">
        <v>646</v>
      </c>
      <c r="K287" s="177">
        <v>977</v>
      </c>
      <c r="L287" s="178">
        <v>603</v>
      </c>
      <c r="M287" s="172">
        <v>2356</v>
      </c>
      <c r="N287" s="177">
        <v>811</v>
      </c>
      <c r="O287" s="177">
        <v>931</v>
      </c>
      <c r="P287" s="178">
        <v>614</v>
      </c>
    </row>
    <row r="288" spans="1:16" x14ac:dyDescent="0.3">
      <c r="A288" s="175" t="s">
        <v>107</v>
      </c>
      <c r="B288" s="176" t="s">
        <v>569</v>
      </c>
      <c r="C288" s="176" t="s">
        <v>1480</v>
      </c>
      <c r="D288" s="175" t="s">
        <v>592</v>
      </c>
      <c r="E288" s="172">
        <v>2430</v>
      </c>
      <c r="F288" s="177">
        <v>435</v>
      </c>
      <c r="G288" s="177">
        <v>1446</v>
      </c>
      <c r="H288" s="178">
        <v>549</v>
      </c>
      <c r="I288" s="172">
        <v>2344</v>
      </c>
      <c r="J288" s="177">
        <v>439</v>
      </c>
      <c r="K288" s="177">
        <v>1378</v>
      </c>
      <c r="L288" s="178">
        <v>527</v>
      </c>
      <c r="M288" s="172">
        <v>2352</v>
      </c>
      <c r="N288" s="177">
        <v>410</v>
      </c>
      <c r="O288" s="177">
        <v>1402</v>
      </c>
      <c r="P288" s="178">
        <v>540</v>
      </c>
    </row>
    <row r="289" spans="1:16" x14ac:dyDescent="0.3">
      <c r="A289" s="175" t="s">
        <v>107</v>
      </c>
      <c r="B289" s="176" t="s">
        <v>272</v>
      </c>
      <c r="C289" s="176" t="s">
        <v>1481</v>
      </c>
      <c r="D289" s="175" t="s">
        <v>541</v>
      </c>
      <c r="E289" s="172">
        <v>2419</v>
      </c>
      <c r="F289" s="177">
        <v>401</v>
      </c>
      <c r="G289" s="177">
        <v>1349</v>
      </c>
      <c r="H289" s="178">
        <v>669</v>
      </c>
      <c r="I289" s="172">
        <v>2354</v>
      </c>
      <c r="J289" s="177">
        <v>385</v>
      </c>
      <c r="K289" s="177">
        <v>1334</v>
      </c>
      <c r="L289" s="178">
        <v>635</v>
      </c>
      <c r="M289" s="172">
        <v>2343</v>
      </c>
      <c r="N289" s="177">
        <v>390</v>
      </c>
      <c r="O289" s="177">
        <v>1302</v>
      </c>
      <c r="P289" s="178">
        <v>651</v>
      </c>
    </row>
    <row r="290" spans="1:16" x14ac:dyDescent="0.3">
      <c r="A290" s="175" t="s">
        <v>1122</v>
      </c>
      <c r="B290" s="176" t="s">
        <v>135</v>
      </c>
      <c r="C290" s="176" t="s">
        <v>1482</v>
      </c>
      <c r="D290" s="175" t="s">
        <v>450</v>
      </c>
      <c r="E290" s="172">
        <v>2248</v>
      </c>
      <c r="F290" s="177">
        <v>619</v>
      </c>
      <c r="G290" s="177">
        <v>746</v>
      </c>
      <c r="H290" s="178">
        <v>883</v>
      </c>
      <c r="I290" s="172">
        <v>2352</v>
      </c>
      <c r="J290" s="177">
        <v>630</v>
      </c>
      <c r="K290" s="177">
        <v>873</v>
      </c>
      <c r="L290" s="178">
        <v>849</v>
      </c>
      <c r="M290" s="172">
        <v>2290</v>
      </c>
      <c r="N290" s="177">
        <v>552</v>
      </c>
      <c r="O290" s="177">
        <v>904</v>
      </c>
      <c r="P290" s="178">
        <v>834</v>
      </c>
    </row>
    <row r="291" spans="1:16" x14ac:dyDescent="0.3">
      <c r="A291" s="175" t="s">
        <v>568</v>
      </c>
      <c r="B291" s="176" t="s">
        <v>475</v>
      </c>
      <c r="C291" s="176" t="s">
        <v>1483</v>
      </c>
      <c r="D291" s="175" t="s">
        <v>497</v>
      </c>
      <c r="E291" s="172">
        <v>2123</v>
      </c>
      <c r="F291" s="177">
        <v>376</v>
      </c>
      <c r="G291" s="177">
        <v>1152</v>
      </c>
      <c r="H291" s="178">
        <v>595</v>
      </c>
      <c r="I291" s="172">
        <v>2083</v>
      </c>
      <c r="J291" s="177">
        <v>369</v>
      </c>
      <c r="K291" s="177">
        <v>1161</v>
      </c>
      <c r="L291" s="178">
        <v>553</v>
      </c>
      <c r="M291" s="172">
        <v>2271</v>
      </c>
      <c r="N291" s="177">
        <v>560</v>
      </c>
      <c r="O291" s="177">
        <v>1178</v>
      </c>
      <c r="P291" s="178">
        <v>533</v>
      </c>
    </row>
    <row r="292" spans="1:16" x14ac:dyDescent="0.3">
      <c r="A292" s="175" t="s">
        <v>107</v>
      </c>
      <c r="B292" s="176" t="s">
        <v>712</v>
      </c>
      <c r="C292" s="176" t="s">
        <v>1484</v>
      </c>
      <c r="D292" s="175" t="s">
        <v>736</v>
      </c>
      <c r="E292" s="172">
        <v>2621</v>
      </c>
      <c r="F292" s="177">
        <v>778</v>
      </c>
      <c r="G292" s="177">
        <v>1090</v>
      </c>
      <c r="H292" s="178">
        <v>753</v>
      </c>
      <c r="I292" s="172">
        <v>2602</v>
      </c>
      <c r="J292" s="177">
        <v>774</v>
      </c>
      <c r="K292" s="177">
        <v>1072</v>
      </c>
      <c r="L292" s="178">
        <v>756</v>
      </c>
      <c r="M292" s="172">
        <v>2314</v>
      </c>
      <c r="N292" s="177">
        <v>665</v>
      </c>
      <c r="O292" s="177">
        <v>857</v>
      </c>
      <c r="P292" s="178">
        <v>792</v>
      </c>
    </row>
    <row r="293" spans="1:16" x14ac:dyDescent="0.3">
      <c r="A293" s="175" t="s">
        <v>107</v>
      </c>
      <c r="B293" s="176" t="s">
        <v>506</v>
      </c>
      <c r="C293" s="176" t="s">
        <v>1485</v>
      </c>
      <c r="D293" s="175" t="s">
        <v>1033</v>
      </c>
      <c r="E293" s="172">
        <v>2161</v>
      </c>
      <c r="F293" s="177">
        <v>101</v>
      </c>
      <c r="G293" s="177">
        <v>1854</v>
      </c>
      <c r="H293" s="178">
        <v>206</v>
      </c>
      <c r="I293" s="172">
        <v>1839</v>
      </c>
      <c r="J293" s="177">
        <v>96</v>
      </c>
      <c r="K293" s="177">
        <v>1534</v>
      </c>
      <c r="L293" s="178">
        <v>209</v>
      </c>
      <c r="M293" s="172">
        <v>2246</v>
      </c>
      <c r="N293" s="177">
        <v>100</v>
      </c>
      <c r="O293" s="177">
        <v>1950</v>
      </c>
      <c r="P293" s="178">
        <v>196</v>
      </c>
    </row>
    <row r="294" spans="1:16" x14ac:dyDescent="0.3">
      <c r="A294" s="175" t="s">
        <v>107</v>
      </c>
      <c r="B294" s="176" t="s">
        <v>569</v>
      </c>
      <c r="C294" s="176" t="s">
        <v>1486</v>
      </c>
      <c r="D294" s="175" t="s">
        <v>640</v>
      </c>
      <c r="E294" s="172">
        <v>2081</v>
      </c>
      <c r="F294" s="177">
        <v>541</v>
      </c>
      <c r="G294" s="177">
        <v>936</v>
      </c>
      <c r="H294" s="178">
        <v>604</v>
      </c>
      <c r="I294" s="172">
        <v>2048</v>
      </c>
      <c r="J294" s="177">
        <v>591</v>
      </c>
      <c r="K294" s="177">
        <v>872</v>
      </c>
      <c r="L294" s="178">
        <v>585</v>
      </c>
      <c r="M294" s="172">
        <v>2202</v>
      </c>
      <c r="N294" s="177">
        <v>741</v>
      </c>
      <c r="O294" s="177">
        <v>922</v>
      </c>
      <c r="P294" s="178">
        <v>539</v>
      </c>
    </row>
    <row r="295" spans="1:16" x14ac:dyDescent="0.3">
      <c r="A295" s="175" t="s">
        <v>474</v>
      </c>
      <c r="B295" s="176" t="s">
        <v>874</v>
      </c>
      <c r="C295" s="176" t="s">
        <v>1487</v>
      </c>
      <c r="D295" s="175" t="s">
        <v>889</v>
      </c>
      <c r="E295" s="172">
        <v>2248</v>
      </c>
      <c r="F295" s="177">
        <v>344</v>
      </c>
      <c r="G295" s="177">
        <v>1119</v>
      </c>
      <c r="H295" s="178">
        <v>785</v>
      </c>
      <c r="I295" s="172">
        <v>2204</v>
      </c>
      <c r="J295" s="177">
        <v>341</v>
      </c>
      <c r="K295" s="177">
        <v>1055</v>
      </c>
      <c r="L295" s="178">
        <v>808</v>
      </c>
      <c r="M295" s="172">
        <v>2244</v>
      </c>
      <c r="N295" s="177">
        <v>295</v>
      </c>
      <c r="O295" s="177">
        <v>1116</v>
      </c>
      <c r="P295" s="178">
        <v>833</v>
      </c>
    </row>
    <row r="296" spans="1:16" x14ac:dyDescent="0.3">
      <c r="A296" s="175" t="s">
        <v>1014</v>
      </c>
      <c r="B296" s="176" t="s">
        <v>569</v>
      </c>
      <c r="C296" s="176" t="s">
        <v>1488</v>
      </c>
      <c r="D296" s="175" t="s">
        <v>582</v>
      </c>
      <c r="E296" s="172">
        <v>2183</v>
      </c>
      <c r="F296" s="177">
        <v>512</v>
      </c>
      <c r="G296" s="177">
        <v>1182</v>
      </c>
      <c r="H296" s="178">
        <v>489</v>
      </c>
      <c r="I296" s="172">
        <v>2159</v>
      </c>
      <c r="J296" s="177">
        <v>521</v>
      </c>
      <c r="K296" s="177">
        <v>1184</v>
      </c>
      <c r="L296" s="178">
        <v>454</v>
      </c>
      <c r="M296" s="172">
        <v>2202</v>
      </c>
      <c r="N296" s="177">
        <v>521</v>
      </c>
      <c r="O296" s="177">
        <v>1223</v>
      </c>
      <c r="P296" s="178">
        <v>458</v>
      </c>
    </row>
    <row r="297" spans="1:16" x14ac:dyDescent="0.3">
      <c r="A297" s="175" t="s">
        <v>1014</v>
      </c>
      <c r="B297" s="176" t="s">
        <v>793</v>
      </c>
      <c r="C297" s="176" t="s">
        <v>1489</v>
      </c>
      <c r="D297" s="175" t="s">
        <v>818</v>
      </c>
      <c r="E297" s="172">
        <v>1861</v>
      </c>
      <c r="F297" s="177">
        <v>420</v>
      </c>
      <c r="G297" s="177">
        <v>890</v>
      </c>
      <c r="H297" s="178">
        <v>551</v>
      </c>
      <c r="I297" s="172">
        <v>2055</v>
      </c>
      <c r="J297" s="177">
        <v>670</v>
      </c>
      <c r="K297" s="177">
        <v>864</v>
      </c>
      <c r="L297" s="178">
        <v>521</v>
      </c>
      <c r="M297" s="172">
        <v>2169</v>
      </c>
      <c r="N297" s="177">
        <v>832</v>
      </c>
      <c r="O297" s="177">
        <v>843</v>
      </c>
      <c r="P297" s="178">
        <v>494</v>
      </c>
    </row>
    <row r="298" spans="1:16" x14ac:dyDescent="0.3">
      <c r="A298" s="175" t="s">
        <v>938</v>
      </c>
      <c r="B298" s="176" t="s">
        <v>108</v>
      </c>
      <c r="C298" s="176" t="s">
        <v>1490</v>
      </c>
      <c r="D298" s="175" t="s">
        <v>156</v>
      </c>
      <c r="E298" s="172">
        <v>2332</v>
      </c>
      <c r="F298" s="177">
        <v>137</v>
      </c>
      <c r="G298" s="177">
        <v>1957</v>
      </c>
      <c r="H298" s="178">
        <v>238</v>
      </c>
      <c r="I298" s="172">
        <v>2398</v>
      </c>
      <c r="J298" s="177">
        <v>139</v>
      </c>
      <c r="K298" s="177">
        <v>2026</v>
      </c>
      <c r="L298" s="178">
        <v>233</v>
      </c>
      <c r="M298" s="172">
        <v>2156</v>
      </c>
      <c r="N298" s="177">
        <v>109</v>
      </c>
      <c r="O298" s="177">
        <v>1845</v>
      </c>
      <c r="P298" s="178">
        <v>202</v>
      </c>
    </row>
    <row r="299" spans="1:16" x14ac:dyDescent="0.3">
      <c r="A299" s="175" t="s">
        <v>107</v>
      </c>
      <c r="B299" s="176" t="s">
        <v>1123</v>
      </c>
      <c r="C299" s="176" t="s">
        <v>1491</v>
      </c>
      <c r="D299" s="175" t="s">
        <v>1124</v>
      </c>
      <c r="E299" s="172">
        <v>2624</v>
      </c>
      <c r="F299" s="177">
        <v>375</v>
      </c>
      <c r="G299" s="177">
        <v>1559</v>
      </c>
      <c r="H299" s="178">
        <v>690</v>
      </c>
      <c r="I299" s="172">
        <v>2369</v>
      </c>
      <c r="J299" s="177">
        <v>364</v>
      </c>
      <c r="K299" s="177">
        <v>1358</v>
      </c>
      <c r="L299" s="178">
        <v>647</v>
      </c>
      <c r="M299" s="172">
        <v>2199</v>
      </c>
      <c r="N299" s="177">
        <v>163</v>
      </c>
      <c r="O299" s="177">
        <v>1369</v>
      </c>
      <c r="P299" s="178">
        <v>667</v>
      </c>
    </row>
    <row r="300" spans="1:16" x14ac:dyDescent="0.3">
      <c r="A300" s="175" t="s">
        <v>1085</v>
      </c>
      <c r="B300" s="176" t="s">
        <v>181</v>
      </c>
      <c r="C300" s="176" t="s">
        <v>1492</v>
      </c>
      <c r="D300" s="175" t="s">
        <v>871</v>
      </c>
      <c r="E300" s="172">
        <v>2123</v>
      </c>
      <c r="F300" s="177">
        <v>411</v>
      </c>
      <c r="G300" s="177">
        <v>798</v>
      </c>
      <c r="H300" s="178">
        <v>914</v>
      </c>
      <c r="I300" s="172">
        <v>2144</v>
      </c>
      <c r="J300" s="177">
        <v>378</v>
      </c>
      <c r="K300" s="177">
        <v>816</v>
      </c>
      <c r="L300" s="178">
        <v>950</v>
      </c>
      <c r="M300" s="172">
        <v>2050</v>
      </c>
      <c r="N300" s="177">
        <v>383</v>
      </c>
      <c r="O300" s="177">
        <v>825</v>
      </c>
      <c r="P300" s="178">
        <v>842</v>
      </c>
    </row>
    <row r="301" spans="1:16" x14ac:dyDescent="0.3">
      <c r="A301" s="175" t="s">
        <v>711</v>
      </c>
      <c r="B301" s="176" t="s">
        <v>513</v>
      </c>
      <c r="C301" s="176" t="s">
        <v>1493</v>
      </c>
      <c r="D301" s="175" t="s">
        <v>522</v>
      </c>
      <c r="E301" s="172">
        <v>2076</v>
      </c>
      <c r="F301" s="177">
        <v>211</v>
      </c>
      <c r="G301" s="177">
        <v>1673</v>
      </c>
      <c r="H301" s="178">
        <v>192</v>
      </c>
      <c r="I301" s="172">
        <v>2091</v>
      </c>
      <c r="J301" s="177">
        <v>206</v>
      </c>
      <c r="K301" s="177">
        <v>1705</v>
      </c>
      <c r="L301" s="178">
        <v>180</v>
      </c>
      <c r="M301" s="172">
        <v>2149</v>
      </c>
      <c r="N301" s="177">
        <v>206</v>
      </c>
      <c r="O301" s="177">
        <v>1746</v>
      </c>
      <c r="P301" s="178">
        <v>197</v>
      </c>
    </row>
    <row r="302" spans="1:16" x14ac:dyDescent="0.3">
      <c r="A302" s="175" t="s">
        <v>1187</v>
      </c>
      <c r="B302" s="176" t="s">
        <v>135</v>
      </c>
      <c r="C302" s="176" t="s">
        <v>1494</v>
      </c>
      <c r="D302" s="175" t="s">
        <v>439</v>
      </c>
      <c r="E302" s="172">
        <v>2043</v>
      </c>
      <c r="F302" s="177">
        <v>189</v>
      </c>
      <c r="G302" s="177">
        <v>1494</v>
      </c>
      <c r="H302" s="178">
        <v>360</v>
      </c>
      <c r="I302" s="172">
        <v>3337</v>
      </c>
      <c r="J302" s="177">
        <v>434</v>
      </c>
      <c r="K302" s="177">
        <v>2561</v>
      </c>
      <c r="L302" s="178">
        <v>342</v>
      </c>
      <c r="M302" s="172">
        <v>2151</v>
      </c>
      <c r="N302" s="177">
        <v>388</v>
      </c>
      <c r="O302" s="177">
        <v>1401</v>
      </c>
      <c r="P302" s="178">
        <v>362</v>
      </c>
    </row>
    <row r="303" spans="1:16" x14ac:dyDescent="0.3">
      <c r="A303" s="175" t="s">
        <v>457</v>
      </c>
      <c r="B303" s="176" t="s">
        <v>939</v>
      </c>
      <c r="C303" s="176" t="s">
        <v>1495</v>
      </c>
      <c r="D303" s="175" t="s">
        <v>1003</v>
      </c>
      <c r="E303" s="172">
        <v>1952</v>
      </c>
      <c r="F303" s="177">
        <v>471</v>
      </c>
      <c r="G303" s="177">
        <v>740</v>
      </c>
      <c r="H303" s="178">
        <v>741</v>
      </c>
      <c r="I303" s="172">
        <v>2097</v>
      </c>
      <c r="J303" s="177">
        <v>646</v>
      </c>
      <c r="K303" s="177">
        <v>734</v>
      </c>
      <c r="L303" s="178">
        <v>717</v>
      </c>
      <c r="M303" s="172">
        <v>2127</v>
      </c>
      <c r="N303" s="177">
        <v>628</v>
      </c>
      <c r="O303" s="177">
        <v>772</v>
      </c>
      <c r="P303" s="178">
        <v>727</v>
      </c>
    </row>
    <row r="304" spans="1:16" x14ac:dyDescent="0.3">
      <c r="A304" s="175" t="s">
        <v>107</v>
      </c>
      <c r="B304" s="176" t="s">
        <v>309</v>
      </c>
      <c r="C304" s="176" t="s">
        <v>1496</v>
      </c>
      <c r="D304" s="175" t="s">
        <v>345</v>
      </c>
      <c r="E304" s="172">
        <v>2165</v>
      </c>
      <c r="F304" s="177">
        <v>241</v>
      </c>
      <c r="G304" s="177">
        <v>1637</v>
      </c>
      <c r="H304" s="178">
        <v>287</v>
      </c>
      <c r="I304" s="172">
        <v>2160</v>
      </c>
      <c r="J304" s="177">
        <v>248</v>
      </c>
      <c r="K304" s="177">
        <v>1616</v>
      </c>
      <c r="L304" s="178">
        <v>296</v>
      </c>
      <c r="M304" s="172">
        <v>2050</v>
      </c>
      <c r="N304" s="177">
        <v>203</v>
      </c>
      <c r="O304" s="177">
        <v>1612</v>
      </c>
      <c r="P304" s="178">
        <v>235</v>
      </c>
    </row>
    <row r="305" spans="1:16" x14ac:dyDescent="0.3">
      <c r="A305" s="175" t="s">
        <v>107</v>
      </c>
      <c r="B305" s="176" t="s">
        <v>135</v>
      </c>
      <c r="C305" s="176" t="s">
        <v>1497</v>
      </c>
      <c r="D305" s="175" t="s">
        <v>451</v>
      </c>
      <c r="E305" s="172">
        <v>2322</v>
      </c>
      <c r="F305" s="177">
        <v>832</v>
      </c>
      <c r="G305" s="177">
        <v>1170</v>
      </c>
      <c r="H305" s="178">
        <v>320</v>
      </c>
      <c r="I305" s="172">
        <v>2159</v>
      </c>
      <c r="J305" s="177">
        <v>792</v>
      </c>
      <c r="K305" s="177">
        <v>1062</v>
      </c>
      <c r="L305" s="178">
        <v>305</v>
      </c>
      <c r="M305" s="172">
        <v>2094</v>
      </c>
      <c r="N305" s="177">
        <v>746</v>
      </c>
      <c r="O305" s="177">
        <v>1058</v>
      </c>
      <c r="P305" s="178">
        <v>290</v>
      </c>
    </row>
    <row r="306" spans="1:16" x14ac:dyDescent="0.3">
      <c r="A306" s="175" t="s">
        <v>260</v>
      </c>
      <c r="B306" s="176" t="s">
        <v>135</v>
      </c>
      <c r="C306" s="176" t="s">
        <v>1498</v>
      </c>
      <c r="D306" s="175" t="s">
        <v>433</v>
      </c>
      <c r="E306" s="172">
        <v>2215</v>
      </c>
      <c r="F306" s="177">
        <v>119</v>
      </c>
      <c r="G306" s="177">
        <v>1523</v>
      </c>
      <c r="H306" s="178">
        <v>573</v>
      </c>
      <c r="I306" s="172">
        <v>2079</v>
      </c>
      <c r="J306" s="177">
        <v>117</v>
      </c>
      <c r="K306" s="177">
        <v>1398</v>
      </c>
      <c r="L306" s="178">
        <v>564</v>
      </c>
      <c r="M306" s="172">
        <v>2041</v>
      </c>
      <c r="N306" s="177">
        <v>86</v>
      </c>
      <c r="O306" s="177">
        <v>1456</v>
      </c>
      <c r="P306" s="178">
        <v>499</v>
      </c>
    </row>
    <row r="307" spans="1:16" x14ac:dyDescent="0.3">
      <c r="A307" s="175" t="s">
        <v>429</v>
      </c>
      <c r="B307" s="176" t="s">
        <v>513</v>
      </c>
      <c r="C307" s="176" t="s">
        <v>1499</v>
      </c>
      <c r="D307" s="175" t="s">
        <v>521</v>
      </c>
      <c r="E307" s="172">
        <v>2004</v>
      </c>
      <c r="F307" s="177">
        <v>795</v>
      </c>
      <c r="G307" s="177">
        <v>671</v>
      </c>
      <c r="H307" s="178">
        <v>538</v>
      </c>
      <c r="I307" s="172">
        <v>1896</v>
      </c>
      <c r="J307" s="177">
        <v>741</v>
      </c>
      <c r="K307" s="177">
        <v>633</v>
      </c>
      <c r="L307" s="178">
        <v>522</v>
      </c>
      <c r="M307" s="172">
        <v>2115</v>
      </c>
      <c r="N307" s="177">
        <v>1007</v>
      </c>
      <c r="O307" s="177">
        <v>568</v>
      </c>
      <c r="P307" s="178">
        <v>540</v>
      </c>
    </row>
    <row r="308" spans="1:16" x14ac:dyDescent="0.3">
      <c r="A308" s="175" t="s">
        <v>1014</v>
      </c>
      <c r="B308" s="176" t="s">
        <v>1086</v>
      </c>
      <c r="C308" s="176" t="s">
        <v>1500</v>
      </c>
      <c r="D308" s="175" t="s">
        <v>1110</v>
      </c>
      <c r="E308" s="172">
        <v>2176</v>
      </c>
      <c r="F308" s="177">
        <v>609</v>
      </c>
      <c r="G308" s="177">
        <v>1286</v>
      </c>
      <c r="H308" s="178">
        <v>281</v>
      </c>
      <c r="I308" s="172">
        <v>2122</v>
      </c>
      <c r="J308" s="177">
        <v>580</v>
      </c>
      <c r="K308" s="177">
        <v>1267</v>
      </c>
      <c r="L308" s="178">
        <v>275</v>
      </c>
      <c r="M308" s="172">
        <v>2070</v>
      </c>
      <c r="N308" s="177">
        <v>502</v>
      </c>
      <c r="O308" s="177">
        <v>1279</v>
      </c>
      <c r="P308" s="178">
        <v>289</v>
      </c>
    </row>
    <row r="309" spans="1:16" x14ac:dyDescent="0.3">
      <c r="A309" s="175" t="s">
        <v>873</v>
      </c>
      <c r="B309" s="176" t="s">
        <v>475</v>
      </c>
      <c r="C309" s="176" t="s">
        <v>1501</v>
      </c>
      <c r="D309" s="175" t="s">
        <v>495</v>
      </c>
      <c r="E309" s="172">
        <v>2183</v>
      </c>
      <c r="F309" s="177">
        <v>627</v>
      </c>
      <c r="G309" s="177">
        <v>1218</v>
      </c>
      <c r="H309" s="178">
        <v>338</v>
      </c>
      <c r="I309" s="172">
        <v>2010</v>
      </c>
      <c r="J309" s="177">
        <v>496</v>
      </c>
      <c r="K309" s="177">
        <v>1189</v>
      </c>
      <c r="L309" s="178">
        <v>325</v>
      </c>
      <c r="M309" s="172">
        <v>2056</v>
      </c>
      <c r="N309" s="177">
        <v>530</v>
      </c>
      <c r="O309" s="177">
        <v>1198</v>
      </c>
      <c r="P309" s="178">
        <v>328</v>
      </c>
    </row>
    <row r="310" spans="1:16" x14ac:dyDescent="0.3">
      <c r="A310" s="175" t="s">
        <v>474</v>
      </c>
      <c r="B310" s="176" t="s">
        <v>914</v>
      </c>
      <c r="C310" s="176" t="s">
        <v>1502</v>
      </c>
      <c r="D310" s="175" t="s">
        <v>917</v>
      </c>
      <c r="E310" s="172">
        <v>2348</v>
      </c>
      <c r="F310" s="177">
        <v>483</v>
      </c>
      <c r="G310" s="177">
        <v>929</v>
      </c>
      <c r="H310" s="178">
        <v>936</v>
      </c>
      <c r="I310" s="172">
        <v>2266</v>
      </c>
      <c r="J310" s="177">
        <v>455</v>
      </c>
      <c r="K310" s="177">
        <v>912</v>
      </c>
      <c r="L310" s="178">
        <v>899</v>
      </c>
      <c r="M310" s="172">
        <v>1984</v>
      </c>
      <c r="N310" s="177">
        <v>168</v>
      </c>
      <c r="O310" s="177">
        <v>966</v>
      </c>
      <c r="P310" s="178">
        <v>850</v>
      </c>
    </row>
    <row r="311" spans="1:16" x14ac:dyDescent="0.3">
      <c r="A311" s="175" t="s">
        <v>938</v>
      </c>
      <c r="B311" s="176" t="s">
        <v>569</v>
      </c>
      <c r="C311" s="176" t="s">
        <v>1503</v>
      </c>
      <c r="D311" s="175" t="s">
        <v>653</v>
      </c>
      <c r="E311" s="172">
        <v>1973</v>
      </c>
      <c r="F311" s="177">
        <v>471</v>
      </c>
      <c r="G311" s="177">
        <v>754</v>
      </c>
      <c r="H311" s="178">
        <v>748</v>
      </c>
      <c r="I311" s="172">
        <v>1992</v>
      </c>
      <c r="J311" s="177">
        <v>582</v>
      </c>
      <c r="K311" s="177">
        <v>714</v>
      </c>
      <c r="L311" s="178">
        <v>696</v>
      </c>
      <c r="M311" s="172">
        <v>2010</v>
      </c>
      <c r="N311" s="177">
        <v>614</v>
      </c>
      <c r="O311" s="177">
        <v>709</v>
      </c>
      <c r="P311" s="178">
        <v>687</v>
      </c>
    </row>
    <row r="312" spans="1:16" x14ac:dyDescent="0.3">
      <c r="A312" s="175" t="s">
        <v>429</v>
      </c>
      <c r="B312" s="176" t="s">
        <v>235</v>
      </c>
      <c r="C312" s="176" t="s">
        <v>1504</v>
      </c>
      <c r="D312" s="175" t="s">
        <v>251</v>
      </c>
      <c r="E312" s="172">
        <v>2109</v>
      </c>
      <c r="F312" s="177">
        <v>581</v>
      </c>
      <c r="G312" s="177">
        <v>997</v>
      </c>
      <c r="H312" s="178">
        <v>531</v>
      </c>
      <c r="I312" s="172">
        <v>1790</v>
      </c>
      <c r="J312" s="177">
        <v>515</v>
      </c>
      <c r="K312" s="177">
        <v>878</v>
      </c>
      <c r="L312" s="178">
        <v>397</v>
      </c>
      <c r="M312" s="172">
        <v>2035</v>
      </c>
      <c r="N312" s="177">
        <v>517</v>
      </c>
      <c r="O312" s="177">
        <v>1097</v>
      </c>
      <c r="P312" s="178">
        <v>421</v>
      </c>
    </row>
    <row r="313" spans="1:16" x14ac:dyDescent="0.3">
      <c r="A313" s="175" t="s">
        <v>938</v>
      </c>
      <c r="B313" s="176" t="s">
        <v>108</v>
      </c>
      <c r="C313" s="176" t="s">
        <v>1505</v>
      </c>
      <c r="D313" s="175" t="s">
        <v>178</v>
      </c>
      <c r="E313" s="172">
        <v>1673</v>
      </c>
      <c r="F313" s="177">
        <v>882</v>
      </c>
      <c r="G313" s="177">
        <v>484</v>
      </c>
      <c r="H313" s="178">
        <v>307</v>
      </c>
      <c r="I313" s="172">
        <v>1911</v>
      </c>
      <c r="J313" s="177">
        <v>1138</v>
      </c>
      <c r="K313" s="177">
        <v>482</v>
      </c>
      <c r="L313" s="178">
        <v>291</v>
      </c>
      <c r="M313" s="172">
        <v>2002</v>
      </c>
      <c r="N313" s="177">
        <v>1234</v>
      </c>
      <c r="O313" s="177">
        <v>480</v>
      </c>
      <c r="P313" s="178">
        <v>288</v>
      </c>
    </row>
    <row r="314" spans="1:16" x14ac:dyDescent="0.3">
      <c r="A314" s="175" t="s">
        <v>308</v>
      </c>
      <c r="B314" s="176" t="s">
        <v>874</v>
      </c>
      <c r="C314" s="176" t="s">
        <v>1506</v>
      </c>
      <c r="D314" s="175" t="s">
        <v>876</v>
      </c>
      <c r="E314" s="172">
        <v>2062</v>
      </c>
      <c r="F314" s="177">
        <v>291</v>
      </c>
      <c r="G314" s="177">
        <v>1130</v>
      </c>
      <c r="H314" s="178">
        <v>641</v>
      </c>
      <c r="I314" s="172">
        <v>1967</v>
      </c>
      <c r="J314" s="177">
        <v>318</v>
      </c>
      <c r="K314" s="177">
        <v>1062</v>
      </c>
      <c r="L314" s="178">
        <v>587</v>
      </c>
      <c r="M314" s="172">
        <v>1973</v>
      </c>
      <c r="N314" s="177">
        <v>294</v>
      </c>
      <c r="O314" s="177">
        <v>1108</v>
      </c>
      <c r="P314" s="178">
        <v>571</v>
      </c>
    </row>
    <row r="315" spans="1:16" x14ac:dyDescent="0.3">
      <c r="A315" s="175" t="s">
        <v>1014</v>
      </c>
      <c r="B315" s="176" t="s">
        <v>914</v>
      </c>
      <c r="C315" s="176" t="s">
        <v>1507</v>
      </c>
      <c r="D315" s="175" t="s">
        <v>923</v>
      </c>
      <c r="E315" s="172">
        <v>1976</v>
      </c>
      <c r="F315" s="177">
        <v>801</v>
      </c>
      <c r="G315" s="177">
        <v>676</v>
      </c>
      <c r="H315" s="178">
        <v>499</v>
      </c>
      <c r="I315" s="172">
        <v>1989</v>
      </c>
      <c r="J315" s="177">
        <v>818</v>
      </c>
      <c r="K315" s="177">
        <v>671</v>
      </c>
      <c r="L315" s="178">
        <v>500</v>
      </c>
      <c r="M315" s="172">
        <v>1926</v>
      </c>
      <c r="N315" s="177">
        <v>863</v>
      </c>
      <c r="O315" s="177">
        <v>619</v>
      </c>
      <c r="P315" s="178">
        <v>444</v>
      </c>
    </row>
    <row r="316" spans="1:16" x14ac:dyDescent="0.3">
      <c r="A316" s="175" t="s">
        <v>107</v>
      </c>
      <c r="B316" s="176" t="s">
        <v>712</v>
      </c>
      <c r="C316" s="176" t="s">
        <v>1508</v>
      </c>
      <c r="D316" s="175" t="s">
        <v>720</v>
      </c>
      <c r="E316" s="172">
        <v>1872</v>
      </c>
      <c r="F316" s="177">
        <v>347</v>
      </c>
      <c r="G316" s="177">
        <v>1015</v>
      </c>
      <c r="H316" s="178">
        <v>510</v>
      </c>
      <c r="I316" s="172">
        <v>1850</v>
      </c>
      <c r="J316" s="177">
        <v>392</v>
      </c>
      <c r="K316" s="177">
        <v>978</v>
      </c>
      <c r="L316" s="178">
        <v>480</v>
      </c>
      <c r="M316" s="172">
        <v>1981</v>
      </c>
      <c r="N316" s="177">
        <v>515</v>
      </c>
      <c r="O316" s="177">
        <v>983</v>
      </c>
      <c r="P316" s="178">
        <v>483</v>
      </c>
    </row>
    <row r="317" spans="1:16" x14ac:dyDescent="0.3">
      <c r="A317" s="175" t="s">
        <v>308</v>
      </c>
      <c r="B317" s="176" t="s">
        <v>108</v>
      </c>
      <c r="C317" s="176" t="s">
        <v>1509</v>
      </c>
      <c r="D317" s="175" t="s">
        <v>189</v>
      </c>
      <c r="E317" s="172">
        <v>1984</v>
      </c>
      <c r="F317" s="177">
        <v>603</v>
      </c>
      <c r="G317" s="177">
        <v>785</v>
      </c>
      <c r="H317" s="178">
        <v>596</v>
      </c>
      <c r="I317" s="172">
        <v>2183</v>
      </c>
      <c r="J317" s="177">
        <v>807</v>
      </c>
      <c r="K317" s="177">
        <v>816</v>
      </c>
      <c r="L317" s="178">
        <v>560</v>
      </c>
      <c r="M317" s="172">
        <v>1971</v>
      </c>
      <c r="N317" s="177">
        <v>729</v>
      </c>
      <c r="O317" s="177">
        <v>676</v>
      </c>
      <c r="P317" s="178">
        <v>566</v>
      </c>
    </row>
    <row r="318" spans="1:16" x14ac:dyDescent="0.3">
      <c r="A318" s="175" t="s">
        <v>260</v>
      </c>
      <c r="B318" s="176" t="s">
        <v>1039</v>
      </c>
      <c r="C318" s="176" t="s">
        <v>1510</v>
      </c>
      <c r="D318" s="175" t="s">
        <v>1059</v>
      </c>
      <c r="E318" s="172">
        <v>1976</v>
      </c>
      <c r="F318" s="177">
        <v>424</v>
      </c>
      <c r="G318" s="177">
        <v>1134</v>
      </c>
      <c r="H318" s="178">
        <v>418</v>
      </c>
      <c r="I318" s="172">
        <v>1937</v>
      </c>
      <c r="J318" s="177">
        <v>416</v>
      </c>
      <c r="K318" s="177">
        <v>1120</v>
      </c>
      <c r="L318" s="178">
        <v>401</v>
      </c>
      <c r="M318" s="172">
        <v>1908</v>
      </c>
      <c r="N318" s="177">
        <v>412</v>
      </c>
      <c r="O318" s="177">
        <v>1115</v>
      </c>
      <c r="P318" s="178">
        <v>381</v>
      </c>
    </row>
    <row r="319" spans="1:16" x14ac:dyDescent="0.3">
      <c r="A319" s="175" t="s">
        <v>568</v>
      </c>
      <c r="B319" s="176" t="s">
        <v>108</v>
      </c>
      <c r="C319" s="176" t="s">
        <v>1511</v>
      </c>
      <c r="D319" s="175" t="s">
        <v>196</v>
      </c>
      <c r="E319" s="172">
        <v>1891</v>
      </c>
      <c r="F319" s="177">
        <v>653</v>
      </c>
      <c r="G319" s="177">
        <v>745</v>
      </c>
      <c r="H319" s="178">
        <v>493</v>
      </c>
      <c r="I319" s="172">
        <v>1967</v>
      </c>
      <c r="J319" s="177">
        <v>655</v>
      </c>
      <c r="K319" s="177">
        <v>821</v>
      </c>
      <c r="L319" s="178">
        <v>491</v>
      </c>
      <c r="M319" s="172">
        <v>1949</v>
      </c>
      <c r="N319" s="177">
        <v>629</v>
      </c>
      <c r="O319" s="177">
        <v>799</v>
      </c>
      <c r="P319" s="178">
        <v>521</v>
      </c>
    </row>
    <row r="320" spans="1:16" x14ac:dyDescent="0.3">
      <c r="A320" s="175" t="s">
        <v>260</v>
      </c>
      <c r="B320" s="176" t="s">
        <v>272</v>
      </c>
      <c r="C320" s="176" t="s">
        <v>1512</v>
      </c>
      <c r="D320" s="175" t="s">
        <v>557</v>
      </c>
      <c r="E320" s="172">
        <v>1904</v>
      </c>
      <c r="F320" s="177">
        <v>892</v>
      </c>
      <c r="G320" s="177">
        <v>833</v>
      </c>
      <c r="H320" s="178">
        <v>179</v>
      </c>
      <c r="I320" s="172">
        <v>1826</v>
      </c>
      <c r="J320" s="177">
        <v>832</v>
      </c>
      <c r="K320" s="177">
        <v>812</v>
      </c>
      <c r="L320" s="178">
        <v>182</v>
      </c>
      <c r="M320" s="172">
        <v>1894</v>
      </c>
      <c r="N320" s="177">
        <v>909</v>
      </c>
      <c r="O320" s="177">
        <v>827</v>
      </c>
      <c r="P320" s="178">
        <v>158</v>
      </c>
    </row>
    <row r="321" spans="1:16" x14ac:dyDescent="0.3">
      <c r="A321" s="175" t="s">
        <v>568</v>
      </c>
      <c r="B321" s="176" t="s">
        <v>513</v>
      </c>
      <c r="C321" s="176" t="s">
        <v>1513</v>
      </c>
      <c r="D321" s="176" t="s">
        <v>523</v>
      </c>
      <c r="E321" s="172">
        <v>2104</v>
      </c>
      <c r="F321" s="177">
        <v>83</v>
      </c>
      <c r="G321" s="177">
        <v>1884</v>
      </c>
      <c r="H321" s="178">
        <v>137</v>
      </c>
      <c r="I321" s="172">
        <v>1945</v>
      </c>
      <c r="J321" s="177">
        <v>83</v>
      </c>
      <c r="K321" s="177">
        <v>1732</v>
      </c>
      <c r="L321" s="178">
        <v>130</v>
      </c>
      <c r="M321" s="172">
        <v>1922</v>
      </c>
      <c r="N321" s="177">
        <v>19</v>
      </c>
      <c r="O321" s="177">
        <v>1768</v>
      </c>
      <c r="P321" s="178">
        <v>135</v>
      </c>
    </row>
    <row r="322" spans="1:16" x14ac:dyDescent="0.3">
      <c r="A322" s="175" t="s">
        <v>234</v>
      </c>
      <c r="B322" s="176" t="s">
        <v>939</v>
      </c>
      <c r="C322" s="176" t="s">
        <v>1514</v>
      </c>
      <c r="D322" s="175" t="s">
        <v>943</v>
      </c>
      <c r="E322" s="172">
        <v>1963</v>
      </c>
      <c r="F322" s="177">
        <v>453</v>
      </c>
      <c r="G322" s="177">
        <v>1181</v>
      </c>
      <c r="H322" s="178">
        <v>329</v>
      </c>
      <c r="I322" s="172">
        <v>1923</v>
      </c>
      <c r="J322" s="177">
        <v>458</v>
      </c>
      <c r="K322" s="177">
        <v>1146</v>
      </c>
      <c r="L322" s="178">
        <v>319</v>
      </c>
      <c r="M322" s="172">
        <v>1920</v>
      </c>
      <c r="N322" s="177">
        <v>385</v>
      </c>
      <c r="O322" s="177">
        <v>1207</v>
      </c>
      <c r="P322" s="178">
        <v>328</v>
      </c>
    </row>
    <row r="323" spans="1:16" x14ac:dyDescent="0.3">
      <c r="A323" s="175" t="s">
        <v>568</v>
      </c>
      <c r="B323" s="176" t="s">
        <v>135</v>
      </c>
      <c r="C323" s="176" t="s">
        <v>1515</v>
      </c>
      <c r="D323" s="175" t="s">
        <v>449</v>
      </c>
      <c r="E323" s="172">
        <v>1936</v>
      </c>
      <c r="F323" s="177">
        <v>591</v>
      </c>
      <c r="G323" s="177">
        <v>918</v>
      </c>
      <c r="H323" s="178">
        <v>427</v>
      </c>
      <c r="I323" s="172">
        <v>1954</v>
      </c>
      <c r="J323" s="177">
        <v>573</v>
      </c>
      <c r="K323" s="177">
        <v>946</v>
      </c>
      <c r="L323" s="178">
        <v>435</v>
      </c>
      <c r="M323" s="172">
        <v>1860</v>
      </c>
      <c r="N323" s="177">
        <v>567</v>
      </c>
      <c r="O323" s="177">
        <v>902</v>
      </c>
      <c r="P323" s="178">
        <v>391</v>
      </c>
    </row>
    <row r="324" spans="1:16" x14ac:dyDescent="0.3">
      <c r="A324" s="175" t="s">
        <v>711</v>
      </c>
      <c r="B324" s="176" t="s">
        <v>135</v>
      </c>
      <c r="C324" s="176" t="s">
        <v>1516</v>
      </c>
      <c r="D324" s="175" t="s">
        <v>456</v>
      </c>
      <c r="E324" s="172">
        <v>1756</v>
      </c>
      <c r="F324" s="177">
        <v>514</v>
      </c>
      <c r="G324" s="177">
        <v>734</v>
      </c>
      <c r="H324" s="178">
        <v>508</v>
      </c>
      <c r="I324" s="172">
        <v>1845</v>
      </c>
      <c r="J324" s="177">
        <v>626</v>
      </c>
      <c r="K324" s="177">
        <v>729</v>
      </c>
      <c r="L324" s="178">
        <v>490</v>
      </c>
      <c r="M324" s="172">
        <v>1807</v>
      </c>
      <c r="N324" s="177">
        <v>621</v>
      </c>
      <c r="O324" s="177">
        <v>748</v>
      </c>
      <c r="P324" s="178">
        <v>438</v>
      </c>
    </row>
    <row r="325" spans="1:16" x14ac:dyDescent="0.3">
      <c r="A325" s="175" t="s">
        <v>429</v>
      </c>
      <c r="B325" s="176" t="s">
        <v>1039</v>
      </c>
      <c r="C325" s="176" t="s">
        <v>1517</v>
      </c>
      <c r="D325" s="175" t="s">
        <v>1058</v>
      </c>
      <c r="E325" s="172">
        <v>1883</v>
      </c>
      <c r="F325" s="177">
        <v>388</v>
      </c>
      <c r="G325" s="177">
        <v>1021</v>
      </c>
      <c r="H325" s="178">
        <v>474</v>
      </c>
      <c r="I325" s="172">
        <v>1894</v>
      </c>
      <c r="J325" s="177">
        <v>469</v>
      </c>
      <c r="K325" s="177">
        <v>957</v>
      </c>
      <c r="L325" s="178">
        <v>468</v>
      </c>
      <c r="M325" s="172">
        <v>1789</v>
      </c>
      <c r="N325" s="177">
        <v>387</v>
      </c>
      <c r="O325" s="177">
        <v>994</v>
      </c>
      <c r="P325" s="178">
        <v>408</v>
      </c>
    </row>
    <row r="326" spans="1:16" x14ac:dyDescent="0.3">
      <c r="A326" s="175" t="s">
        <v>474</v>
      </c>
      <c r="B326" s="176" t="s">
        <v>108</v>
      </c>
      <c r="C326" s="176" t="s">
        <v>1518</v>
      </c>
      <c r="D326" s="175" t="s">
        <v>200</v>
      </c>
      <c r="E326" s="172">
        <v>1957</v>
      </c>
      <c r="F326" s="177">
        <v>431</v>
      </c>
      <c r="G326" s="177">
        <v>1181</v>
      </c>
      <c r="H326" s="178">
        <v>345</v>
      </c>
      <c r="I326" s="172">
        <v>1826</v>
      </c>
      <c r="J326" s="177">
        <v>422</v>
      </c>
      <c r="K326" s="177">
        <v>1073</v>
      </c>
      <c r="L326" s="178">
        <v>331</v>
      </c>
      <c r="M326" s="172">
        <v>1856</v>
      </c>
      <c r="N326" s="177">
        <v>423</v>
      </c>
      <c r="O326" s="177">
        <v>1094</v>
      </c>
      <c r="P326" s="178">
        <v>339</v>
      </c>
    </row>
    <row r="327" spans="1:16" x14ac:dyDescent="0.3">
      <c r="A327" s="175" t="s">
        <v>873</v>
      </c>
      <c r="B327" s="176" t="s">
        <v>135</v>
      </c>
      <c r="C327" s="176" t="s">
        <v>1519</v>
      </c>
      <c r="D327" s="175" t="s">
        <v>447</v>
      </c>
      <c r="E327" s="172">
        <v>1915</v>
      </c>
      <c r="F327" s="177">
        <v>586</v>
      </c>
      <c r="G327" s="177">
        <v>967</v>
      </c>
      <c r="H327" s="178">
        <v>362</v>
      </c>
      <c r="I327" s="172">
        <v>1838</v>
      </c>
      <c r="J327" s="177">
        <v>559</v>
      </c>
      <c r="K327" s="177">
        <v>926</v>
      </c>
      <c r="L327" s="178">
        <v>353</v>
      </c>
      <c r="M327" s="172">
        <v>1865</v>
      </c>
      <c r="N327" s="177">
        <v>558</v>
      </c>
      <c r="O327" s="177">
        <v>924</v>
      </c>
      <c r="P327" s="178">
        <v>383</v>
      </c>
    </row>
    <row r="328" spans="1:16" x14ac:dyDescent="0.3">
      <c r="A328" s="175" t="s">
        <v>938</v>
      </c>
      <c r="B328" s="176" t="s">
        <v>108</v>
      </c>
      <c r="C328" s="176" t="s">
        <v>1520</v>
      </c>
      <c r="D328" s="175" t="s">
        <v>207</v>
      </c>
      <c r="E328" s="172">
        <v>1954</v>
      </c>
      <c r="F328" s="177">
        <v>650</v>
      </c>
      <c r="G328" s="177">
        <v>647</v>
      </c>
      <c r="H328" s="178">
        <v>657</v>
      </c>
      <c r="I328" s="172">
        <v>1840</v>
      </c>
      <c r="J328" s="177">
        <v>647</v>
      </c>
      <c r="K328" s="177">
        <v>585</v>
      </c>
      <c r="L328" s="178">
        <v>608</v>
      </c>
      <c r="M328" s="172">
        <v>1816</v>
      </c>
      <c r="N328" s="177">
        <v>648</v>
      </c>
      <c r="O328" s="177">
        <v>578</v>
      </c>
      <c r="P328" s="178">
        <v>590</v>
      </c>
    </row>
    <row r="329" spans="1:16" x14ac:dyDescent="0.3">
      <c r="A329" s="175" t="s">
        <v>938</v>
      </c>
      <c r="B329" s="176" t="s">
        <v>108</v>
      </c>
      <c r="C329" s="176" t="s">
        <v>1521</v>
      </c>
      <c r="D329" s="175" t="s">
        <v>233</v>
      </c>
      <c r="E329" s="172">
        <v>3360</v>
      </c>
      <c r="F329" s="177">
        <v>1851</v>
      </c>
      <c r="G329" s="177">
        <v>737</v>
      </c>
      <c r="H329" s="178">
        <v>772</v>
      </c>
      <c r="I329" s="172">
        <v>3112</v>
      </c>
      <c r="J329" s="177">
        <v>1754</v>
      </c>
      <c r="K329" s="177">
        <v>663</v>
      </c>
      <c r="L329" s="178">
        <v>695</v>
      </c>
      <c r="M329" s="172">
        <v>2025</v>
      </c>
      <c r="N329" s="177">
        <v>435</v>
      </c>
      <c r="O329" s="177">
        <v>701</v>
      </c>
      <c r="P329" s="178">
        <v>889</v>
      </c>
    </row>
    <row r="330" spans="1:16" x14ac:dyDescent="0.3">
      <c r="A330" s="175" t="s">
        <v>819</v>
      </c>
      <c r="B330" s="176" t="s">
        <v>1086</v>
      </c>
      <c r="C330" s="176" t="s">
        <v>1522</v>
      </c>
      <c r="D330" s="175" t="s">
        <v>1089</v>
      </c>
      <c r="E330" s="172">
        <v>1949</v>
      </c>
      <c r="F330" s="177">
        <v>438</v>
      </c>
      <c r="G330" s="177">
        <v>1007</v>
      </c>
      <c r="H330" s="178">
        <v>504</v>
      </c>
      <c r="I330" s="172">
        <v>1848</v>
      </c>
      <c r="J330" s="177">
        <v>433</v>
      </c>
      <c r="K330" s="177">
        <v>991</v>
      </c>
      <c r="L330" s="178">
        <v>424</v>
      </c>
      <c r="M330" s="172">
        <v>1905</v>
      </c>
      <c r="N330" s="177">
        <v>441</v>
      </c>
      <c r="O330" s="177">
        <v>959</v>
      </c>
      <c r="P330" s="178">
        <v>505</v>
      </c>
    </row>
    <row r="331" spans="1:16" x14ac:dyDescent="0.3">
      <c r="A331" s="175" t="s">
        <v>1182</v>
      </c>
      <c r="B331" s="176" t="s">
        <v>135</v>
      </c>
      <c r="C331" s="176" t="s">
        <v>1523</v>
      </c>
      <c r="D331" s="175" t="s">
        <v>443</v>
      </c>
      <c r="E331" s="172">
        <v>1635</v>
      </c>
      <c r="F331" s="177">
        <v>673</v>
      </c>
      <c r="G331" s="177">
        <v>741</v>
      </c>
      <c r="H331" s="178">
        <v>221</v>
      </c>
      <c r="I331" s="172">
        <v>1756</v>
      </c>
      <c r="J331" s="177">
        <v>702</v>
      </c>
      <c r="K331" s="177">
        <v>815</v>
      </c>
      <c r="L331" s="178">
        <v>239</v>
      </c>
      <c r="M331" s="172">
        <v>1806</v>
      </c>
      <c r="N331" s="177">
        <v>693</v>
      </c>
      <c r="O331" s="177">
        <v>872</v>
      </c>
      <c r="P331" s="178">
        <v>241</v>
      </c>
    </row>
    <row r="332" spans="1:16" x14ac:dyDescent="0.3">
      <c r="A332" s="175" t="s">
        <v>474</v>
      </c>
      <c r="B332" s="176" t="s">
        <v>181</v>
      </c>
      <c r="C332" s="176" t="s">
        <v>1524</v>
      </c>
      <c r="D332" s="175" t="s">
        <v>868</v>
      </c>
      <c r="E332" s="172">
        <v>1867</v>
      </c>
      <c r="F332" s="177">
        <v>372</v>
      </c>
      <c r="G332" s="177">
        <v>973</v>
      </c>
      <c r="H332" s="178">
        <v>522</v>
      </c>
      <c r="I332" s="172">
        <v>1815</v>
      </c>
      <c r="J332" s="177">
        <v>383</v>
      </c>
      <c r="K332" s="177">
        <v>924</v>
      </c>
      <c r="L332" s="178">
        <v>508</v>
      </c>
      <c r="M332" s="172">
        <v>1769</v>
      </c>
      <c r="N332" s="177">
        <v>381</v>
      </c>
      <c r="O332" s="177">
        <v>910</v>
      </c>
      <c r="P332" s="178">
        <v>478</v>
      </c>
    </row>
    <row r="333" spans="1:16" x14ac:dyDescent="0.3">
      <c r="A333" s="175" t="s">
        <v>308</v>
      </c>
      <c r="B333" s="176" t="s">
        <v>449</v>
      </c>
      <c r="C333" s="176" t="s">
        <v>1525</v>
      </c>
      <c r="D333" s="175" t="s">
        <v>927</v>
      </c>
      <c r="E333" s="172">
        <v>1828</v>
      </c>
      <c r="F333" s="177">
        <v>764</v>
      </c>
      <c r="G333" s="177">
        <v>495</v>
      </c>
      <c r="H333" s="178">
        <v>569</v>
      </c>
      <c r="I333" s="172">
        <v>1832</v>
      </c>
      <c r="J333" s="177">
        <v>746</v>
      </c>
      <c r="K333" s="177">
        <v>503</v>
      </c>
      <c r="L333" s="178">
        <v>583</v>
      </c>
      <c r="M333" s="172">
        <v>1721</v>
      </c>
      <c r="N333" s="177">
        <v>710</v>
      </c>
      <c r="O333" s="177">
        <v>502</v>
      </c>
      <c r="P333" s="178">
        <v>509</v>
      </c>
    </row>
    <row r="334" spans="1:16" x14ac:dyDescent="0.3">
      <c r="A334" s="175" t="s">
        <v>568</v>
      </c>
      <c r="B334" s="176" t="s">
        <v>449</v>
      </c>
      <c r="C334" s="176" t="s">
        <v>1526</v>
      </c>
      <c r="D334" s="175" t="s">
        <v>926</v>
      </c>
      <c r="E334" s="172">
        <v>1750</v>
      </c>
      <c r="F334" s="177">
        <v>301</v>
      </c>
      <c r="G334" s="177">
        <v>1184</v>
      </c>
      <c r="H334" s="178">
        <v>265</v>
      </c>
      <c r="I334" s="172">
        <v>1586</v>
      </c>
      <c r="J334" s="177">
        <v>298</v>
      </c>
      <c r="K334" s="177">
        <v>1025</v>
      </c>
      <c r="L334" s="178">
        <v>263</v>
      </c>
      <c r="M334" s="172">
        <v>1797</v>
      </c>
      <c r="N334" s="177">
        <v>328</v>
      </c>
      <c r="O334" s="177">
        <v>1203</v>
      </c>
      <c r="P334" s="178">
        <v>266</v>
      </c>
    </row>
    <row r="335" spans="1:16" x14ac:dyDescent="0.3">
      <c r="A335" s="175" t="s">
        <v>107</v>
      </c>
      <c r="B335" s="176" t="s">
        <v>748</v>
      </c>
      <c r="C335" s="176" t="s">
        <v>1527</v>
      </c>
      <c r="D335" s="175" t="s">
        <v>751</v>
      </c>
      <c r="E335" s="172">
        <v>1572</v>
      </c>
      <c r="F335" s="177">
        <v>719</v>
      </c>
      <c r="G335" s="177">
        <v>91</v>
      </c>
      <c r="H335" s="178">
        <v>762</v>
      </c>
      <c r="I335" s="172">
        <v>1605</v>
      </c>
      <c r="J335" s="177">
        <v>756</v>
      </c>
      <c r="K335" s="177">
        <v>81</v>
      </c>
      <c r="L335" s="178">
        <v>768</v>
      </c>
      <c r="M335" s="172">
        <v>1674</v>
      </c>
      <c r="N335" s="177">
        <v>918</v>
      </c>
      <c r="O335" s="177">
        <v>79</v>
      </c>
      <c r="P335" s="178">
        <v>677</v>
      </c>
    </row>
    <row r="336" spans="1:16" x14ac:dyDescent="0.3">
      <c r="A336" s="175" t="s">
        <v>107</v>
      </c>
      <c r="B336" s="176" t="s">
        <v>475</v>
      </c>
      <c r="C336" s="176" t="s">
        <v>1528</v>
      </c>
      <c r="D336" s="175" t="s">
        <v>485</v>
      </c>
      <c r="E336" s="172">
        <v>1831</v>
      </c>
      <c r="F336" s="177">
        <v>428</v>
      </c>
      <c r="G336" s="177">
        <v>1060</v>
      </c>
      <c r="H336" s="178">
        <v>343</v>
      </c>
      <c r="I336" s="172">
        <v>1734</v>
      </c>
      <c r="J336" s="177">
        <v>418</v>
      </c>
      <c r="K336" s="177">
        <v>978</v>
      </c>
      <c r="L336" s="178">
        <v>338</v>
      </c>
      <c r="M336" s="172">
        <v>1713</v>
      </c>
      <c r="N336" s="177">
        <v>420</v>
      </c>
      <c r="O336" s="177">
        <v>990</v>
      </c>
      <c r="P336" s="178">
        <v>303</v>
      </c>
    </row>
    <row r="337" spans="1:16" x14ac:dyDescent="0.3">
      <c r="A337" s="175" t="s">
        <v>938</v>
      </c>
      <c r="B337" s="176" t="s">
        <v>181</v>
      </c>
      <c r="C337" s="176" t="s">
        <v>1529</v>
      </c>
      <c r="D337" s="175" t="s">
        <v>181</v>
      </c>
      <c r="E337" s="172">
        <v>1858</v>
      </c>
      <c r="F337" s="177">
        <v>664</v>
      </c>
      <c r="G337" s="177">
        <v>818</v>
      </c>
      <c r="H337" s="178">
        <v>376</v>
      </c>
      <c r="I337" s="172">
        <v>1719</v>
      </c>
      <c r="J337" s="177">
        <v>610</v>
      </c>
      <c r="K337" s="177">
        <v>751</v>
      </c>
      <c r="L337" s="178">
        <v>358</v>
      </c>
      <c r="M337" s="172">
        <v>1688</v>
      </c>
      <c r="N337" s="177">
        <v>621</v>
      </c>
      <c r="O337" s="177">
        <v>763</v>
      </c>
      <c r="P337" s="178">
        <v>304</v>
      </c>
    </row>
    <row r="338" spans="1:16" x14ac:dyDescent="0.3">
      <c r="A338" s="175" t="s">
        <v>680</v>
      </c>
      <c r="B338" s="176" t="s">
        <v>569</v>
      </c>
      <c r="C338" s="176" t="s">
        <v>1530</v>
      </c>
      <c r="D338" s="175" t="s">
        <v>611</v>
      </c>
      <c r="E338" s="172">
        <v>1730</v>
      </c>
      <c r="F338" s="177">
        <v>400</v>
      </c>
      <c r="G338" s="177">
        <v>888</v>
      </c>
      <c r="H338" s="178">
        <v>442</v>
      </c>
      <c r="I338" s="172">
        <v>1679</v>
      </c>
      <c r="J338" s="177">
        <v>412</v>
      </c>
      <c r="K338" s="177">
        <v>854</v>
      </c>
      <c r="L338" s="178">
        <v>413</v>
      </c>
      <c r="M338" s="172">
        <v>1674</v>
      </c>
      <c r="N338" s="177">
        <v>415</v>
      </c>
      <c r="O338" s="177">
        <v>869</v>
      </c>
      <c r="P338" s="178">
        <v>390</v>
      </c>
    </row>
    <row r="339" spans="1:16" x14ac:dyDescent="0.3">
      <c r="A339" s="175" t="s">
        <v>308</v>
      </c>
      <c r="B339" s="176" t="s">
        <v>1086</v>
      </c>
      <c r="C339" s="176" t="s">
        <v>1531</v>
      </c>
      <c r="D339" s="175" t="s">
        <v>1097</v>
      </c>
      <c r="E339" s="172">
        <v>1816</v>
      </c>
      <c r="F339" s="177">
        <v>608</v>
      </c>
      <c r="G339" s="177">
        <v>874</v>
      </c>
      <c r="H339" s="178">
        <v>334</v>
      </c>
      <c r="I339" s="172">
        <v>1768</v>
      </c>
      <c r="J339" s="177">
        <v>620</v>
      </c>
      <c r="K339" s="177">
        <v>850</v>
      </c>
      <c r="L339" s="178">
        <v>298</v>
      </c>
      <c r="M339" s="172">
        <v>1701</v>
      </c>
      <c r="N339" s="177">
        <v>628</v>
      </c>
      <c r="O339" s="177">
        <v>764</v>
      </c>
      <c r="P339" s="178">
        <v>309</v>
      </c>
    </row>
    <row r="340" spans="1:16" x14ac:dyDescent="0.3">
      <c r="A340" s="175" t="s">
        <v>938</v>
      </c>
      <c r="B340" s="176" t="s">
        <v>569</v>
      </c>
      <c r="C340" s="176" t="s">
        <v>1532</v>
      </c>
      <c r="D340" s="175" t="s">
        <v>570</v>
      </c>
      <c r="E340" s="172">
        <v>1782</v>
      </c>
      <c r="F340" s="177">
        <v>471</v>
      </c>
      <c r="G340" s="177">
        <v>919</v>
      </c>
      <c r="H340" s="178">
        <v>392</v>
      </c>
      <c r="I340" s="172">
        <v>1636</v>
      </c>
      <c r="J340" s="177">
        <v>464</v>
      </c>
      <c r="K340" s="177">
        <v>818</v>
      </c>
      <c r="L340" s="178">
        <v>354</v>
      </c>
      <c r="M340" s="172">
        <v>1727</v>
      </c>
      <c r="N340" s="177">
        <v>426</v>
      </c>
      <c r="O340" s="177">
        <v>900</v>
      </c>
      <c r="P340" s="178">
        <v>401</v>
      </c>
    </row>
    <row r="341" spans="1:16" x14ac:dyDescent="0.3">
      <c r="A341" s="175" t="s">
        <v>308</v>
      </c>
      <c r="B341" s="176" t="s">
        <v>261</v>
      </c>
      <c r="C341" s="176" t="s">
        <v>1533</v>
      </c>
      <c r="D341" s="175" t="s">
        <v>296</v>
      </c>
      <c r="E341" s="172">
        <v>1493</v>
      </c>
      <c r="F341" s="177">
        <v>1060</v>
      </c>
      <c r="G341" s="177">
        <v>152</v>
      </c>
      <c r="H341" s="178">
        <v>281</v>
      </c>
      <c r="I341" s="172">
        <v>1480</v>
      </c>
      <c r="J341" s="177">
        <v>1135</v>
      </c>
      <c r="K341" s="177">
        <v>137</v>
      </c>
      <c r="L341" s="178">
        <v>208</v>
      </c>
      <c r="M341" s="172">
        <v>1652</v>
      </c>
      <c r="N341" s="177">
        <v>1345</v>
      </c>
      <c r="O341" s="177">
        <v>126</v>
      </c>
      <c r="P341" s="178">
        <v>181</v>
      </c>
    </row>
    <row r="342" spans="1:16" x14ac:dyDescent="0.3">
      <c r="A342" s="175" t="s">
        <v>568</v>
      </c>
      <c r="B342" s="176" t="s">
        <v>874</v>
      </c>
      <c r="C342" s="176" t="s">
        <v>1534</v>
      </c>
      <c r="D342" s="175" t="s">
        <v>907</v>
      </c>
      <c r="E342" s="172">
        <v>1650</v>
      </c>
      <c r="F342" s="177">
        <v>851</v>
      </c>
      <c r="G342" s="177">
        <v>432</v>
      </c>
      <c r="H342" s="178">
        <v>367</v>
      </c>
      <c r="I342" s="172">
        <v>1716</v>
      </c>
      <c r="J342" s="177">
        <v>970</v>
      </c>
      <c r="K342" s="177">
        <v>389</v>
      </c>
      <c r="L342" s="178">
        <v>357</v>
      </c>
      <c r="M342" s="172">
        <v>1641</v>
      </c>
      <c r="N342" s="177">
        <v>1015</v>
      </c>
      <c r="O342" s="177">
        <v>302</v>
      </c>
      <c r="P342" s="178">
        <v>324</v>
      </c>
    </row>
    <row r="343" spans="1:16" x14ac:dyDescent="0.3">
      <c r="A343" s="175" t="s">
        <v>308</v>
      </c>
      <c r="B343" s="176" t="s">
        <v>712</v>
      </c>
      <c r="C343" s="176" t="s">
        <v>1535</v>
      </c>
      <c r="D343" s="175" t="s">
        <v>738</v>
      </c>
      <c r="E343" s="172">
        <v>1760</v>
      </c>
      <c r="F343" s="177">
        <v>567</v>
      </c>
      <c r="G343" s="177">
        <v>712</v>
      </c>
      <c r="H343" s="178">
        <v>481</v>
      </c>
      <c r="I343" s="172">
        <v>1703</v>
      </c>
      <c r="J343" s="177">
        <v>548</v>
      </c>
      <c r="K343" s="177">
        <v>692</v>
      </c>
      <c r="L343" s="178">
        <v>463</v>
      </c>
      <c r="M343" s="172">
        <v>1682</v>
      </c>
      <c r="N343" s="177">
        <v>500</v>
      </c>
      <c r="O343" s="177">
        <v>705</v>
      </c>
      <c r="P343" s="178">
        <v>477</v>
      </c>
    </row>
    <row r="344" spans="1:16" x14ac:dyDescent="0.3">
      <c r="A344" s="175" t="s">
        <v>568</v>
      </c>
      <c r="B344" s="176" t="s">
        <v>1086</v>
      </c>
      <c r="C344" s="176" t="s">
        <v>1536</v>
      </c>
      <c r="D344" s="175" t="s">
        <v>814</v>
      </c>
      <c r="E344" s="172">
        <v>1657</v>
      </c>
      <c r="F344" s="177">
        <v>387</v>
      </c>
      <c r="G344" s="177">
        <v>1009</v>
      </c>
      <c r="H344" s="178">
        <v>261</v>
      </c>
      <c r="I344" s="172">
        <v>1625</v>
      </c>
      <c r="J344" s="177">
        <v>397</v>
      </c>
      <c r="K344" s="177">
        <v>974</v>
      </c>
      <c r="L344" s="178">
        <v>254</v>
      </c>
      <c r="M344" s="172">
        <v>1649</v>
      </c>
      <c r="N344" s="177">
        <v>408</v>
      </c>
      <c r="O344" s="177">
        <v>998</v>
      </c>
      <c r="P344" s="178">
        <v>243</v>
      </c>
    </row>
    <row r="345" spans="1:16" x14ac:dyDescent="0.3">
      <c r="A345" s="175" t="s">
        <v>568</v>
      </c>
      <c r="B345" s="176" t="s">
        <v>108</v>
      </c>
      <c r="C345" s="176" t="s">
        <v>1537</v>
      </c>
      <c r="D345" s="175" t="s">
        <v>208</v>
      </c>
      <c r="E345" s="172">
        <v>1551</v>
      </c>
      <c r="F345" s="177">
        <v>439</v>
      </c>
      <c r="G345" s="177">
        <v>829</v>
      </c>
      <c r="H345" s="178">
        <v>283</v>
      </c>
      <c r="I345" s="172">
        <v>1526</v>
      </c>
      <c r="J345" s="177">
        <v>439</v>
      </c>
      <c r="K345" s="177">
        <v>789</v>
      </c>
      <c r="L345" s="178">
        <v>298</v>
      </c>
      <c r="M345" s="172">
        <v>1660</v>
      </c>
      <c r="N345" s="177">
        <v>433</v>
      </c>
      <c r="O345" s="177">
        <v>926</v>
      </c>
      <c r="P345" s="178">
        <v>301</v>
      </c>
    </row>
    <row r="346" spans="1:16" x14ac:dyDescent="0.3">
      <c r="A346" s="175" t="s">
        <v>680</v>
      </c>
      <c r="B346" s="176" t="s">
        <v>309</v>
      </c>
      <c r="C346" s="176" t="s">
        <v>1538</v>
      </c>
      <c r="D346" s="175" t="s">
        <v>347</v>
      </c>
      <c r="E346" s="172">
        <v>1694</v>
      </c>
      <c r="F346" s="177">
        <v>301</v>
      </c>
      <c r="G346" s="177">
        <v>808</v>
      </c>
      <c r="H346" s="178">
        <v>585</v>
      </c>
      <c r="I346" s="172">
        <v>1609</v>
      </c>
      <c r="J346" s="177">
        <v>296</v>
      </c>
      <c r="K346" s="177">
        <v>754</v>
      </c>
      <c r="L346" s="178">
        <v>559</v>
      </c>
      <c r="M346" s="172">
        <v>1718</v>
      </c>
      <c r="N346" s="177">
        <v>303</v>
      </c>
      <c r="O346" s="177">
        <v>791</v>
      </c>
      <c r="P346" s="178">
        <v>624</v>
      </c>
    </row>
    <row r="347" spans="1:16" x14ac:dyDescent="0.3">
      <c r="A347" s="175" t="s">
        <v>938</v>
      </c>
      <c r="B347" s="176" t="s">
        <v>513</v>
      </c>
      <c r="C347" s="176" t="s">
        <v>1539</v>
      </c>
      <c r="D347" s="176" t="s">
        <v>518</v>
      </c>
      <c r="E347" s="172">
        <v>1634</v>
      </c>
      <c r="F347" s="177">
        <v>359</v>
      </c>
      <c r="G347" s="177">
        <v>916</v>
      </c>
      <c r="H347" s="178">
        <v>359</v>
      </c>
      <c r="I347" s="172">
        <v>1621</v>
      </c>
      <c r="J347" s="177">
        <v>388</v>
      </c>
      <c r="K347" s="177">
        <v>873</v>
      </c>
      <c r="L347" s="178">
        <v>360</v>
      </c>
      <c r="M347" s="172">
        <v>1651</v>
      </c>
      <c r="N347" s="177">
        <v>369</v>
      </c>
      <c r="O347" s="177">
        <v>920</v>
      </c>
      <c r="P347" s="178">
        <v>362</v>
      </c>
    </row>
    <row r="348" spans="1:16" x14ac:dyDescent="0.3">
      <c r="A348" s="175" t="s">
        <v>762</v>
      </c>
      <c r="B348" s="176" t="s">
        <v>309</v>
      </c>
      <c r="C348" s="176" t="s">
        <v>1540</v>
      </c>
      <c r="D348" s="175" t="s">
        <v>376</v>
      </c>
      <c r="E348" s="172">
        <v>1603</v>
      </c>
      <c r="F348" s="177">
        <v>437</v>
      </c>
      <c r="G348" s="177">
        <v>771</v>
      </c>
      <c r="H348" s="178">
        <v>395</v>
      </c>
      <c r="I348" s="172">
        <v>1553</v>
      </c>
      <c r="J348" s="177">
        <v>427</v>
      </c>
      <c r="K348" s="177">
        <v>739</v>
      </c>
      <c r="L348" s="178">
        <v>387</v>
      </c>
      <c r="M348" s="172">
        <v>1601</v>
      </c>
      <c r="N348" s="177">
        <v>418</v>
      </c>
      <c r="O348" s="177">
        <v>834</v>
      </c>
      <c r="P348" s="178">
        <v>349</v>
      </c>
    </row>
    <row r="349" spans="1:16" x14ac:dyDescent="0.3">
      <c r="A349" s="175" t="s">
        <v>924</v>
      </c>
      <c r="B349" s="176" t="s">
        <v>261</v>
      </c>
      <c r="C349" s="176" t="s">
        <v>1541</v>
      </c>
      <c r="D349" s="175" t="s">
        <v>297</v>
      </c>
      <c r="E349" s="172">
        <v>1295</v>
      </c>
      <c r="F349" s="177">
        <v>562</v>
      </c>
      <c r="G349" s="177">
        <v>444</v>
      </c>
      <c r="H349" s="178">
        <v>289</v>
      </c>
      <c r="I349" s="172">
        <v>1507</v>
      </c>
      <c r="J349" s="177">
        <v>746</v>
      </c>
      <c r="K349" s="177">
        <v>464</v>
      </c>
      <c r="L349" s="178">
        <v>297</v>
      </c>
      <c r="M349" s="172">
        <v>1633</v>
      </c>
      <c r="N349" s="177">
        <v>868</v>
      </c>
      <c r="O349" s="177">
        <v>465</v>
      </c>
      <c r="P349" s="178">
        <v>300</v>
      </c>
    </row>
    <row r="350" spans="1:16" x14ac:dyDescent="0.3">
      <c r="A350" s="175" t="s">
        <v>938</v>
      </c>
      <c r="B350" s="176" t="s">
        <v>513</v>
      </c>
      <c r="C350" s="176" t="s">
        <v>1542</v>
      </c>
      <c r="D350" s="175" t="s">
        <v>534</v>
      </c>
      <c r="E350" s="172">
        <v>2300</v>
      </c>
      <c r="F350" s="177">
        <v>924</v>
      </c>
      <c r="G350" s="177">
        <v>1163</v>
      </c>
      <c r="H350" s="178">
        <v>213</v>
      </c>
      <c r="I350" s="172">
        <v>2103</v>
      </c>
      <c r="J350" s="177">
        <v>837</v>
      </c>
      <c r="K350" s="177">
        <v>1061</v>
      </c>
      <c r="L350" s="178">
        <v>205</v>
      </c>
      <c r="M350" s="172">
        <v>1687</v>
      </c>
      <c r="N350" s="177">
        <v>418</v>
      </c>
      <c r="O350" s="177">
        <v>1006</v>
      </c>
      <c r="P350" s="178">
        <v>263</v>
      </c>
    </row>
    <row r="351" spans="1:16" x14ac:dyDescent="0.3">
      <c r="A351" s="175" t="s">
        <v>819</v>
      </c>
      <c r="B351" s="176" t="s">
        <v>261</v>
      </c>
      <c r="C351" s="176" t="s">
        <v>1543</v>
      </c>
      <c r="D351" s="175" t="s">
        <v>283</v>
      </c>
      <c r="E351" s="172">
        <v>1632</v>
      </c>
      <c r="F351" s="177">
        <v>627</v>
      </c>
      <c r="G351" s="177">
        <v>505</v>
      </c>
      <c r="H351" s="178">
        <v>500</v>
      </c>
      <c r="I351" s="172">
        <v>1663</v>
      </c>
      <c r="J351" s="177">
        <v>620</v>
      </c>
      <c r="K351" s="177">
        <v>590</v>
      </c>
      <c r="L351" s="178">
        <v>453</v>
      </c>
      <c r="M351" s="172">
        <v>1594</v>
      </c>
      <c r="N351" s="177">
        <v>620</v>
      </c>
      <c r="O351" s="177">
        <v>547</v>
      </c>
      <c r="P351" s="178">
        <v>427</v>
      </c>
    </row>
    <row r="352" spans="1:16" x14ac:dyDescent="0.3">
      <c r="A352" s="175" t="s">
        <v>107</v>
      </c>
      <c r="B352" s="176" t="s">
        <v>458</v>
      </c>
      <c r="C352" s="176" t="s">
        <v>1544</v>
      </c>
      <c r="D352" s="175" t="s">
        <v>464</v>
      </c>
      <c r="E352" s="172">
        <v>1689</v>
      </c>
      <c r="F352" s="177">
        <v>245</v>
      </c>
      <c r="G352" s="177">
        <v>860</v>
      </c>
      <c r="H352" s="178">
        <v>584</v>
      </c>
      <c r="I352" s="172">
        <v>1559</v>
      </c>
      <c r="J352" s="177">
        <v>246</v>
      </c>
      <c r="K352" s="177">
        <v>741</v>
      </c>
      <c r="L352" s="178">
        <v>572</v>
      </c>
      <c r="M352" s="172">
        <v>1595</v>
      </c>
      <c r="N352" s="177">
        <v>221</v>
      </c>
      <c r="O352" s="177">
        <v>823</v>
      </c>
      <c r="P352" s="178">
        <v>551</v>
      </c>
    </row>
    <row r="353" spans="1:16" x14ac:dyDescent="0.3">
      <c r="A353" s="175" t="s">
        <v>1085</v>
      </c>
      <c r="B353" s="176" t="s">
        <v>1039</v>
      </c>
      <c r="C353" s="176" t="s">
        <v>1545</v>
      </c>
      <c r="D353" s="175" t="s">
        <v>1078</v>
      </c>
      <c r="E353" s="172">
        <v>1698</v>
      </c>
      <c r="F353" s="177">
        <v>170</v>
      </c>
      <c r="G353" s="177">
        <v>1340</v>
      </c>
      <c r="H353" s="178">
        <v>188</v>
      </c>
      <c r="I353" s="172">
        <v>1620</v>
      </c>
      <c r="J353" s="177">
        <v>273</v>
      </c>
      <c r="K353" s="177">
        <v>1166</v>
      </c>
      <c r="L353" s="178">
        <v>181</v>
      </c>
      <c r="M353" s="172">
        <v>1586</v>
      </c>
      <c r="N353" s="177">
        <v>231</v>
      </c>
      <c r="O353" s="177">
        <v>1201</v>
      </c>
      <c r="P353" s="178">
        <v>154</v>
      </c>
    </row>
    <row r="354" spans="1:16" x14ac:dyDescent="0.3">
      <c r="A354" s="175" t="s">
        <v>913</v>
      </c>
      <c r="B354" s="176" t="s">
        <v>793</v>
      </c>
      <c r="C354" s="176" t="s">
        <v>1546</v>
      </c>
      <c r="D354" s="175" t="s">
        <v>469</v>
      </c>
      <c r="E354" s="172">
        <v>1514</v>
      </c>
      <c r="F354" s="177">
        <v>576</v>
      </c>
      <c r="G354" s="177">
        <v>497</v>
      </c>
      <c r="H354" s="178">
        <v>441</v>
      </c>
      <c r="I354" s="172">
        <v>1486</v>
      </c>
      <c r="J354" s="177">
        <v>616</v>
      </c>
      <c r="K354" s="177">
        <v>439</v>
      </c>
      <c r="L354" s="178">
        <v>431</v>
      </c>
      <c r="M354" s="172">
        <v>1535</v>
      </c>
      <c r="N354" s="177">
        <v>708</v>
      </c>
      <c r="O354" s="177">
        <v>459</v>
      </c>
      <c r="P354" s="178">
        <v>368</v>
      </c>
    </row>
    <row r="355" spans="1:16" x14ac:dyDescent="0.3">
      <c r="A355" s="175" t="s">
        <v>260</v>
      </c>
      <c r="B355" s="176" t="s">
        <v>874</v>
      </c>
      <c r="C355" s="176" t="s">
        <v>1547</v>
      </c>
      <c r="D355" s="175" t="s">
        <v>882</v>
      </c>
      <c r="E355" s="172">
        <v>1583</v>
      </c>
      <c r="F355" s="177">
        <v>749</v>
      </c>
      <c r="G355" s="177">
        <v>492</v>
      </c>
      <c r="H355" s="178">
        <v>342</v>
      </c>
      <c r="I355" s="172">
        <v>1691</v>
      </c>
      <c r="J355" s="177">
        <v>755</v>
      </c>
      <c r="K355" s="177">
        <v>608</v>
      </c>
      <c r="L355" s="178">
        <v>328</v>
      </c>
      <c r="M355" s="172">
        <v>1579</v>
      </c>
      <c r="N355" s="177">
        <v>752</v>
      </c>
      <c r="O355" s="177">
        <v>515</v>
      </c>
      <c r="P355" s="178">
        <v>312</v>
      </c>
    </row>
    <row r="356" spans="1:16" x14ac:dyDescent="0.3">
      <c r="A356" s="175" t="s">
        <v>1014</v>
      </c>
      <c r="B356" s="176" t="s">
        <v>1086</v>
      </c>
      <c r="C356" s="176" t="s">
        <v>1548</v>
      </c>
      <c r="D356" s="175" t="s">
        <v>1034</v>
      </c>
      <c r="E356" s="172">
        <v>1789</v>
      </c>
      <c r="F356" s="177">
        <v>334</v>
      </c>
      <c r="G356" s="177">
        <v>1160</v>
      </c>
      <c r="H356" s="178">
        <v>295</v>
      </c>
      <c r="I356" s="172">
        <v>1671</v>
      </c>
      <c r="J356" s="177">
        <v>339</v>
      </c>
      <c r="K356" s="177">
        <v>1049</v>
      </c>
      <c r="L356" s="178">
        <v>283</v>
      </c>
      <c r="M356" s="172">
        <v>1595</v>
      </c>
      <c r="N356" s="177">
        <v>291</v>
      </c>
      <c r="O356" s="177">
        <v>1020</v>
      </c>
      <c r="P356" s="178">
        <v>284</v>
      </c>
    </row>
    <row r="357" spans="1:16" x14ac:dyDescent="0.3">
      <c r="A357" s="175" t="s">
        <v>107</v>
      </c>
      <c r="B357" s="176" t="s">
        <v>939</v>
      </c>
      <c r="C357" s="176" t="s">
        <v>1549</v>
      </c>
      <c r="D357" s="175" t="s">
        <v>193</v>
      </c>
      <c r="E357" s="172">
        <v>1453</v>
      </c>
      <c r="F357" s="177">
        <v>300</v>
      </c>
      <c r="G357" s="177">
        <v>617</v>
      </c>
      <c r="H357" s="178">
        <v>536</v>
      </c>
      <c r="I357" s="172">
        <v>1473</v>
      </c>
      <c r="J357" s="177">
        <v>359</v>
      </c>
      <c r="K357" s="177">
        <v>593</v>
      </c>
      <c r="L357" s="178">
        <v>521</v>
      </c>
      <c r="M357" s="172">
        <v>1546</v>
      </c>
      <c r="N357" s="177">
        <v>435</v>
      </c>
      <c r="O357" s="177">
        <v>630</v>
      </c>
      <c r="P357" s="178">
        <v>481</v>
      </c>
    </row>
    <row r="358" spans="1:16" x14ac:dyDescent="0.3">
      <c r="A358" s="175" t="s">
        <v>568</v>
      </c>
      <c r="B358" s="176" t="s">
        <v>569</v>
      </c>
      <c r="C358" s="176" t="s">
        <v>1550</v>
      </c>
      <c r="D358" s="175" t="s">
        <v>598</v>
      </c>
      <c r="E358" s="172">
        <v>2121</v>
      </c>
      <c r="F358" s="177">
        <v>779</v>
      </c>
      <c r="G358" s="177">
        <v>831</v>
      </c>
      <c r="H358" s="178">
        <v>511</v>
      </c>
      <c r="I358" s="172">
        <v>2132</v>
      </c>
      <c r="J358" s="177">
        <v>795</v>
      </c>
      <c r="K358" s="177">
        <v>824</v>
      </c>
      <c r="L358" s="178">
        <v>513</v>
      </c>
      <c r="M358" s="172">
        <v>1528</v>
      </c>
      <c r="N358" s="177">
        <v>229</v>
      </c>
      <c r="O358" s="177">
        <v>836</v>
      </c>
      <c r="P358" s="178">
        <v>463</v>
      </c>
    </row>
    <row r="359" spans="1:16" x14ac:dyDescent="0.3">
      <c r="A359" s="175" t="s">
        <v>308</v>
      </c>
      <c r="B359" s="176" t="s">
        <v>1039</v>
      </c>
      <c r="C359" s="176" t="s">
        <v>1551</v>
      </c>
      <c r="D359" s="175" t="s">
        <v>1057</v>
      </c>
      <c r="E359" s="172">
        <v>1204</v>
      </c>
      <c r="F359" s="177">
        <v>670</v>
      </c>
      <c r="G359" s="177">
        <v>181</v>
      </c>
      <c r="H359" s="178">
        <v>353</v>
      </c>
      <c r="I359" s="172">
        <v>1643</v>
      </c>
      <c r="J359" s="177">
        <v>1059</v>
      </c>
      <c r="K359" s="177">
        <v>180</v>
      </c>
      <c r="L359" s="178">
        <v>404</v>
      </c>
      <c r="M359" s="172">
        <v>1560</v>
      </c>
      <c r="N359" s="177">
        <v>991</v>
      </c>
      <c r="O359" s="177">
        <v>178</v>
      </c>
      <c r="P359" s="178">
        <v>391</v>
      </c>
    </row>
    <row r="360" spans="1:16" x14ac:dyDescent="0.3">
      <c r="A360" s="175" t="s">
        <v>107</v>
      </c>
      <c r="B360" s="176" t="s">
        <v>108</v>
      </c>
      <c r="C360" s="176" t="s">
        <v>1552</v>
      </c>
      <c r="D360" s="175" t="s">
        <v>122</v>
      </c>
      <c r="E360" s="172">
        <v>1552</v>
      </c>
      <c r="F360" s="177">
        <v>597</v>
      </c>
      <c r="G360" s="177">
        <v>536</v>
      </c>
      <c r="H360" s="178">
        <v>419</v>
      </c>
      <c r="I360" s="172">
        <v>1555</v>
      </c>
      <c r="J360" s="177">
        <v>602</v>
      </c>
      <c r="K360" s="177">
        <v>552</v>
      </c>
      <c r="L360" s="178">
        <v>401</v>
      </c>
      <c r="M360" s="172">
        <v>1539</v>
      </c>
      <c r="N360" s="177">
        <v>591</v>
      </c>
      <c r="O360" s="177">
        <v>577</v>
      </c>
      <c r="P360" s="178">
        <v>371</v>
      </c>
    </row>
    <row r="361" spans="1:16" x14ac:dyDescent="0.3">
      <c r="A361" s="175" t="s">
        <v>1162</v>
      </c>
      <c r="B361" s="176" t="s">
        <v>108</v>
      </c>
      <c r="C361" s="176" t="s">
        <v>1553</v>
      </c>
      <c r="D361" s="175" t="s">
        <v>206</v>
      </c>
      <c r="E361" s="172">
        <v>1653</v>
      </c>
      <c r="F361" s="177">
        <v>237</v>
      </c>
      <c r="G361" s="177">
        <v>989</v>
      </c>
      <c r="H361" s="178">
        <v>427</v>
      </c>
      <c r="I361" s="172">
        <v>1666</v>
      </c>
      <c r="J361" s="177">
        <v>238</v>
      </c>
      <c r="K361" s="177">
        <v>1000</v>
      </c>
      <c r="L361" s="178">
        <v>428</v>
      </c>
      <c r="M361" s="172">
        <v>1498</v>
      </c>
      <c r="N361" s="177">
        <v>104</v>
      </c>
      <c r="O361" s="177">
        <v>1021</v>
      </c>
      <c r="P361" s="178">
        <v>373</v>
      </c>
    </row>
    <row r="362" spans="1:16" x14ac:dyDescent="0.3">
      <c r="A362" s="175" t="s">
        <v>568</v>
      </c>
      <c r="B362" s="176" t="s">
        <v>309</v>
      </c>
      <c r="C362" s="176" t="s">
        <v>1554</v>
      </c>
      <c r="D362" s="176" t="s">
        <v>426</v>
      </c>
      <c r="E362" s="172">
        <v>1699</v>
      </c>
      <c r="F362" s="177">
        <v>568</v>
      </c>
      <c r="G362" s="177">
        <v>755</v>
      </c>
      <c r="H362" s="178">
        <v>376</v>
      </c>
      <c r="I362" s="172">
        <v>1486</v>
      </c>
      <c r="J362" s="177">
        <v>544</v>
      </c>
      <c r="K362" s="177">
        <v>606</v>
      </c>
      <c r="L362" s="178">
        <v>336</v>
      </c>
      <c r="M362" s="172">
        <v>1601</v>
      </c>
      <c r="N362" s="177">
        <v>547</v>
      </c>
      <c r="O362" s="177">
        <v>664</v>
      </c>
      <c r="P362" s="178">
        <v>390</v>
      </c>
    </row>
    <row r="363" spans="1:16" x14ac:dyDescent="0.3">
      <c r="A363" s="175" t="s">
        <v>474</v>
      </c>
      <c r="B363" s="176" t="s">
        <v>1131</v>
      </c>
      <c r="C363" s="176" t="s">
        <v>1555</v>
      </c>
      <c r="D363" s="175" t="s">
        <v>1140</v>
      </c>
      <c r="E363" s="172">
        <v>1350</v>
      </c>
      <c r="F363" s="177">
        <v>713</v>
      </c>
      <c r="G363" s="177">
        <v>394</v>
      </c>
      <c r="H363" s="178">
        <v>243</v>
      </c>
      <c r="I363" s="172">
        <v>1454</v>
      </c>
      <c r="J363" s="177">
        <v>815</v>
      </c>
      <c r="K363" s="177">
        <v>401</v>
      </c>
      <c r="L363" s="178">
        <v>238</v>
      </c>
      <c r="M363" s="172">
        <v>1541</v>
      </c>
      <c r="N363" s="177">
        <v>921</v>
      </c>
      <c r="O363" s="177">
        <v>381</v>
      </c>
      <c r="P363" s="178">
        <v>239</v>
      </c>
    </row>
    <row r="364" spans="1:16" x14ac:dyDescent="0.3">
      <c r="A364" s="175" t="s">
        <v>938</v>
      </c>
      <c r="B364" s="176" t="s">
        <v>108</v>
      </c>
      <c r="C364" s="176" t="s">
        <v>1556</v>
      </c>
      <c r="D364" s="175" t="s">
        <v>148</v>
      </c>
      <c r="E364" s="172">
        <v>1742</v>
      </c>
      <c r="F364" s="177">
        <v>425</v>
      </c>
      <c r="G364" s="177">
        <v>872</v>
      </c>
      <c r="H364" s="178">
        <v>445</v>
      </c>
      <c r="I364" s="172">
        <v>1733</v>
      </c>
      <c r="J364" s="177">
        <v>475</v>
      </c>
      <c r="K364" s="177">
        <v>823</v>
      </c>
      <c r="L364" s="178">
        <v>435</v>
      </c>
      <c r="M364" s="172">
        <v>1539</v>
      </c>
      <c r="N364" s="177">
        <v>274</v>
      </c>
      <c r="O364" s="177">
        <v>826</v>
      </c>
      <c r="P364" s="178">
        <v>439</v>
      </c>
    </row>
    <row r="365" spans="1:16" x14ac:dyDescent="0.3">
      <c r="A365" s="175" t="s">
        <v>680</v>
      </c>
      <c r="B365" s="176" t="s">
        <v>1086</v>
      </c>
      <c r="C365" s="176" t="s">
        <v>1557</v>
      </c>
      <c r="D365" s="175" t="s">
        <v>1119</v>
      </c>
      <c r="E365" s="172">
        <v>1581</v>
      </c>
      <c r="F365" s="177">
        <v>249</v>
      </c>
      <c r="G365" s="177">
        <v>1059</v>
      </c>
      <c r="H365" s="178">
        <v>273</v>
      </c>
      <c r="I365" s="172">
        <v>1487</v>
      </c>
      <c r="J365" s="177">
        <v>225</v>
      </c>
      <c r="K365" s="177">
        <v>996</v>
      </c>
      <c r="L365" s="178">
        <v>266</v>
      </c>
      <c r="M365" s="172">
        <v>1539</v>
      </c>
      <c r="N365" s="177">
        <v>221</v>
      </c>
      <c r="O365" s="177">
        <v>1045</v>
      </c>
      <c r="P365" s="178">
        <v>273</v>
      </c>
    </row>
    <row r="366" spans="1:16" x14ac:dyDescent="0.3">
      <c r="A366" s="175" t="s">
        <v>1149</v>
      </c>
      <c r="B366" s="176" t="s">
        <v>475</v>
      </c>
      <c r="C366" s="176" t="s">
        <v>1558</v>
      </c>
      <c r="D366" s="175" t="s">
        <v>483</v>
      </c>
      <c r="E366" s="172">
        <v>1647</v>
      </c>
      <c r="F366" s="177">
        <v>310</v>
      </c>
      <c r="G366" s="177">
        <v>1031</v>
      </c>
      <c r="H366" s="178">
        <v>306</v>
      </c>
      <c r="I366" s="172">
        <v>1520</v>
      </c>
      <c r="J366" s="177">
        <v>305</v>
      </c>
      <c r="K366" s="177">
        <v>936</v>
      </c>
      <c r="L366" s="178">
        <v>279</v>
      </c>
      <c r="M366" s="172">
        <v>1535</v>
      </c>
      <c r="N366" s="177">
        <v>285</v>
      </c>
      <c r="O366" s="177">
        <v>965</v>
      </c>
      <c r="P366" s="178">
        <v>285</v>
      </c>
    </row>
    <row r="367" spans="1:16" x14ac:dyDescent="0.3">
      <c r="A367" s="175" t="s">
        <v>1160</v>
      </c>
      <c r="B367" s="176" t="s">
        <v>1123</v>
      </c>
      <c r="C367" s="176" t="s">
        <v>1559</v>
      </c>
      <c r="D367" s="175" t="s">
        <v>1126</v>
      </c>
      <c r="E367" s="172">
        <v>1566</v>
      </c>
      <c r="F367" s="177">
        <v>253</v>
      </c>
      <c r="G367" s="177">
        <v>1113</v>
      </c>
      <c r="H367" s="178">
        <v>200</v>
      </c>
      <c r="I367" s="172">
        <v>1483</v>
      </c>
      <c r="J367" s="177">
        <v>253</v>
      </c>
      <c r="K367" s="177">
        <v>1033</v>
      </c>
      <c r="L367" s="178">
        <v>197</v>
      </c>
      <c r="M367" s="172">
        <v>1540</v>
      </c>
      <c r="N367" s="177">
        <v>258</v>
      </c>
      <c r="O367" s="177">
        <v>1072</v>
      </c>
      <c r="P367" s="178">
        <v>210</v>
      </c>
    </row>
    <row r="368" spans="1:16" x14ac:dyDescent="0.3">
      <c r="A368" s="175" t="s">
        <v>260</v>
      </c>
      <c r="B368" s="176" t="s">
        <v>712</v>
      </c>
      <c r="C368" s="176" t="s">
        <v>1560</v>
      </c>
      <c r="D368" s="175" t="s">
        <v>716</v>
      </c>
      <c r="E368" s="172">
        <v>1667</v>
      </c>
      <c r="F368" s="177">
        <v>620</v>
      </c>
      <c r="G368" s="177">
        <v>881</v>
      </c>
      <c r="H368" s="178">
        <v>166</v>
      </c>
      <c r="I368" s="172">
        <v>1484</v>
      </c>
      <c r="J368" s="177">
        <v>600</v>
      </c>
      <c r="K368" s="177">
        <v>722</v>
      </c>
      <c r="L368" s="178">
        <v>162</v>
      </c>
      <c r="M368" s="172">
        <v>1570</v>
      </c>
      <c r="N368" s="177">
        <v>593</v>
      </c>
      <c r="O368" s="177">
        <v>765</v>
      </c>
      <c r="P368" s="178">
        <v>212</v>
      </c>
    </row>
    <row r="369" spans="1:16" x14ac:dyDescent="0.3">
      <c r="A369" s="175" t="s">
        <v>1038</v>
      </c>
      <c r="B369" s="176" t="s">
        <v>939</v>
      </c>
      <c r="C369" s="176" t="s">
        <v>1561</v>
      </c>
      <c r="D369" s="175" t="s">
        <v>979</v>
      </c>
      <c r="E369" s="172">
        <v>1600</v>
      </c>
      <c r="F369" s="177">
        <v>354</v>
      </c>
      <c r="G369" s="177">
        <v>699</v>
      </c>
      <c r="H369" s="178">
        <v>547</v>
      </c>
      <c r="I369" s="172">
        <v>1541</v>
      </c>
      <c r="J369" s="177">
        <v>375</v>
      </c>
      <c r="K369" s="177">
        <v>658</v>
      </c>
      <c r="L369" s="178">
        <v>508</v>
      </c>
      <c r="M369" s="172">
        <v>1534</v>
      </c>
      <c r="N369" s="177">
        <v>347</v>
      </c>
      <c r="O369" s="177">
        <v>662</v>
      </c>
      <c r="P369" s="178">
        <v>525</v>
      </c>
    </row>
    <row r="370" spans="1:16" x14ac:dyDescent="0.3">
      <c r="A370" s="175" t="s">
        <v>938</v>
      </c>
      <c r="B370" s="176" t="s">
        <v>272</v>
      </c>
      <c r="C370" s="176" t="s">
        <v>1562</v>
      </c>
      <c r="D370" s="175" t="s">
        <v>564</v>
      </c>
      <c r="E370" s="172">
        <v>1606</v>
      </c>
      <c r="F370" s="177">
        <v>430</v>
      </c>
      <c r="G370" s="177">
        <v>794</v>
      </c>
      <c r="H370" s="178">
        <v>382</v>
      </c>
      <c r="I370" s="172">
        <v>1490</v>
      </c>
      <c r="J370" s="177">
        <v>366</v>
      </c>
      <c r="K370" s="177">
        <v>756</v>
      </c>
      <c r="L370" s="178">
        <v>368</v>
      </c>
      <c r="M370" s="172">
        <v>1529</v>
      </c>
      <c r="N370" s="177">
        <v>373</v>
      </c>
      <c r="O370" s="177">
        <v>767</v>
      </c>
      <c r="P370" s="178">
        <v>389</v>
      </c>
    </row>
    <row r="371" spans="1:16" x14ac:dyDescent="0.3">
      <c r="A371" s="175" t="s">
        <v>1130</v>
      </c>
      <c r="B371" s="176" t="s">
        <v>475</v>
      </c>
      <c r="C371" s="176" t="s">
        <v>1563</v>
      </c>
      <c r="D371" s="175" t="s">
        <v>503</v>
      </c>
      <c r="E371" s="172">
        <v>1497</v>
      </c>
      <c r="F371" s="177">
        <v>396</v>
      </c>
      <c r="G371" s="177">
        <v>901</v>
      </c>
      <c r="H371" s="178">
        <v>200</v>
      </c>
      <c r="I371" s="172">
        <v>1460</v>
      </c>
      <c r="J371" s="177">
        <v>393</v>
      </c>
      <c r="K371" s="177">
        <v>875</v>
      </c>
      <c r="L371" s="178">
        <v>192</v>
      </c>
      <c r="M371" s="172">
        <v>1491</v>
      </c>
      <c r="N371" s="177">
        <v>402</v>
      </c>
      <c r="O371" s="177">
        <v>904</v>
      </c>
      <c r="P371" s="178">
        <v>185</v>
      </c>
    </row>
    <row r="372" spans="1:16" x14ac:dyDescent="0.3">
      <c r="A372" s="175" t="s">
        <v>762</v>
      </c>
      <c r="B372" s="176" t="s">
        <v>475</v>
      </c>
      <c r="C372" s="176" t="s">
        <v>1564</v>
      </c>
      <c r="D372" s="175" t="s">
        <v>507</v>
      </c>
      <c r="E372" s="172">
        <v>1668</v>
      </c>
      <c r="F372" s="177">
        <v>452</v>
      </c>
      <c r="G372" s="177">
        <v>825</v>
      </c>
      <c r="H372" s="178">
        <v>391</v>
      </c>
      <c r="I372" s="172">
        <v>1512</v>
      </c>
      <c r="J372" s="177">
        <v>444</v>
      </c>
      <c r="K372" s="177">
        <v>686</v>
      </c>
      <c r="L372" s="178">
        <v>382</v>
      </c>
      <c r="M372" s="172">
        <v>1498</v>
      </c>
      <c r="N372" s="177">
        <v>439</v>
      </c>
      <c r="O372" s="177">
        <v>677</v>
      </c>
      <c r="P372" s="178">
        <v>382</v>
      </c>
    </row>
    <row r="373" spans="1:16" x14ac:dyDescent="0.3">
      <c r="A373" s="175" t="s">
        <v>938</v>
      </c>
      <c r="B373" s="176" t="s">
        <v>108</v>
      </c>
      <c r="C373" s="176" t="s">
        <v>1565</v>
      </c>
      <c r="D373" s="175" t="s">
        <v>232</v>
      </c>
      <c r="E373" s="172">
        <v>1523</v>
      </c>
      <c r="F373" s="177">
        <v>237</v>
      </c>
      <c r="G373" s="177">
        <v>1065</v>
      </c>
      <c r="H373" s="178">
        <v>221</v>
      </c>
      <c r="I373" s="172">
        <v>1455</v>
      </c>
      <c r="J373" s="177">
        <v>232</v>
      </c>
      <c r="K373" s="177">
        <v>1009</v>
      </c>
      <c r="L373" s="178">
        <v>214</v>
      </c>
      <c r="M373" s="172">
        <v>1503</v>
      </c>
      <c r="N373" s="177">
        <v>233</v>
      </c>
      <c r="O373" s="177">
        <v>1050</v>
      </c>
      <c r="P373" s="178">
        <v>220</v>
      </c>
    </row>
    <row r="374" spans="1:16" x14ac:dyDescent="0.3">
      <c r="A374" s="175" t="s">
        <v>308</v>
      </c>
      <c r="B374" s="176" t="s">
        <v>135</v>
      </c>
      <c r="C374" s="176" t="s">
        <v>1566</v>
      </c>
      <c r="D374" s="176" t="s">
        <v>445</v>
      </c>
      <c r="E374" s="172">
        <v>1595</v>
      </c>
      <c r="F374" s="177">
        <v>124</v>
      </c>
      <c r="G374" s="177">
        <v>1263</v>
      </c>
      <c r="H374" s="178">
        <v>208</v>
      </c>
      <c r="I374" s="172">
        <v>1401</v>
      </c>
      <c r="J374" s="177">
        <v>117</v>
      </c>
      <c r="K374" s="177">
        <v>1088</v>
      </c>
      <c r="L374" s="178">
        <v>196</v>
      </c>
      <c r="M374" s="172">
        <v>1490</v>
      </c>
      <c r="N374" s="177">
        <v>117</v>
      </c>
      <c r="O374" s="177">
        <v>1181</v>
      </c>
      <c r="P374" s="178">
        <v>192</v>
      </c>
    </row>
    <row r="375" spans="1:16" x14ac:dyDescent="0.3">
      <c r="A375" s="175" t="s">
        <v>913</v>
      </c>
      <c r="B375" s="176" t="s">
        <v>309</v>
      </c>
      <c r="C375" s="176" t="s">
        <v>1567</v>
      </c>
      <c r="D375" s="175" t="s">
        <v>414</v>
      </c>
      <c r="E375" s="172">
        <v>1488</v>
      </c>
      <c r="F375" s="177">
        <v>308</v>
      </c>
      <c r="G375" s="177">
        <v>906</v>
      </c>
      <c r="H375" s="178">
        <v>274</v>
      </c>
      <c r="I375" s="172">
        <v>1487</v>
      </c>
      <c r="J375" s="177">
        <v>300</v>
      </c>
      <c r="K375" s="177">
        <v>927</v>
      </c>
      <c r="L375" s="178">
        <v>260</v>
      </c>
      <c r="M375" s="172">
        <v>1488</v>
      </c>
      <c r="N375" s="177">
        <v>313</v>
      </c>
      <c r="O375" s="177">
        <v>912</v>
      </c>
      <c r="P375" s="178">
        <v>263</v>
      </c>
    </row>
    <row r="376" spans="1:16" x14ac:dyDescent="0.3">
      <c r="A376" s="175" t="s">
        <v>107</v>
      </c>
      <c r="B376" s="176" t="s">
        <v>793</v>
      </c>
      <c r="C376" s="176" t="s">
        <v>1568</v>
      </c>
      <c r="D376" s="175" t="s">
        <v>815</v>
      </c>
      <c r="E376" s="172">
        <v>1447</v>
      </c>
      <c r="F376" s="177">
        <v>506</v>
      </c>
      <c r="G376" s="177">
        <v>600</v>
      </c>
      <c r="H376" s="178">
        <v>341</v>
      </c>
      <c r="I376" s="172">
        <v>1471</v>
      </c>
      <c r="J376" s="177">
        <v>509</v>
      </c>
      <c r="K376" s="177">
        <v>609</v>
      </c>
      <c r="L376" s="178">
        <v>353</v>
      </c>
      <c r="M376" s="172">
        <v>1438</v>
      </c>
      <c r="N376" s="177">
        <v>483</v>
      </c>
      <c r="O376" s="177">
        <v>648</v>
      </c>
      <c r="P376" s="178">
        <v>307</v>
      </c>
    </row>
    <row r="377" spans="1:16" x14ac:dyDescent="0.3">
      <c r="A377" s="175" t="s">
        <v>107</v>
      </c>
      <c r="B377" s="176" t="s">
        <v>235</v>
      </c>
      <c r="C377" s="176" t="s">
        <v>1569</v>
      </c>
      <c r="D377" s="175" t="s">
        <v>245</v>
      </c>
      <c r="E377" s="172">
        <v>1288</v>
      </c>
      <c r="F377" s="177">
        <v>241</v>
      </c>
      <c r="G377" s="177">
        <v>691</v>
      </c>
      <c r="H377" s="178">
        <v>356</v>
      </c>
      <c r="I377" s="172">
        <v>1168</v>
      </c>
      <c r="J377" s="177">
        <v>361</v>
      </c>
      <c r="K377" s="177">
        <v>472</v>
      </c>
      <c r="L377" s="178">
        <v>335</v>
      </c>
      <c r="M377" s="172">
        <v>1473</v>
      </c>
      <c r="N377" s="177">
        <v>451</v>
      </c>
      <c r="O377" s="177">
        <v>687</v>
      </c>
      <c r="P377" s="178">
        <v>335</v>
      </c>
    </row>
    <row r="378" spans="1:16" x14ac:dyDescent="0.3">
      <c r="A378" s="175" t="s">
        <v>938</v>
      </c>
      <c r="B378" s="176" t="s">
        <v>569</v>
      </c>
      <c r="C378" s="176" t="s">
        <v>1570</v>
      </c>
      <c r="D378" s="175" t="s">
        <v>199</v>
      </c>
      <c r="E378" s="172">
        <v>1534</v>
      </c>
      <c r="F378" s="177">
        <v>383</v>
      </c>
      <c r="G378" s="177">
        <v>1049</v>
      </c>
      <c r="H378" s="178">
        <v>102</v>
      </c>
      <c r="I378" s="172">
        <v>1514</v>
      </c>
      <c r="J378" s="177">
        <v>377</v>
      </c>
      <c r="K378" s="177">
        <v>1035</v>
      </c>
      <c r="L378" s="178">
        <v>102</v>
      </c>
      <c r="M378" s="172">
        <v>1460</v>
      </c>
      <c r="N378" s="177">
        <v>350</v>
      </c>
      <c r="O378" s="177">
        <v>1014</v>
      </c>
      <c r="P378" s="178">
        <v>96</v>
      </c>
    </row>
    <row r="379" spans="1:16" x14ac:dyDescent="0.3">
      <c r="A379" s="175" t="s">
        <v>1014</v>
      </c>
      <c r="B379" s="176" t="s">
        <v>108</v>
      </c>
      <c r="C379" s="176" t="s">
        <v>1571</v>
      </c>
      <c r="D379" s="175" t="s">
        <v>215</v>
      </c>
      <c r="E379" s="172">
        <v>1468</v>
      </c>
      <c r="F379" s="177">
        <v>268</v>
      </c>
      <c r="G379" s="177">
        <v>1109</v>
      </c>
      <c r="H379" s="178">
        <v>91</v>
      </c>
      <c r="I379" s="172">
        <v>1417</v>
      </c>
      <c r="J379" s="177">
        <v>273</v>
      </c>
      <c r="K379" s="177">
        <v>1060</v>
      </c>
      <c r="L379" s="178">
        <v>84</v>
      </c>
      <c r="M379" s="172">
        <v>1478</v>
      </c>
      <c r="N379" s="177">
        <v>280</v>
      </c>
      <c r="O379" s="177">
        <v>1098</v>
      </c>
      <c r="P379" s="178">
        <v>100</v>
      </c>
    </row>
    <row r="380" spans="1:16" x14ac:dyDescent="0.3">
      <c r="A380" s="175" t="s">
        <v>308</v>
      </c>
      <c r="B380" s="176" t="s">
        <v>235</v>
      </c>
      <c r="C380" s="176" t="s">
        <v>1572</v>
      </c>
      <c r="D380" s="175" t="s">
        <v>253</v>
      </c>
      <c r="E380" s="172">
        <v>1552</v>
      </c>
      <c r="F380" s="177">
        <v>321</v>
      </c>
      <c r="G380" s="177">
        <v>929</v>
      </c>
      <c r="H380" s="178">
        <v>302</v>
      </c>
      <c r="I380" s="172">
        <v>1442</v>
      </c>
      <c r="J380" s="177">
        <v>245</v>
      </c>
      <c r="K380" s="177">
        <v>904</v>
      </c>
      <c r="L380" s="178">
        <v>293</v>
      </c>
      <c r="M380" s="172">
        <v>1436</v>
      </c>
      <c r="N380" s="177">
        <v>233</v>
      </c>
      <c r="O380" s="177">
        <v>931</v>
      </c>
      <c r="P380" s="178">
        <v>272</v>
      </c>
    </row>
    <row r="381" spans="1:16" x14ac:dyDescent="0.3">
      <c r="A381" s="175" t="s">
        <v>938</v>
      </c>
      <c r="B381" s="176" t="s">
        <v>458</v>
      </c>
      <c r="C381" s="176" t="s">
        <v>1573</v>
      </c>
      <c r="D381" s="175" t="s">
        <v>462</v>
      </c>
      <c r="E381" s="172">
        <v>1510</v>
      </c>
      <c r="F381" s="177">
        <v>703</v>
      </c>
      <c r="G381" s="177">
        <v>490</v>
      </c>
      <c r="H381" s="178">
        <v>317</v>
      </c>
      <c r="I381" s="172">
        <v>1565</v>
      </c>
      <c r="J381" s="177">
        <v>708</v>
      </c>
      <c r="K381" s="177">
        <v>522</v>
      </c>
      <c r="L381" s="178">
        <v>335</v>
      </c>
      <c r="M381" s="172">
        <v>1455</v>
      </c>
      <c r="N381" s="177">
        <v>654</v>
      </c>
      <c r="O381" s="177">
        <v>460</v>
      </c>
      <c r="P381" s="178">
        <v>341</v>
      </c>
    </row>
    <row r="382" spans="1:16" x14ac:dyDescent="0.3">
      <c r="A382" s="175" t="s">
        <v>568</v>
      </c>
      <c r="B382" s="176" t="s">
        <v>108</v>
      </c>
      <c r="C382" s="176" t="s">
        <v>1574</v>
      </c>
      <c r="D382" s="175" t="s">
        <v>227</v>
      </c>
      <c r="E382" s="172">
        <v>1544</v>
      </c>
      <c r="F382" s="177">
        <v>396</v>
      </c>
      <c r="G382" s="177">
        <v>983</v>
      </c>
      <c r="H382" s="178">
        <v>165</v>
      </c>
      <c r="I382" s="172">
        <v>1508</v>
      </c>
      <c r="J382" s="177">
        <v>397</v>
      </c>
      <c r="K382" s="177">
        <v>957</v>
      </c>
      <c r="L382" s="178">
        <v>154</v>
      </c>
      <c r="M382" s="172">
        <v>1435</v>
      </c>
      <c r="N382" s="177">
        <v>309</v>
      </c>
      <c r="O382" s="177">
        <v>979</v>
      </c>
      <c r="P382" s="178">
        <v>147</v>
      </c>
    </row>
    <row r="383" spans="1:16" x14ac:dyDescent="0.3">
      <c r="A383" s="175" t="s">
        <v>1038</v>
      </c>
      <c r="B383" s="176" t="s">
        <v>1086</v>
      </c>
      <c r="C383" s="176" t="s">
        <v>1575</v>
      </c>
      <c r="D383" s="175" t="s">
        <v>1095</v>
      </c>
      <c r="E383" s="172">
        <v>1651</v>
      </c>
      <c r="F383" s="177">
        <v>427</v>
      </c>
      <c r="G383" s="177">
        <v>856</v>
      </c>
      <c r="H383" s="178">
        <v>368</v>
      </c>
      <c r="I383" s="172">
        <v>1644</v>
      </c>
      <c r="J383" s="177">
        <v>431</v>
      </c>
      <c r="K383" s="177">
        <v>840</v>
      </c>
      <c r="L383" s="178">
        <v>373</v>
      </c>
      <c r="M383" s="172">
        <v>1496</v>
      </c>
      <c r="N383" s="177">
        <v>265</v>
      </c>
      <c r="O383" s="177">
        <v>803</v>
      </c>
      <c r="P383" s="178">
        <v>428</v>
      </c>
    </row>
    <row r="384" spans="1:16" x14ac:dyDescent="0.3">
      <c r="A384" s="175" t="s">
        <v>260</v>
      </c>
      <c r="B384" s="176" t="s">
        <v>108</v>
      </c>
      <c r="C384" s="176" t="s">
        <v>1576</v>
      </c>
      <c r="D384" s="175" t="s">
        <v>132</v>
      </c>
      <c r="E384" s="172">
        <v>1402</v>
      </c>
      <c r="F384" s="177">
        <v>372</v>
      </c>
      <c r="G384" s="177">
        <v>664</v>
      </c>
      <c r="H384" s="178">
        <v>366</v>
      </c>
      <c r="I384" s="172">
        <v>1376</v>
      </c>
      <c r="J384" s="177">
        <v>372</v>
      </c>
      <c r="K384" s="177">
        <v>656</v>
      </c>
      <c r="L384" s="178">
        <v>348</v>
      </c>
      <c r="M384" s="172">
        <v>1417</v>
      </c>
      <c r="N384" s="177">
        <v>376</v>
      </c>
      <c r="O384" s="177">
        <v>714</v>
      </c>
      <c r="P384" s="178">
        <v>327</v>
      </c>
    </row>
    <row r="385" spans="1:16" x14ac:dyDescent="0.3">
      <c r="A385" s="175" t="s">
        <v>260</v>
      </c>
      <c r="B385" s="176" t="s">
        <v>108</v>
      </c>
      <c r="C385" s="176" t="s">
        <v>1577</v>
      </c>
      <c r="D385" s="175" t="s">
        <v>198</v>
      </c>
      <c r="E385" s="172">
        <v>1415</v>
      </c>
      <c r="F385" s="177">
        <v>614</v>
      </c>
      <c r="G385" s="177">
        <v>440</v>
      </c>
      <c r="H385" s="178">
        <v>361</v>
      </c>
      <c r="I385" s="172">
        <v>1421</v>
      </c>
      <c r="J385" s="177">
        <v>617</v>
      </c>
      <c r="K385" s="177">
        <v>443</v>
      </c>
      <c r="L385" s="178">
        <v>361</v>
      </c>
      <c r="M385" s="172">
        <v>1408</v>
      </c>
      <c r="N385" s="177">
        <v>611</v>
      </c>
      <c r="O385" s="177">
        <v>456</v>
      </c>
      <c r="P385" s="178">
        <v>341</v>
      </c>
    </row>
    <row r="386" spans="1:16" x14ac:dyDescent="0.3">
      <c r="A386" s="175" t="s">
        <v>308</v>
      </c>
      <c r="B386" s="176" t="s">
        <v>309</v>
      </c>
      <c r="C386" s="176" t="s">
        <v>1578</v>
      </c>
      <c r="D386" s="175" t="s">
        <v>411</v>
      </c>
      <c r="E386" s="172">
        <v>1550</v>
      </c>
      <c r="F386" s="177">
        <v>558</v>
      </c>
      <c r="G386" s="177">
        <v>405</v>
      </c>
      <c r="H386" s="178">
        <v>587</v>
      </c>
      <c r="I386" s="172">
        <v>1480</v>
      </c>
      <c r="J386" s="177">
        <v>559</v>
      </c>
      <c r="K386" s="177">
        <v>386</v>
      </c>
      <c r="L386" s="178">
        <v>535</v>
      </c>
      <c r="M386" s="172">
        <v>1415</v>
      </c>
      <c r="N386" s="177">
        <v>564</v>
      </c>
      <c r="O386" s="177">
        <v>322</v>
      </c>
      <c r="P386" s="178">
        <v>529</v>
      </c>
    </row>
    <row r="387" spans="1:16" x14ac:dyDescent="0.3">
      <c r="A387" s="175" t="s">
        <v>429</v>
      </c>
      <c r="B387" s="176" t="s">
        <v>1086</v>
      </c>
      <c r="C387" s="176" t="s">
        <v>1579</v>
      </c>
      <c r="D387" s="175" t="s">
        <v>1090</v>
      </c>
      <c r="E387" s="172">
        <v>1458</v>
      </c>
      <c r="F387" s="177">
        <v>591</v>
      </c>
      <c r="G387" s="177">
        <v>533</v>
      </c>
      <c r="H387" s="178">
        <v>334</v>
      </c>
      <c r="I387" s="172">
        <v>1420</v>
      </c>
      <c r="J387" s="177">
        <v>600</v>
      </c>
      <c r="K387" s="177">
        <v>477</v>
      </c>
      <c r="L387" s="178">
        <v>343</v>
      </c>
      <c r="M387" s="172">
        <v>1371</v>
      </c>
      <c r="N387" s="177">
        <v>589</v>
      </c>
      <c r="O387" s="177">
        <v>467</v>
      </c>
      <c r="P387" s="178">
        <v>315</v>
      </c>
    </row>
    <row r="388" spans="1:16" x14ac:dyDescent="0.3">
      <c r="A388" s="175" t="s">
        <v>107</v>
      </c>
      <c r="B388" s="176" t="s">
        <v>261</v>
      </c>
      <c r="C388" s="176" t="s">
        <v>1580</v>
      </c>
      <c r="D388" s="175" t="s">
        <v>298</v>
      </c>
      <c r="E388" s="172">
        <v>1567</v>
      </c>
      <c r="F388" s="177">
        <v>332</v>
      </c>
      <c r="G388" s="177">
        <v>954</v>
      </c>
      <c r="H388" s="178">
        <v>281</v>
      </c>
      <c r="I388" s="172">
        <v>1563</v>
      </c>
      <c r="J388" s="177">
        <v>330</v>
      </c>
      <c r="K388" s="177">
        <v>946</v>
      </c>
      <c r="L388" s="178">
        <v>287</v>
      </c>
      <c r="M388" s="172">
        <v>1373</v>
      </c>
      <c r="N388" s="177">
        <v>168</v>
      </c>
      <c r="O388" s="177">
        <v>940</v>
      </c>
      <c r="P388" s="178">
        <v>265</v>
      </c>
    </row>
    <row r="389" spans="1:16" x14ac:dyDescent="0.3">
      <c r="A389" s="175" t="s">
        <v>107</v>
      </c>
      <c r="B389" s="176" t="s">
        <v>1150</v>
      </c>
      <c r="C389" s="176" t="s">
        <v>1581</v>
      </c>
      <c r="D389" s="175" t="s">
        <v>1157</v>
      </c>
      <c r="E389" s="172">
        <v>1411</v>
      </c>
      <c r="F389" s="177">
        <v>208</v>
      </c>
      <c r="G389" s="177">
        <v>717</v>
      </c>
      <c r="H389" s="178">
        <v>486</v>
      </c>
      <c r="I389" s="172">
        <v>1356</v>
      </c>
      <c r="J389" s="177">
        <v>206</v>
      </c>
      <c r="K389" s="177">
        <v>698</v>
      </c>
      <c r="L389" s="178">
        <v>452</v>
      </c>
      <c r="M389" s="172">
        <v>1395</v>
      </c>
      <c r="N389" s="177">
        <v>209</v>
      </c>
      <c r="O389" s="177">
        <v>723</v>
      </c>
      <c r="P389" s="178">
        <v>463</v>
      </c>
    </row>
    <row r="390" spans="1:16" x14ac:dyDescent="0.3">
      <c r="A390" s="175" t="s">
        <v>308</v>
      </c>
      <c r="B390" s="176" t="s">
        <v>108</v>
      </c>
      <c r="C390" s="176" t="s">
        <v>1582</v>
      </c>
      <c r="D390" s="175" t="s">
        <v>209</v>
      </c>
      <c r="E390" s="172">
        <v>1458</v>
      </c>
      <c r="F390" s="177">
        <v>800</v>
      </c>
      <c r="G390" s="177">
        <v>274</v>
      </c>
      <c r="H390" s="178">
        <v>384</v>
      </c>
      <c r="I390" s="172">
        <v>1424</v>
      </c>
      <c r="J390" s="177">
        <v>799</v>
      </c>
      <c r="K390" s="177">
        <v>244</v>
      </c>
      <c r="L390" s="178">
        <v>381</v>
      </c>
      <c r="M390" s="172">
        <v>1286</v>
      </c>
      <c r="N390" s="177">
        <v>803</v>
      </c>
      <c r="O390" s="177">
        <v>199</v>
      </c>
      <c r="P390" s="178">
        <v>284</v>
      </c>
    </row>
    <row r="391" spans="1:16" x14ac:dyDescent="0.3">
      <c r="A391" s="175" t="s">
        <v>762</v>
      </c>
      <c r="B391" s="176" t="s">
        <v>108</v>
      </c>
      <c r="C391" s="176" t="s">
        <v>1583</v>
      </c>
      <c r="D391" s="175" t="s">
        <v>146</v>
      </c>
      <c r="E391" s="172">
        <v>1554</v>
      </c>
      <c r="F391" s="177">
        <v>357</v>
      </c>
      <c r="G391" s="177">
        <v>771</v>
      </c>
      <c r="H391" s="178">
        <v>426</v>
      </c>
      <c r="I391" s="172">
        <v>1521</v>
      </c>
      <c r="J391" s="177">
        <v>360</v>
      </c>
      <c r="K391" s="177">
        <v>754</v>
      </c>
      <c r="L391" s="178">
        <v>407</v>
      </c>
      <c r="M391" s="172">
        <v>1372</v>
      </c>
      <c r="N391" s="177">
        <v>171</v>
      </c>
      <c r="O391" s="177">
        <v>800</v>
      </c>
      <c r="P391" s="178">
        <v>401</v>
      </c>
    </row>
    <row r="392" spans="1:16" x14ac:dyDescent="0.3">
      <c r="A392" s="175" t="s">
        <v>762</v>
      </c>
      <c r="B392" s="176" t="s">
        <v>712</v>
      </c>
      <c r="C392" s="176" t="s">
        <v>1584</v>
      </c>
      <c r="D392" s="175" t="s">
        <v>724</v>
      </c>
      <c r="E392" s="172">
        <v>1429</v>
      </c>
      <c r="F392" s="177">
        <v>589</v>
      </c>
      <c r="G392" s="177">
        <v>590</v>
      </c>
      <c r="H392" s="178">
        <v>250</v>
      </c>
      <c r="I392" s="172">
        <v>1344</v>
      </c>
      <c r="J392" s="177">
        <v>570</v>
      </c>
      <c r="K392" s="177">
        <v>520</v>
      </c>
      <c r="L392" s="178">
        <v>254</v>
      </c>
      <c r="M392" s="172">
        <v>1380</v>
      </c>
      <c r="N392" s="177">
        <v>566</v>
      </c>
      <c r="O392" s="177">
        <v>550</v>
      </c>
      <c r="P392" s="178">
        <v>264</v>
      </c>
    </row>
    <row r="393" spans="1:16" x14ac:dyDescent="0.3">
      <c r="A393" s="175" t="s">
        <v>308</v>
      </c>
      <c r="B393" s="176" t="s">
        <v>1039</v>
      </c>
      <c r="C393" s="176" t="s">
        <v>1585</v>
      </c>
      <c r="D393" s="175" t="s">
        <v>1072</v>
      </c>
      <c r="E393" s="172">
        <v>1071</v>
      </c>
      <c r="F393" s="177">
        <v>391</v>
      </c>
      <c r="G393" s="177">
        <v>360</v>
      </c>
      <c r="H393" s="178">
        <v>320</v>
      </c>
      <c r="I393" s="172">
        <v>1356</v>
      </c>
      <c r="J393" s="177">
        <v>672</v>
      </c>
      <c r="K393" s="177">
        <v>347</v>
      </c>
      <c r="L393" s="178">
        <v>337</v>
      </c>
      <c r="M393" s="172">
        <v>1363</v>
      </c>
      <c r="N393" s="177">
        <v>676</v>
      </c>
      <c r="O393" s="177">
        <v>352</v>
      </c>
      <c r="P393" s="178">
        <v>335</v>
      </c>
    </row>
    <row r="394" spans="1:16" x14ac:dyDescent="0.3">
      <c r="A394" s="175" t="s">
        <v>234</v>
      </c>
      <c r="B394" s="176" t="s">
        <v>181</v>
      </c>
      <c r="C394" s="176" t="s">
        <v>1586</v>
      </c>
      <c r="D394" s="175" t="s">
        <v>833</v>
      </c>
      <c r="E394" s="172">
        <v>1543</v>
      </c>
      <c r="F394" s="177">
        <v>404</v>
      </c>
      <c r="G394" s="177">
        <v>746</v>
      </c>
      <c r="H394" s="178">
        <v>393</v>
      </c>
      <c r="I394" s="172">
        <v>1500</v>
      </c>
      <c r="J394" s="177">
        <v>404</v>
      </c>
      <c r="K394" s="177">
        <v>740</v>
      </c>
      <c r="L394" s="178">
        <v>356</v>
      </c>
      <c r="M394" s="172">
        <v>1358</v>
      </c>
      <c r="N394" s="177">
        <v>330</v>
      </c>
      <c r="O394" s="177">
        <v>677</v>
      </c>
      <c r="P394" s="178">
        <v>351</v>
      </c>
    </row>
    <row r="395" spans="1:16" x14ac:dyDescent="0.3">
      <c r="A395" s="175" t="s">
        <v>938</v>
      </c>
      <c r="B395" s="176" t="s">
        <v>569</v>
      </c>
      <c r="C395" s="176" t="s">
        <v>1587</v>
      </c>
      <c r="D395" s="175" t="s">
        <v>663</v>
      </c>
      <c r="E395" s="172">
        <v>1134</v>
      </c>
      <c r="F395" s="177">
        <v>218</v>
      </c>
      <c r="G395" s="177">
        <v>546</v>
      </c>
      <c r="H395" s="178">
        <v>370</v>
      </c>
      <c r="I395" s="172">
        <v>1292</v>
      </c>
      <c r="J395" s="177">
        <v>432</v>
      </c>
      <c r="K395" s="177">
        <v>519</v>
      </c>
      <c r="L395" s="178">
        <v>341</v>
      </c>
      <c r="M395" s="172">
        <v>1377</v>
      </c>
      <c r="N395" s="177">
        <v>466</v>
      </c>
      <c r="O395" s="177">
        <v>553</v>
      </c>
      <c r="P395" s="178">
        <v>358</v>
      </c>
    </row>
    <row r="396" spans="1:16" x14ac:dyDescent="0.3">
      <c r="A396" s="175" t="s">
        <v>568</v>
      </c>
      <c r="B396" s="176" t="s">
        <v>261</v>
      </c>
      <c r="C396" s="176" t="s">
        <v>1588</v>
      </c>
      <c r="D396" s="176" t="s">
        <v>272</v>
      </c>
      <c r="E396" s="172">
        <v>1299</v>
      </c>
      <c r="F396" s="177">
        <v>426</v>
      </c>
      <c r="G396" s="177">
        <v>511</v>
      </c>
      <c r="H396" s="178">
        <v>362</v>
      </c>
      <c r="I396" s="172">
        <v>1365</v>
      </c>
      <c r="J396" s="177">
        <v>480</v>
      </c>
      <c r="K396" s="177">
        <v>546</v>
      </c>
      <c r="L396" s="178">
        <v>339</v>
      </c>
      <c r="M396" s="172">
        <v>1372</v>
      </c>
      <c r="N396" s="177">
        <v>442</v>
      </c>
      <c r="O396" s="177">
        <v>575</v>
      </c>
      <c r="P396" s="178">
        <v>355</v>
      </c>
    </row>
    <row r="397" spans="1:16" x14ac:dyDescent="0.3">
      <c r="A397" s="175" t="s">
        <v>474</v>
      </c>
      <c r="B397" s="176" t="s">
        <v>309</v>
      </c>
      <c r="C397" s="176" t="s">
        <v>1589</v>
      </c>
      <c r="D397" s="175" t="s">
        <v>407</v>
      </c>
      <c r="E397" s="172">
        <v>1269</v>
      </c>
      <c r="F397" s="177">
        <v>312</v>
      </c>
      <c r="G397" s="177">
        <v>672</v>
      </c>
      <c r="H397" s="178">
        <v>285</v>
      </c>
      <c r="I397" s="172">
        <v>1352</v>
      </c>
      <c r="J397" s="177">
        <v>308</v>
      </c>
      <c r="K397" s="177">
        <v>734</v>
      </c>
      <c r="L397" s="178">
        <v>310</v>
      </c>
      <c r="M397" s="172">
        <v>1318</v>
      </c>
      <c r="N397" s="177">
        <v>308</v>
      </c>
      <c r="O397" s="177">
        <v>730</v>
      </c>
      <c r="P397" s="178">
        <v>280</v>
      </c>
    </row>
    <row r="398" spans="1:16" x14ac:dyDescent="0.3">
      <c r="A398" s="175" t="s">
        <v>234</v>
      </c>
      <c r="B398" s="176" t="s">
        <v>1131</v>
      </c>
      <c r="C398" s="176" t="s">
        <v>1590</v>
      </c>
      <c r="D398" s="175" t="s">
        <v>1148</v>
      </c>
      <c r="E398" s="172">
        <v>1353</v>
      </c>
      <c r="F398" s="177">
        <v>506</v>
      </c>
      <c r="G398" s="177">
        <v>576</v>
      </c>
      <c r="H398" s="178">
        <v>271</v>
      </c>
      <c r="I398" s="172">
        <v>1302</v>
      </c>
      <c r="J398" s="177">
        <v>508</v>
      </c>
      <c r="K398" s="177">
        <v>526</v>
      </c>
      <c r="L398" s="178">
        <v>268</v>
      </c>
      <c r="M398" s="172">
        <v>1258</v>
      </c>
      <c r="N398" s="177">
        <v>490</v>
      </c>
      <c r="O398" s="177">
        <v>582</v>
      </c>
      <c r="P398" s="178">
        <v>186</v>
      </c>
    </row>
    <row r="399" spans="1:16" x14ac:dyDescent="0.3">
      <c r="A399" s="175" t="s">
        <v>711</v>
      </c>
      <c r="B399" s="176" t="s">
        <v>748</v>
      </c>
      <c r="C399" s="176" t="s">
        <v>1591</v>
      </c>
      <c r="D399" s="175" t="s">
        <v>758</v>
      </c>
      <c r="E399" s="172">
        <v>1405</v>
      </c>
      <c r="F399" s="177">
        <v>348</v>
      </c>
      <c r="G399" s="177">
        <v>881</v>
      </c>
      <c r="H399" s="178">
        <v>176</v>
      </c>
      <c r="I399" s="172">
        <v>1440</v>
      </c>
      <c r="J399" s="177">
        <v>391</v>
      </c>
      <c r="K399" s="177">
        <v>862</v>
      </c>
      <c r="L399" s="178">
        <v>187</v>
      </c>
      <c r="M399" s="172">
        <v>1390</v>
      </c>
      <c r="N399" s="177">
        <v>295</v>
      </c>
      <c r="O399" s="177">
        <v>856</v>
      </c>
      <c r="P399" s="178">
        <v>239</v>
      </c>
    </row>
    <row r="400" spans="1:16" x14ac:dyDescent="0.3">
      <c r="A400" s="175" t="s">
        <v>260</v>
      </c>
      <c r="B400" s="176" t="s">
        <v>1150</v>
      </c>
      <c r="C400" s="176" t="s">
        <v>1592</v>
      </c>
      <c r="D400" s="175" t="s">
        <v>1156</v>
      </c>
      <c r="E400" s="172">
        <v>1546</v>
      </c>
      <c r="F400" s="177">
        <v>330</v>
      </c>
      <c r="G400" s="177">
        <v>731</v>
      </c>
      <c r="H400" s="178">
        <v>485</v>
      </c>
      <c r="I400" s="172">
        <v>1484</v>
      </c>
      <c r="J400" s="177">
        <v>327</v>
      </c>
      <c r="K400" s="177">
        <v>684</v>
      </c>
      <c r="L400" s="178">
        <v>473</v>
      </c>
      <c r="M400" s="172">
        <v>1311</v>
      </c>
      <c r="N400" s="177">
        <v>180</v>
      </c>
      <c r="O400" s="177">
        <v>681</v>
      </c>
      <c r="P400" s="178">
        <v>450</v>
      </c>
    </row>
    <row r="401" spans="1:16" x14ac:dyDescent="0.3">
      <c r="A401" s="175" t="s">
        <v>474</v>
      </c>
      <c r="B401" s="176" t="s">
        <v>569</v>
      </c>
      <c r="C401" s="176" t="s">
        <v>1593</v>
      </c>
      <c r="D401" s="175" t="s">
        <v>587</v>
      </c>
      <c r="E401" s="172">
        <v>1462</v>
      </c>
      <c r="F401" s="177">
        <v>281</v>
      </c>
      <c r="G401" s="177">
        <v>731</v>
      </c>
      <c r="H401" s="178">
        <v>450</v>
      </c>
      <c r="I401" s="172">
        <v>1338</v>
      </c>
      <c r="J401" s="177">
        <v>274</v>
      </c>
      <c r="K401" s="177">
        <v>644</v>
      </c>
      <c r="L401" s="178">
        <v>420</v>
      </c>
      <c r="M401" s="172">
        <v>1364</v>
      </c>
      <c r="N401" s="177">
        <v>277</v>
      </c>
      <c r="O401" s="177">
        <v>636</v>
      </c>
      <c r="P401" s="178">
        <v>451</v>
      </c>
    </row>
    <row r="402" spans="1:16" x14ac:dyDescent="0.3">
      <c r="A402" s="175" t="s">
        <v>539</v>
      </c>
      <c r="B402" s="176" t="s">
        <v>763</v>
      </c>
      <c r="C402" s="176" t="s">
        <v>1594</v>
      </c>
      <c r="D402" s="175" t="s">
        <v>779</v>
      </c>
      <c r="E402" s="172">
        <v>1678</v>
      </c>
      <c r="F402" s="177">
        <v>581</v>
      </c>
      <c r="G402" s="177">
        <v>605</v>
      </c>
      <c r="H402" s="178">
        <v>492</v>
      </c>
      <c r="I402" s="172">
        <v>1702</v>
      </c>
      <c r="J402" s="177">
        <v>590</v>
      </c>
      <c r="K402" s="177">
        <v>619</v>
      </c>
      <c r="L402" s="178">
        <v>493</v>
      </c>
      <c r="M402" s="172">
        <v>1291</v>
      </c>
      <c r="N402" s="177">
        <v>232</v>
      </c>
      <c r="O402" s="177">
        <v>604</v>
      </c>
      <c r="P402" s="178">
        <v>455</v>
      </c>
    </row>
    <row r="403" spans="1:16" x14ac:dyDescent="0.3">
      <c r="A403" s="175" t="s">
        <v>938</v>
      </c>
      <c r="B403" s="176" t="s">
        <v>309</v>
      </c>
      <c r="C403" s="176" t="s">
        <v>1595</v>
      </c>
      <c r="D403" s="175" t="s">
        <v>329</v>
      </c>
      <c r="E403" s="172">
        <v>1303</v>
      </c>
      <c r="F403" s="177">
        <v>213</v>
      </c>
      <c r="G403" s="177">
        <v>918</v>
      </c>
      <c r="H403" s="178">
        <v>172</v>
      </c>
      <c r="I403" s="172">
        <v>1269</v>
      </c>
      <c r="J403" s="177">
        <v>210</v>
      </c>
      <c r="K403" s="177">
        <v>889</v>
      </c>
      <c r="L403" s="178">
        <v>170</v>
      </c>
      <c r="M403" s="172">
        <v>1331</v>
      </c>
      <c r="N403" s="177">
        <v>218</v>
      </c>
      <c r="O403" s="177">
        <v>937</v>
      </c>
      <c r="P403" s="178">
        <v>176</v>
      </c>
    </row>
    <row r="404" spans="1:16" x14ac:dyDescent="0.3">
      <c r="A404" s="175" t="s">
        <v>873</v>
      </c>
      <c r="B404" s="176" t="s">
        <v>261</v>
      </c>
      <c r="C404" s="176" t="s">
        <v>1596</v>
      </c>
      <c r="D404" s="175" t="s">
        <v>294</v>
      </c>
      <c r="E404" s="172">
        <v>1382</v>
      </c>
      <c r="F404" s="177">
        <v>470</v>
      </c>
      <c r="G404" s="177">
        <v>688</v>
      </c>
      <c r="H404" s="178">
        <v>224</v>
      </c>
      <c r="I404" s="172">
        <v>1348</v>
      </c>
      <c r="J404" s="177">
        <v>418</v>
      </c>
      <c r="K404" s="177">
        <v>686</v>
      </c>
      <c r="L404" s="178">
        <v>244</v>
      </c>
      <c r="M404" s="172">
        <v>1312</v>
      </c>
      <c r="N404" s="177">
        <v>502</v>
      </c>
      <c r="O404" s="177">
        <v>579</v>
      </c>
      <c r="P404" s="178">
        <v>231</v>
      </c>
    </row>
    <row r="405" spans="1:16" x14ac:dyDescent="0.3">
      <c r="A405" s="175" t="s">
        <v>819</v>
      </c>
      <c r="B405" s="176" t="s">
        <v>506</v>
      </c>
      <c r="C405" s="176" t="s">
        <v>1597</v>
      </c>
      <c r="D405" s="175" t="s">
        <v>1029</v>
      </c>
      <c r="E405" s="172">
        <v>1191</v>
      </c>
      <c r="F405" s="177">
        <v>594</v>
      </c>
      <c r="G405" s="177">
        <v>242</v>
      </c>
      <c r="H405" s="178">
        <v>355</v>
      </c>
      <c r="I405" s="172">
        <v>1293</v>
      </c>
      <c r="J405" s="177">
        <v>593</v>
      </c>
      <c r="K405" s="177">
        <v>219</v>
      </c>
      <c r="L405" s="178">
        <v>481</v>
      </c>
      <c r="M405" s="172">
        <v>1310</v>
      </c>
      <c r="N405" s="177">
        <v>591</v>
      </c>
      <c r="O405" s="177">
        <v>253</v>
      </c>
      <c r="P405" s="178">
        <v>466</v>
      </c>
    </row>
    <row r="406" spans="1:16" x14ac:dyDescent="0.3">
      <c r="A406" s="175" t="s">
        <v>819</v>
      </c>
      <c r="B406" s="176" t="s">
        <v>1039</v>
      </c>
      <c r="C406" s="176" t="s">
        <v>1598</v>
      </c>
      <c r="D406" s="175" t="s">
        <v>1047</v>
      </c>
      <c r="E406" s="172">
        <v>1341</v>
      </c>
      <c r="F406" s="177">
        <v>252</v>
      </c>
      <c r="G406" s="177">
        <v>656</v>
      </c>
      <c r="H406" s="178">
        <v>433</v>
      </c>
      <c r="I406" s="172">
        <v>1308</v>
      </c>
      <c r="J406" s="177">
        <v>254</v>
      </c>
      <c r="K406" s="177">
        <v>621</v>
      </c>
      <c r="L406" s="178">
        <v>433</v>
      </c>
      <c r="M406" s="172">
        <v>1278</v>
      </c>
      <c r="N406" s="177">
        <v>245</v>
      </c>
      <c r="O406" s="177">
        <v>643</v>
      </c>
      <c r="P406" s="178">
        <v>390</v>
      </c>
    </row>
    <row r="407" spans="1:16" x14ac:dyDescent="0.3">
      <c r="A407" s="175" t="s">
        <v>107</v>
      </c>
      <c r="B407" s="176" t="s">
        <v>1086</v>
      </c>
      <c r="C407" s="176" t="s">
        <v>1599</v>
      </c>
      <c r="D407" s="175" t="s">
        <v>354</v>
      </c>
      <c r="E407" s="172">
        <v>1096</v>
      </c>
      <c r="F407" s="177">
        <v>497</v>
      </c>
      <c r="G407" s="177">
        <v>283</v>
      </c>
      <c r="H407" s="178">
        <v>316</v>
      </c>
      <c r="I407" s="172">
        <v>1351</v>
      </c>
      <c r="J407" s="177">
        <v>759</v>
      </c>
      <c r="K407" s="177">
        <v>275</v>
      </c>
      <c r="L407" s="178">
        <v>317</v>
      </c>
      <c r="M407" s="172">
        <v>1303</v>
      </c>
      <c r="N407" s="177">
        <v>767</v>
      </c>
      <c r="O407" s="177">
        <v>236</v>
      </c>
      <c r="P407" s="178">
        <v>300</v>
      </c>
    </row>
    <row r="408" spans="1:16" x14ac:dyDescent="0.3">
      <c r="A408" s="175" t="s">
        <v>938</v>
      </c>
      <c r="B408" s="176" t="s">
        <v>108</v>
      </c>
      <c r="C408" s="176" t="s">
        <v>1600</v>
      </c>
      <c r="D408" s="175" t="s">
        <v>160</v>
      </c>
      <c r="E408" s="172">
        <v>1747</v>
      </c>
      <c r="F408" s="177">
        <v>533</v>
      </c>
      <c r="G408" s="177">
        <v>624</v>
      </c>
      <c r="H408" s="178">
        <v>590</v>
      </c>
      <c r="I408" s="172">
        <v>1670</v>
      </c>
      <c r="J408" s="177">
        <v>511</v>
      </c>
      <c r="K408" s="177">
        <v>571</v>
      </c>
      <c r="L408" s="178">
        <v>588</v>
      </c>
      <c r="M408" s="172">
        <v>1283</v>
      </c>
      <c r="N408" s="177">
        <v>172</v>
      </c>
      <c r="O408" s="177">
        <v>560</v>
      </c>
      <c r="P408" s="178">
        <v>551</v>
      </c>
    </row>
    <row r="409" spans="1:16" x14ac:dyDescent="0.3">
      <c r="A409" s="175" t="s">
        <v>680</v>
      </c>
      <c r="B409" s="176" t="s">
        <v>108</v>
      </c>
      <c r="C409" s="176" t="s">
        <v>1601</v>
      </c>
      <c r="D409" s="175" t="s">
        <v>216</v>
      </c>
      <c r="E409" s="172">
        <v>1424</v>
      </c>
      <c r="F409" s="177">
        <v>471</v>
      </c>
      <c r="G409" s="177">
        <v>621</v>
      </c>
      <c r="H409" s="178">
        <v>332</v>
      </c>
      <c r="I409" s="172">
        <v>1277</v>
      </c>
      <c r="J409" s="177">
        <v>359</v>
      </c>
      <c r="K409" s="177">
        <v>597</v>
      </c>
      <c r="L409" s="178">
        <v>321</v>
      </c>
      <c r="M409" s="172">
        <v>1300</v>
      </c>
      <c r="N409" s="177">
        <v>382</v>
      </c>
      <c r="O409" s="177">
        <v>603</v>
      </c>
      <c r="P409" s="178">
        <v>315</v>
      </c>
    </row>
    <row r="410" spans="1:16" x14ac:dyDescent="0.3">
      <c r="A410" s="175" t="s">
        <v>308</v>
      </c>
      <c r="B410" s="176" t="s">
        <v>569</v>
      </c>
      <c r="C410" s="176" t="s">
        <v>1602</v>
      </c>
      <c r="D410" s="175" t="s">
        <v>573</v>
      </c>
      <c r="E410" s="172">
        <v>1309</v>
      </c>
      <c r="F410" s="177">
        <v>351</v>
      </c>
      <c r="G410" s="177">
        <v>693</v>
      </c>
      <c r="H410" s="178">
        <v>265</v>
      </c>
      <c r="I410" s="172">
        <v>1304</v>
      </c>
      <c r="J410" s="177">
        <v>350</v>
      </c>
      <c r="K410" s="177">
        <v>696</v>
      </c>
      <c r="L410" s="178">
        <v>258</v>
      </c>
      <c r="M410" s="172">
        <v>1301</v>
      </c>
      <c r="N410" s="177">
        <v>351</v>
      </c>
      <c r="O410" s="177">
        <v>696</v>
      </c>
      <c r="P410" s="178">
        <v>254</v>
      </c>
    </row>
    <row r="411" spans="1:16" x14ac:dyDescent="0.3">
      <c r="A411" s="175" t="s">
        <v>308</v>
      </c>
      <c r="B411" s="176" t="s">
        <v>475</v>
      </c>
      <c r="C411" s="176" t="s">
        <v>1603</v>
      </c>
      <c r="D411" s="175" t="s">
        <v>486</v>
      </c>
      <c r="E411" s="172">
        <v>1564</v>
      </c>
      <c r="F411" s="177">
        <v>693</v>
      </c>
      <c r="G411" s="177">
        <v>478</v>
      </c>
      <c r="H411" s="178">
        <v>393</v>
      </c>
      <c r="I411" s="172">
        <v>1498</v>
      </c>
      <c r="J411" s="177">
        <v>638</v>
      </c>
      <c r="K411" s="177">
        <v>456</v>
      </c>
      <c r="L411" s="178">
        <v>404</v>
      </c>
      <c r="M411" s="172">
        <v>1301</v>
      </c>
      <c r="N411" s="177">
        <v>493</v>
      </c>
      <c r="O411" s="177">
        <v>407</v>
      </c>
      <c r="P411" s="178">
        <v>401</v>
      </c>
    </row>
    <row r="412" spans="1:16" x14ac:dyDescent="0.3">
      <c r="A412" s="175" t="s">
        <v>792</v>
      </c>
      <c r="B412" s="176" t="s">
        <v>108</v>
      </c>
      <c r="C412" s="176" t="s">
        <v>1604</v>
      </c>
      <c r="D412" s="175" t="s">
        <v>118</v>
      </c>
      <c r="E412" s="172">
        <v>1316</v>
      </c>
      <c r="F412" s="177">
        <v>273</v>
      </c>
      <c r="G412" s="177">
        <v>790</v>
      </c>
      <c r="H412" s="178">
        <v>253</v>
      </c>
      <c r="I412" s="172">
        <v>1224</v>
      </c>
      <c r="J412" s="177">
        <v>254</v>
      </c>
      <c r="K412" s="177">
        <v>713</v>
      </c>
      <c r="L412" s="178">
        <v>257</v>
      </c>
      <c r="M412" s="172">
        <v>1291</v>
      </c>
      <c r="N412" s="177">
        <v>245</v>
      </c>
      <c r="O412" s="177">
        <v>797</v>
      </c>
      <c r="P412" s="178">
        <v>249</v>
      </c>
    </row>
    <row r="413" spans="1:16" x14ac:dyDescent="0.3">
      <c r="A413" s="175" t="s">
        <v>474</v>
      </c>
      <c r="B413" s="176" t="s">
        <v>1188</v>
      </c>
      <c r="C413" s="176" t="s">
        <v>1605</v>
      </c>
      <c r="D413" s="175" t="s">
        <v>1192</v>
      </c>
      <c r="E413" s="172">
        <v>1466</v>
      </c>
      <c r="F413" s="177">
        <v>582</v>
      </c>
      <c r="G413" s="177">
        <v>663</v>
      </c>
      <c r="H413" s="178">
        <v>221</v>
      </c>
      <c r="I413" s="172">
        <v>1386</v>
      </c>
      <c r="J413" s="177">
        <v>540</v>
      </c>
      <c r="K413" s="177">
        <v>643</v>
      </c>
      <c r="L413" s="178">
        <v>203</v>
      </c>
      <c r="M413" s="172">
        <v>1294</v>
      </c>
      <c r="N413" s="177">
        <v>542</v>
      </c>
      <c r="O413" s="177">
        <v>547</v>
      </c>
      <c r="P413" s="178">
        <v>205</v>
      </c>
    </row>
    <row r="414" spans="1:16" x14ac:dyDescent="0.3">
      <c r="A414" s="175" t="s">
        <v>1085</v>
      </c>
      <c r="B414" s="176" t="s">
        <v>569</v>
      </c>
      <c r="C414" s="176" t="s">
        <v>1606</v>
      </c>
      <c r="D414" s="175" t="s">
        <v>641</v>
      </c>
      <c r="E414" s="172">
        <v>1310</v>
      </c>
      <c r="F414" s="177">
        <v>523</v>
      </c>
      <c r="G414" s="177">
        <v>620</v>
      </c>
      <c r="H414" s="178">
        <v>167</v>
      </c>
      <c r="I414" s="172">
        <v>1320</v>
      </c>
      <c r="J414" s="177">
        <v>528</v>
      </c>
      <c r="K414" s="177">
        <v>611</v>
      </c>
      <c r="L414" s="178">
        <v>181</v>
      </c>
      <c r="M414" s="172">
        <v>1271</v>
      </c>
      <c r="N414" s="177">
        <v>464</v>
      </c>
      <c r="O414" s="177">
        <v>644</v>
      </c>
      <c r="P414" s="178">
        <v>163</v>
      </c>
    </row>
    <row r="415" spans="1:16" x14ac:dyDescent="0.3">
      <c r="A415" s="175" t="s">
        <v>1085</v>
      </c>
      <c r="B415" s="176" t="s">
        <v>1039</v>
      </c>
      <c r="C415" s="176" t="s">
        <v>1607</v>
      </c>
      <c r="D415" s="175" t="s">
        <v>1048</v>
      </c>
      <c r="E415" s="172">
        <v>1307</v>
      </c>
      <c r="F415" s="177">
        <v>508</v>
      </c>
      <c r="G415" s="177">
        <v>498</v>
      </c>
      <c r="H415" s="178">
        <v>301</v>
      </c>
      <c r="I415" s="172">
        <v>1247</v>
      </c>
      <c r="J415" s="177">
        <v>530</v>
      </c>
      <c r="K415" s="177">
        <v>415</v>
      </c>
      <c r="L415" s="178">
        <v>302</v>
      </c>
      <c r="M415" s="172">
        <v>1251</v>
      </c>
      <c r="N415" s="177">
        <v>526</v>
      </c>
      <c r="O415" s="177">
        <v>456</v>
      </c>
      <c r="P415" s="178">
        <v>269</v>
      </c>
    </row>
    <row r="416" spans="1:16" x14ac:dyDescent="0.3">
      <c r="A416" s="175" t="s">
        <v>1038</v>
      </c>
      <c r="B416" s="176" t="s">
        <v>939</v>
      </c>
      <c r="C416" s="176" t="s">
        <v>1608</v>
      </c>
      <c r="D416" s="175" t="s">
        <v>950</v>
      </c>
      <c r="E416" s="172">
        <v>1267</v>
      </c>
      <c r="F416" s="177">
        <v>279</v>
      </c>
      <c r="G416" s="177">
        <v>902</v>
      </c>
      <c r="H416" s="178">
        <v>86</v>
      </c>
      <c r="I416" s="172">
        <v>1265</v>
      </c>
      <c r="J416" s="177">
        <v>278</v>
      </c>
      <c r="K416" s="177">
        <v>901</v>
      </c>
      <c r="L416" s="178">
        <v>86</v>
      </c>
      <c r="M416" s="172">
        <v>1271</v>
      </c>
      <c r="N416" s="177">
        <v>291</v>
      </c>
      <c r="O416" s="177">
        <v>903</v>
      </c>
      <c r="P416" s="178">
        <v>77</v>
      </c>
    </row>
    <row r="417" spans="1:16" x14ac:dyDescent="0.3">
      <c r="A417" s="175" t="s">
        <v>308</v>
      </c>
      <c r="B417" s="176" t="s">
        <v>108</v>
      </c>
      <c r="C417" s="176" t="s">
        <v>1609</v>
      </c>
      <c r="D417" s="175" t="s">
        <v>217</v>
      </c>
      <c r="E417" s="172">
        <v>1263</v>
      </c>
      <c r="F417" s="177">
        <v>580</v>
      </c>
      <c r="G417" s="177">
        <v>333</v>
      </c>
      <c r="H417" s="178">
        <v>350</v>
      </c>
      <c r="I417" s="172">
        <v>1261</v>
      </c>
      <c r="J417" s="177">
        <v>545</v>
      </c>
      <c r="K417" s="177">
        <v>324</v>
      </c>
      <c r="L417" s="178">
        <v>392</v>
      </c>
      <c r="M417" s="172">
        <v>1211</v>
      </c>
      <c r="N417" s="177">
        <v>553</v>
      </c>
      <c r="O417" s="177">
        <v>333</v>
      </c>
      <c r="P417" s="178">
        <v>325</v>
      </c>
    </row>
    <row r="418" spans="1:16" x14ac:dyDescent="0.3">
      <c r="A418" s="175" t="s">
        <v>792</v>
      </c>
      <c r="B418" s="176" t="s">
        <v>1086</v>
      </c>
      <c r="C418" s="176" t="s">
        <v>1610</v>
      </c>
      <c r="D418" s="175" t="s">
        <v>1088</v>
      </c>
      <c r="E418" s="172">
        <v>1347</v>
      </c>
      <c r="F418" s="177">
        <v>314</v>
      </c>
      <c r="G418" s="177">
        <v>473</v>
      </c>
      <c r="H418" s="178">
        <v>560</v>
      </c>
      <c r="I418" s="172">
        <v>1351</v>
      </c>
      <c r="J418" s="177">
        <v>317</v>
      </c>
      <c r="K418" s="177">
        <v>468</v>
      </c>
      <c r="L418" s="178">
        <v>566</v>
      </c>
      <c r="M418" s="172">
        <v>1233</v>
      </c>
      <c r="N418" s="177">
        <v>247</v>
      </c>
      <c r="O418" s="177">
        <v>455</v>
      </c>
      <c r="P418" s="178">
        <v>531</v>
      </c>
    </row>
    <row r="419" spans="1:16" x14ac:dyDescent="0.3">
      <c r="A419" s="175" t="s">
        <v>747</v>
      </c>
      <c r="B419" s="176" t="s">
        <v>569</v>
      </c>
      <c r="C419" s="176" t="s">
        <v>1611</v>
      </c>
      <c r="D419" s="175" t="s">
        <v>649</v>
      </c>
      <c r="E419" s="172">
        <v>1351</v>
      </c>
      <c r="F419" s="177">
        <v>409</v>
      </c>
      <c r="G419" s="177">
        <v>322</v>
      </c>
      <c r="H419" s="178">
        <v>620</v>
      </c>
      <c r="I419" s="172">
        <v>1273</v>
      </c>
      <c r="J419" s="177">
        <v>339</v>
      </c>
      <c r="K419" s="177">
        <v>321</v>
      </c>
      <c r="L419" s="178">
        <v>613</v>
      </c>
      <c r="M419" s="172">
        <v>1257</v>
      </c>
      <c r="N419" s="177">
        <v>336</v>
      </c>
      <c r="O419" s="177">
        <v>317</v>
      </c>
      <c r="P419" s="178">
        <v>604</v>
      </c>
    </row>
    <row r="420" spans="1:16" x14ac:dyDescent="0.3">
      <c r="A420" s="175" t="s">
        <v>792</v>
      </c>
      <c r="B420" s="176" t="s">
        <v>475</v>
      </c>
      <c r="C420" s="176" t="s">
        <v>1612</v>
      </c>
      <c r="D420" s="176" t="s">
        <v>477</v>
      </c>
      <c r="E420" s="172">
        <v>1218</v>
      </c>
      <c r="F420" s="177">
        <v>486</v>
      </c>
      <c r="G420" s="177">
        <v>482</v>
      </c>
      <c r="H420" s="178">
        <v>250</v>
      </c>
      <c r="I420" s="172">
        <v>1189</v>
      </c>
      <c r="J420" s="177">
        <v>451</v>
      </c>
      <c r="K420" s="177">
        <v>509</v>
      </c>
      <c r="L420" s="178">
        <v>229</v>
      </c>
      <c r="M420" s="172">
        <v>1254</v>
      </c>
      <c r="N420" s="177">
        <v>487</v>
      </c>
      <c r="O420" s="177">
        <v>544</v>
      </c>
      <c r="P420" s="178">
        <v>223</v>
      </c>
    </row>
    <row r="421" spans="1:16" x14ac:dyDescent="0.3">
      <c r="A421" s="175" t="s">
        <v>539</v>
      </c>
      <c r="B421" s="176" t="s">
        <v>569</v>
      </c>
      <c r="C421" s="176" t="s">
        <v>1613</v>
      </c>
      <c r="D421" s="175" t="s">
        <v>579</v>
      </c>
      <c r="E421" s="172">
        <v>931</v>
      </c>
      <c r="F421" s="177">
        <v>445</v>
      </c>
      <c r="G421" s="177">
        <v>142</v>
      </c>
      <c r="H421" s="178">
        <v>344</v>
      </c>
      <c r="I421" s="172">
        <v>1172</v>
      </c>
      <c r="J421" s="177">
        <v>568</v>
      </c>
      <c r="K421" s="177">
        <v>268</v>
      </c>
      <c r="L421" s="178">
        <v>336</v>
      </c>
      <c r="M421" s="172">
        <v>1220</v>
      </c>
      <c r="N421" s="177">
        <v>783</v>
      </c>
      <c r="O421" s="177">
        <v>139</v>
      </c>
      <c r="P421" s="178">
        <v>298</v>
      </c>
    </row>
    <row r="422" spans="1:16" x14ac:dyDescent="0.3">
      <c r="A422" s="175" t="s">
        <v>762</v>
      </c>
      <c r="B422" s="176" t="s">
        <v>108</v>
      </c>
      <c r="C422" s="176" t="s">
        <v>1614</v>
      </c>
      <c r="D422" s="175" t="s">
        <v>173</v>
      </c>
      <c r="E422" s="172">
        <v>1277</v>
      </c>
      <c r="F422" s="177">
        <v>88</v>
      </c>
      <c r="G422" s="177">
        <v>1042</v>
      </c>
      <c r="H422" s="178">
        <v>147</v>
      </c>
      <c r="I422" s="172">
        <v>1270</v>
      </c>
      <c r="J422" s="177">
        <v>88</v>
      </c>
      <c r="K422" s="177">
        <v>1033</v>
      </c>
      <c r="L422" s="178">
        <v>149</v>
      </c>
      <c r="M422" s="172">
        <v>1239</v>
      </c>
      <c r="N422" s="177">
        <v>82</v>
      </c>
      <c r="O422" s="177">
        <v>1027</v>
      </c>
      <c r="P422" s="178">
        <v>130</v>
      </c>
    </row>
    <row r="423" spans="1:16" x14ac:dyDescent="0.3">
      <c r="A423" s="175" t="s">
        <v>873</v>
      </c>
      <c r="B423" s="176" t="s">
        <v>939</v>
      </c>
      <c r="C423" s="176" t="s">
        <v>1615</v>
      </c>
      <c r="D423" s="176" t="s">
        <v>993</v>
      </c>
      <c r="E423" s="172">
        <v>1139</v>
      </c>
      <c r="F423" s="177">
        <v>543</v>
      </c>
      <c r="G423" s="177">
        <v>250</v>
      </c>
      <c r="H423" s="178">
        <v>346</v>
      </c>
      <c r="I423" s="172">
        <v>1285</v>
      </c>
      <c r="J423" s="177">
        <v>689</v>
      </c>
      <c r="K423" s="177">
        <v>251</v>
      </c>
      <c r="L423" s="178">
        <v>345</v>
      </c>
      <c r="M423" s="172">
        <v>1209</v>
      </c>
      <c r="N423" s="177">
        <v>654</v>
      </c>
      <c r="O423" s="177">
        <v>257</v>
      </c>
      <c r="P423" s="178">
        <v>298</v>
      </c>
    </row>
    <row r="424" spans="1:16" x14ac:dyDescent="0.3">
      <c r="A424" s="175" t="s">
        <v>512</v>
      </c>
      <c r="B424" s="176" t="s">
        <v>475</v>
      </c>
      <c r="C424" s="176" t="s">
        <v>1616</v>
      </c>
      <c r="D424" s="175" t="s">
        <v>479</v>
      </c>
      <c r="E424" s="172">
        <v>1400</v>
      </c>
      <c r="F424" s="177">
        <v>242</v>
      </c>
      <c r="G424" s="177">
        <v>850</v>
      </c>
      <c r="H424" s="178">
        <v>308</v>
      </c>
      <c r="I424" s="172">
        <v>1168</v>
      </c>
      <c r="J424" s="177">
        <v>259</v>
      </c>
      <c r="K424" s="177">
        <v>639</v>
      </c>
      <c r="L424" s="178">
        <v>270</v>
      </c>
      <c r="M424" s="172">
        <v>1282</v>
      </c>
      <c r="N424" s="177">
        <v>367</v>
      </c>
      <c r="O424" s="177">
        <v>618</v>
      </c>
      <c r="P424" s="178">
        <v>297</v>
      </c>
    </row>
    <row r="425" spans="1:16" x14ac:dyDescent="0.3">
      <c r="A425" s="175" t="s">
        <v>107</v>
      </c>
      <c r="B425" s="176" t="s">
        <v>1039</v>
      </c>
      <c r="C425" s="176" t="s">
        <v>1617</v>
      </c>
      <c r="D425" s="175" t="s">
        <v>1043</v>
      </c>
      <c r="E425" s="172">
        <v>1302</v>
      </c>
      <c r="F425" s="177">
        <v>448</v>
      </c>
      <c r="G425" s="177">
        <v>644</v>
      </c>
      <c r="H425" s="178">
        <v>210</v>
      </c>
      <c r="I425" s="172">
        <v>1325</v>
      </c>
      <c r="J425" s="177">
        <v>470</v>
      </c>
      <c r="K425" s="177">
        <v>648</v>
      </c>
      <c r="L425" s="178">
        <v>207</v>
      </c>
      <c r="M425" s="172">
        <v>1252</v>
      </c>
      <c r="N425" s="177">
        <v>446</v>
      </c>
      <c r="O425" s="177">
        <v>602</v>
      </c>
      <c r="P425" s="178">
        <v>204</v>
      </c>
    </row>
    <row r="426" spans="1:16" x14ac:dyDescent="0.3">
      <c r="A426" s="175" t="s">
        <v>539</v>
      </c>
      <c r="B426" s="176" t="s">
        <v>1086</v>
      </c>
      <c r="C426" s="176" t="s">
        <v>1618</v>
      </c>
      <c r="D426" s="175" t="s">
        <v>1114</v>
      </c>
      <c r="E426" s="172">
        <v>1212</v>
      </c>
      <c r="F426" s="177">
        <v>624</v>
      </c>
      <c r="G426" s="177">
        <v>340</v>
      </c>
      <c r="H426" s="178">
        <v>248</v>
      </c>
      <c r="I426" s="172">
        <v>1232</v>
      </c>
      <c r="J426" s="177">
        <v>648</v>
      </c>
      <c r="K426" s="177">
        <v>346</v>
      </c>
      <c r="L426" s="178">
        <v>238</v>
      </c>
      <c r="M426" s="172">
        <v>1263</v>
      </c>
      <c r="N426" s="177">
        <v>637</v>
      </c>
      <c r="O426" s="177">
        <v>376</v>
      </c>
      <c r="P426" s="178">
        <v>250</v>
      </c>
    </row>
    <row r="427" spans="1:16" x14ac:dyDescent="0.3">
      <c r="A427" s="175" t="s">
        <v>308</v>
      </c>
      <c r="B427" s="176" t="s">
        <v>309</v>
      </c>
      <c r="C427" s="176" t="s">
        <v>1619</v>
      </c>
      <c r="D427" s="175" t="s">
        <v>359</v>
      </c>
      <c r="E427" s="172">
        <v>1303</v>
      </c>
      <c r="F427" s="177">
        <v>322</v>
      </c>
      <c r="G427" s="177">
        <v>421</v>
      </c>
      <c r="H427" s="178">
        <v>560</v>
      </c>
      <c r="I427" s="172">
        <v>1266</v>
      </c>
      <c r="J427" s="177">
        <v>326</v>
      </c>
      <c r="K427" s="177">
        <v>405</v>
      </c>
      <c r="L427" s="178">
        <v>535</v>
      </c>
      <c r="M427" s="172">
        <v>1287</v>
      </c>
      <c r="N427" s="177">
        <v>324</v>
      </c>
      <c r="O427" s="177">
        <v>383</v>
      </c>
      <c r="P427" s="178">
        <v>580</v>
      </c>
    </row>
    <row r="428" spans="1:16" x14ac:dyDescent="0.3">
      <c r="A428" s="175" t="s">
        <v>1038</v>
      </c>
      <c r="B428" s="176" t="s">
        <v>712</v>
      </c>
      <c r="C428" s="176" t="s">
        <v>1620</v>
      </c>
      <c r="D428" s="175" t="s">
        <v>744</v>
      </c>
      <c r="E428" s="172">
        <v>1292</v>
      </c>
      <c r="F428" s="177">
        <v>196</v>
      </c>
      <c r="G428" s="177">
        <v>854</v>
      </c>
      <c r="H428" s="178">
        <v>242</v>
      </c>
      <c r="I428" s="172">
        <v>1246</v>
      </c>
      <c r="J428" s="177">
        <v>190</v>
      </c>
      <c r="K428" s="177">
        <v>817</v>
      </c>
      <c r="L428" s="178">
        <v>239</v>
      </c>
      <c r="M428" s="172">
        <v>1205</v>
      </c>
      <c r="N428" s="177">
        <v>167</v>
      </c>
      <c r="O428" s="177">
        <v>835</v>
      </c>
      <c r="P428" s="178">
        <v>203</v>
      </c>
    </row>
    <row r="429" spans="1:16" x14ac:dyDescent="0.3">
      <c r="A429" s="175" t="s">
        <v>260</v>
      </c>
      <c r="B429" s="176" t="s">
        <v>449</v>
      </c>
      <c r="C429" s="176" t="s">
        <v>1621</v>
      </c>
      <c r="D429" s="175" t="s">
        <v>937</v>
      </c>
      <c r="E429" s="172">
        <v>1274</v>
      </c>
      <c r="F429" s="177">
        <v>353</v>
      </c>
      <c r="G429" s="177">
        <v>552</v>
      </c>
      <c r="H429" s="178">
        <v>369</v>
      </c>
      <c r="I429" s="172">
        <v>1265</v>
      </c>
      <c r="J429" s="177">
        <v>364</v>
      </c>
      <c r="K429" s="177">
        <v>538</v>
      </c>
      <c r="L429" s="178">
        <v>363</v>
      </c>
      <c r="M429" s="172">
        <v>1196</v>
      </c>
      <c r="N429" s="177">
        <v>340</v>
      </c>
      <c r="O429" s="177">
        <v>527</v>
      </c>
      <c r="P429" s="178">
        <v>329</v>
      </c>
    </row>
    <row r="430" spans="1:16" x14ac:dyDescent="0.3">
      <c r="A430" s="175" t="s">
        <v>107</v>
      </c>
      <c r="B430" s="176" t="s">
        <v>939</v>
      </c>
      <c r="C430" s="176" t="s">
        <v>1622</v>
      </c>
      <c r="D430" s="175" t="s">
        <v>986</v>
      </c>
      <c r="E430" s="172">
        <v>1050</v>
      </c>
      <c r="F430" s="177">
        <v>225</v>
      </c>
      <c r="G430" s="177">
        <v>576</v>
      </c>
      <c r="H430" s="178">
        <v>249</v>
      </c>
      <c r="I430" s="172">
        <v>1177</v>
      </c>
      <c r="J430" s="177">
        <v>355</v>
      </c>
      <c r="K430" s="177">
        <v>581</v>
      </c>
      <c r="L430" s="178">
        <v>241</v>
      </c>
      <c r="M430" s="172">
        <v>1223</v>
      </c>
      <c r="N430" s="177">
        <v>406</v>
      </c>
      <c r="O430" s="177">
        <v>580</v>
      </c>
      <c r="P430" s="178">
        <v>237</v>
      </c>
    </row>
    <row r="431" spans="1:16" x14ac:dyDescent="0.3">
      <c r="A431" s="175" t="s">
        <v>568</v>
      </c>
      <c r="B431" s="176" t="s">
        <v>108</v>
      </c>
      <c r="C431" s="176" t="s">
        <v>1623</v>
      </c>
      <c r="D431" s="175" t="s">
        <v>137</v>
      </c>
      <c r="E431" s="172">
        <v>1094</v>
      </c>
      <c r="F431" s="177">
        <v>366</v>
      </c>
      <c r="G431" s="177">
        <v>544</v>
      </c>
      <c r="H431" s="178">
        <v>184</v>
      </c>
      <c r="I431" s="172">
        <v>1097</v>
      </c>
      <c r="J431" s="177">
        <v>402</v>
      </c>
      <c r="K431" s="177">
        <v>505</v>
      </c>
      <c r="L431" s="178">
        <v>190</v>
      </c>
      <c r="M431" s="172">
        <v>1220</v>
      </c>
      <c r="N431" s="177">
        <v>435</v>
      </c>
      <c r="O431" s="177">
        <v>601</v>
      </c>
      <c r="P431" s="178">
        <v>184</v>
      </c>
    </row>
    <row r="432" spans="1:16" x14ac:dyDescent="0.3">
      <c r="A432" s="175" t="s">
        <v>873</v>
      </c>
      <c r="B432" s="176" t="s">
        <v>748</v>
      </c>
      <c r="C432" s="176" t="s">
        <v>1624</v>
      </c>
      <c r="D432" s="175" t="s">
        <v>306</v>
      </c>
      <c r="E432" s="172">
        <v>1346</v>
      </c>
      <c r="F432" s="177">
        <v>302</v>
      </c>
      <c r="G432" s="177">
        <v>565</v>
      </c>
      <c r="H432" s="178">
        <v>479</v>
      </c>
      <c r="I432" s="172">
        <v>1365</v>
      </c>
      <c r="J432" s="177">
        <v>312</v>
      </c>
      <c r="K432" s="177">
        <v>561</v>
      </c>
      <c r="L432" s="178">
        <v>492</v>
      </c>
      <c r="M432" s="172">
        <v>1227</v>
      </c>
      <c r="N432" s="177">
        <v>180</v>
      </c>
      <c r="O432" s="177">
        <v>554</v>
      </c>
      <c r="P432" s="178">
        <v>493</v>
      </c>
    </row>
    <row r="433" spans="1:16" x14ac:dyDescent="0.3">
      <c r="A433" s="175" t="s">
        <v>539</v>
      </c>
      <c r="B433" s="176" t="s">
        <v>181</v>
      </c>
      <c r="C433" s="176" t="s">
        <v>1625</v>
      </c>
      <c r="D433" s="175" t="s">
        <v>828</v>
      </c>
      <c r="E433" s="172">
        <v>1226</v>
      </c>
      <c r="F433" s="177">
        <v>250</v>
      </c>
      <c r="G433" s="177">
        <v>611</v>
      </c>
      <c r="H433" s="178">
        <v>365</v>
      </c>
      <c r="I433" s="172">
        <v>1192</v>
      </c>
      <c r="J433" s="177">
        <v>255</v>
      </c>
      <c r="K433" s="177">
        <v>560</v>
      </c>
      <c r="L433" s="178">
        <v>377</v>
      </c>
      <c r="M433" s="172">
        <v>1217</v>
      </c>
      <c r="N433" s="177">
        <v>250</v>
      </c>
      <c r="O433" s="177">
        <v>596</v>
      </c>
      <c r="P433" s="178">
        <v>371</v>
      </c>
    </row>
    <row r="434" spans="1:16" x14ac:dyDescent="0.3">
      <c r="A434" s="175" t="s">
        <v>260</v>
      </c>
      <c r="B434" s="176" t="s">
        <v>181</v>
      </c>
      <c r="C434" s="176" t="s">
        <v>1626</v>
      </c>
      <c r="D434" s="175" t="s">
        <v>830</v>
      </c>
      <c r="E434" s="172">
        <v>1314</v>
      </c>
      <c r="F434" s="177">
        <v>252</v>
      </c>
      <c r="G434" s="177">
        <v>889</v>
      </c>
      <c r="H434" s="178">
        <v>173</v>
      </c>
      <c r="I434" s="172">
        <v>1124</v>
      </c>
      <c r="J434" s="177">
        <v>237</v>
      </c>
      <c r="K434" s="177">
        <v>736</v>
      </c>
      <c r="L434" s="178">
        <v>151</v>
      </c>
      <c r="M434" s="172">
        <v>1244</v>
      </c>
      <c r="N434" s="177">
        <v>240</v>
      </c>
      <c r="O434" s="177">
        <v>828</v>
      </c>
      <c r="P434" s="178">
        <v>176</v>
      </c>
    </row>
    <row r="435" spans="1:16" x14ac:dyDescent="0.3">
      <c r="A435" s="175" t="s">
        <v>512</v>
      </c>
      <c r="B435" s="176" t="s">
        <v>513</v>
      </c>
      <c r="C435" s="176" t="s">
        <v>1627</v>
      </c>
      <c r="D435" s="175" t="s">
        <v>536</v>
      </c>
      <c r="E435" s="172">
        <v>919</v>
      </c>
      <c r="F435" s="177">
        <v>254</v>
      </c>
      <c r="G435" s="177">
        <v>264</v>
      </c>
      <c r="H435" s="178">
        <v>401</v>
      </c>
      <c r="I435" s="172">
        <v>1239</v>
      </c>
      <c r="J435" s="177">
        <v>602</v>
      </c>
      <c r="K435" s="177">
        <v>248</v>
      </c>
      <c r="L435" s="178">
        <v>389</v>
      </c>
      <c r="M435" s="172">
        <v>1185</v>
      </c>
      <c r="N435" s="177">
        <v>565</v>
      </c>
      <c r="O435" s="177">
        <v>247</v>
      </c>
      <c r="P435" s="178">
        <v>373</v>
      </c>
    </row>
    <row r="436" spans="1:16" x14ac:dyDescent="0.3">
      <c r="A436" s="175" t="s">
        <v>680</v>
      </c>
      <c r="B436" s="176" t="s">
        <v>309</v>
      </c>
      <c r="C436" s="176" t="s">
        <v>1628</v>
      </c>
      <c r="D436" s="175" t="s">
        <v>317</v>
      </c>
      <c r="E436" s="172">
        <v>1293</v>
      </c>
      <c r="F436" s="177">
        <v>174</v>
      </c>
      <c r="G436" s="177">
        <v>1006</v>
      </c>
      <c r="H436" s="178">
        <v>113</v>
      </c>
      <c r="I436" s="172">
        <v>1167</v>
      </c>
      <c r="J436" s="177">
        <v>174</v>
      </c>
      <c r="K436" s="177">
        <v>885</v>
      </c>
      <c r="L436" s="178">
        <v>108</v>
      </c>
      <c r="M436" s="172">
        <v>1179</v>
      </c>
      <c r="N436" s="177">
        <v>157</v>
      </c>
      <c r="O436" s="177">
        <v>932</v>
      </c>
      <c r="P436" s="178">
        <v>90</v>
      </c>
    </row>
    <row r="437" spans="1:16" x14ac:dyDescent="0.3">
      <c r="A437" s="175" t="s">
        <v>938</v>
      </c>
      <c r="B437" s="176" t="s">
        <v>108</v>
      </c>
      <c r="C437" s="176" t="s">
        <v>1629</v>
      </c>
      <c r="D437" s="175" t="s">
        <v>226</v>
      </c>
      <c r="E437" s="172">
        <v>1217</v>
      </c>
      <c r="F437" s="177">
        <v>352</v>
      </c>
      <c r="G437" s="177">
        <v>513</v>
      </c>
      <c r="H437" s="178">
        <v>352</v>
      </c>
      <c r="I437" s="172">
        <v>1198</v>
      </c>
      <c r="J437" s="177">
        <v>351</v>
      </c>
      <c r="K437" s="177">
        <v>496</v>
      </c>
      <c r="L437" s="178">
        <v>351</v>
      </c>
      <c r="M437" s="172">
        <v>1155</v>
      </c>
      <c r="N437" s="177">
        <v>355</v>
      </c>
      <c r="O437" s="177">
        <v>490</v>
      </c>
      <c r="P437" s="178">
        <v>310</v>
      </c>
    </row>
    <row r="438" spans="1:16" x14ac:dyDescent="0.3">
      <c r="A438" s="175" t="s">
        <v>762</v>
      </c>
      <c r="B438" s="176" t="s">
        <v>181</v>
      </c>
      <c r="C438" s="176" t="s">
        <v>1630</v>
      </c>
      <c r="D438" s="175" t="s">
        <v>864</v>
      </c>
      <c r="E438" s="172">
        <v>1059</v>
      </c>
      <c r="F438" s="177">
        <v>294</v>
      </c>
      <c r="G438" s="177">
        <v>309</v>
      </c>
      <c r="H438" s="178">
        <v>456</v>
      </c>
      <c r="I438" s="172">
        <v>1127</v>
      </c>
      <c r="J438" s="177">
        <v>386</v>
      </c>
      <c r="K438" s="177">
        <v>307</v>
      </c>
      <c r="L438" s="178">
        <v>434</v>
      </c>
      <c r="M438" s="172">
        <v>1168</v>
      </c>
      <c r="N438" s="177">
        <v>419</v>
      </c>
      <c r="O438" s="177">
        <v>327</v>
      </c>
      <c r="P438" s="178">
        <v>422</v>
      </c>
    </row>
    <row r="439" spans="1:16" x14ac:dyDescent="0.3">
      <c r="A439" s="175" t="s">
        <v>474</v>
      </c>
      <c r="B439" s="176" t="s">
        <v>449</v>
      </c>
      <c r="C439" s="176" t="s">
        <v>1631</v>
      </c>
      <c r="D439" s="175" t="s">
        <v>932</v>
      </c>
      <c r="E439" s="172">
        <v>1120</v>
      </c>
      <c r="F439" s="177">
        <v>159</v>
      </c>
      <c r="G439" s="177">
        <v>877</v>
      </c>
      <c r="H439" s="178">
        <v>84</v>
      </c>
      <c r="I439" s="172">
        <v>1088</v>
      </c>
      <c r="J439" s="177">
        <v>164</v>
      </c>
      <c r="K439" s="177">
        <v>831</v>
      </c>
      <c r="L439" s="178">
        <v>93</v>
      </c>
      <c r="M439" s="172">
        <v>1172</v>
      </c>
      <c r="N439" s="177">
        <v>160</v>
      </c>
      <c r="O439" s="177">
        <v>923</v>
      </c>
      <c r="P439" s="178">
        <v>89</v>
      </c>
    </row>
    <row r="440" spans="1:16" x14ac:dyDescent="0.3">
      <c r="A440" s="175" t="s">
        <v>1149</v>
      </c>
      <c r="B440" s="176" t="s">
        <v>506</v>
      </c>
      <c r="C440" s="176" t="s">
        <v>1632</v>
      </c>
      <c r="D440" s="175" t="s">
        <v>1035</v>
      </c>
      <c r="E440" s="172">
        <v>978</v>
      </c>
      <c r="F440" s="177">
        <v>555</v>
      </c>
      <c r="G440" s="177">
        <v>174</v>
      </c>
      <c r="H440" s="178">
        <v>249</v>
      </c>
      <c r="I440" s="172">
        <v>1056</v>
      </c>
      <c r="J440" s="177">
        <v>641</v>
      </c>
      <c r="K440" s="177">
        <v>181</v>
      </c>
      <c r="L440" s="178">
        <v>234</v>
      </c>
      <c r="M440" s="172">
        <v>1192</v>
      </c>
      <c r="N440" s="177">
        <v>744</v>
      </c>
      <c r="O440" s="177">
        <v>197</v>
      </c>
      <c r="P440" s="178">
        <v>251</v>
      </c>
    </row>
    <row r="441" spans="1:16" x14ac:dyDescent="0.3">
      <c r="A441" s="175" t="s">
        <v>308</v>
      </c>
      <c r="B441" s="176" t="s">
        <v>309</v>
      </c>
      <c r="C441" s="176" t="s">
        <v>1633</v>
      </c>
      <c r="D441" s="175" t="s">
        <v>392</v>
      </c>
      <c r="E441" s="172">
        <v>1092</v>
      </c>
      <c r="F441" s="177">
        <v>401</v>
      </c>
      <c r="G441" s="177">
        <v>539</v>
      </c>
      <c r="H441" s="178">
        <v>152</v>
      </c>
      <c r="I441" s="172">
        <v>1062</v>
      </c>
      <c r="J441" s="177">
        <v>379</v>
      </c>
      <c r="K441" s="177">
        <v>537</v>
      </c>
      <c r="L441" s="178">
        <v>146</v>
      </c>
      <c r="M441" s="172">
        <v>1181</v>
      </c>
      <c r="N441" s="177">
        <v>416</v>
      </c>
      <c r="O441" s="177">
        <v>611</v>
      </c>
      <c r="P441" s="178">
        <v>154</v>
      </c>
    </row>
    <row r="442" spans="1:16" x14ac:dyDescent="0.3">
      <c r="A442" s="175" t="s">
        <v>474</v>
      </c>
      <c r="B442" s="176" t="s">
        <v>309</v>
      </c>
      <c r="C442" s="176" t="s">
        <v>1634</v>
      </c>
      <c r="D442" s="175" t="s">
        <v>401</v>
      </c>
      <c r="E442" s="172">
        <v>1170</v>
      </c>
      <c r="F442" s="177">
        <v>603</v>
      </c>
      <c r="G442" s="177">
        <v>212</v>
      </c>
      <c r="H442" s="178">
        <v>355</v>
      </c>
      <c r="I442" s="172">
        <v>1172</v>
      </c>
      <c r="J442" s="177">
        <v>568</v>
      </c>
      <c r="K442" s="177">
        <v>199</v>
      </c>
      <c r="L442" s="178">
        <v>405</v>
      </c>
      <c r="M442" s="172">
        <v>1149</v>
      </c>
      <c r="N442" s="177">
        <v>556</v>
      </c>
      <c r="O442" s="177">
        <v>206</v>
      </c>
      <c r="P442" s="178">
        <v>387</v>
      </c>
    </row>
    <row r="443" spans="1:16" x14ac:dyDescent="0.3">
      <c r="A443" s="175" t="s">
        <v>457</v>
      </c>
      <c r="B443" s="176" t="s">
        <v>712</v>
      </c>
      <c r="C443" s="176" t="s">
        <v>1635</v>
      </c>
      <c r="D443" s="175" t="s">
        <v>732</v>
      </c>
      <c r="E443" s="172">
        <v>1155</v>
      </c>
      <c r="F443" s="177">
        <v>422</v>
      </c>
      <c r="G443" s="177">
        <v>407</v>
      </c>
      <c r="H443" s="178">
        <v>326</v>
      </c>
      <c r="I443" s="172">
        <v>1143</v>
      </c>
      <c r="J443" s="177">
        <v>416</v>
      </c>
      <c r="K443" s="177">
        <v>427</v>
      </c>
      <c r="L443" s="178">
        <v>300</v>
      </c>
      <c r="M443" s="172">
        <v>1165</v>
      </c>
      <c r="N443" s="177">
        <v>473</v>
      </c>
      <c r="O443" s="177">
        <v>392</v>
      </c>
      <c r="P443" s="178">
        <v>300</v>
      </c>
    </row>
    <row r="444" spans="1:16" x14ac:dyDescent="0.3">
      <c r="A444" s="175" t="s">
        <v>792</v>
      </c>
      <c r="B444" s="176" t="s">
        <v>712</v>
      </c>
      <c r="C444" s="176" t="s">
        <v>1636</v>
      </c>
      <c r="D444" s="175" t="s">
        <v>725</v>
      </c>
      <c r="E444" s="172">
        <v>1228</v>
      </c>
      <c r="F444" s="177">
        <v>372</v>
      </c>
      <c r="G444" s="177">
        <v>248</v>
      </c>
      <c r="H444" s="178">
        <v>608</v>
      </c>
      <c r="I444" s="172">
        <v>1190</v>
      </c>
      <c r="J444" s="177">
        <v>374</v>
      </c>
      <c r="K444" s="177">
        <v>249</v>
      </c>
      <c r="L444" s="178">
        <v>567</v>
      </c>
      <c r="M444" s="172">
        <v>1057</v>
      </c>
      <c r="N444" s="177">
        <v>371</v>
      </c>
      <c r="O444" s="177">
        <v>223</v>
      </c>
      <c r="P444" s="178">
        <v>463</v>
      </c>
    </row>
    <row r="445" spans="1:16" x14ac:dyDescent="0.3">
      <c r="A445" s="175" t="s">
        <v>107</v>
      </c>
      <c r="B445" s="176" t="s">
        <v>1150</v>
      </c>
      <c r="C445" s="176" t="s">
        <v>1637</v>
      </c>
      <c r="D445" s="175" t="s">
        <v>1154</v>
      </c>
      <c r="E445" s="172">
        <v>1033</v>
      </c>
      <c r="F445" s="177">
        <v>254</v>
      </c>
      <c r="G445" s="177">
        <v>331</v>
      </c>
      <c r="H445" s="178">
        <v>448</v>
      </c>
      <c r="I445" s="172">
        <v>1097</v>
      </c>
      <c r="J445" s="177">
        <v>315</v>
      </c>
      <c r="K445" s="177">
        <v>337</v>
      </c>
      <c r="L445" s="178">
        <v>445</v>
      </c>
      <c r="M445" s="172">
        <v>1123</v>
      </c>
      <c r="N445" s="177">
        <v>370</v>
      </c>
      <c r="O445" s="177">
        <v>341</v>
      </c>
      <c r="P445" s="178">
        <v>412</v>
      </c>
    </row>
    <row r="446" spans="1:16" x14ac:dyDescent="0.3">
      <c r="A446" s="175" t="s">
        <v>457</v>
      </c>
      <c r="B446" s="176" t="s">
        <v>272</v>
      </c>
      <c r="C446" s="176" t="s">
        <v>1638</v>
      </c>
      <c r="D446" s="175" t="s">
        <v>555</v>
      </c>
      <c r="E446" s="172">
        <v>1035</v>
      </c>
      <c r="F446" s="177">
        <v>553</v>
      </c>
      <c r="G446" s="177">
        <v>186</v>
      </c>
      <c r="H446" s="178">
        <v>296</v>
      </c>
      <c r="I446" s="172">
        <v>1191</v>
      </c>
      <c r="J446" s="177">
        <v>718</v>
      </c>
      <c r="K446" s="177">
        <v>157</v>
      </c>
      <c r="L446" s="178">
        <v>316</v>
      </c>
      <c r="M446" s="172">
        <v>1121</v>
      </c>
      <c r="N446" s="177">
        <v>674</v>
      </c>
      <c r="O446" s="177">
        <v>159</v>
      </c>
      <c r="P446" s="178">
        <v>288</v>
      </c>
    </row>
    <row r="447" spans="1:16" x14ac:dyDescent="0.3">
      <c r="A447" s="175" t="s">
        <v>474</v>
      </c>
      <c r="B447" s="176" t="s">
        <v>1131</v>
      </c>
      <c r="C447" s="176" t="s">
        <v>1639</v>
      </c>
      <c r="D447" s="175" t="s">
        <v>1142</v>
      </c>
      <c r="E447" s="172">
        <v>1070</v>
      </c>
      <c r="F447" s="177">
        <v>225</v>
      </c>
      <c r="G447" s="177">
        <v>456</v>
      </c>
      <c r="H447" s="178">
        <v>389</v>
      </c>
      <c r="I447" s="172">
        <v>1082</v>
      </c>
      <c r="J447" s="177">
        <v>236</v>
      </c>
      <c r="K447" s="177">
        <v>448</v>
      </c>
      <c r="L447" s="178">
        <v>398</v>
      </c>
      <c r="M447" s="172">
        <v>1127</v>
      </c>
      <c r="N447" s="177">
        <v>257</v>
      </c>
      <c r="O447" s="177">
        <v>492</v>
      </c>
      <c r="P447" s="178">
        <v>378</v>
      </c>
    </row>
    <row r="448" spans="1:16" x14ac:dyDescent="0.3">
      <c r="A448" s="175" t="s">
        <v>107</v>
      </c>
      <c r="B448" s="176" t="s">
        <v>1086</v>
      </c>
      <c r="C448" s="176" t="s">
        <v>1640</v>
      </c>
      <c r="D448" s="175" t="s">
        <v>1117</v>
      </c>
      <c r="E448" s="172">
        <v>1177</v>
      </c>
      <c r="F448" s="177">
        <v>32</v>
      </c>
      <c r="G448" s="177">
        <v>1127</v>
      </c>
      <c r="H448" s="178">
        <v>18</v>
      </c>
      <c r="I448" s="172">
        <v>1150</v>
      </c>
      <c r="J448" s="177">
        <v>44</v>
      </c>
      <c r="K448" s="177">
        <v>1093</v>
      </c>
      <c r="L448" s="178">
        <v>13</v>
      </c>
      <c r="M448" s="172">
        <v>1145</v>
      </c>
      <c r="N448" s="177">
        <v>14</v>
      </c>
      <c r="O448" s="177">
        <v>1115</v>
      </c>
      <c r="P448" s="178">
        <v>16</v>
      </c>
    </row>
    <row r="449" spans="1:16" x14ac:dyDescent="0.3">
      <c r="A449" s="175" t="s">
        <v>568</v>
      </c>
      <c r="B449" s="176" t="s">
        <v>108</v>
      </c>
      <c r="C449" s="176" t="s">
        <v>1641</v>
      </c>
      <c r="D449" s="175" t="s">
        <v>231</v>
      </c>
      <c r="E449" s="172">
        <v>1251</v>
      </c>
      <c r="F449" s="177">
        <v>324</v>
      </c>
      <c r="G449" s="177">
        <v>697</v>
      </c>
      <c r="H449" s="178">
        <v>230</v>
      </c>
      <c r="I449" s="172">
        <v>1201</v>
      </c>
      <c r="J449" s="177">
        <v>329</v>
      </c>
      <c r="K449" s="177">
        <v>653</v>
      </c>
      <c r="L449" s="178">
        <v>219</v>
      </c>
      <c r="M449" s="172">
        <v>1131</v>
      </c>
      <c r="N449" s="177">
        <v>325</v>
      </c>
      <c r="O449" s="177">
        <v>596</v>
      </c>
      <c r="P449" s="178">
        <v>210</v>
      </c>
    </row>
    <row r="450" spans="1:16" x14ac:dyDescent="0.3">
      <c r="A450" s="175" t="s">
        <v>474</v>
      </c>
      <c r="B450" s="176" t="s">
        <v>108</v>
      </c>
      <c r="C450" s="176" t="s">
        <v>1642</v>
      </c>
      <c r="D450" s="176" t="s">
        <v>203</v>
      </c>
      <c r="E450" s="172">
        <v>1054</v>
      </c>
      <c r="F450" s="177">
        <v>258</v>
      </c>
      <c r="G450" s="177">
        <v>597</v>
      </c>
      <c r="H450" s="178">
        <v>199</v>
      </c>
      <c r="I450" s="172">
        <v>1151</v>
      </c>
      <c r="J450" s="177">
        <v>349</v>
      </c>
      <c r="K450" s="177">
        <v>606</v>
      </c>
      <c r="L450" s="178">
        <v>196</v>
      </c>
      <c r="M450" s="172">
        <v>1131</v>
      </c>
      <c r="N450" s="177">
        <v>329</v>
      </c>
      <c r="O450" s="177">
        <v>607</v>
      </c>
      <c r="P450" s="178">
        <v>195</v>
      </c>
    </row>
    <row r="451" spans="1:16" x14ac:dyDescent="0.3">
      <c r="A451" s="175" t="s">
        <v>107</v>
      </c>
      <c r="B451" s="176" t="s">
        <v>793</v>
      </c>
      <c r="C451" s="176" t="s">
        <v>1643</v>
      </c>
      <c r="D451" s="176" t="s">
        <v>806</v>
      </c>
      <c r="E451" s="172">
        <v>1315</v>
      </c>
      <c r="F451" s="177">
        <v>367</v>
      </c>
      <c r="G451" s="177">
        <v>518</v>
      </c>
      <c r="H451" s="178">
        <v>430</v>
      </c>
      <c r="I451" s="172">
        <v>1260</v>
      </c>
      <c r="J451" s="177">
        <v>368</v>
      </c>
      <c r="K451" s="177">
        <v>483</v>
      </c>
      <c r="L451" s="178">
        <v>409</v>
      </c>
      <c r="M451" s="172">
        <v>1099</v>
      </c>
      <c r="N451" s="177">
        <v>258</v>
      </c>
      <c r="O451" s="177">
        <v>458</v>
      </c>
      <c r="P451" s="178">
        <v>383</v>
      </c>
    </row>
    <row r="452" spans="1:16" x14ac:dyDescent="0.3">
      <c r="A452" s="175" t="s">
        <v>457</v>
      </c>
      <c r="B452" s="176" t="s">
        <v>108</v>
      </c>
      <c r="C452" s="176" t="s">
        <v>1644</v>
      </c>
      <c r="D452" s="175" t="s">
        <v>161</v>
      </c>
      <c r="E452" s="172">
        <v>1018</v>
      </c>
      <c r="F452" s="177">
        <v>287</v>
      </c>
      <c r="G452" s="177">
        <v>429</v>
      </c>
      <c r="H452" s="178">
        <v>302</v>
      </c>
      <c r="I452" s="172">
        <v>981</v>
      </c>
      <c r="J452" s="177">
        <v>280</v>
      </c>
      <c r="K452" s="177">
        <v>416</v>
      </c>
      <c r="L452" s="178">
        <v>285</v>
      </c>
      <c r="M452" s="172">
        <v>1130</v>
      </c>
      <c r="N452" s="177">
        <v>281</v>
      </c>
      <c r="O452" s="177">
        <v>557</v>
      </c>
      <c r="P452" s="178">
        <v>292</v>
      </c>
    </row>
    <row r="453" spans="1:16" x14ac:dyDescent="0.3">
      <c r="A453" s="175" t="s">
        <v>308</v>
      </c>
      <c r="B453" s="176" t="s">
        <v>108</v>
      </c>
      <c r="C453" s="176" t="s">
        <v>1645</v>
      </c>
      <c r="D453" s="175" t="s">
        <v>176</v>
      </c>
      <c r="E453" s="172">
        <v>1136</v>
      </c>
      <c r="F453" s="177">
        <v>198</v>
      </c>
      <c r="G453" s="177">
        <v>668</v>
      </c>
      <c r="H453" s="178">
        <v>270</v>
      </c>
      <c r="I453" s="172">
        <v>1064</v>
      </c>
      <c r="J453" s="177">
        <v>194</v>
      </c>
      <c r="K453" s="177">
        <v>618</v>
      </c>
      <c r="L453" s="178">
        <v>252</v>
      </c>
      <c r="M453" s="172">
        <v>1123</v>
      </c>
      <c r="N453" s="177">
        <v>196</v>
      </c>
      <c r="O453" s="177">
        <v>675</v>
      </c>
      <c r="P453" s="178">
        <v>252</v>
      </c>
    </row>
    <row r="454" spans="1:16" x14ac:dyDescent="0.3">
      <c r="A454" s="175" t="s">
        <v>1038</v>
      </c>
      <c r="B454" s="176" t="s">
        <v>261</v>
      </c>
      <c r="C454" s="176" t="s">
        <v>1646</v>
      </c>
      <c r="D454" s="175" t="s">
        <v>305</v>
      </c>
      <c r="E454" s="172">
        <v>1020</v>
      </c>
      <c r="F454" s="177">
        <v>249</v>
      </c>
      <c r="G454" s="177">
        <v>440</v>
      </c>
      <c r="H454" s="178">
        <v>331</v>
      </c>
      <c r="I454" s="172">
        <v>1115</v>
      </c>
      <c r="J454" s="177">
        <v>347</v>
      </c>
      <c r="K454" s="177">
        <v>432</v>
      </c>
      <c r="L454" s="178">
        <v>336</v>
      </c>
      <c r="M454" s="172">
        <v>1112</v>
      </c>
      <c r="N454" s="177">
        <v>354</v>
      </c>
      <c r="O454" s="177">
        <v>433</v>
      </c>
      <c r="P454" s="178">
        <v>325</v>
      </c>
    </row>
    <row r="455" spans="1:16" x14ac:dyDescent="0.3">
      <c r="A455" s="175" t="s">
        <v>512</v>
      </c>
      <c r="B455" s="176" t="s">
        <v>181</v>
      </c>
      <c r="C455" s="176" t="s">
        <v>1647</v>
      </c>
      <c r="D455" s="175" t="s">
        <v>863</v>
      </c>
      <c r="E455" s="172">
        <v>1087</v>
      </c>
      <c r="F455" s="177">
        <v>431</v>
      </c>
      <c r="G455" s="177">
        <v>290</v>
      </c>
      <c r="H455" s="178">
        <v>366</v>
      </c>
      <c r="I455" s="172">
        <v>1136</v>
      </c>
      <c r="J455" s="177">
        <v>510</v>
      </c>
      <c r="K455" s="177">
        <v>285</v>
      </c>
      <c r="L455" s="178">
        <v>341</v>
      </c>
      <c r="M455" s="172">
        <v>1073</v>
      </c>
      <c r="N455" s="177">
        <v>525</v>
      </c>
      <c r="O455" s="177">
        <v>256</v>
      </c>
      <c r="P455" s="178">
        <v>292</v>
      </c>
    </row>
    <row r="456" spans="1:16" x14ac:dyDescent="0.3">
      <c r="A456" s="175" t="s">
        <v>308</v>
      </c>
      <c r="B456" s="176" t="s">
        <v>748</v>
      </c>
      <c r="C456" s="176" t="s">
        <v>1648</v>
      </c>
      <c r="D456" s="175" t="s">
        <v>755</v>
      </c>
      <c r="E456" s="172">
        <v>1113</v>
      </c>
      <c r="F456" s="177">
        <v>390</v>
      </c>
      <c r="G456" s="177">
        <v>504</v>
      </c>
      <c r="H456" s="178">
        <v>219</v>
      </c>
      <c r="I456" s="172">
        <v>1135</v>
      </c>
      <c r="J456" s="177">
        <v>388</v>
      </c>
      <c r="K456" s="177">
        <v>525</v>
      </c>
      <c r="L456" s="178">
        <v>222</v>
      </c>
      <c r="M456" s="172">
        <v>1129</v>
      </c>
      <c r="N456" s="177">
        <v>386</v>
      </c>
      <c r="O456" s="177">
        <v>508</v>
      </c>
      <c r="P456" s="178">
        <v>235</v>
      </c>
    </row>
    <row r="457" spans="1:16" x14ac:dyDescent="0.3">
      <c r="A457" s="175" t="s">
        <v>873</v>
      </c>
      <c r="B457" s="176" t="s">
        <v>108</v>
      </c>
      <c r="C457" s="176" t="s">
        <v>1649</v>
      </c>
      <c r="D457" s="175" t="s">
        <v>180</v>
      </c>
      <c r="E457" s="172">
        <v>1329</v>
      </c>
      <c r="F457" s="177">
        <v>341</v>
      </c>
      <c r="G457" s="177">
        <v>591</v>
      </c>
      <c r="H457" s="178">
        <v>397</v>
      </c>
      <c r="I457" s="172">
        <v>1280</v>
      </c>
      <c r="J457" s="177">
        <v>335</v>
      </c>
      <c r="K457" s="177">
        <v>561</v>
      </c>
      <c r="L457" s="178">
        <v>384</v>
      </c>
      <c r="M457" s="172">
        <v>1103</v>
      </c>
      <c r="N457" s="177">
        <v>161</v>
      </c>
      <c r="O457" s="177">
        <v>565</v>
      </c>
      <c r="P457" s="178">
        <v>377</v>
      </c>
    </row>
    <row r="458" spans="1:16" x14ac:dyDescent="0.3">
      <c r="A458" s="175" t="s">
        <v>512</v>
      </c>
      <c r="B458" s="176" t="s">
        <v>681</v>
      </c>
      <c r="C458" s="176" t="s">
        <v>1650</v>
      </c>
      <c r="D458" s="175" t="s">
        <v>693</v>
      </c>
      <c r="E458" s="172">
        <v>1093</v>
      </c>
      <c r="F458" s="177">
        <v>304</v>
      </c>
      <c r="G458" s="177">
        <v>439</v>
      </c>
      <c r="H458" s="178">
        <v>350</v>
      </c>
      <c r="I458" s="172">
        <v>1110</v>
      </c>
      <c r="J458" s="177">
        <v>301</v>
      </c>
      <c r="K458" s="177">
        <v>474</v>
      </c>
      <c r="L458" s="178">
        <v>335</v>
      </c>
      <c r="M458" s="172">
        <v>1086</v>
      </c>
      <c r="N458" s="177">
        <v>295</v>
      </c>
      <c r="O458" s="177">
        <v>477</v>
      </c>
      <c r="P458" s="178">
        <v>314</v>
      </c>
    </row>
    <row r="459" spans="1:16" x14ac:dyDescent="0.3">
      <c r="A459" s="175" t="s">
        <v>308</v>
      </c>
      <c r="B459" s="176" t="s">
        <v>458</v>
      </c>
      <c r="C459" s="176" t="s">
        <v>1651</v>
      </c>
      <c r="D459" s="175" t="s">
        <v>469</v>
      </c>
      <c r="E459" s="172">
        <v>1121</v>
      </c>
      <c r="F459" s="177">
        <v>501</v>
      </c>
      <c r="G459" s="177">
        <v>293</v>
      </c>
      <c r="H459" s="178">
        <v>327</v>
      </c>
      <c r="I459" s="172">
        <v>1089</v>
      </c>
      <c r="J459" s="177">
        <v>500</v>
      </c>
      <c r="K459" s="177">
        <v>278</v>
      </c>
      <c r="L459" s="178">
        <v>311</v>
      </c>
      <c r="M459" s="172">
        <v>1056</v>
      </c>
      <c r="N459" s="177">
        <v>504</v>
      </c>
      <c r="O459" s="177">
        <v>289</v>
      </c>
      <c r="P459" s="178">
        <v>263</v>
      </c>
    </row>
    <row r="460" spans="1:16" x14ac:dyDescent="0.3">
      <c r="A460" s="175" t="s">
        <v>568</v>
      </c>
      <c r="B460" s="176" t="s">
        <v>309</v>
      </c>
      <c r="C460" s="176" t="s">
        <v>1652</v>
      </c>
      <c r="D460" s="175" t="s">
        <v>382</v>
      </c>
      <c r="E460" s="172">
        <v>1041</v>
      </c>
      <c r="F460" s="177">
        <v>292</v>
      </c>
      <c r="G460" s="177">
        <v>569</v>
      </c>
      <c r="H460" s="178">
        <v>180</v>
      </c>
      <c r="I460" s="172">
        <v>1079</v>
      </c>
      <c r="J460" s="177">
        <v>291</v>
      </c>
      <c r="K460" s="177">
        <v>610</v>
      </c>
      <c r="L460" s="178">
        <v>178</v>
      </c>
      <c r="M460" s="172">
        <v>1093</v>
      </c>
      <c r="N460" s="177">
        <v>289</v>
      </c>
      <c r="O460" s="177">
        <v>631</v>
      </c>
      <c r="P460" s="178">
        <v>173</v>
      </c>
    </row>
    <row r="461" spans="1:16" x14ac:dyDescent="0.3">
      <c r="A461" s="175" t="s">
        <v>1085</v>
      </c>
      <c r="B461" s="176" t="s">
        <v>506</v>
      </c>
      <c r="C461" s="176" t="s">
        <v>1653</v>
      </c>
      <c r="D461" s="175" t="s">
        <v>1037</v>
      </c>
      <c r="E461" s="172">
        <v>899</v>
      </c>
      <c r="F461" s="177">
        <v>429</v>
      </c>
      <c r="G461" s="177">
        <v>222</v>
      </c>
      <c r="H461" s="178">
        <v>248</v>
      </c>
      <c r="I461" s="172">
        <v>1047</v>
      </c>
      <c r="J461" s="177">
        <v>597</v>
      </c>
      <c r="K461" s="177">
        <v>203</v>
      </c>
      <c r="L461" s="178">
        <v>247</v>
      </c>
      <c r="M461" s="172">
        <v>1086</v>
      </c>
      <c r="N461" s="177">
        <v>613</v>
      </c>
      <c r="O461" s="177">
        <v>235</v>
      </c>
      <c r="P461" s="178">
        <v>238</v>
      </c>
    </row>
    <row r="462" spans="1:16" x14ac:dyDescent="0.3">
      <c r="A462" s="175" t="s">
        <v>873</v>
      </c>
      <c r="B462" s="176" t="s">
        <v>135</v>
      </c>
      <c r="C462" s="176" t="s">
        <v>1654</v>
      </c>
      <c r="D462" s="175" t="s">
        <v>446</v>
      </c>
      <c r="E462" s="172">
        <v>960</v>
      </c>
      <c r="F462" s="177">
        <v>411</v>
      </c>
      <c r="G462" s="177">
        <v>399</v>
      </c>
      <c r="H462" s="178">
        <v>150</v>
      </c>
      <c r="I462" s="172">
        <v>1028</v>
      </c>
      <c r="J462" s="177">
        <v>495</v>
      </c>
      <c r="K462" s="177">
        <v>376</v>
      </c>
      <c r="L462" s="178">
        <v>157</v>
      </c>
      <c r="M462" s="172">
        <v>1078</v>
      </c>
      <c r="N462" s="177">
        <v>515</v>
      </c>
      <c r="O462" s="177">
        <v>422</v>
      </c>
      <c r="P462" s="178">
        <v>141</v>
      </c>
    </row>
    <row r="463" spans="1:16" x14ac:dyDescent="0.3">
      <c r="A463" s="175" t="s">
        <v>107</v>
      </c>
      <c r="B463" s="176" t="s">
        <v>1086</v>
      </c>
      <c r="C463" s="176" t="s">
        <v>1655</v>
      </c>
      <c r="D463" s="175" t="s">
        <v>1118</v>
      </c>
      <c r="E463" s="172">
        <v>913</v>
      </c>
      <c r="F463" s="177">
        <v>247</v>
      </c>
      <c r="G463" s="177">
        <v>466</v>
      </c>
      <c r="H463" s="178">
        <v>200</v>
      </c>
      <c r="I463" s="172">
        <v>959</v>
      </c>
      <c r="J463" s="177">
        <v>385</v>
      </c>
      <c r="K463" s="177">
        <v>376</v>
      </c>
      <c r="L463" s="178">
        <v>198</v>
      </c>
      <c r="M463" s="172">
        <v>1076</v>
      </c>
      <c r="N463" s="177">
        <v>381</v>
      </c>
      <c r="O463" s="177">
        <v>512</v>
      </c>
      <c r="P463" s="178">
        <v>183</v>
      </c>
    </row>
    <row r="464" spans="1:16" x14ac:dyDescent="0.3">
      <c r="A464" s="175" t="s">
        <v>308</v>
      </c>
      <c r="B464" s="176" t="s">
        <v>712</v>
      </c>
      <c r="C464" s="176" t="s">
        <v>1656</v>
      </c>
      <c r="D464" s="175" t="s">
        <v>734</v>
      </c>
      <c r="E464" s="172">
        <v>1105</v>
      </c>
      <c r="F464" s="177">
        <v>459</v>
      </c>
      <c r="G464" s="177">
        <v>293</v>
      </c>
      <c r="H464" s="178">
        <v>353</v>
      </c>
      <c r="I464" s="172">
        <v>1009</v>
      </c>
      <c r="J464" s="177">
        <v>395</v>
      </c>
      <c r="K464" s="177">
        <v>240</v>
      </c>
      <c r="L464" s="178">
        <v>374</v>
      </c>
      <c r="M464" s="172">
        <v>1086</v>
      </c>
      <c r="N464" s="177">
        <v>442</v>
      </c>
      <c r="O464" s="177">
        <v>270</v>
      </c>
      <c r="P464" s="178">
        <v>374</v>
      </c>
    </row>
    <row r="465" spans="1:16" x14ac:dyDescent="0.3">
      <c r="A465" s="175" t="s">
        <v>260</v>
      </c>
      <c r="B465" s="176" t="s">
        <v>108</v>
      </c>
      <c r="C465" s="176" t="s">
        <v>1657</v>
      </c>
      <c r="D465" s="175" t="s">
        <v>219</v>
      </c>
      <c r="E465" s="172">
        <v>1050</v>
      </c>
      <c r="F465" s="177">
        <v>325</v>
      </c>
      <c r="G465" s="177">
        <v>377</v>
      </c>
      <c r="H465" s="178">
        <v>348</v>
      </c>
      <c r="I465" s="172">
        <v>1056</v>
      </c>
      <c r="J465" s="177">
        <v>324</v>
      </c>
      <c r="K465" s="177">
        <v>376</v>
      </c>
      <c r="L465" s="178">
        <v>356</v>
      </c>
      <c r="M465" s="172">
        <v>1054</v>
      </c>
      <c r="N465" s="177">
        <v>325</v>
      </c>
      <c r="O465" s="177">
        <v>405</v>
      </c>
      <c r="P465" s="178">
        <v>324</v>
      </c>
    </row>
    <row r="466" spans="1:16" x14ac:dyDescent="0.3">
      <c r="A466" s="175" t="s">
        <v>107</v>
      </c>
      <c r="B466" s="176" t="s">
        <v>1086</v>
      </c>
      <c r="C466" s="176" t="s">
        <v>1658</v>
      </c>
      <c r="D466" s="175" t="s">
        <v>261</v>
      </c>
      <c r="E466" s="172">
        <v>1137</v>
      </c>
      <c r="F466" s="177">
        <v>445</v>
      </c>
      <c r="G466" s="177">
        <v>467</v>
      </c>
      <c r="H466" s="178">
        <v>225</v>
      </c>
      <c r="I466" s="172">
        <v>1115</v>
      </c>
      <c r="J466" s="177">
        <v>434</v>
      </c>
      <c r="K466" s="177">
        <v>459</v>
      </c>
      <c r="L466" s="178">
        <v>222</v>
      </c>
      <c r="M466" s="172">
        <v>1086</v>
      </c>
      <c r="N466" s="177">
        <v>371</v>
      </c>
      <c r="O466" s="177">
        <v>492</v>
      </c>
      <c r="P466" s="178">
        <v>223</v>
      </c>
    </row>
    <row r="467" spans="1:16" x14ac:dyDescent="0.3">
      <c r="A467" s="175" t="s">
        <v>1085</v>
      </c>
      <c r="B467" s="176" t="s">
        <v>108</v>
      </c>
      <c r="C467" s="176" t="s">
        <v>1659</v>
      </c>
      <c r="D467" s="176" t="s">
        <v>145</v>
      </c>
      <c r="E467" s="172">
        <v>1219</v>
      </c>
      <c r="F467" s="177">
        <v>268</v>
      </c>
      <c r="G467" s="177">
        <v>728</v>
      </c>
      <c r="H467" s="178">
        <v>223</v>
      </c>
      <c r="I467" s="172">
        <v>1145</v>
      </c>
      <c r="J467" s="177">
        <v>220</v>
      </c>
      <c r="K467" s="177">
        <v>713</v>
      </c>
      <c r="L467" s="178">
        <v>212</v>
      </c>
      <c r="M467" s="172">
        <v>1089</v>
      </c>
      <c r="N467" s="177">
        <v>152</v>
      </c>
      <c r="O467" s="177">
        <v>717</v>
      </c>
      <c r="P467" s="178">
        <v>220</v>
      </c>
    </row>
    <row r="468" spans="1:16" x14ac:dyDescent="0.3">
      <c r="A468" s="175" t="s">
        <v>938</v>
      </c>
      <c r="B468" s="176" t="s">
        <v>309</v>
      </c>
      <c r="C468" s="176" t="s">
        <v>1660</v>
      </c>
      <c r="D468" s="175" t="s">
        <v>314</v>
      </c>
      <c r="E468" s="172">
        <v>922</v>
      </c>
      <c r="F468" s="177">
        <v>499</v>
      </c>
      <c r="G468" s="177">
        <v>178</v>
      </c>
      <c r="H468" s="178">
        <v>245</v>
      </c>
      <c r="I468" s="172">
        <v>1089</v>
      </c>
      <c r="J468" s="177">
        <v>680</v>
      </c>
      <c r="K468" s="177">
        <v>162</v>
      </c>
      <c r="L468" s="178">
        <v>247</v>
      </c>
      <c r="M468" s="172">
        <v>1047</v>
      </c>
      <c r="N468" s="177">
        <v>668</v>
      </c>
      <c r="O468" s="177">
        <v>166</v>
      </c>
      <c r="P468" s="178">
        <v>213</v>
      </c>
    </row>
    <row r="469" spans="1:16" x14ac:dyDescent="0.3">
      <c r="A469" s="175" t="s">
        <v>762</v>
      </c>
      <c r="B469" s="176" t="s">
        <v>569</v>
      </c>
      <c r="C469" s="176" t="s">
        <v>1661</v>
      </c>
      <c r="D469" s="175" t="s">
        <v>609</v>
      </c>
      <c r="E469" s="172">
        <v>993</v>
      </c>
      <c r="F469" s="177">
        <v>479</v>
      </c>
      <c r="G469" s="177">
        <v>247</v>
      </c>
      <c r="H469" s="178">
        <v>267</v>
      </c>
      <c r="I469" s="172">
        <v>930</v>
      </c>
      <c r="J469" s="177">
        <v>441</v>
      </c>
      <c r="K469" s="177">
        <v>222</v>
      </c>
      <c r="L469" s="178">
        <v>267</v>
      </c>
      <c r="M469" s="172">
        <v>1069</v>
      </c>
      <c r="N469" s="177">
        <v>586</v>
      </c>
      <c r="O469" s="177">
        <v>227</v>
      </c>
      <c r="P469" s="178">
        <v>256</v>
      </c>
    </row>
    <row r="470" spans="1:16" x14ac:dyDescent="0.3">
      <c r="A470" s="175" t="s">
        <v>568</v>
      </c>
      <c r="B470" s="176" t="s">
        <v>309</v>
      </c>
      <c r="C470" s="176" t="s">
        <v>1662</v>
      </c>
      <c r="D470" s="175" t="s">
        <v>400</v>
      </c>
      <c r="E470" s="172">
        <v>763</v>
      </c>
      <c r="F470" s="177">
        <v>260</v>
      </c>
      <c r="G470" s="177">
        <v>355</v>
      </c>
      <c r="H470" s="178">
        <v>148</v>
      </c>
      <c r="I470" s="172">
        <v>793</v>
      </c>
      <c r="J470" s="177">
        <v>286</v>
      </c>
      <c r="K470" s="177">
        <v>351</v>
      </c>
      <c r="L470" s="178">
        <v>156</v>
      </c>
      <c r="M470" s="172">
        <v>1069</v>
      </c>
      <c r="N470" s="177">
        <v>303</v>
      </c>
      <c r="O470" s="177">
        <v>618</v>
      </c>
      <c r="P470" s="178">
        <v>148</v>
      </c>
    </row>
    <row r="471" spans="1:16" x14ac:dyDescent="0.3">
      <c r="A471" s="175" t="s">
        <v>474</v>
      </c>
      <c r="B471" s="176" t="s">
        <v>108</v>
      </c>
      <c r="C471" s="176" t="s">
        <v>1663</v>
      </c>
      <c r="D471" s="175" t="s">
        <v>116</v>
      </c>
      <c r="E471" s="172">
        <v>958</v>
      </c>
      <c r="F471" s="177">
        <v>318</v>
      </c>
      <c r="G471" s="177">
        <v>391</v>
      </c>
      <c r="H471" s="178">
        <v>249</v>
      </c>
      <c r="I471" s="172">
        <v>967</v>
      </c>
      <c r="J471" s="177">
        <v>333</v>
      </c>
      <c r="K471" s="177">
        <v>401</v>
      </c>
      <c r="L471" s="178">
        <v>233</v>
      </c>
      <c r="M471" s="172">
        <v>1071</v>
      </c>
      <c r="N471" s="177">
        <v>340</v>
      </c>
      <c r="O471" s="177">
        <v>503</v>
      </c>
      <c r="P471" s="178">
        <v>228</v>
      </c>
    </row>
    <row r="472" spans="1:16" x14ac:dyDescent="0.3">
      <c r="A472" s="175" t="s">
        <v>308</v>
      </c>
      <c r="B472" s="176" t="s">
        <v>569</v>
      </c>
      <c r="C472" s="176" t="s">
        <v>1664</v>
      </c>
      <c r="D472" s="175" t="s">
        <v>678</v>
      </c>
      <c r="E472" s="172">
        <v>1219</v>
      </c>
      <c r="F472" s="177">
        <v>359</v>
      </c>
      <c r="G472" s="177">
        <v>610</v>
      </c>
      <c r="H472" s="178">
        <v>250</v>
      </c>
      <c r="I472" s="172">
        <v>1060</v>
      </c>
      <c r="J472" s="177">
        <v>360</v>
      </c>
      <c r="K472" s="177">
        <v>486</v>
      </c>
      <c r="L472" s="178">
        <v>214</v>
      </c>
      <c r="M472" s="172">
        <v>1058</v>
      </c>
      <c r="N472" s="177">
        <v>309</v>
      </c>
      <c r="O472" s="177">
        <v>549</v>
      </c>
      <c r="P472" s="178">
        <v>200</v>
      </c>
    </row>
    <row r="473" spans="1:16" x14ac:dyDescent="0.3">
      <c r="A473" s="175" t="s">
        <v>474</v>
      </c>
      <c r="B473" s="176" t="s">
        <v>181</v>
      </c>
      <c r="C473" s="176" t="s">
        <v>1665</v>
      </c>
      <c r="D473" s="175" t="s">
        <v>862</v>
      </c>
      <c r="E473" s="172">
        <v>1072</v>
      </c>
      <c r="F473" s="177">
        <v>139</v>
      </c>
      <c r="G473" s="177">
        <v>748</v>
      </c>
      <c r="H473" s="178">
        <v>185</v>
      </c>
      <c r="I473" s="172">
        <v>1059</v>
      </c>
      <c r="J473" s="177">
        <v>140</v>
      </c>
      <c r="K473" s="177">
        <v>748</v>
      </c>
      <c r="L473" s="178">
        <v>171</v>
      </c>
      <c r="M473" s="172">
        <v>1062</v>
      </c>
      <c r="N473" s="177">
        <v>139</v>
      </c>
      <c r="O473" s="177">
        <v>759</v>
      </c>
      <c r="P473" s="178">
        <v>164</v>
      </c>
    </row>
    <row r="474" spans="1:16" x14ac:dyDescent="0.3">
      <c r="A474" s="175" t="s">
        <v>1038</v>
      </c>
      <c r="B474" s="176" t="s">
        <v>1150</v>
      </c>
      <c r="C474" s="176" t="s">
        <v>1666</v>
      </c>
      <c r="D474" s="175" t="s">
        <v>1002</v>
      </c>
      <c r="E474" s="172">
        <v>1149</v>
      </c>
      <c r="F474" s="177">
        <v>462</v>
      </c>
      <c r="G474" s="177">
        <v>332</v>
      </c>
      <c r="H474" s="178">
        <v>355</v>
      </c>
      <c r="I474" s="172">
        <v>1066</v>
      </c>
      <c r="J474" s="177">
        <v>452</v>
      </c>
      <c r="K474" s="177">
        <v>277</v>
      </c>
      <c r="L474" s="178">
        <v>337</v>
      </c>
      <c r="M474" s="172">
        <v>1043</v>
      </c>
      <c r="N474" s="177">
        <v>458</v>
      </c>
      <c r="O474" s="177">
        <v>274</v>
      </c>
      <c r="P474" s="178">
        <v>311</v>
      </c>
    </row>
    <row r="475" spans="1:16" x14ac:dyDescent="0.3">
      <c r="A475" s="175" t="s">
        <v>568</v>
      </c>
      <c r="B475" s="176" t="s">
        <v>569</v>
      </c>
      <c r="C475" s="176" t="s">
        <v>1667</v>
      </c>
      <c r="D475" s="176" t="s">
        <v>656</v>
      </c>
      <c r="E475" s="172">
        <v>1156</v>
      </c>
      <c r="F475" s="177">
        <v>557</v>
      </c>
      <c r="G475" s="177">
        <v>252</v>
      </c>
      <c r="H475" s="178">
        <v>347</v>
      </c>
      <c r="I475" s="172">
        <v>1017</v>
      </c>
      <c r="J475" s="177">
        <v>547</v>
      </c>
      <c r="K475" s="177">
        <v>218</v>
      </c>
      <c r="L475" s="178">
        <v>252</v>
      </c>
      <c r="M475" s="172">
        <v>1073</v>
      </c>
      <c r="N475" s="177">
        <v>555</v>
      </c>
      <c r="O475" s="177">
        <v>261</v>
      </c>
      <c r="P475" s="178">
        <v>257</v>
      </c>
    </row>
    <row r="476" spans="1:16" x14ac:dyDescent="0.3">
      <c r="A476" s="175" t="s">
        <v>568</v>
      </c>
      <c r="B476" s="176" t="s">
        <v>135</v>
      </c>
      <c r="C476" s="176" t="s">
        <v>1668</v>
      </c>
      <c r="D476" s="175" t="s">
        <v>441</v>
      </c>
      <c r="E476" s="172">
        <v>1001</v>
      </c>
      <c r="F476" s="177">
        <v>291</v>
      </c>
      <c r="G476" s="177">
        <v>372</v>
      </c>
      <c r="H476" s="178">
        <v>338</v>
      </c>
      <c r="I476" s="172">
        <v>1020</v>
      </c>
      <c r="J476" s="177">
        <v>292</v>
      </c>
      <c r="K476" s="177">
        <v>373</v>
      </c>
      <c r="L476" s="178">
        <v>355</v>
      </c>
      <c r="M476" s="172">
        <v>1018</v>
      </c>
      <c r="N476" s="177">
        <v>288</v>
      </c>
      <c r="O476" s="177">
        <v>420</v>
      </c>
      <c r="P476" s="178">
        <v>310</v>
      </c>
    </row>
    <row r="477" spans="1:16" x14ac:dyDescent="0.3">
      <c r="A477" s="175" t="s">
        <v>512</v>
      </c>
      <c r="B477" s="176" t="s">
        <v>108</v>
      </c>
      <c r="C477" s="176" t="s">
        <v>1669</v>
      </c>
      <c r="D477" s="175" t="s">
        <v>150</v>
      </c>
      <c r="E477" s="172">
        <v>1122</v>
      </c>
      <c r="F477" s="177">
        <v>535</v>
      </c>
      <c r="G477" s="177">
        <v>331</v>
      </c>
      <c r="H477" s="178">
        <v>256</v>
      </c>
      <c r="I477" s="172">
        <v>1021</v>
      </c>
      <c r="J477" s="177">
        <v>462</v>
      </c>
      <c r="K477" s="177">
        <v>318</v>
      </c>
      <c r="L477" s="178">
        <v>241</v>
      </c>
      <c r="M477" s="172">
        <v>982</v>
      </c>
      <c r="N477" s="177">
        <v>464</v>
      </c>
      <c r="O477" s="177">
        <v>356</v>
      </c>
      <c r="P477" s="178">
        <v>162</v>
      </c>
    </row>
    <row r="478" spans="1:16" x14ac:dyDescent="0.3">
      <c r="A478" s="175" t="s">
        <v>680</v>
      </c>
      <c r="B478" s="176" t="s">
        <v>506</v>
      </c>
      <c r="C478" s="176" t="s">
        <v>1670</v>
      </c>
      <c r="D478" s="175" t="s">
        <v>1024</v>
      </c>
      <c r="E478" s="172">
        <v>1462</v>
      </c>
      <c r="F478" s="177">
        <v>476</v>
      </c>
      <c r="G478" s="177">
        <v>556</v>
      </c>
      <c r="H478" s="178">
        <v>430</v>
      </c>
      <c r="I478" s="172">
        <v>1342</v>
      </c>
      <c r="J478" s="177">
        <v>415</v>
      </c>
      <c r="K478" s="177">
        <v>550</v>
      </c>
      <c r="L478" s="178">
        <v>377</v>
      </c>
      <c r="M478" s="172">
        <v>1098</v>
      </c>
      <c r="N478" s="177">
        <v>117</v>
      </c>
      <c r="O478" s="177">
        <v>566</v>
      </c>
      <c r="P478" s="178">
        <v>415</v>
      </c>
    </row>
    <row r="479" spans="1:16" x14ac:dyDescent="0.3">
      <c r="A479" s="175" t="s">
        <v>873</v>
      </c>
      <c r="B479" s="176" t="s">
        <v>309</v>
      </c>
      <c r="C479" s="176" t="s">
        <v>1671</v>
      </c>
      <c r="D479" s="175" t="s">
        <v>423</v>
      </c>
      <c r="E479" s="172">
        <v>1169</v>
      </c>
      <c r="F479" s="177">
        <v>367</v>
      </c>
      <c r="G479" s="177">
        <v>554</v>
      </c>
      <c r="H479" s="178">
        <v>248</v>
      </c>
      <c r="I479" s="172">
        <v>1102</v>
      </c>
      <c r="J479" s="177">
        <v>373</v>
      </c>
      <c r="K479" s="177">
        <v>570</v>
      </c>
      <c r="L479" s="178">
        <v>159</v>
      </c>
      <c r="M479" s="172">
        <v>1036</v>
      </c>
      <c r="N479" s="177">
        <v>377</v>
      </c>
      <c r="O479" s="177">
        <v>522</v>
      </c>
      <c r="P479" s="178">
        <v>137</v>
      </c>
    </row>
    <row r="480" spans="1:16" x14ac:dyDescent="0.3">
      <c r="A480" s="175" t="s">
        <v>308</v>
      </c>
      <c r="B480" s="176" t="s">
        <v>939</v>
      </c>
      <c r="C480" s="176" t="s">
        <v>1672</v>
      </c>
      <c r="D480" s="175" t="s">
        <v>977</v>
      </c>
      <c r="E480" s="172">
        <v>1066</v>
      </c>
      <c r="F480" s="177">
        <v>298</v>
      </c>
      <c r="G480" s="177">
        <v>491</v>
      </c>
      <c r="H480" s="178">
        <v>277</v>
      </c>
      <c r="I480" s="172">
        <v>1075</v>
      </c>
      <c r="J480" s="177">
        <v>306</v>
      </c>
      <c r="K480" s="177">
        <v>499</v>
      </c>
      <c r="L480" s="178">
        <v>270</v>
      </c>
      <c r="M480" s="172">
        <v>996</v>
      </c>
      <c r="N480" s="177">
        <v>305</v>
      </c>
      <c r="O480" s="177">
        <v>483</v>
      </c>
      <c r="P480" s="178">
        <v>208</v>
      </c>
    </row>
    <row r="481" spans="1:16" x14ac:dyDescent="0.3">
      <c r="A481" s="175" t="s">
        <v>819</v>
      </c>
      <c r="B481" s="176" t="s">
        <v>309</v>
      </c>
      <c r="C481" s="176" t="s">
        <v>1673</v>
      </c>
      <c r="D481" s="175" t="s">
        <v>395</v>
      </c>
      <c r="E481" s="172">
        <v>1157</v>
      </c>
      <c r="F481" s="177">
        <v>242</v>
      </c>
      <c r="G481" s="177">
        <v>507</v>
      </c>
      <c r="H481" s="178">
        <v>408</v>
      </c>
      <c r="I481" s="172">
        <v>1130</v>
      </c>
      <c r="J481" s="177">
        <v>237</v>
      </c>
      <c r="K481" s="177">
        <v>490</v>
      </c>
      <c r="L481" s="178">
        <v>403</v>
      </c>
      <c r="M481" s="172">
        <v>991</v>
      </c>
      <c r="N481" s="177">
        <v>121</v>
      </c>
      <c r="O481" s="177">
        <v>524</v>
      </c>
      <c r="P481" s="178">
        <v>346</v>
      </c>
    </row>
    <row r="482" spans="1:16" x14ac:dyDescent="0.3">
      <c r="A482" s="175" t="s">
        <v>1085</v>
      </c>
      <c r="B482" s="176" t="s">
        <v>513</v>
      </c>
      <c r="C482" s="176" t="s">
        <v>1674</v>
      </c>
      <c r="D482" s="175" t="s">
        <v>530</v>
      </c>
      <c r="E482" s="172">
        <v>1132</v>
      </c>
      <c r="F482" s="177">
        <v>452</v>
      </c>
      <c r="G482" s="177">
        <v>165</v>
      </c>
      <c r="H482" s="178">
        <v>515</v>
      </c>
      <c r="I482" s="172">
        <v>1109</v>
      </c>
      <c r="J482" s="177">
        <v>451</v>
      </c>
      <c r="K482" s="177">
        <v>153</v>
      </c>
      <c r="L482" s="178">
        <v>505</v>
      </c>
      <c r="M482" s="172">
        <v>970</v>
      </c>
      <c r="N482" s="177">
        <v>393</v>
      </c>
      <c r="O482" s="177">
        <v>148</v>
      </c>
      <c r="P482" s="178">
        <v>429</v>
      </c>
    </row>
    <row r="483" spans="1:16" x14ac:dyDescent="0.3">
      <c r="A483" s="175" t="s">
        <v>762</v>
      </c>
      <c r="B483" s="176" t="s">
        <v>261</v>
      </c>
      <c r="C483" s="176" t="s">
        <v>1675</v>
      </c>
      <c r="D483" s="175" t="s">
        <v>281</v>
      </c>
      <c r="E483" s="172">
        <v>1144</v>
      </c>
      <c r="F483" s="177">
        <v>205</v>
      </c>
      <c r="G483" s="177">
        <v>711</v>
      </c>
      <c r="H483" s="178">
        <v>228</v>
      </c>
      <c r="I483" s="172">
        <v>1007</v>
      </c>
      <c r="J483" s="177">
        <v>201</v>
      </c>
      <c r="K483" s="177">
        <v>586</v>
      </c>
      <c r="L483" s="178">
        <v>220</v>
      </c>
      <c r="M483" s="172">
        <v>1030</v>
      </c>
      <c r="N483" s="177">
        <v>201</v>
      </c>
      <c r="O483" s="177">
        <v>624</v>
      </c>
      <c r="P483" s="178">
        <v>205</v>
      </c>
    </row>
    <row r="484" spans="1:16" x14ac:dyDescent="0.3">
      <c r="A484" s="175" t="s">
        <v>1172</v>
      </c>
      <c r="B484" s="176" t="s">
        <v>181</v>
      </c>
      <c r="C484" s="176" t="s">
        <v>1676</v>
      </c>
      <c r="D484" s="175" t="s">
        <v>825</v>
      </c>
      <c r="E484" s="172">
        <v>1090</v>
      </c>
      <c r="F484" s="177">
        <v>169</v>
      </c>
      <c r="G484" s="177">
        <v>480</v>
      </c>
      <c r="H484" s="178">
        <v>441</v>
      </c>
      <c r="I484" s="172">
        <v>1009</v>
      </c>
      <c r="J484" s="177">
        <v>161</v>
      </c>
      <c r="K484" s="177">
        <v>451</v>
      </c>
      <c r="L484" s="178">
        <v>397</v>
      </c>
      <c r="M484" s="172">
        <v>1043</v>
      </c>
      <c r="N484" s="177">
        <v>162</v>
      </c>
      <c r="O484" s="177">
        <v>482</v>
      </c>
      <c r="P484" s="178">
        <v>399</v>
      </c>
    </row>
    <row r="485" spans="1:16" x14ac:dyDescent="0.3">
      <c r="A485" s="175" t="s">
        <v>457</v>
      </c>
      <c r="B485" s="176" t="s">
        <v>309</v>
      </c>
      <c r="C485" s="176" t="s">
        <v>1677</v>
      </c>
      <c r="D485" s="175" t="s">
        <v>381</v>
      </c>
      <c r="E485" s="172">
        <v>1141</v>
      </c>
      <c r="F485" s="177">
        <v>302</v>
      </c>
      <c r="G485" s="177">
        <v>515</v>
      </c>
      <c r="H485" s="178">
        <v>324</v>
      </c>
      <c r="I485" s="172">
        <v>1114</v>
      </c>
      <c r="J485" s="177">
        <v>305</v>
      </c>
      <c r="K485" s="177">
        <v>500</v>
      </c>
      <c r="L485" s="178">
        <v>309</v>
      </c>
      <c r="M485" s="172">
        <v>947</v>
      </c>
      <c r="N485" s="177">
        <v>236</v>
      </c>
      <c r="O485" s="177">
        <v>495</v>
      </c>
      <c r="P485" s="178">
        <v>216</v>
      </c>
    </row>
    <row r="486" spans="1:16" x14ac:dyDescent="0.3">
      <c r="A486" s="175" t="s">
        <v>474</v>
      </c>
      <c r="B486" s="176" t="s">
        <v>569</v>
      </c>
      <c r="C486" s="176" t="s">
        <v>1678</v>
      </c>
      <c r="D486" s="175" t="s">
        <v>658</v>
      </c>
      <c r="E486" s="172">
        <v>1126</v>
      </c>
      <c r="F486" s="177">
        <v>466</v>
      </c>
      <c r="G486" s="177">
        <v>439</v>
      </c>
      <c r="H486" s="178">
        <v>221</v>
      </c>
      <c r="I486" s="172">
        <v>1108</v>
      </c>
      <c r="J486" s="177">
        <v>470</v>
      </c>
      <c r="K486" s="177">
        <v>427</v>
      </c>
      <c r="L486" s="178">
        <v>211</v>
      </c>
      <c r="M486" s="172">
        <v>1036</v>
      </c>
      <c r="N486" s="177">
        <v>409</v>
      </c>
      <c r="O486" s="177">
        <v>414</v>
      </c>
      <c r="P486" s="178">
        <v>213</v>
      </c>
    </row>
    <row r="487" spans="1:16" x14ac:dyDescent="0.3">
      <c r="A487" s="175" t="s">
        <v>260</v>
      </c>
      <c r="B487" s="176" t="s">
        <v>712</v>
      </c>
      <c r="C487" s="176" t="s">
        <v>1679</v>
      </c>
      <c r="D487" s="175" t="s">
        <v>717</v>
      </c>
      <c r="E487" s="172">
        <v>1043</v>
      </c>
      <c r="F487" s="177">
        <v>517</v>
      </c>
      <c r="G487" s="177">
        <v>374</v>
      </c>
      <c r="H487" s="178">
        <v>152</v>
      </c>
      <c r="I487" s="172">
        <v>908</v>
      </c>
      <c r="J487" s="177">
        <v>401</v>
      </c>
      <c r="K487" s="177">
        <v>359</v>
      </c>
      <c r="L487" s="178">
        <v>148</v>
      </c>
      <c r="M487" s="172">
        <v>1039</v>
      </c>
      <c r="N487" s="177">
        <v>515</v>
      </c>
      <c r="O487" s="177">
        <v>369</v>
      </c>
      <c r="P487" s="178">
        <v>155</v>
      </c>
    </row>
    <row r="488" spans="1:16" x14ac:dyDescent="0.3">
      <c r="A488" s="175" t="s">
        <v>762</v>
      </c>
      <c r="B488" s="176" t="s">
        <v>261</v>
      </c>
      <c r="C488" s="176" t="s">
        <v>1680</v>
      </c>
      <c r="D488" s="175" t="s">
        <v>264</v>
      </c>
      <c r="E488" s="172">
        <v>996</v>
      </c>
      <c r="F488" s="177">
        <v>342</v>
      </c>
      <c r="G488" s="177">
        <v>165</v>
      </c>
      <c r="H488" s="178">
        <v>489</v>
      </c>
      <c r="I488" s="172">
        <v>1034</v>
      </c>
      <c r="J488" s="177">
        <v>401</v>
      </c>
      <c r="K488" s="177">
        <v>153</v>
      </c>
      <c r="L488" s="178">
        <v>480</v>
      </c>
      <c r="M488" s="172">
        <v>885</v>
      </c>
      <c r="N488" s="177">
        <v>432</v>
      </c>
      <c r="O488" s="177">
        <v>119</v>
      </c>
      <c r="P488" s="178">
        <v>334</v>
      </c>
    </row>
    <row r="489" spans="1:16" x14ac:dyDescent="0.3">
      <c r="A489" s="175" t="s">
        <v>539</v>
      </c>
      <c r="B489" s="176" t="s">
        <v>569</v>
      </c>
      <c r="C489" s="176" t="s">
        <v>1681</v>
      </c>
      <c r="D489" s="175" t="s">
        <v>645</v>
      </c>
      <c r="E489" s="172">
        <v>1012</v>
      </c>
      <c r="F489" s="177">
        <v>295</v>
      </c>
      <c r="G489" s="177">
        <v>468</v>
      </c>
      <c r="H489" s="178">
        <v>249</v>
      </c>
      <c r="I489" s="172">
        <v>1004</v>
      </c>
      <c r="J489" s="177">
        <v>309</v>
      </c>
      <c r="K489" s="177">
        <v>447</v>
      </c>
      <c r="L489" s="178">
        <v>248</v>
      </c>
      <c r="M489" s="172">
        <v>1013</v>
      </c>
      <c r="N489" s="177">
        <v>308</v>
      </c>
      <c r="O489" s="177">
        <v>469</v>
      </c>
      <c r="P489" s="178">
        <v>236</v>
      </c>
    </row>
    <row r="490" spans="1:16" x14ac:dyDescent="0.3">
      <c r="A490" s="175" t="s">
        <v>512</v>
      </c>
      <c r="B490" s="176" t="s">
        <v>475</v>
      </c>
      <c r="C490" s="176" t="s">
        <v>1682</v>
      </c>
      <c r="D490" s="175" t="s">
        <v>484</v>
      </c>
      <c r="E490" s="172">
        <v>967</v>
      </c>
      <c r="F490" s="177">
        <v>118</v>
      </c>
      <c r="G490" s="177">
        <v>557</v>
      </c>
      <c r="H490" s="178">
        <v>292</v>
      </c>
      <c r="I490" s="172">
        <v>856</v>
      </c>
      <c r="J490" s="177">
        <v>116</v>
      </c>
      <c r="K490" s="177">
        <v>457</v>
      </c>
      <c r="L490" s="178">
        <v>283</v>
      </c>
      <c r="M490" s="172">
        <v>1010</v>
      </c>
      <c r="N490" s="177">
        <v>284</v>
      </c>
      <c r="O490" s="177">
        <v>447</v>
      </c>
      <c r="P490" s="178">
        <v>279</v>
      </c>
    </row>
    <row r="491" spans="1:16" x14ac:dyDescent="0.3">
      <c r="A491" s="175" t="s">
        <v>1038</v>
      </c>
      <c r="B491" s="176" t="s">
        <v>1131</v>
      </c>
      <c r="C491" s="176" t="s">
        <v>1683</v>
      </c>
      <c r="D491" s="175" t="s">
        <v>1145</v>
      </c>
      <c r="E491" s="172">
        <v>1001</v>
      </c>
      <c r="F491" s="177">
        <v>334</v>
      </c>
      <c r="G491" s="177">
        <v>463</v>
      </c>
      <c r="H491" s="178">
        <v>204</v>
      </c>
      <c r="I491" s="172">
        <v>994</v>
      </c>
      <c r="J491" s="177">
        <v>327</v>
      </c>
      <c r="K491" s="177">
        <v>473</v>
      </c>
      <c r="L491" s="178">
        <v>194</v>
      </c>
      <c r="M491" s="172">
        <v>1016</v>
      </c>
      <c r="N491" s="177">
        <v>324</v>
      </c>
      <c r="O491" s="177">
        <v>494</v>
      </c>
      <c r="P491" s="178">
        <v>198</v>
      </c>
    </row>
    <row r="492" spans="1:16" x14ac:dyDescent="0.3">
      <c r="A492" s="175" t="s">
        <v>260</v>
      </c>
      <c r="B492" s="176" t="s">
        <v>513</v>
      </c>
      <c r="C492" s="176" t="s">
        <v>1684</v>
      </c>
      <c r="D492" s="175" t="s">
        <v>531</v>
      </c>
      <c r="E492" s="172">
        <v>834</v>
      </c>
      <c r="F492" s="177">
        <v>192</v>
      </c>
      <c r="G492" s="177">
        <v>404</v>
      </c>
      <c r="H492" s="178">
        <v>238</v>
      </c>
      <c r="I492" s="172">
        <v>814</v>
      </c>
      <c r="J492" s="177">
        <v>187</v>
      </c>
      <c r="K492" s="177">
        <v>408</v>
      </c>
      <c r="L492" s="178">
        <v>219</v>
      </c>
      <c r="M492" s="172">
        <v>1025</v>
      </c>
      <c r="N492" s="177">
        <v>360</v>
      </c>
      <c r="O492" s="177">
        <v>432</v>
      </c>
      <c r="P492" s="178">
        <v>233</v>
      </c>
    </row>
    <row r="493" spans="1:16" x14ac:dyDescent="0.3">
      <c r="A493" s="175" t="s">
        <v>1149</v>
      </c>
      <c r="B493" s="176" t="s">
        <v>475</v>
      </c>
      <c r="C493" s="176" t="s">
        <v>1685</v>
      </c>
      <c r="D493" s="175" t="s">
        <v>509</v>
      </c>
      <c r="E493" s="172">
        <v>1025</v>
      </c>
      <c r="F493" s="177">
        <v>544</v>
      </c>
      <c r="G493" s="177">
        <v>160</v>
      </c>
      <c r="H493" s="178">
        <v>321</v>
      </c>
      <c r="I493" s="172">
        <v>991</v>
      </c>
      <c r="J493" s="177">
        <v>514</v>
      </c>
      <c r="K493" s="177">
        <v>153</v>
      </c>
      <c r="L493" s="178">
        <v>324</v>
      </c>
      <c r="M493" s="172">
        <v>1006</v>
      </c>
      <c r="N493" s="177">
        <v>523</v>
      </c>
      <c r="O493" s="177">
        <v>164</v>
      </c>
      <c r="P493" s="178">
        <v>319</v>
      </c>
    </row>
    <row r="494" spans="1:16" x14ac:dyDescent="0.3">
      <c r="A494" s="175" t="s">
        <v>711</v>
      </c>
      <c r="B494" s="176" t="s">
        <v>1150</v>
      </c>
      <c r="C494" s="176" t="s">
        <v>1686</v>
      </c>
      <c r="D494" s="175" t="s">
        <v>1155</v>
      </c>
      <c r="E494" s="172">
        <v>949</v>
      </c>
      <c r="F494" s="177">
        <v>286</v>
      </c>
      <c r="G494" s="177">
        <v>423</v>
      </c>
      <c r="H494" s="178">
        <v>240</v>
      </c>
      <c r="I494" s="172">
        <v>1039</v>
      </c>
      <c r="J494" s="177">
        <v>420</v>
      </c>
      <c r="K494" s="177">
        <v>384</v>
      </c>
      <c r="L494" s="178">
        <v>235</v>
      </c>
      <c r="M494" s="172">
        <v>1014</v>
      </c>
      <c r="N494" s="177">
        <v>404</v>
      </c>
      <c r="O494" s="177">
        <v>372</v>
      </c>
      <c r="P494" s="178">
        <v>238</v>
      </c>
    </row>
    <row r="495" spans="1:16" x14ac:dyDescent="0.3">
      <c r="A495" s="175" t="s">
        <v>792</v>
      </c>
      <c r="B495" s="176" t="s">
        <v>681</v>
      </c>
      <c r="C495" s="176" t="s">
        <v>1687</v>
      </c>
      <c r="D495" s="175" t="s">
        <v>448</v>
      </c>
      <c r="E495" s="172">
        <v>985</v>
      </c>
      <c r="F495" s="177">
        <v>430</v>
      </c>
      <c r="G495" s="177">
        <v>267</v>
      </c>
      <c r="H495" s="178">
        <v>288</v>
      </c>
      <c r="I495" s="172">
        <v>931</v>
      </c>
      <c r="J495" s="177">
        <v>428</v>
      </c>
      <c r="K495" s="177">
        <v>276</v>
      </c>
      <c r="L495" s="178">
        <v>227</v>
      </c>
      <c r="M495" s="172">
        <v>1026</v>
      </c>
      <c r="N495" s="177">
        <v>496</v>
      </c>
      <c r="O495" s="177">
        <v>281</v>
      </c>
      <c r="P495" s="178">
        <v>249</v>
      </c>
    </row>
    <row r="496" spans="1:16" x14ac:dyDescent="0.3">
      <c r="A496" s="175" t="s">
        <v>1149</v>
      </c>
      <c r="B496" s="176" t="s">
        <v>272</v>
      </c>
      <c r="C496" s="176" t="s">
        <v>1688</v>
      </c>
      <c r="D496" s="175" t="s">
        <v>562</v>
      </c>
      <c r="E496" s="172">
        <v>850</v>
      </c>
      <c r="F496" s="177">
        <v>142</v>
      </c>
      <c r="G496" s="177">
        <v>614</v>
      </c>
      <c r="H496" s="178">
        <v>94</v>
      </c>
      <c r="I496" s="172">
        <v>793</v>
      </c>
      <c r="J496" s="177">
        <v>223</v>
      </c>
      <c r="K496" s="177">
        <v>482</v>
      </c>
      <c r="L496" s="178">
        <v>88</v>
      </c>
      <c r="M496" s="172">
        <v>1006</v>
      </c>
      <c r="N496" s="177">
        <v>200</v>
      </c>
      <c r="O496" s="177">
        <v>716</v>
      </c>
      <c r="P496" s="178">
        <v>90</v>
      </c>
    </row>
    <row r="497" spans="1:16" x14ac:dyDescent="0.3">
      <c r="A497" s="175" t="s">
        <v>107</v>
      </c>
      <c r="B497" s="176" t="s">
        <v>309</v>
      </c>
      <c r="C497" s="176" t="s">
        <v>1689</v>
      </c>
      <c r="D497" s="175" t="s">
        <v>312</v>
      </c>
      <c r="E497" s="172">
        <v>925</v>
      </c>
      <c r="F497" s="177">
        <v>279</v>
      </c>
      <c r="G497" s="177">
        <v>349</v>
      </c>
      <c r="H497" s="178">
        <v>297</v>
      </c>
      <c r="I497" s="172">
        <v>964</v>
      </c>
      <c r="J497" s="177">
        <v>329</v>
      </c>
      <c r="K497" s="177">
        <v>345</v>
      </c>
      <c r="L497" s="178">
        <v>290</v>
      </c>
      <c r="M497" s="172">
        <v>1012</v>
      </c>
      <c r="N497" s="177">
        <v>383</v>
      </c>
      <c r="O497" s="177">
        <v>330</v>
      </c>
      <c r="P497" s="178">
        <v>299</v>
      </c>
    </row>
    <row r="498" spans="1:16" x14ac:dyDescent="0.3">
      <c r="A498" s="175" t="s">
        <v>107</v>
      </c>
      <c r="B498" s="176" t="s">
        <v>763</v>
      </c>
      <c r="C498" s="176" t="s">
        <v>1690</v>
      </c>
      <c r="D498" s="175" t="s">
        <v>786</v>
      </c>
      <c r="E498" s="172">
        <v>1011</v>
      </c>
      <c r="F498" s="177">
        <v>360</v>
      </c>
      <c r="G498" s="177">
        <v>410</v>
      </c>
      <c r="H498" s="178">
        <v>241</v>
      </c>
      <c r="I498" s="172">
        <v>999</v>
      </c>
      <c r="J498" s="177">
        <v>365</v>
      </c>
      <c r="K498" s="177">
        <v>403</v>
      </c>
      <c r="L498" s="178">
        <v>231</v>
      </c>
      <c r="M498" s="172">
        <v>1008</v>
      </c>
      <c r="N498" s="177">
        <v>367</v>
      </c>
      <c r="O498" s="177">
        <v>404</v>
      </c>
      <c r="P498" s="178">
        <v>237</v>
      </c>
    </row>
    <row r="499" spans="1:16" x14ac:dyDescent="0.3">
      <c r="A499" s="175" t="s">
        <v>107</v>
      </c>
      <c r="B499" s="176" t="s">
        <v>181</v>
      </c>
      <c r="C499" s="176" t="s">
        <v>1691</v>
      </c>
      <c r="D499" s="175" t="s">
        <v>860</v>
      </c>
      <c r="E499" s="172">
        <v>1333</v>
      </c>
      <c r="F499" s="177">
        <v>479</v>
      </c>
      <c r="G499" s="177">
        <v>415</v>
      </c>
      <c r="H499" s="178">
        <v>439</v>
      </c>
      <c r="I499" s="172">
        <v>1305</v>
      </c>
      <c r="J499" s="177">
        <v>476</v>
      </c>
      <c r="K499" s="177">
        <v>421</v>
      </c>
      <c r="L499" s="178">
        <v>408</v>
      </c>
      <c r="M499" s="172">
        <v>854</v>
      </c>
      <c r="N499" s="177">
        <v>98</v>
      </c>
      <c r="O499" s="177">
        <v>490</v>
      </c>
      <c r="P499" s="178">
        <v>266</v>
      </c>
    </row>
    <row r="500" spans="1:16" x14ac:dyDescent="0.3">
      <c r="A500" s="175" t="s">
        <v>1130</v>
      </c>
      <c r="B500" s="176" t="s">
        <v>569</v>
      </c>
      <c r="C500" s="176" t="s">
        <v>1692</v>
      </c>
      <c r="D500" s="175" t="s">
        <v>574</v>
      </c>
      <c r="E500" s="172">
        <v>884</v>
      </c>
      <c r="F500" s="177">
        <v>351</v>
      </c>
      <c r="G500" s="177">
        <v>206</v>
      </c>
      <c r="H500" s="178">
        <v>327</v>
      </c>
      <c r="I500" s="172">
        <v>911</v>
      </c>
      <c r="J500" s="177">
        <v>368</v>
      </c>
      <c r="K500" s="177">
        <v>211</v>
      </c>
      <c r="L500" s="178">
        <v>332</v>
      </c>
      <c r="M500" s="172">
        <v>900</v>
      </c>
      <c r="N500" s="177">
        <v>453</v>
      </c>
      <c r="O500" s="177">
        <v>205</v>
      </c>
      <c r="P500" s="178">
        <v>242</v>
      </c>
    </row>
    <row r="501" spans="1:16" x14ac:dyDescent="0.3">
      <c r="A501" s="175" t="s">
        <v>107</v>
      </c>
      <c r="B501" s="176" t="s">
        <v>1086</v>
      </c>
      <c r="C501" s="176" t="s">
        <v>1693</v>
      </c>
      <c r="D501" s="175" t="s">
        <v>1106</v>
      </c>
      <c r="E501" s="172">
        <v>1032</v>
      </c>
      <c r="F501" s="177">
        <v>364</v>
      </c>
      <c r="G501" s="177">
        <v>280</v>
      </c>
      <c r="H501" s="178">
        <v>388</v>
      </c>
      <c r="I501" s="172">
        <v>1054</v>
      </c>
      <c r="J501" s="177">
        <v>356</v>
      </c>
      <c r="K501" s="177">
        <v>312</v>
      </c>
      <c r="L501" s="178">
        <v>386</v>
      </c>
      <c r="M501" s="172">
        <v>949</v>
      </c>
      <c r="N501" s="177">
        <v>293</v>
      </c>
      <c r="O501" s="177">
        <v>307</v>
      </c>
      <c r="P501" s="178">
        <v>349</v>
      </c>
    </row>
    <row r="502" spans="1:16" x14ac:dyDescent="0.3">
      <c r="A502" s="175" t="s">
        <v>762</v>
      </c>
      <c r="B502" s="176" t="s">
        <v>108</v>
      </c>
      <c r="C502" s="176" t="s">
        <v>1694</v>
      </c>
      <c r="D502" s="175" t="s">
        <v>157</v>
      </c>
      <c r="E502" s="172">
        <v>833</v>
      </c>
      <c r="F502" s="177">
        <v>494</v>
      </c>
      <c r="G502" s="177">
        <v>89</v>
      </c>
      <c r="H502" s="178">
        <v>250</v>
      </c>
      <c r="I502" s="172">
        <v>968</v>
      </c>
      <c r="J502" s="177">
        <v>631</v>
      </c>
      <c r="K502" s="177">
        <v>92</v>
      </c>
      <c r="L502" s="178">
        <v>245</v>
      </c>
      <c r="M502" s="172">
        <v>1008</v>
      </c>
      <c r="N502" s="177">
        <v>634</v>
      </c>
      <c r="O502" s="177">
        <v>103</v>
      </c>
      <c r="P502" s="178">
        <v>271</v>
      </c>
    </row>
    <row r="503" spans="1:16" x14ac:dyDescent="0.3">
      <c r="A503" s="175" t="s">
        <v>234</v>
      </c>
      <c r="B503" s="176" t="s">
        <v>272</v>
      </c>
      <c r="C503" s="176" t="s">
        <v>1695</v>
      </c>
      <c r="D503" s="175" t="s">
        <v>560</v>
      </c>
      <c r="E503" s="172">
        <v>987</v>
      </c>
      <c r="F503" s="177">
        <v>261</v>
      </c>
      <c r="G503" s="177">
        <v>460</v>
      </c>
      <c r="H503" s="178">
        <v>266</v>
      </c>
      <c r="I503" s="172">
        <v>979</v>
      </c>
      <c r="J503" s="177">
        <v>276</v>
      </c>
      <c r="K503" s="177">
        <v>449</v>
      </c>
      <c r="L503" s="178">
        <v>254</v>
      </c>
      <c r="M503" s="172">
        <v>983</v>
      </c>
      <c r="N503" s="177">
        <v>266</v>
      </c>
      <c r="O503" s="177">
        <v>459</v>
      </c>
      <c r="P503" s="178">
        <v>258</v>
      </c>
    </row>
    <row r="504" spans="1:16" x14ac:dyDescent="0.3">
      <c r="A504" s="175" t="s">
        <v>819</v>
      </c>
      <c r="B504" s="176" t="s">
        <v>569</v>
      </c>
      <c r="C504" s="176" t="s">
        <v>1696</v>
      </c>
      <c r="D504" s="175" t="s">
        <v>602</v>
      </c>
      <c r="E504" s="172">
        <v>982</v>
      </c>
      <c r="F504" s="177">
        <v>290</v>
      </c>
      <c r="G504" s="177">
        <v>348</v>
      </c>
      <c r="H504" s="178">
        <v>344</v>
      </c>
      <c r="I504" s="172">
        <v>973</v>
      </c>
      <c r="J504" s="177">
        <v>292</v>
      </c>
      <c r="K504" s="177">
        <v>344</v>
      </c>
      <c r="L504" s="178">
        <v>337</v>
      </c>
      <c r="M504" s="172">
        <v>956</v>
      </c>
      <c r="N504" s="177">
        <v>300</v>
      </c>
      <c r="O504" s="177">
        <v>335</v>
      </c>
      <c r="P504" s="178">
        <v>321</v>
      </c>
    </row>
    <row r="505" spans="1:16" x14ac:dyDescent="0.3">
      <c r="A505" s="175" t="s">
        <v>1182</v>
      </c>
      <c r="B505" s="176" t="s">
        <v>108</v>
      </c>
      <c r="C505" s="176" t="s">
        <v>1697</v>
      </c>
      <c r="D505" s="175" t="s">
        <v>211</v>
      </c>
      <c r="E505" s="172">
        <v>936</v>
      </c>
      <c r="F505" s="177">
        <v>344</v>
      </c>
      <c r="G505" s="177">
        <v>259</v>
      </c>
      <c r="H505" s="178">
        <v>333</v>
      </c>
      <c r="I505" s="172">
        <v>925</v>
      </c>
      <c r="J505" s="177">
        <v>343</v>
      </c>
      <c r="K505" s="177">
        <v>237</v>
      </c>
      <c r="L505" s="178">
        <v>345</v>
      </c>
      <c r="M505" s="172">
        <v>926</v>
      </c>
      <c r="N505" s="177">
        <v>366</v>
      </c>
      <c r="O505" s="177">
        <v>261</v>
      </c>
      <c r="P505" s="178">
        <v>299</v>
      </c>
    </row>
    <row r="506" spans="1:16" x14ac:dyDescent="0.3">
      <c r="A506" s="175" t="s">
        <v>308</v>
      </c>
      <c r="B506" s="176" t="s">
        <v>513</v>
      </c>
      <c r="C506" s="176" t="s">
        <v>1698</v>
      </c>
      <c r="D506" s="176" t="s">
        <v>520</v>
      </c>
      <c r="E506" s="172">
        <v>946</v>
      </c>
      <c r="F506" s="177">
        <v>378</v>
      </c>
      <c r="G506" s="177">
        <v>341</v>
      </c>
      <c r="H506" s="178">
        <v>227</v>
      </c>
      <c r="I506" s="172">
        <v>947</v>
      </c>
      <c r="J506" s="177">
        <v>365</v>
      </c>
      <c r="K506" s="177">
        <v>336</v>
      </c>
      <c r="L506" s="178">
        <v>246</v>
      </c>
      <c r="M506" s="172">
        <v>885</v>
      </c>
      <c r="N506" s="177">
        <v>360</v>
      </c>
      <c r="O506" s="177">
        <v>348</v>
      </c>
      <c r="P506" s="178">
        <v>177</v>
      </c>
    </row>
    <row r="507" spans="1:16" x14ac:dyDescent="0.3">
      <c r="A507" s="175" t="s">
        <v>107</v>
      </c>
      <c r="B507" s="176" t="s">
        <v>939</v>
      </c>
      <c r="C507" s="176" t="s">
        <v>1699</v>
      </c>
      <c r="D507" s="175" t="s">
        <v>1013</v>
      </c>
      <c r="E507" s="172">
        <v>833</v>
      </c>
      <c r="F507" s="177">
        <v>538</v>
      </c>
      <c r="G507" s="177">
        <v>84</v>
      </c>
      <c r="H507" s="178">
        <v>211</v>
      </c>
      <c r="I507" s="172">
        <v>819</v>
      </c>
      <c r="J507" s="177">
        <v>534</v>
      </c>
      <c r="K507" s="177">
        <v>69</v>
      </c>
      <c r="L507" s="178">
        <v>216</v>
      </c>
      <c r="M507" s="172">
        <v>936</v>
      </c>
      <c r="N507" s="177">
        <v>649</v>
      </c>
      <c r="O507" s="177">
        <v>85</v>
      </c>
      <c r="P507" s="178">
        <v>202</v>
      </c>
    </row>
    <row r="508" spans="1:16" x14ac:dyDescent="0.3">
      <c r="A508" s="175" t="s">
        <v>873</v>
      </c>
      <c r="B508" s="176" t="s">
        <v>458</v>
      </c>
      <c r="C508" s="176" t="s">
        <v>1700</v>
      </c>
      <c r="D508" s="175" t="s">
        <v>465</v>
      </c>
      <c r="E508" s="172">
        <v>967</v>
      </c>
      <c r="F508" s="177">
        <v>215</v>
      </c>
      <c r="G508" s="177">
        <v>556</v>
      </c>
      <c r="H508" s="178">
        <v>196</v>
      </c>
      <c r="I508" s="172">
        <v>949</v>
      </c>
      <c r="J508" s="177">
        <v>211</v>
      </c>
      <c r="K508" s="177">
        <v>553</v>
      </c>
      <c r="L508" s="178">
        <v>185</v>
      </c>
      <c r="M508" s="172">
        <v>968</v>
      </c>
      <c r="N508" s="177">
        <v>207</v>
      </c>
      <c r="O508" s="177">
        <v>557</v>
      </c>
      <c r="P508" s="178">
        <v>204</v>
      </c>
    </row>
    <row r="509" spans="1:16" x14ac:dyDescent="0.3">
      <c r="A509" s="175" t="s">
        <v>474</v>
      </c>
      <c r="B509" s="176" t="s">
        <v>181</v>
      </c>
      <c r="C509" s="176" t="s">
        <v>1701</v>
      </c>
      <c r="D509" s="175" t="s">
        <v>640</v>
      </c>
      <c r="E509" s="172">
        <v>964</v>
      </c>
      <c r="F509" s="177">
        <v>218</v>
      </c>
      <c r="G509" s="177">
        <v>488</v>
      </c>
      <c r="H509" s="178">
        <v>258</v>
      </c>
      <c r="I509" s="172">
        <v>910</v>
      </c>
      <c r="J509" s="177">
        <v>213</v>
      </c>
      <c r="K509" s="177">
        <v>462</v>
      </c>
      <c r="L509" s="178">
        <v>235</v>
      </c>
      <c r="M509" s="172">
        <v>908</v>
      </c>
      <c r="N509" s="177">
        <v>223</v>
      </c>
      <c r="O509" s="177">
        <v>486</v>
      </c>
      <c r="P509" s="178">
        <v>199</v>
      </c>
    </row>
    <row r="510" spans="1:16" x14ac:dyDescent="0.3">
      <c r="A510" s="175" t="s">
        <v>568</v>
      </c>
      <c r="B510" s="176" t="s">
        <v>309</v>
      </c>
      <c r="C510" s="176" t="s">
        <v>1702</v>
      </c>
      <c r="D510" s="175" t="s">
        <v>360</v>
      </c>
      <c r="E510" s="172">
        <v>1327</v>
      </c>
      <c r="F510" s="177">
        <v>503</v>
      </c>
      <c r="G510" s="177">
        <v>458</v>
      </c>
      <c r="H510" s="178">
        <v>366</v>
      </c>
      <c r="I510" s="172">
        <v>1240</v>
      </c>
      <c r="J510" s="177">
        <v>500</v>
      </c>
      <c r="K510" s="177">
        <v>386</v>
      </c>
      <c r="L510" s="178">
        <v>354</v>
      </c>
      <c r="M510" s="172">
        <v>935</v>
      </c>
      <c r="N510" s="177">
        <v>185</v>
      </c>
      <c r="O510" s="177">
        <v>392</v>
      </c>
      <c r="P510" s="178">
        <v>358</v>
      </c>
    </row>
    <row r="511" spans="1:16" x14ac:dyDescent="0.3">
      <c r="A511" s="175" t="s">
        <v>873</v>
      </c>
      <c r="B511" s="176" t="s">
        <v>108</v>
      </c>
      <c r="C511" s="176" t="s">
        <v>1703</v>
      </c>
      <c r="D511" s="175" t="s">
        <v>168</v>
      </c>
      <c r="E511" s="172">
        <v>996</v>
      </c>
      <c r="F511" s="177">
        <v>360</v>
      </c>
      <c r="G511" s="177">
        <v>277</v>
      </c>
      <c r="H511" s="178">
        <v>359</v>
      </c>
      <c r="I511" s="172">
        <v>983</v>
      </c>
      <c r="J511" s="177">
        <v>358</v>
      </c>
      <c r="K511" s="177">
        <v>273</v>
      </c>
      <c r="L511" s="178">
        <v>352</v>
      </c>
      <c r="M511" s="172">
        <v>860</v>
      </c>
      <c r="N511" s="177">
        <v>324</v>
      </c>
      <c r="O511" s="177">
        <v>254</v>
      </c>
      <c r="P511" s="178">
        <v>282</v>
      </c>
    </row>
    <row r="512" spans="1:16" x14ac:dyDescent="0.3">
      <c r="A512" s="175" t="s">
        <v>234</v>
      </c>
      <c r="B512" s="176" t="s">
        <v>712</v>
      </c>
      <c r="C512" s="176" t="s">
        <v>1704</v>
      </c>
      <c r="D512" s="175" t="s">
        <v>727</v>
      </c>
      <c r="E512" s="172">
        <v>1221</v>
      </c>
      <c r="F512" s="177">
        <v>557</v>
      </c>
      <c r="G512" s="177">
        <v>569</v>
      </c>
      <c r="H512" s="178">
        <v>95</v>
      </c>
      <c r="I512" s="172">
        <v>1211</v>
      </c>
      <c r="J512" s="177">
        <v>545</v>
      </c>
      <c r="K512" s="177">
        <v>577</v>
      </c>
      <c r="L512" s="178">
        <v>89</v>
      </c>
      <c r="M512" s="172">
        <v>933</v>
      </c>
      <c r="N512" s="177">
        <v>259</v>
      </c>
      <c r="O512" s="177">
        <v>579</v>
      </c>
      <c r="P512" s="178">
        <v>95</v>
      </c>
    </row>
    <row r="513" spans="1:16" x14ac:dyDescent="0.3">
      <c r="A513" s="175" t="s">
        <v>429</v>
      </c>
      <c r="B513" s="176" t="s">
        <v>475</v>
      </c>
      <c r="C513" s="176" t="s">
        <v>1705</v>
      </c>
      <c r="D513" s="175" t="s">
        <v>480</v>
      </c>
      <c r="E513" s="172">
        <v>1388</v>
      </c>
      <c r="F513" s="177">
        <v>546</v>
      </c>
      <c r="G513" s="177">
        <v>457</v>
      </c>
      <c r="H513" s="178">
        <v>385</v>
      </c>
      <c r="I513" s="172">
        <v>1272</v>
      </c>
      <c r="J513" s="177">
        <v>500</v>
      </c>
      <c r="K513" s="177">
        <v>373</v>
      </c>
      <c r="L513" s="178">
        <v>399</v>
      </c>
      <c r="M513" s="172">
        <v>912</v>
      </c>
      <c r="N513" s="177">
        <v>154</v>
      </c>
      <c r="O513" s="177">
        <v>372</v>
      </c>
      <c r="P513" s="178">
        <v>386</v>
      </c>
    </row>
    <row r="514" spans="1:16" x14ac:dyDescent="0.3">
      <c r="A514" s="175" t="s">
        <v>1130</v>
      </c>
      <c r="B514" s="176" t="s">
        <v>1039</v>
      </c>
      <c r="C514" s="176" t="s">
        <v>1706</v>
      </c>
      <c r="D514" s="175" t="s">
        <v>1082</v>
      </c>
      <c r="E514" s="172">
        <v>929</v>
      </c>
      <c r="F514" s="177">
        <v>296</v>
      </c>
      <c r="G514" s="177">
        <v>274</v>
      </c>
      <c r="H514" s="178">
        <v>359</v>
      </c>
      <c r="I514" s="172">
        <v>918</v>
      </c>
      <c r="J514" s="177">
        <v>296</v>
      </c>
      <c r="K514" s="177">
        <v>270</v>
      </c>
      <c r="L514" s="178">
        <v>352</v>
      </c>
      <c r="M514" s="172">
        <v>890</v>
      </c>
      <c r="N514" s="177">
        <v>291</v>
      </c>
      <c r="O514" s="177">
        <v>279</v>
      </c>
      <c r="P514" s="178">
        <v>320</v>
      </c>
    </row>
    <row r="515" spans="1:16" x14ac:dyDescent="0.3">
      <c r="A515" s="175" t="s">
        <v>747</v>
      </c>
      <c r="B515" s="176" t="s">
        <v>475</v>
      </c>
      <c r="C515" s="176" t="s">
        <v>1707</v>
      </c>
      <c r="D515" s="175" t="s">
        <v>510</v>
      </c>
      <c r="E515" s="172">
        <v>834</v>
      </c>
      <c r="F515" s="177">
        <v>303</v>
      </c>
      <c r="G515" s="177">
        <v>367</v>
      </c>
      <c r="H515" s="178">
        <v>164</v>
      </c>
      <c r="I515" s="172">
        <v>957</v>
      </c>
      <c r="J515" s="177">
        <v>305</v>
      </c>
      <c r="K515" s="177">
        <v>521</v>
      </c>
      <c r="L515" s="178">
        <v>131</v>
      </c>
      <c r="M515" s="172">
        <v>935</v>
      </c>
      <c r="N515" s="177">
        <v>452</v>
      </c>
      <c r="O515" s="177">
        <v>338</v>
      </c>
      <c r="P515" s="178">
        <v>145</v>
      </c>
    </row>
    <row r="516" spans="1:16" x14ac:dyDescent="0.3">
      <c r="A516" s="175" t="s">
        <v>819</v>
      </c>
      <c r="B516" s="176" t="s">
        <v>569</v>
      </c>
      <c r="C516" s="176" t="s">
        <v>1708</v>
      </c>
      <c r="D516" s="175" t="s">
        <v>586</v>
      </c>
      <c r="E516" s="172">
        <v>1109</v>
      </c>
      <c r="F516" s="177">
        <v>332</v>
      </c>
      <c r="G516" s="177">
        <v>571</v>
      </c>
      <c r="H516" s="178">
        <v>206</v>
      </c>
      <c r="I516" s="172">
        <v>1074</v>
      </c>
      <c r="J516" s="177">
        <v>288</v>
      </c>
      <c r="K516" s="177">
        <v>501</v>
      </c>
      <c r="L516" s="178">
        <v>285</v>
      </c>
      <c r="M516" s="172">
        <v>915</v>
      </c>
      <c r="N516" s="177">
        <v>105</v>
      </c>
      <c r="O516" s="177">
        <v>531</v>
      </c>
      <c r="P516" s="178">
        <v>279</v>
      </c>
    </row>
    <row r="517" spans="1:16" x14ac:dyDescent="0.3">
      <c r="A517" s="175" t="s">
        <v>107</v>
      </c>
      <c r="B517" s="176" t="s">
        <v>939</v>
      </c>
      <c r="C517" s="176" t="s">
        <v>1709</v>
      </c>
      <c r="D517" s="175" t="s">
        <v>959</v>
      </c>
      <c r="E517" s="172">
        <v>945</v>
      </c>
      <c r="F517" s="177">
        <v>436</v>
      </c>
      <c r="G517" s="177">
        <v>81</v>
      </c>
      <c r="H517" s="178">
        <v>428</v>
      </c>
      <c r="I517" s="172">
        <v>916</v>
      </c>
      <c r="J517" s="177">
        <v>447</v>
      </c>
      <c r="K517" s="177">
        <v>76</v>
      </c>
      <c r="L517" s="178">
        <v>393</v>
      </c>
      <c r="M517" s="172">
        <v>914</v>
      </c>
      <c r="N517" s="177">
        <v>452</v>
      </c>
      <c r="O517" s="177">
        <v>76</v>
      </c>
      <c r="P517" s="178">
        <v>386</v>
      </c>
    </row>
    <row r="518" spans="1:16" x14ac:dyDescent="0.3">
      <c r="A518" s="175" t="s">
        <v>308</v>
      </c>
      <c r="B518" s="176" t="s">
        <v>1039</v>
      </c>
      <c r="C518" s="176" t="s">
        <v>1710</v>
      </c>
      <c r="D518" s="175" t="s">
        <v>1045</v>
      </c>
      <c r="E518" s="172">
        <v>1034</v>
      </c>
      <c r="F518" s="177">
        <v>347</v>
      </c>
      <c r="G518" s="177">
        <v>357</v>
      </c>
      <c r="H518" s="178">
        <v>330</v>
      </c>
      <c r="I518" s="172">
        <v>983</v>
      </c>
      <c r="J518" s="177">
        <v>338</v>
      </c>
      <c r="K518" s="177">
        <v>330</v>
      </c>
      <c r="L518" s="178">
        <v>315</v>
      </c>
      <c r="M518" s="172">
        <v>920</v>
      </c>
      <c r="N518" s="177">
        <v>276</v>
      </c>
      <c r="O518" s="177">
        <v>326</v>
      </c>
      <c r="P518" s="178">
        <v>318</v>
      </c>
    </row>
    <row r="519" spans="1:16" x14ac:dyDescent="0.3">
      <c r="A519" s="175" t="s">
        <v>234</v>
      </c>
      <c r="B519" s="176" t="s">
        <v>569</v>
      </c>
      <c r="C519" s="176" t="s">
        <v>1711</v>
      </c>
      <c r="D519" s="175" t="s">
        <v>639</v>
      </c>
      <c r="E519" s="172">
        <v>1022</v>
      </c>
      <c r="F519" s="177">
        <v>161</v>
      </c>
      <c r="G519" s="177">
        <v>793</v>
      </c>
      <c r="H519" s="178">
        <v>68</v>
      </c>
      <c r="I519" s="172">
        <v>1061</v>
      </c>
      <c r="J519" s="177">
        <v>162</v>
      </c>
      <c r="K519" s="177">
        <v>832</v>
      </c>
      <c r="L519" s="178">
        <v>67</v>
      </c>
      <c r="M519" s="172">
        <v>902</v>
      </c>
      <c r="N519" s="177">
        <v>162</v>
      </c>
      <c r="O519" s="177">
        <v>686</v>
      </c>
      <c r="P519" s="178">
        <v>54</v>
      </c>
    </row>
    <row r="520" spans="1:16" x14ac:dyDescent="0.3">
      <c r="A520" s="175" t="s">
        <v>792</v>
      </c>
      <c r="B520" s="176" t="s">
        <v>513</v>
      </c>
      <c r="C520" s="176" t="s">
        <v>1712</v>
      </c>
      <c r="D520" s="175" t="s">
        <v>533</v>
      </c>
      <c r="E520" s="172">
        <v>894</v>
      </c>
      <c r="F520" s="177">
        <v>326</v>
      </c>
      <c r="G520" s="177">
        <v>254</v>
      </c>
      <c r="H520" s="178">
        <v>314</v>
      </c>
      <c r="I520" s="172">
        <v>909</v>
      </c>
      <c r="J520" s="177">
        <v>328</v>
      </c>
      <c r="K520" s="177">
        <v>285</v>
      </c>
      <c r="L520" s="178">
        <v>296</v>
      </c>
      <c r="M520" s="172">
        <v>894</v>
      </c>
      <c r="N520" s="177">
        <v>332</v>
      </c>
      <c r="O520" s="177">
        <v>285</v>
      </c>
      <c r="P520" s="178">
        <v>277</v>
      </c>
    </row>
    <row r="521" spans="1:16" x14ac:dyDescent="0.3">
      <c r="A521" s="175" t="s">
        <v>1085</v>
      </c>
      <c r="B521" s="176" t="s">
        <v>569</v>
      </c>
      <c r="C521" s="176" t="s">
        <v>1713</v>
      </c>
      <c r="D521" s="175" t="s">
        <v>626</v>
      </c>
      <c r="E521" s="172">
        <v>939</v>
      </c>
      <c r="F521" s="177">
        <v>229</v>
      </c>
      <c r="G521" s="177">
        <v>423</v>
      </c>
      <c r="H521" s="178">
        <v>287</v>
      </c>
      <c r="I521" s="172">
        <v>872</v>
      </c>
      <c r="J521" s="177">
        <v>203</v>
      </c>
      <c r="K521" s="177">
        <v>389</v>
      </c>
      <c r="L521" s="178">
        <v>280</v>
      </c>
      <c r="M521" s="172">
        <v>892</v>
      </c>
      <c r="N521" s="177">
        <v>200</v>
      </c>
      <c r="O521" s="177">
        <v>428</v>
      </c>
      <c r="P521" s="178">
        <v>264</v>
      </c>
    </row>
    <row r="522" spans="1:16" x14ac:dyDescent="0.3">
      <c r="A522" s="175" t="s">
        <v>107</v>
      </c>
      <c r="B522" s="176" t="s">
        <v>763</v>
      </c>
      <c r="C522" s="176" t="s">
        <v>1714</v>
      </c>
      <c r="D522" s="175" t="s">
        <v>767</v>
      </c>
      <c r="E522" s="172">
        <v>1109</v>
      </c>
      <c r="F522" s="177">
        <v>308</v>
      </c>
      <c r="G522" s="177">
        <v>456</v>
      </c>
      <c r="H522" s="178">
        <v>345</v>
      </c>
      <c r="I522" s="172">
        <v>1070</v>
      </c>
      <c r="J522" s="177">
        <v>308</v>
      </c>
      <c r="K522" s="177">
        <v>432</v>
      </c>
      <c r="L522" s="178">
        <v>330</v>
      </c>
      <c r="M522" s="172">
        <v>898</v>
      </c>
      <c r="N522" s="177">
        <v>117</v>
      </c>
      <c r="O522" s="177">
        <v>460</v>
      </c>
      <c r="P522" s="178">
        <v>321</v>
      </c>
    </row>
    <row r="523" spans="1:16" x14ac:dyDescent="0.3">
      <c r="A523" s="175" t="s">
        <v>1014</v>
      </c>
      <c r="B523" s="176" t="s">
        <v>272</v>
      </c>
      <c r="C523" s="176" t="s">
        <v>1715</v>
      </c>
      <c r="D523" s="175" t="s">
        <v>567</v>
      </c>
      <c r="E523" s="172">
        <v>912</v>
      </c>
      <c r="F523" s="177">
        <v>356</v>
      </c>
      <c r="G523" s="177">
        <v>372</v>
      </c>
      <c r="H523" s="178">
        <v>184</v>
      </c>
      <c r="I523" s="172">
        <v>917</v>
      </c>
      <c r="J523" s="177">
        <v>366</v>
      </c>
      <c r="K523" s="177">
        <v>365</v>
      </c>
      <c r="L523" s="178">
        <v>186</v>
      </c>
      <c r="M523" s="172">
        <v>864</v>
      </c>
      <c r="N523" s="177">
        <v>338</v>
      </c>
      <c r="O523" s="177">
        <v>378</v>
      </c>
      <c r="P523" s="178">
        <v>148</v>
      </c>
    </row>
    <row r="524" spans="1:16" x14ac:dyDescent="0.3">
      <c r="A524" s="175" t="s">
        <v>938</v>
      </c>
      <c r="B524" s="176" t="s">
        <v>1039</v>
      </c>
      <c r="C524" s="176" t="s">
        <v>1716</v>
      </c>
      <c r="D524" s="175" t="s">
        <v>1069</v>
      </c>
      <c r="E524" s="172">
        <v>962</v>
      </c>
      <c r="F524" s="177">
        <v>192</v>
      </c>
      <c r="G524" s="177">
        <v>658</v>
      </c>
      <c r="H524" s="178">
        <v>112</v>
      </c>
      <c r="I524" s="172">
        <v>868</v>
      </c>
      <c r="J524" s="177">
        <v>189</v>
      </c>
      <c r="K524" s="177">
        <v>572</v>
      </c>
      <c r="L524" s="178">
        <v>107</v>
      </c>
      <c r="M524" s="172">
        <v>905</v>
      </c>
      <c r="N524" s="177">
        <v>195</v>
      </c>
      <c r="O524" s="177">
        <v>599</v>
      </c>
      <c r="P524" s="178">
        <v>111</v>
      </c>
    </row>
    <row r="525" spans="1:16" x14ac:dyDescent="0.3">
      <c r="A525" s="175" t="s">
        <v>512</v>
      </c>
      <c r="B525" s="176" t="s">
        <v>793</v>
      </c>
      <c r="C525" s="176" t="s">
        <v>1717</v>
      </c>
      <c r="D525" s="175" t="s">
        <v>804</v>
      </c>
      <c r="E525" s="172">
        <v>868</v>
      </c>
      <c r="F525" s="177">
        <v>160</v>
      </c>
      <c r="G525" s="177">
        <v>523</v>
      </c>
      <c r="H525" s="178">
        <v>185</v>
      </c>
      <c r="I525" s="172">
        <v>854</v>
      </c>
      <c r="J525" s="177">
        <v>154</v>
      </c>
      <c r="K525" s="177">
        <v>529</v>
      </c>
      <c r="L525" s="178">
        <v>171</v>
      </c>
      <c r="M525" s="172">
        <v>914</v>
      </c>
      <c r="N525" s="177">
        <v>294</v>
      </c>
      <c r="O525" s="177">
        <v>435</v>
      </c>
      <c r="P525" s="178">
        <v>185</v>
      </c>
    </row>
    <row r="526" spans="1:16" x14ac:dyDescent="0.3">
      <c r="A526" s="175" t="s">
        <v>107</v>
      </c>
      <c r="B526" s="176" t="s">
        <v>939</v>
      </c>
      <c r="C526" s="176" t="s">
        <v>1718</v>
      </c>
      <c r="D526" s="175" t="s">
        <v>129</v>
      </c>
      <c r="E526" s="172">
        <v>1001</v>
      </c>
      <c r="F526" s="177">
        <v>404</v>
      </c>
      <c r="G526" s="177">
        <v>420</v>
      </c>
      <c r="H526" s="178">
        <v>177</v>
      </c>
      <c r="I526" s="172">
        <v>970</v>
      </c>
      <c r="J526" s="177">
        <v>405</v>
      </c>
      <c r="K526" s="177">
        <v>404</v>
      </c>
      <c r="L526" s="178">
        <v>161</v>
      </c>
      <c r="M526" s="172">
        <v>896</v>
      </c>
      <c r="N526" s="177">
        <v>326</v>
      </c>
      <c r="O526" s="177">
        <v>413</v>
      </c>
      <c r="P526" s="178">
        <v>157</v>
      </c>
    </row>
    <row r="527" spans="1:16" x14ac:dyDescent="0.3">
      <c r="A527" s="175" t="s">
        <v>568</v>
      </c>
      <c r="B527" s="176" t="s">
        <v>475</v>
      </c>
      <c r="C527" s="176" t="s">
        <v>1719</v>
      </c>
      <c r="D527" s="175" t="s">
        <v>284</v>
      </c>
      <c r="E527" s="172">
        <v>830</v>
      </c>
      <c r="F527" s="177">
        <v>529</v>
      </c>
      <c r="G527" s="177">
        <v>190</v>
      </c>
      <c r="H527" s="178">
        <v>111</v>
      </c>
      <c r="I527" s="172">
        <v>792</v>
      </c>
      <c r="J527" s="177">
        <v>478</v>
      </c>
      <c r="K527" s="177">
        <v>195</v>
      </c>
      <c r="L527" s="178">
        <v>119</v>
      </c>
      <c r="M527" s="172">
        <v>905</v>
      </c>
      <c r="N527" s="177">
        <v>550</v>
      </c>
      <c r="O527" s="177">
        <v>229</v>
      </c>
      <c r="P527" s="178">
        <v>126</v>
      </c>
    </row>
    <row r="528" spans="1:16" x14ac:dyDescent="0.3">
      <c r="A528" s="175" t="s">
        <v>711</v>
      </c>
      <c r="B528" s="176" t="s">
        <v>1039</v>
      </c>
      <c r="C528" s="176" t="s">
        <v>1720</v>
      </c>
      <c r="D528" s="175" t="s">
        <v>1042</v>
      </c>
      <c r="E528" s="172">
        <v>873</v>
      </c>
      <c r="F528" s="177">
        <v>422</v>
      </c>
      <c r="G528" s="177">
        <v>263</v>
      </c>
      <c r="H528" s="178">
        <v>188</v>
      </c>
      <c r="I528" s="172">
        <v>804</v>
      </c>
      <c r="J528" s="177">
        <v>391</v>
      </c>
      <c r="K528" s="177">
        <v>227</v>
      </c>
      <c r="L528" s="178">
        <v>186</v>
      </c>
      <c r="M528" s="172">
        <v>883</v>
      </c>
      <c r="N528" s="177">
        <v>429</v>
      </c>
      <c r="O528" s="177">
        <v>270</v>
      </c>
      <c r="P528" s="178">
        <v>184</v>
      </c>
    </row>
    <row r="529" spans="1:16" x14ac:dyDescent="0.3">
      <c r="A529" s="175" t="s">
        <v>873</v>
      </c>
      <c r="B529" s="176" t="s">
        <v>874</v>
      </c>
      <c r="C529" s="176" t="s">
        <v>1721</v>
      </c>
      <c r="D529" s="176" t="s">
        <v>909</v>
      </c>
      <c r="E529" s="172">
        <v>1395</v>
      </c>
      <c r="F529" s="177">
        <v>680</v>
      </c>
      <c r="G529" s="177">
        <v>598</v>
      </c>
      <c r="H529" s="178">
        <v>117</v>
      </c>
      <c r="I529" s="172">
        <v>1468</v>
      </c>
      <c r="J529" s="177">
        <v>738</v>
      </c>
      <c r="K529" s="177">
        <v>565</v>
      </c>
      <c r="L529" s="178">
        <v>165</v>
      </c>
      <c r="M529" s="172">
        <v>891</v>
      </c>
      <c r="N529" s="177">
        <v>177</v>
      </c>
      <c r="O529" s="177">
        <v>543</v>
      </c>
      <c r="P529" s="178">
        <v>171</v>
      </c>
    </row>
    <row r="530" spans="1:16" x14ac:dyDescent="0.3">
      <c r="A530" s="175" t="s">
        <v>938</v>
      </c>
      <c r="B530" s="176" t="s">
        <v>449</v>
      </c>
      <c r="C530" s="176" t="s">
        <v>1722</v>
      </c>
      <c r="D530" s="175" t="s">
        <v>935</v>
      </c>
      <c r="E530" s="172">
        <v>829</v>
      </c>
      <c r="F530" s="177">
        <v>319</v>
      </c>
      <c r="G530" s="177">
        <v>224</v>
      </c>
      <c r="H530" s="178">
        <v>286</v>
      </c>
      <c r="I530" s="172">
        <v>884</v>
      </c>
      <c r="J530" s="177">
        <v>320</v>
      </c>
      <c r="K530" s="177">
        <v>268</v>
      </c>
      <c r="L530" s="178">
        <v>296</v>
      </c>
      <c r="M530" s="172">
        <v>866</v>
      </c>
      <c r="N530" s="177">
        <v>338</v>
      </c>
      <c r="O530" s="177">
        <v>249</v>
      </c>
      <c r="P530" s="178">
        <v>279</v>
      </c>
    </row>
    <row r="531" spans="1:16" x14ac:dyDescent="0.3">
      <c r="A531" s="175" t="s">
        <v>873</v>
      </c>
      <c r="B531" s="176" t="s">
        <v>181</v>
      </c>
      <c r="C531" s="176" t="s">
        <v>1723</v>
      </c>
      <c r="D531" s="175" t="s">
        <v>832</v>
      </c>
      <c r="E531" s="172">
        <v>1021</v>
      </c>
      <c r="F531" s="177">
        <v>277</v>
      </c>
      <c r="G531" s="177">
        <v>538</v>
      </c>
      <c r="H531" s="178">
        <v>206</v>
      </c>
      <c r="I531" s="172">
        <v>1034</v>
      </c>
      <c r="J531" s="177">
        <v>280</v>
      </c>
      <c r="K531" s="177">
        <v>525</v>
      </c>
      <c r="L531" s="178">
        <v>229</v>
      </c>
      <c r="M531" s="172">
        <v>828</v>
      </c>
      <c r="N531" s="177">
        <v>113</v>
      </c>
      <c r="O531" s="177">
        <v>539</v>
      </c>
      <c r="P531" s="178">
        <v>176</v>
      </c>
    </row>
    <row r="532" spans="1:16" x14ac:dyDescent="0.3">
      <c r="A532" s="175" t="s">
        <v>1085</v>
      </c>
      <c r="B532" s="176" t="s">
        <v>1086</v>
      </c>
      <c r="C532" s="176" t="s">
        <v>1724</v>
      </c>
      <c r="D532" s="175" t="s">
        <v>1113</v>
      </c>
      <c r="E532" s="172">
        <v>987</v>
      </c>
      <c r="F532" s="177">
        <v>150</v>
      </c>
      <c r="G532" s="177">
        <v>568</v>
      </c>
      <c r="H532" s="178">
        <v>269</v>
      </c>
      <c r="I532" s="172">
        <v>1081</v>
      </c>
      <c r="J532" s="177">
        <v>151</v>
      </c>
      <c r="K532" s="177">
        <v>658</v>
      </c>
      <c r="L532" s="178">
        <v>272</v>
      </c>
      <c r="M532" s="172">
        <v>850</v>
      </c>
      <c r="N532" s="177">
        <v>72</v>
      </c>
      <c r="O532" s="177">
        <v>535</v>
      </c>
      <c r="P532" s="178">
        <v>243</v>
      </c>
    </row>
    <row r="533" spans="1:16" x14ac:dyDescent="0.3">
      <c r="A533" s="175" t="s">
        <v>568</v>
      </c>
      <c r="B533" s="176" t="s">
        <v>108</v>
      </c>
      <c r="C533" s="176" t="s">
        <v>1725</v>
      </c>
      <c r="D533" s="175" t="s">
        <v>129</v>
      </c>
      <c r="E533" s="172">
        <v>929</v>
      </c>
      <c r="F533" s="177">
        <v>211</v>
      </c>
      <c r="G533" s="177">
        <v>374</v>
      </c>
      <c r="H533" s="178">
        <v>344</v>
      </c>
      <c r="I533" s="172">
        <v>886</v>
      </c>
      <c r="J533" s="177">
        <v>200</v>
      </c>
      <c r="K533" s="177">
        <v>371</v>
      </c>
      <c r="L533" s="178">
        <v>315</v>
      </c>
      <c r="M533" s="172">
        <v>864</v>
      </c>
      <c r="N533" s="177">
        <v>207</v>
      </c>
      <c r="O533" s="177">
        <v>350</v>
      </c>
      <c r="P533" s="178">
        <v>307</v>
      </c>
    </row>
    <row r="534" spans="1:16" x14ac:dyDescent="0.3">
      <c r="A534" s="175" t="s">
        <v>1085</v>
      </c>
      <c r="B534" s="176" t="s">
        <v>513</v>
      </c>
      <c r="C534" s="176" t="s">
        <v>1726</v>
      </c>
      <c r="D534" s="176" t="s">
        <v>527</v>
      </c>
      <c r="E534" s="172">
        <v>771</v>
      </c>
      <c r="F534" s="177">
        <v>527</v>
      </c>
      <c r="G534" s="177">
        <v>93</v>
      </c>
      <c r="H534" s="178">
        <v>151</v>
      </c>
      <c r="I534" s="172">
        <v>838</v>
      </c>
      <c r="J534" s="177">
        <v>524</v>
      </c>
      <c r="K534" s="177">
        <v>98</v>
      </c>
      <c r="L534" s="178">
        <v>216</v>
      </c>
      <c r="M534" s="172">
        <v>913</v>
      </c>
      <c r="N534" s="177">
        <v>524</v>
      </c>
      <c r="O534" s="177">
        <v>130</v>
      </c>
      <c r="P534" s="178">
        <v>259</v>
      </c>
    </row>
    <row r="535" spans="1:16" x14ac:dyDescent="0.3">
      <c r="A535" s="175" t="s">
        <v>260</v>
      </c>
      <c r="B535" s="176" t="s">
        <v>681</v>
      </c>
      <c r="C535" s="176" t="s">
        <v>1727</v>
      </c>
      <c r="D535" s="175" t="s">
        <v>708</v>
      </c>
      <c r="E535" s="172">
        <v>740</v>
      </c>
      <c r="F535" s="177">
        <v>164</v>
      </c>
      <c r="G535" s="177">
        <v>387</v>
      </c>
      <c r="H535" s="178">
        <v>189</v>
      </c>
      <c r="I535" s="172">
        <v>812</v>
      </c>
      <c r="J535" s="177">
        <v>161</v>
      </c>
      <c r="K535" s="177">
        <v>473</v>
      </c>
      <c r="L535" s="178">
        <v>178</v>
      </c>
      <c r="M535" s="172">
        <v>865</v>
      </c>
      <c r="N535" s="177">
        <v>166</v>
      </c>
      <c r="O535" s="177">
        <v>524</v>
      </c>
      <c r="P535" s="178">
        <v>175</v>
      </c>
    </row>
    <row r="536" spans="1:16" x14ac:dyDescent="0.3">
      <c r="A536" s="175" t="s">
        <v>568</v>
      </c>
      <c r="B536" s="176" t="s">
        <v>235</v>
      </c>
      <c r="C536" s="176" t="s">
        <v>1728</v>
      </c>
      <c r="D536" s="175" t="s">
        <v>241</v>
      </c>
      <c r="E536" s="172">
        <v>907</v>
      </c>
      <c r="F536" s="177">
        <v>164</v>
      </c>
      <c r="G536" s="177">
        <v>509</v>
      </c>
      <c r="H536" s="178">
        <v>234</v>
      </c>
      <c r="I536" s="172">
        <v>931</v>
      </c>
      <c r="J536" s="177">
        <v>169</v>
      </c>
      <c r="K536" s="177">
        <v>534</v>
      </c>
      <c r="L536" s="178">
        <v>228</v>
      </c>
      <c r="M536" s="172">
        <v>860</v>
      </c>
      <c r="N536" s="177">
        <v>78</v>
      </c>
      <c r="O536" s="177">
        <v>562</v>
      </c>
      <c r="P536" s="178">
        <v>220</v>
      </c>
    </row>
    <row r="537" spans="1:16" x14ac:dyDescent="0.3">
      <c r="A537" s="175" t="s">
        <v>107</v>
      </c>
      <c r="B537" s="176" t="s">
        <v>261</v>
      </c>
      <c r="C537" s="176" t="s">
        <v>1729</v>
      </c>
      <c r="D537" s="175" t="s">
        <v>295</v>
      </c>
      <c r="E537" s="172">
        <v>786</v>
      </c>
      <c r="F537" s="177">
        <v>549</v>
      </c>
      <c r="G537" s="177">
        <v>80</v>
      </c>
      <c r="H537" s="178">
        <v>157</v>
      </c>
      <c r="I537" s="172">
        <v>770</v>
      </c>
      <c r="J537" s="177">
        <v>538</v>
      </c>
      <c r="K537" s="177">
        <v>83</v>
      </c>
      <c r="L537" s="178">
        <v>149</v>
      </c>
      <c r="M537" s="172">
        <v>854</v>
      </c>
      <c r="N537" s="177">
        <v>639</v>
      </c>
      <c r="O537" s="177">
        <v>72</v>
      </c>
      <c r="P537" s="178">
        <v>143</v>
      </c>
    </row>
    <row r="538" spans="1:16" x14ac:dyDescent="0.3">
      <c r="A538" s="175" t="s">
        <v>873</v>
      </c>
      <c r="B538" s="176" t="s">
        <v>309</v>
      </c>
      <c r="C538" s="176" t="s">
        <v>1730</v>
      </c>
      <c r="D538" s="175" t="s">
        <v>333</v>
      </c>
      <c r="E538" s="172">
        <v>805</v>
      </c>
      <c r="F538" s="177">
        <v>174</v>
      </c>
      <c r="G538" s="177">
        <v>276</v>
      </c>
      <c r="H538" s="178">
        <v>355</v>
      </c>
      <c r="I538" s="172">
        <v>751</v>
      </c>
      <c r="J538" s="177">
        <v>167</v>
      </c>
      <c r="K538" s="177">
        <v>253</v>
      </c>
      <c r="L538" s="178">
        <v>331</v>
      </c>
      <c r="M538" s="172">
        <v>847</v>
      </c>
      <c r="N538" s="177">
        <v>156</v>
      </c>
      <c r="O538" s="177">
        <v>371</v>
      </c>
      <c r="P538" s="178">
        <v>320</v>
      </c>
    </row>
    <row r="539" spans="1:16" x14ac:dyDescent="0.3">
      <c r="A539" s="175" t="s">
        <v>792</v>
      </c>
      <c r="B539" s="176" t="s">
        <v>309</v>
      </c>
      <c r="C539" s="176" t="s">
        <v>1731</v>
      </c>
      <c r="D539" s="175" t="s">
        <v>368</v>
      </c>
      <c r="E539" s="172">
        <v>737</v>
      </c>
      <c r="F539" s="177">
        <v>323</v>
      </c>
      <c r="G539" s="177">
        <v>161</v>
      </c>
      <c r="H539" s="178">
        <v>253</v>
      </c>
      <c r="I539" s="172">
        <v>729</v>
      </c>
      <c r="J539" s="177">
        <v>323</v>
      </c>
      <c r="K539" s="177">
        <v>154</v>
      </c>
      <c r="L539" s="178">
        <v>252</v>
      </c>
      <c r="M539" s="172">
        <v>839</v>
      </c>
      <c r="N539" s="177">
        <v>437</v>
      </c>
      <c r="O539" s="177">
        <v>167</v>
      </c>
      <c r="P539" s="178">
        <v>235</v>
      </c>
    </row>
    <row r="540" spans="1:16" x14ac:dyDescent="0.3">
      <c r="A540" s="175" t="s">
        <v>308</v>
      </c>
      <c r="B540" s="176" t="s">
        <v>108</v>
      </c>
      <c r="C540" s="176" t="s">
        <v>1732</v>
      </c>
      <c r="D540" s="175" t="s">
        <v>205</v>
      </c>
      <c r="E540" s="172">
        <v>891</v>
      </c>
      <c r="F540" s="177">
        <v>368</v>
      </c>
      <c r="G540" s="177">
        <v>262</v>
      </c>
      <c r="H540" s="178">
        <v>261</v>
      </c>
      <c r="I540" s="172">
        <v>869</v>
      </c>
      <c r="J540" s="177">
        <v>372</v>
      </c>
      <c r="K540" s="177">
        <v>246</v>
      </c>
      <c r="L540" s="178">
        <v>251</v>
      </c>
      <c r="M540" s="172">
        <v>867</v>
      </c>
      <c r="N540" s="177">
        <v>356</v>
      </c>
      <c r="O540" s="177">
        <v>249</v>
      </c>
      <c r="P540" s="178">
        <v>262</v>
      </c>
    </row>
    <row r="541" spans="1:16" x14ac:dyDescent="0.3">
      <c r="A541" s="175" t="s">
        <v>474</v>
      </c>
      <c r="B541" s="176" t="s">
        <v>1086</v>
      </c>
      <c r="C541" s="176" t="s">
        <v>1733</v>
      </c>
      <c r="D541" s="175" t="s">
        <v>1101</v>
      </c>
      <c r="E541" s="172">
        <v>918</v>
      </c>
      <c r="F541" s="177">
        <v>392</v>
      </c>
      <c r="G541" s="177">
        <v>306</v>
      </c>
      <c r="H541" s="178">
        <v>220</v>
      </c>
      <c r="I541" s="172">
        <v>891</v>
      </c>
      <c r="J541" s="177">
        <v>389</v>
      </c>
      <c r="K541" s="177">
        <v>289</v>
      </c>
      <c r="L541" s="178">
        <v>213</v>
      </c>
      <c r="M541" s="172">
        <v>830</v>
      </c>
      <c r="N541" s="177">
        <v>434</v>
      </c>
      <c r="O541" s="177">
        <v>208</v>
      </c>
      <c r="P541" s="178">
        <v>188</v>
      </c>
    </row>
    <row r="542" spans="1:16" x14ac:dyDescent="0.3">
      <c r="A542" s="175" t="s">
        <v>680</v>
      </c>
      <c r="B542" s="176" t="s">
        <v>475</v>
      </c>
      <c r="C542" s="176" t="s">
        <v>1734</v>
      </c>
      <c r="D542" s="175" t="s">
        <v>487</v>
      </c>
      <c r="E542" s="172">
        <v>917</v>
      </c>
      <c r="F542" s="177">
        <v>354</v>
      </c>
      <c r="G542" s="177">
        <v>277</v>
      </c>
      <c r="H542" s="178">
        <v>286</v>
      </c>
      <c r="I542" s="172">
        <v>835</v>
      </c>
      <c r="J542" s="177">
        <v>278</v>
      </c>
      <c r="K542" s="177">
        <v>278</v>
      </c>
      <c r="L542" s="178">
        <v>279</v>
      </c>
      <c r="M542" s="172">
        <v>835</v>
      </c>
      <c r="N542" s="177">
        <v>279</v>
      </c>
      <c r="O542" s="177">
        <v>296</v>
      </c>
      <c r="P542" s="178">
        <v>260</v>
      </c>
    </row>
    <row r="543" spans="1:16" x14ac:dyDescent="0.3">
      <c r="A543" s="175" t="s">
        <v>1085</v>
      </c>
      <c r="B543" s="176" t="s">
        <v>712</v>
      </c>
      <c r="C543" s="176" t="s">
        <v>1735</v>
      </c>
      <c r="D543" s="175" t="s">
        <v>746</v>
      </c>
      <c r="E543" s="172">
        <v>829</v>
      </c>
      <c r="F543" s="177">
        <v>262</v>
      </c>
      <c r="G543" s="177">
        <v>213</v>
      </c>
      <c r="H543" s="178">
        <v>354</v>
      </c>
      <c r="I543" s="172">
        <v>819</v>
      </c>
      <c r="J543" s="177">
        <v>248</v>
      </c>
      <c r="K543" s="177">
        <v>204</v>
      </c>
      <c r="L543" s="178">
        <v>367</v>
      </c>
      <c r="M543" s="172">
        <v>781</v>
      </c>
      <c r="N543" s="177">
        <v>255</v>
      </c>
      <c r="O543" s="177">
        <v>231</v>
      </c>
      <c r="P543" s="178">
        <v>295</v>
      </c>
    </row>
    <row r="544" spans="1:16" x14ac:dyDescent="0.3">
      <c r="A544" s="175" t="s">
        <v>429</v>
      </c>
      <c r="B544" s="176" t="s">
        <v>458</v>
      </c>
      <c r="C544" s="176" t="s">
        <v>1736</v>
      </c>
      <c r="D544" s="175" t="s">
        <v>461</v>
      </c>
      <c r="E544" s="172">
        <v>912</v>
      </c>
      <c r="F544" s="177">
        <v>378</v>
      </c>
      <c r="G544" s="177">
        <v>321</v>
      </c>
      <c r="H544" s="178">
        <v>213</v>
      </c>
      <c r="I544" s="172">
        <v>920</v>
      </c>
      <c r="J544" s="177">
        <v>378</v>
      </c>
      <c r="K544" s="177">
        <v>319</v>
      </c>
      <c r="L544" s="178">
        <v>223</v>
      </c>
      <c r="M544" s="172">
        <v>847</v>
      </c>
      <c r="N544" s="177">
        <v>327</v>
      </c>
      <c r="O544" s="177">
        <v>298</v>
      </c>
      <c r="P544" s="178">
        <v>222</v>
      </c>
    </row>
    <row r="545" spans="1:16" x14ac:dyDescent="0.3">
      <c r="A545" s="175" t="s">
        <v>429</v>
      </c>
      <c r="B545" s="176" t="s">
        <v>1179</v>
      </c>
      <c r="C545" s="176" t="s">
        <v>1737</v>
      </c>
      <c r="D545" s="176" t="s">
        <v>1181</v>
      </c>
      <c r="E545" s="172">
        <v>828</v>
      </c>
      <c r="F545" s="177">
        <v>362</v>
      </c>
      <c r="G545" s="177">
        <v>266</v>
      </c>
      <c r="H545" s="178">
        <v>200</v>
      </c>
      <c r="I545" s="172">
        <v>813</v>
      </c>
      <c r="J545" s="177">
        <v>372</v>
      </c>
      <c r="K545" s="177">
        <v>231</v>
      </c>
      <c r="L545" s="178">
        <v>210</v>
      </c>
      <c r="M545" s="172">
        <v>793</v>
      </c>
      <c r="N545" s="177">
        <v>438</v>
      </c>
      <c r="O545" s="177">
        <v>198</v>
      </c>
      <c r="P545" s="178">
        <v>157</v>
      </c>
    </row>
    <row r="546" spans="1:16" x14ac:dyDescent="0.3">
      <c r="A546" s="175" t="s">
        <v>568</v>
      </c>
      <c r="B546" s="176" t="s">
        <v>763</v>
      </c>
      <c r="C546" s="176" t="s">
        <v>1738</v>
      </c>
      <c r="D546" s="175" t="s">
        <v>773</v>
      </c>
      <c r="E546" s="172">
        <v>929</v>
      </c>
      <c r="F546" s="177">
        <v>384</v>
      </c>
      <c r="G546" s="177">
        <v>295</v>
      </c>
      <c r="H546" s="178">
        <v>250</v>
      </c>
      <c r="I546" s="172">
        <v>894</v>
      </c>
      <c r="J546" s="177">
        <v>342</v>
      </c>
      <c r="K546" s="177">
        <v>318</v>
      </c>
      <c r="L546" s="178">
        <v>234</v>
      </c>
      <c r="M546" s="172">
        <v>879</v>
      </c>
      <c r="N546" s="177">
        <v>282</v>
      </c>
      <c r="O546" s="177">
        <v>327</v>
      </c>
      <c r="P546" s="178">
        <v>270</v>
      </c>
    </row>
    <row r="547" spans="1:16" x14ac:dyDescent="0.3">
      <c r="A547" s="175" t="s">
        <v>107</v>
      </c>
      <c r="B547" s="176" t="s">
        <v>272</v>
      </c>
      <c r="C547" s="176" t="s">
        <v>1739</v>
      </c>
      <c r="D547" s="175" t="s">
        <v>561</v>
      </c>
      <c r="E547" s="172">
        <v>845</v>
      </c>
      <c r="F547" s="177">
        <v>257</v>
      </c>
      <c r="G547" s="177">
        <v>387</v>
      </c>
      <c r="H547" s="178">
        <v>201</v>
      </c>
      <c r="I547" s="172">
        <v>769</v>
      </c>
      <c r="J547" s="177">
        <v>256</v>
      </c>
      <c r="K547" s="177">
        <v>329</v>
      </c>
      <c r="L547" s="178">
        <v>184</v>
      </c>
      <c r="M547" s="172">
        <v>816</v>
      </c>
      <c r="N547" s="177">
        <v>256</v>
      </c>
      <c r="O547" s="177">
        <v>401</v>
      </c>
      <c r="P547" s="178">
        <v>159</v>
      </c>
    </row>
    <row r="548" spans="1:16" x14ac:dyDescent="0.3">
      <c r="A548" s="175" t="s">
        <v>260</v>
      </c>
      <c r="B548" s="176" t="s">
        <v>939</v>
      </c>
      <c r="C548" s="176" t="s">
        <v>1740</v>
      </c>
      <c r="D548" s="175" t="s">
        <v>958</v>
      </c>
      <c r="E548" s="172">
        <v>863</v>
      </c>
      <c r="F548" s="177">
        <v>347</v>
      </c>
      <c r="G548" s="177">
        <v>200</v>
      </c>
      <c r="H548" s="178">
        <v>316</v>
      </c>
      <c r="I548" s="172">
        <v>827</v>
      </c>
      <c r="J548" s="177">
        <v>344</v>
      </c>
      <c r="K548" s="177">
        <v>162</v>
      </c>
      <c r="L548" s="178">
        <v>321</v>
      </c>
      <c r="M548" s="172">
        <v>804</v>
      </c>
      <c r="N548" s="177">
        <v>342</v>
      </c>
      <c r="O548" s="177">
        <v>172</v>
      </c>
      <c r="P548" s="178">
        <v>290</v>
      </c>
    </row>
    <row r="549" spans="1:16" x14ac:dyDescent="0.3">
      <c r="A549" s="175" t="s">
        <v>260</v>
      </c>
      <c r="B549" s="176" t="s">
        <v>1188</v>
      </c>
      <c r="C549" s="176" t="s">
        <v>1741</v>
      </c>
      <c r="D549" s="175" t="s">
        <v>1190</v>
      </c>
      <c r="E549" s="172">
        <v>875</v>
      </c>
      <c r="F549" s="177">
        <v>323</v>
      </c>
      <c r="G549" s="177">
        <v>206</v>
      </c>
      <c r="H549" s="178">
        <v>346</v>
      </c>
      <c r="I549" s="172">
        <v>812</v>
      </c>
      <c r="J549" s="177">
        <v>289</v>
      </c>
      <c r="K549" s="177">
        <v>179</v>
      </c>
      <c r="L549" s="178">
        <v>344</v>
      </c>
      <c r="M549" s="172">
        <v>807</v>
      </c>
      <c r="N549" s="177">
        <v>291</v>
      </c>
      <c r="O549" s="177">
        <v>196</v>
      </c>
      <c r="P549" s="178">
        <v>320</v>
      </c>
    </row>
    <row r="550" spans="1:16" x14ac:dyDescent="0.3">
      <c r="A550" s="175" t="s">
        <v>308</v>
      </c>
      <c r="B550" s="176" t="s">
        <v>309</v>
      </c>
      <c r="C550" s="176" t="s">
        <v>1742</v>
      </c>
      <c r="D550" s="175" t="s">
        <v>409</v>
      </c>
      <c r="E550" s="172">
        <v>722</v>
      </c>
      <c r="F550" s="177">
        <v>210</v>
      </c>
      <c r="G550" s="177">
        <v>276</v>
      </c>
      <c r="H550" s="178">
        <v>236</v>
      </c>
      <c r="I550" s="172">
        <v>713</v>
      </c>
      <c r="J550" s="177">
        <v>184</v>
      </c>
      <c r="K550" s="177">
        <v>295</v>
      </c>
      <c r="L550" s="178">
        <v>234</v>
      </c>
      <c r="M550" s="172">
        <v>793</v>
      </c>
      <c r="N550" s="177">
        <v>203</v>
      </c>
      <c r="O550" s="177">
        <v>385</v>
      </c>
      <c r="P550" s="178">
        <v>205</v>
      </c>
    </row>
    <row r="551" spans="1:16" x14ac:dyDescent="0.3">
      <c r="A551" s="175" t="s">
        <v>107</v>
      </c>
      <c r="B551" s="176" t="s">
        <v>309</v>
      </c>
      <c r="C551" s="176" t="s">
        <v>1743</v>
      </c>
      <c r="D551" s="175" t="s">
        <v>408</v>
      </c>
      <c r="E551" s="172">
        <v>872</v>
      </c>
      <c r="F551" s="177">
        <v>164</v>
      </c>
      <c r="G551" s="177">
        <v>263</v>
      </c>
      <c r="H551" s="178">
        <v>445</v>
      </c>
      <c r="I551" s="172">
        <v>826</v>
      </c>
      <c r="J551" s="177">
        <v>167</v>
      </c>
      <c r="K551" s="177">
        <v>253</v>
      </c>
      <c r="L551" s="178">
        <v>406</v>
      </c>
      <c r="M551" s="172">
        <v>842</v>
      </c>
      <c r="N551" s="177">
        <v>166</v>
      </c>
      <c r="O551" s="177">
        <v>250</v>
      </c>
      <c r="P551" s="178">
        <v>426</v>
      </c>
    </row>
    <row r="552" spans="1:16" x14ac:dyDescent="0.3">
      <c r="A552" s="175" t="s">
        <v>568</v>
      </c>
      <c r="B552" s="176" t="s">
        <v>449</v>
      </c>
      <c r="C552" s="176" t="s">
        <v>1744</v>
      </c>
      <c r="D552" s="175" t="s">
        <v>933</v>
      </c>
      <c r="E552" s="172">
        <v>669</v>
      </c>
      <c r="F552" s="177">
        <v>182</v>
      </c>
      <c r="G552" s="177">
        <v>345</v>
      </c>
      <c r="H552" s="178">
        <v>142</v>
      </c>
      <c r="I552" s="172">
        <v>659</v>
      </c>
      <c r="J552" s="177">
        <v>181</v>
      </c>
      <c r="K552" s="177">
        <v>350</v>
      </c>
      <c r="L552" s="178">
        <v>128</v>
      </c>
      <c r="M552" s="172">
        <v>823</v>
      </c>
      <c r="N552" s="177">
        <v>277</v>
      </c>
      <c r="O552" s="177">
        <v>414</v>
      </c>
      <c r="P552" s="178">
        <v>132</v>
      </c>
    </row>
    <row r="553" spans="1:16" x14ac:dyDescent="0.3">
      <c r="A553" s="175" t="s">
        <v>107</v>
      </c>
      <c r="B553" s="176" t="s">
        <v>309</v>
      </c>
      <c r="C553" s="176" t="s">
        <v>1745</v>
      </c>
      <c r="D553" s="175" t="s">
        <v>341</v>
      </c>
      <c r="E553" s="172">
        <v>885</v>
      </c>
      <c r="F553" s="177">
        <v>296</v>
      </c>
      <c r="G553" s="177">
        <v>388</v>
      </c>
      <c r="H553" s="178">
        <v>201</v>
      </c>
      <c r="I553" s="172">
        <v>832</v>
      </c>
      <c r="J553" s="177">
        <v>293</v>
      </c>
      <c r="K553" s="177">
        <v>329</v>
      </c>
      <c r="L553" s="178">
        <v>210</v>
      </c>
      <c r="M553" s="172">
        <v>747</v>
      </c>
      <c r="N553" s="177">
        <v>271</v>
      </c>
      <c r="O553" s="177">
        <v>334</v>
      </c>
      <c r="P553" s="178">
        <v>142</v>
      </c>
    </row>
    <row r="554" spans="1:16" x14ac:dyDescent="0.3">
      <c r="A554" s="175" t="s">
        <v>568</v>
      </c>
      <c r="B554" s="176" t="s">
        <v>309</v>
      </c>
      <c r="C554" s="176" t="s">
        <v>1746</v>
      </c>
      <c r="D554" s="176" t="s">
        <v>419</v>
      </c>
      <c r="E554" s="172">
        <v>753</v>
      </c>
      <c r="F554" s="177">
        <v>461</v>
      </c>
      <c r="G554" s="177">
        <v>151</v>
      </c>
      <c r="H554" s="178">
        <v>141</v>
      </c>
      <c r="I554" s="172">
        <v>788</v>
      </c>
      <c r="J554" s="177">
        <v>467</v>
      </c>
      <c r="K554" s="177">
        <v>190</v>
      </c>
      <c r="L554" s="178">
        <v>131</v>
      </c>
      <c r="M554" s="172">
        <v>793</v>
      </c>
      <c r="N554" s="177">
        <v>436</v>
      </c>
      <c r="O554" s="177">
        <v>244</v>
      </c>
      <c r="P554" s="178">
        <v>113</v>
      </c>
    </row>
    <row r="555" spans="1:16" x14ac:dyDescent="0.3">
      <c r="A555" s="175" t="s">
        <v>711</v>
      </c>
      <c r="B555" s="176" t="s">
        <v>712</v>
      </c>
      <c r="C555" s="176" t="s">
        <v>1747</v>
      </c>
      <c r="D555" s="175" t="s">
        <v>741</v>
      </c>
      <c r="E555" s="172">
        <v>810</v>
      </c>
      <c r="F555" s="177">
        <v>406</v>
      </c>
      <c r="G555" s="177">
        <v>164</v>
      </c>
      <c r="H555" s="178">
        <v>240</v>
      </c>
      <c r="I555" s="172">
        <v>795</v>
      </c>
      <c r="J555" s="177">
        <v>419</v>
      </c>
      <c r="K555" s="177">
        <v>154</v>
      </c>
      <c r="L555" s="178">
        <v>222</v>
      </c>
      <c r="M555" s="172">
        <v>780</v>
      </c>
      <c r="N555" s="177">
        <v>430</v>
      </c>
      <c r="O555" s="177">
        <v>157</v>
      </c>
      <c r="P555" s="178">
        <v>193</v>
      </c>
    </row>
    <row r="556" spans="1:16" x14ac:dyDescent="0.3">
      <c r="A556" s="175" t="s">
        <v>107</v>
      </c>
      <c r="B556" s="176" t="s">
        <v>1173</v>
      </c>
      <c r="C556" s="176" t="s">
        <v>1748</v>
      </c>
      <c r="D556" s="175" t="s">
        <v>1175</v>
      </c>
      <c r="E556" s="172">
        <v>872</v>
      </c>
      <c r="F556" s="177">
        <v>282</v>
      </c>
      <c r="G556" s="177">
        <v>249</v>
      </c>
      <c r="H556" s="178">
        <v>341</v>
      </c>
      <c r="I556" s="172">
        <v>818</v>
      </c>
      <c r="J556" s="177">
        <v>282</v>
      </c>
      <c r="K556" s="177">
        <v>252</v>
      </c>
      <c r="L556" s="178">
        <v>284</v>
      </c>
      <c r="M556" s="172">
        <v>851</v>
      </c>
      <c r="N556" s="177">
        <v>277</v>
      </c>
      <c r="O556" s="177">
        <v>242</v>
      </c>
      <c r="P556" s="178">
        <v>332</v>
      </c>
    </row>
    <row r="557" spans="1:16" x14ac:dyDescent="0.3">
      <c r="A557" s="175" t="s">
        <v>457</v>
      </c>
      <c r="B557" s="176" t="s">
        <v>569</v>
      </c>
      <c r="C557" s="176" t="s">
        <v>1749</v>
      </c>
      <c r="D557" s="175" t="s">
        <v>667</v>
      </c>
      <c r="E557" s="172">
        <v>612</v>
      </c>
      <c r="F557" s="177">
        <v>218</v>
      </c>
      <c r="G557" s="177">
        <v>223</v>
      </c>
      <c r="H557" s="178">
        <v>171</v>
      </c>
      <c r="I557" s="172">
        <v>654</v>
      </c>
      <c r="J557" s="177">
        <v>221</v>
      </c>
      <c r="K557" s="177">
        <v>270</v>
      </c>
      <c r="L557" s="178">
        <v>163</v>
      </c>
      <c r="M557" s="172">
        <v>776</v>
      </c>
      <c r="N557" s="177">
        <v>216</v>
      </c>
      <c r="O557" s="177">
        <v>416</v>
      </c>
      <c r="P557" s="178">
        <v>144</v>
      </c>
    </row>
    <row r="558" spans="1:16" x14ac:dyDescent="0.3">
      <c r="A558" s="175" t="s">
        <v>474</v>
      </c>
      <c r="B558" s="176" t="s">
        <v>712</v>
      </c>
      <c r="C558" s="176" t="s">
        <v>1750</v>
      </c>
      <c r="D558" s="175" t="s">
        <v>739</v>
      </c>
      <c r="E558" s="172">
        <v>860</v>
      </c>
      <c r="F558" s="177">
        <v>268</v>
      </c>
      <c r="G558" s="177">
        <v>356</v>
      </c>
      <c r="H558" s="178">
        <v>236</v>
      </c>
      <c r="I558" s="172">
        <v>916</v>
      </c>
      <c r="J558" s="177">
        <v>260</v>
      </c>
      <c r="K558" s="177">
        <v>414</v>
      </c>
      <c r="L558" s="178">
        <v>242</v>
      </c>
      <c r="M558" s="172">
        <v>768</v>
      </c>
      <c r="N558" s="177">
        <v>121</v>
      </c>
      <c r="O558" s="177">
        <v>430</v>
      </c>
      <c r="P558" s="178">
        <v>217</v>
      </c>
    </row>
    <row r="559" spans="1:16" x14ac:dyDescent="0.3">
      <c r="A559" s="175" t="s">
        <v>568</v>
      </c>
      <c r="B559" s="176" t="s">
        <v>793</v>
      </c>
      <c r="C559" s="176" t="s">
        <v>1751</v>
      </c>
      <c r="D559" s="175" t="s">
        <v>813</v>
      </c>
      <c r="E559" s="172">
        <v>781</v>
      </c>
      <c r="F559" s="177">
        <v>376</v>
      </c>
      <c r="G559" s="177">
        <v>88</v>
      </c>
      <c r="H559" s="178">
        <v>317</v>
      </c>
      <c r="I559" s="172">
        <v>785</v>
      </c>
      <c r="J559" s="177">
        <v>376</v>
      </c>
      <c r="K559" s="177">
        <v>91</v>
      </c>
      <c r="L559" s="178">
        <v>318</v>
      </c>
      <c r="M559" s="172">
        <v>753</v>
      </c>
      <c r="N559" s="177">
        <v>355</v>
      </c>
      <c r="O559" s="177">
        <v>116</v>
      </c>
      <c r="P559" s="178">
        <v>282</v>
      </c>
    </row>
    <row r="560" spans="1:16" x14ac:dyDescent="0.3">
      <c r="A560" s="175" t="s">
        <v>234</v>
      </c>
      <c r="B560" s="176" t="s">
        <v>475</v>
      </c>
      <c r="C560" s="176" t="s">
        <v>1752</v>
      </c>
      <c r="D560" s="175" t="s">
        <v>508</v>
      </c>
      <c r="E560" s="172">
        <v>944</v>
      </c>
      <c r="F560" s="177">
        <v>186</v>
      </c>
      <c r="G560" s="177">
        <v>508</v>
      </c>
      <c r="H560" s="178">
        <v>250</v>
      </c>
      <c r="I560" s="172">
        <v>913</v>
      </c>
      <c r="J560" s="177">
        <v>187</v>
      </c>
      <c r="K560" s="177">
        <v>480</v>
      </c>
      <c r="L560" s="178">
        <v>246</v>
      </c>
      <c r="M560" s="172">
        <v>759</v>
      </c>
      <c r="N560" s="177">
        <v>78</v>
      </c>
      <c r="O560" s="177">
        <v>463</v>
      </c>
      <c r="P560" s="178">
        <v>218</v>
      </c>
    </row>
    <row r="561" spans="1:16" x14ac:dyDescent="0.3">
      <c r="A561" s="175" t="s">
        <v>1085</v>
      </c>
      <c r="B561" s="176" t="s">
        <v>874</v>
      </c>
      <c r="C561" s="176" t="s">
        <v>1753</v>
      </c>
      <c r="D561" s="175" t="s">
        <v>220</v>
      </c>
      <c r="E561" s="172">
        <v>843</v>
      </c>
      <c r="F561" s="177">
        <v>450</v>
      </c>
      <c r="G561" s="177">
        <v>133</v>
      </c>
      <c r="H561" s="178">
        <v>260</v>
      </c>
      <c r="I561" s="172">
        <v>831</v>
      </c>
      <c r="J561" s="177">
        <v>436</v>
      </c>
      <c r="K561" s="177">
        <v>139</v>
      </c>
      <c r="L561" s="178">
        <v>256</v>
      </c>
      <c r="M561" s="172">
        <v>788</v>
      </c>
      <c r="N561" s="177">
        <v>391</v>
      </c>
      <c r="O561" s="177">
        <v>139</v>
      </c>
      <c r="P561" s="178">
        <v>258</v>
      </c>
    </row>
    <row r="562" spans="1:16" x14ac:dyDescent="0.3">
      <c r="A562" s="175" t="s">
        <v>938</v>
      </c>
      <c r="B562" s="176" t="s">
        <v>1086</v>
      </c>
      <c r="C562" s="176" t="s">
        <v>1754</v>
      </c>
      <c r="D562" s="175" t="s">
        <v>1107</v>
      </c>
      <c r="E562" s="172">
        <v>919</v>
      </c>
      <c r="F562" s="177">
        <v>222</v>
      </c>
      <c r="G562" s="177">
        <v>487</v>
      </c>
      <c r="H562" s="178">
        <v>210</v>
      </c>
      <c r="I562" s="172">
        <v>885</v>
      </c>
      <c r="J562" s="177">
        <v>223</v>
      </c>
      <c r="K562" s="177">
        <v>453</v>
      </c>
      <c r="L562" s="178">
        <v>209</v>
      </c>
      <c r="M562" s="172">
        <v>766</v>
      </c>
      <c r="N562" s="177">
        <v>123</v>
      </c>
      <c r="O562" s="177">
        <v>453</v>
      </c>
      <c r="P562" s="178">
        <v>190</v>
      </c>
    </row>
    <row r="563" spans="1:16" x14ac:dyDescent="0.3">
      <c r="A563" s="175" t="s">
        <v>308</v>
      </c>
      <c r="B563" s="176" t="s">
        <v>1131</v>
      </c>
      <c r="C563" s="176" t="s">
        <v>1755</v>
      </c>
      <c r="D563" s="175" t="s">
        <v>1135</v>
      </c>
      <c r="E563" s="172">
        <v>701</v>
      </c>
      <c r="F563" s="177">
        <v>433</v>
      </c>
      <c r="G563" s="177">
        <v>95</v>
      </c>
      <c r="H563" s="178">
        <v>173</v>
      </c>
      <c r="I563" s="172">
        <v>703</v>
      </c>
      <c r="J563" s="177">
        <v>399</v>
      </c>
      <c r="K563" s="177">
        <v>91</v>
      </c>
      <c r="L563" s="178">
        <v>213</v>
      </c>
      <c r="M563" s="172">
        <v>688</v>
      </c>
      <c r="N563" s="177">
        <v>472</v>
      </c>
      <c r="O563" s="177">
        <v>97</v>
      </c>
      <c r="P563" s="178">
        <v>119</v>
      </c>
    </row>
    <row r="564" spans="1:16" x14ac:dyDescent="0.3">
      <c r="A564" s="175" t="s">
        <v>308</v>
      </c>
      <c r="B564" s="176" t="s">
        <v>1039</v>
      </c>
      <c r="C564" s="176" t="s">
        <v>1756</v>
      </c>
      <c r="D564" s="175" t="s">
        <v>1075</v>
      </c>
      <c r="E564" s="172">
        <v>755</v>
      </c>
      <c r="F564" s="177">
        <v>362</v>
      </c>
      <c r="G564" s="177">
        <v>178</v>
      </c>
      <c r="H564" s="178">
        <v>215</v>
      </c>
      <c r="I564" s="172">
        <v>772</v>
      </c>
      <c r="J564" s="177">
        <v>379</v>
      </c>
      <c r="K564" s="177">
        <v>196</v>
      </c>
      <c r="L564" s="178">
        <v>197</v>
      </c>
      <c r="M564" s="172">
        <v>756</v>
      </c>
      <c r="N564" s="177">
        <v>380</v>
      </c>
      <c r="O564" s="177">
        <v>201</v>
      </c>
      <c r="P564" s="178">
        <v>175</v>
      </c>
    </row>
    <row r="565" spans="1:16" x14ac:dyDescent="0.3">
      <c r="A565" s="175" t="s">
        <v>107</v>
      </c>
      <c r="B565" s="176" t="s">
        <v>506</v>
      </c>
      <c r="C565" s="176" t="s">
        <v>1757</v>
      </c>
      <c r="D565" s="175" t="s">
        <v>1027</v>
      </c>
      <c r="E565" s="172">
        <v>758</v>
      </c>
      <c r="F565" s="177">
        <v>181</v>
      </c>
      <c r="G565" s="177">
        <v>377</v>
      </c>
      <c r="H565" s="178">
        <v>200</v>
      </c>
      <c r="I565" s="172">
        <v>737</v>
      </c>
      <c r="J565" s="177">
        <v>216</v>
      </c>
      <c r="K565" s="177">
        <v>322</v>
      </c>
      <c r="L565" s="178">
        <v>199</v>
      </c>
      <c r="M565" s="172">
        <v>770</v>
      </c>
      <c r="N565" s="177">
        <v>219</v>
      </c>
      <c r="O565" s="177">
        <v>360</v>
      </c>
      <c r="P565" s="178">
        <v>191</v>
      </c>
    </row>
    <row r="566" spans="1:16" x14ac:dyDescent="0.3">
      <c r="A566" s="175" t="s">
        <v>568</v>
      </c>
      <c r="B566" s="176" t="s">
        <v>108</v>
      </c>
      <c r="C566" s="176" t="s">
        <v>1758</v>
      </c>
      <c r="D566" s="176" t="s">
        <v>133</v>
      </c>
      <c r="E566" s="172">
        <v>954</v>
      </c>
      <c r="F566" s="177">
        <v>259</v>
      </c>
      <c r="G566" s="177">
        <v>361</v>
      </c>
      <c r="H566" s="178">
        <v>334</v>
      </c>
      <c r="I566" s="172">
        <v>943</v>
      </c>
      <c r="J566" s="177">
        <v>258</v>
      </c>
      <c r="K566" s="177">
        <v>353</v>
      </c>
      <c r="L566" s="178">
        <v>332</v>
      </c>
      <c r="M566" s="172">
        <v>787</v>
      </c>
      <c r="N566" s="177">
        <v>92</v>
      </c>
      <c r="O566" s="177">
        <v>354</v>
      </c>
      <c r="P566" s="178">
        <v>341</v>
      </c>
    </row>
    <row r="567" spans="1:16" x14ac:dyDescent="0.3">
      <c r="A567" s="175" t="s">
        <v>429</v>
      </c>
      <c r="B567" s="176" t="s">
        <v>569</v>
      </c>
      <c r="C567" s="176" t="s">
        <v>1759</v>
      </c>
      <c r="D567" s="175" t="s">
        <v>571</v>
      </c>
      <c r="E567" s="172">
        <v>776</v>
      </c>
      <c r="F567" s="177">
        <v>306</v>
      </c>
      <c r="G567" s="177">
        <v>253</v>
      </c>
      <c r="H567" s="178">
        <v>217</v>
      </c>
      <c r="I567" s="172">
        <v>758</v>
      </c>
      <c r="J567" s="177">
        <v>306</v>
      </c>
      <c r="K567" s="177">
        <v>234</v>
      </c>
      <c r="L567" s="178">
        <v>218</v>
      </c>
      <c r="M567" s="172">
        <v>742</v>
      </c>
      <c r="N567" s="177">
        <v>294</v>
      </c>
      <c r="O567" s="177">
        <v>260</v>
      </c>
      <c r="P567" s="178">
        <v>188</v>
      </c>
    </row>
    <row r="568" spans="1:16" x14ac:dyDescent="0.3">
      <c r="A568" s="175" t="s">
        <v>107</v>
      </c>
      <c r="B568" s="176" t="s">
        <v>181</v>
      </c>
      <c r="C568" s="176" t="s">
        <v>1760</v>
      </c>
      <c r="D568" s="175" t="s">
        <v>850</v>
      </c>
      <c r="E568" s="172">
        <v>1038</v>
      </c>
      <c r="F568" s="177">
        <v>416</v>
      </c>
      <c r="G568" s="177">
        <v>459</v>
      </c>
      <c r="H568" s="178">
        <v>163</v>
      </c>
      <c r="I568" s="172">
        <v>1020</v>
      </c>
      <c r="J568" s="177">
        <v>422</v>
      </c>
      <c r="K568" s="177">
        <v>449</v>
      </c>
      <c r="L568" s="178">
        <v>149</v>
      </c>
      <c r="M568" s="172">
        <v>778</v>
      </c>
      <c r="N568" s="177">
        <v>162</v>
      </c>
      <c r="O568" s="177">
        <v>460</v>
      </c>
      <c r="P568" s="178">
        <v>156</v>
      </c>
    </row>
    <row r="569" spans="1:16" x14ac:dyDescent="0.3">
      <c r="A569" s="175" t="s">
        <v>938</v>
      </c>
      <c r="B569" s="176" t="s">
        <v>939</v>
      </c>
      <c r="C569" s="176" t="s">
        <v>1761</v>
      </c>
      <c r="D569" s="175" t="s">
        <v>306</v>
      </c>
      <c r="E569" s="172">
        <v>912</v>
      </c>
      <c r="F569" s="177">
        <v>202</v>
      </c>
      <c r="G569" s="177">
        <v>414</v>
      </c>
      <c r="H569" s="178">
        <v>296</v>
      </c>
      <c r="I569" s="172">
        <v>877</v>
      </c>
      <c r="J569" s="177">
        <v>203</v>
      </c>
      <c r="K569" s="177">
        <v>380</v>
      </c>
      <c r="L569" s="178">
        <v>294</v>
      </c>
      <c r="M569" s="172">
        <v>759</v>
      </c>
      <c r="N569" s="177">
        <v>88</v>
      </c>
      <c r="O569" s="177">
        <v>387</v>
      </c>
      <c r="P569" s="178">
        <v>284</v>
      </c>
    </row>
    <row r="570" spans="1:16" x14ac:dyDescent="0.3">
      <c r="A570" s="175" t="s">
        <v>938</v>
      </c>
      <c r="B570" s="176" t="s">
        <v>1039</v>
      </c>
      <c r="C570" s="176" t="s">
        <v>1762</v>
      </c>
      <c r="D570" s="175" t="s">
        <v>1077</v>
      </c>
      <c r="E570" s="172">
        <v>1046</v>
      </c>
      <c r="F570" s="177">
        <v>357</v>
      </c>
      <c r="G570" s="177">
        <v>308</v>
      </c>
      <c r="H570" s="178">
        <v>381</v>
      </c>
      <c r="I570" s="172">
        <v>1054</v>
      </c>
      <c r="J570" s="177">
        <v>347</v>
      </c>
      <c r="K570" s="177">
        <v>332</v>
      </c>
      <c r="L570" s="178">
        <v>375</v>
      </c>
      <c r="M570" s="172">
        <v>721</v>
      </c>
      <c r="N570" s="177">
        <v>87</v>
      </c>
      <c r="O570" s="177">
        <v>307</v>
      </c>
      <c r="P570" s="178">
        <v>327</v>
      </c>
    </row>
    <row r="571" spans="1:16" x14ac:dyDescent="0.3">
      <c r="A571" s="175" t="s">
        <v>568</v>
      </c>
      <c r="B571" s="176" t="s">
        <v>874</v>
      </c>
      <c r="C571" s="176" t="s">
        <v>1763</v>
      </c>
      <c r="D571" s="175" t="s">
        <v>643</v>
      </c>
      <c r="E571" s="172">
        <v>773</v>
      </c>
      <c r="F571" s="177">
        <v>389</v>
      </c>
      <c r="G571" s="177">
        <v>185</v>
      </c>
      <c r="H571" s="178">
        <v>199</v>
      </c>
      <c r="I571" s="172">
        <v>778</v>
      </c>
      <c r="J571" s="177">
        <v>387</v>
      </c>
      <c r="K571" s="177">
        <v>183</v>
      </c>
      <c r="L571" s="178">
        <v>208</v>
      </c>
      <c r="M571" s="172">
        <v>753</v>
      </c>
      <c r="N571" s="177">
        <v>378</v>
      </c>
      <c r="O571" s="177">
        <v>174</v>
      </c>
      <c r="P571" s="178">
        <v>201</v>
      </c>
    </row>
    <row r="572" spans="1:16" x14ac:dyDescent="0.3">
      <c r="A572" s="175" t="s">
        <v>680</v>
      </c>
      <c r="B572" s="176" t="s">
        <v>712</v>
      </c>
      <c r="C572" s="176" t="s">
        <v>1764</v>
      </c>
      <c r="D572" s="175" t="s">
        <v>162</v>
      </c>
      <c r="E572" s="172">
        <v>907</v>
      </c>
      <c r="F572" s="177">
        <v>272</v>
      </c>
      <c r="G572" s="177">
        <v>282</v>
      </c>
      <c r="H572" s="178">
        <v>353</v>
      </c>
      <c r="I572" s="172">
        <v>785</v>
      </c>
      <c r="J572" s="177">
        <v>268</v>
      </c>
      <c r="K572" s="177">
        <v>199</v>
      </c>
      <c r="L572" s="178">
        <v>318</v>
      </c>
      <c r="M572" s="172">
        <v>728</v>
      </c>
      <c r="N572" s="177">
        <v>157</v>
      </c>
      <c r="O572" s="177">
        <v>282</v>
      </c>
      <c r="P572" s="178">
        <v>289</v>
      </c>
    </row>
    <row r="573" spans="1:16" x14ac:dyDescent="0.3">
      <c r="A573" s="175" t="s">
        <v>308</v>
      </c>
      <c r="B573" s="176" t="s">
        <v>475</v>
      </c>
      <c r="C573" s="176" t="s">
        <v>1765</v>
      </c>
      <c r="D573" s="175" t="s">
        <v>261</v>
      </c>
      <c r="E573" s="172">
        <v>753</v>
      </c>
      <c r="F573" s="177">
        <v>349</v>
      </c>
      <c r="G573" s="177">
        <v>281</v>
      </c>
      <c r="H573" s="178">
        <v>123</v>
      </c>
      <c r="I573" s="172">
        <v>684</v>
      </c>
      <c r="J573" s="177">
        <v>305</v>
      </c>
      <c r="K573" s="177">
        <v>257</v>
      </c>
      <c r="L573" s="178">
        <v>122</v>
      </c>
      <c r="M573" s="172">
        <v>729</v>
      </c>
      <c r="N573" s="177">
        <v>364</v>
      </c>
      <c r="O573" s="177">
        <v>269</v>
      </c>
      <c r="P573" s="178">
        <v>96</v>
      </c>
    </row>
    <row r="574" spans="1:16" x14ac:dyDescent="0.3">
      <c r="A574" s="175" t="s">
        <v>873</v>
      </c>
      <c r="B574" s="176" t="s">
        <v>506</v>
      </c>
      <c r="C574" s="176" t="s">
        <v>1766</v>
      </c>
      <c r="D574" s="175" t="s">
        <v>1023</v>
      </c>
      <c r="E574" s="172">
        <v>747</v>
      </c>
      <c r="F574" s="177">
        <v>226</v>
      </c>
      <c r="G574" s="177">
        <v>286</v>
      </c>
      <c r="H574" s="178">
        <v>235</v>
      </c>
      <c r="I574" s="172">
        <v>681</v>
      </c>
      <c r="J574" s="177">
        <v>195</v>
      </c>
      <c r="K574" s="177">
        <v>271</v>
      </c>
      <c r="L574" s="178">
        <v>215</v>
      </c>
      <c r="M574" s="172">
        <v>729</v>
      </c>
      <c r="N574" s="177">
        <v>239</v>
      </c>
      <c r="O574" s="177">
        <v>298</v>
      </c>
      <c r="P574" s="178">
        <v>192</v>
      </c>
    </row>
    <row r="575" spans="1:16" x14ac:dyDescent="0.3">
      <c r="A575" s="175" t="s">
        <v>762</v>
      </c>
      <c r="B575" s="176" t="s">
        <v>712</v>
      </c>
      <c r="C575" s="176" t="s">
        <v>1767</v>
      </c>
      <c r="D575" s="175" t="s">
        <v>722</v>
      </c>
      <c r="E575" s="172">
        <v>750</v>
      </c>
      <c r="F575" s="177">
        <v>411</v>
      </c>
      <c r="G575" s="177">
        <v>127</v>
      </c>
      <c r="H575" s="178">
        <v>212</v>
      </c>
      <c r="I575" s="172">
        <v>730</v>
      </c>
      <c r="J575" s="177">
        <v>420</v>
      </c>
      <c r="K575" s="177">
        <v>120</v>
      </c>
      <c r="L575" s="178">
        <v>190</v>
      </c>
      <c r="M575" s="172">
        <v>740</v>
      </c>
      <c r="N575" s="177">
        <v>429</v>
      </c>
      <c r="O575" s="177">
        <v>133</v>
      </c>
      <c r="P575" s="178">
        <v>178</v>
      </c>
    </row>
    <row r="576" spans="1:16" x14ac:dyDescent="0.3">
      <c r="A576" s="175" t="s">
        <v>913</v>
      </c>
      <c r="B576" s="176" t="s">
        <v>449</v>
      </c>
      <c r="C576" s="176" t="s">
        <v>1768</v>
      </c>
      <c r="D576" s="175" t="s">
        <v>929</v>
      </c>
      <c r="E576" s="172">
        <v>639</v>
      </c>
      <c r="F576" s="177">
        <v>337</v>
      </c>
      <c r="G576" s="177">
        <v>114</v>
      </c>
      <c r="H576" s="178">
        <v>188</v>
      </c>
      <c r="I576" s="172">
        <v>595</v>
      </c>
      <c r="J576" s="177">
        <v>337</v>
      </c>
      <c r="K576" s="177">
        <v>86</v>
      </c>
      <c r="L576" s="178">
        <v>172</v>
      </c>
      <c r="M576" s="172">
        <v>757</v>
      </c>
      <c r="N576" s="177">
        <v>480</v>
      </c>
      <c r="O576" s="177">
        <v>100</v>
      </c>
      <c r="P576" s="178">
        <v>177</v>
      </c>
    </row>
    <row r="577" spans="1:16" x14ac:dyDescent="0.3">
      <c r="A577" s="175" t="s">
        <v>1038</v>
      </c>
      <c r="B577" s="176" t="s">
        <v>108</v>
      </c>
      <c r="C577" s="176" t="s">
        <v>1769</v>
      </c>
      <c r="D577" s="175" t="s">
        <v>224</v>
      </c>
      <c r="E577" s="172">
        <v>628</v>
      </c>
      <c r="F577" s="177">
        <v>325</v>
      </c>
      <c r="G577" s="177">
        <v>188</v>
      </c>
      <c r="H577" s="178">
        <v>115</v>
      </c>
      <c r="I577" s="172">
        <v>730</v>
      </c>
      <c r="J577" s="177">
        <v>407</v>
      </c>
      <c r="K577" s="177">
        <v>173</v>
      </c>
      <c r="L577" s="178">
        <v>150</v>
      </c>
      <c r="M577" s="172">
        <v>718</v>
      </c>
      <c r="N577" s="177">
        <v>410</v>
      </c>
      <c r="O577" s="177">
        <v>187</v>
      </c>
      <c r="P577" s="178">
        <v>121</v>
      </c>
    </row>
    <row r="578" spans="1:16" x14ac:dyDescent="0.3">
      <c r="A578" s="175" t="s">
        <v>260</v>
      </c>
      <c r="B578" s="176" t="s">
        <v>1131</v>
      </c>
      <c r="C578" s="176" t="s">
        <v>1770</v>
      </c>
      <c r="D578" s="175" t="s">
        <v>1139</v>
      </c>
      <c r="E578" s="172">
        <v>753</v>
      </c>
      <c r="F578" s="177">
        <v>188</v>
      </c>
      <c r="G578" s="177">
        <v>447</v>
      </c>
      <c r="H578" s="178">
        <v>118</v>
      </c>
      <c r="I578" s="172">
        <v>752</v>
      </c>
      <c r="J578" s="177">
        <v>194</v>
      </c>
      <c r="K578" s="177">
        <v>432</v>
      </c>
      <c r="L578" s="178">
        <v>126</v>
      </c>
      <c r="M578" s="172">
        <v>745</v>
      </c>
      <c r="N578" s="177">
        <v>186</v>
      </c>
      <c r="O578" s="177">
        <v>435</v>
      </c>
      <c r="P578" s="178">
        <v>124</v>
      </c>
    </row>
    <row r="579" spans="1:16" x14ac:dyDescent="0.3">
      <c r="A579" s="175" t="s">
        <v>873</v>
      </c>
      <c r="B579" s="176" t="s">
        <v>874</v>
      </c>
      <c r="C579" s="176" t="s">
        <v>1771</v>
      </c>
      <c r="D579" s="175" t="s">
        <v>886</v>
      </c>
      <c r="E579" s="172">
        <v>712</v>
      </c>
      <c r="F579" s="177">
        <v>129</v>
      </c>
      <c r="G579" s="177">
        <v>405</v>
      </c>
      <c r="H579" s="178">
        <v>178</v>
      </c>
      <c r="I579" s="172">
        <v>788</v>
      </c>
      <c r="J579" s="177">
        <v>230</v>
      </c>
      <c r="K579" s="177">
        <v>397</v>
      </c>
      <c r="L579" s="178">
        <v>161</v>
      </c>
      <c r="M579" s="172">
        <v>740</v>
      </c>
      <c r="N579" s="177">
        <v>194</v>
      </c>
      <c r="O579" s="177">
        <v>391</v>
      </c>
      <c r="P579" s="178">
        <v>155</v>
      </c>
    </row>
    <row r="580" spans="1:16" x14ac:dyDescent="0.3">
      <c r="A580" s="175" t="s">
        <v>1038</v>
      </c>
      <c r="B580" s="176" t="s">
        <v>235</v>
      </c>
      <c r="C580" s="176" t="s">
        <v>1772</v>
      </c>
      <c r="D580" s="175" t="s">
        <v>242</v>
      </c>
      <c r="E580" s="172">
        <v>812</v>
      </c>
      <c r="F580" s="177">
        <v>279</v>
      </c>
      <c r="G580" s="177">
        <v>184</v>
      </c>
      <c r="H580" s="178">
        <v>349</v>
      </c>
      <c r="I580" s="172">
        <v>801</v>
      </c>
      <c r="J580" s="177">
        <v>279</v>
      </c>
      <c r="K580" s="177">
        <v>178</v>
      </c>
      <c r="L580" s="178">
        <v>344</v>
      </c>
      <c r="M580" s="172">
        <v>722</v>
      </c>
      <c r="N580" s="177">
        <v>269</v>
      </c>
      <c r="O580" s="177">
        <v>132</v>
      </c>
      <c r="P580" s="178">
        <v>321</v>
      </c>
    </row>
    <row r="581" spans="1:16" x14ac:dyDescent="0.3">
      <c r="A581" s="175" t="s">
        <v>308</v>
      </c>
      <c r="B581" s="176" t="s">
        <v>261</v>
      </c>
      <c r="C581" s="176" t="s">
        <v>1773</v>
      </c>
      <c r="D581" s="175" t="s">
        <v>270</v>
      </c>
      <c r="E581" s="172">
        <v>809</v>
      </c>
      <c r="F581" s="177">
        <v>198</v>
      </c>
      <c r="G581" s="177">
        <v>476</v>
      </c>
      <c r="H581" s="178">
        <v>135</v>
      </c>
      <c r="I581" s="172">
        <v>751</v>
      </c>
      <c r="J581" s="177">
        <v>197</v>
      </c>
      <c r="K581" s="177">
        <v>424</v>
      </c>
      <c r="L581" s="178">
        <v>130</v>
      </c>
      <c r="M581" s="172">
        <v>727</v>
      </c>
      <c r="N581" s="177">
        <v>198</v>
      </c>
      <c r="O581" s="177">
        <v>416</v>
      </c>
      <c r="P581" s="178">
        <v>113</v>
      </c>
    </row>
    <row r="582" spans="1:16" x14ac:dyDescent="0.3">
      <c r="A582" s="175" t="s">
        <v>568</v>
      </c>
      <c r="B582" s="176" t="s">
        <v>1039</v>
      </c>
      <c r="C582" s="176" t="s">
        <v>1774</v>
      </c>
      <c r="D582" s="176" t="s">
        <v>203</v>
      </c>
      <c r="E582" s="172">
        <v>1026</v>
      </c>
      <c r="F582" s="177">
        <v>332</v>
      </c>
      <c r="G582" s="177">
        <v>346</v>
      </c>
      <c r="H582" s="178">
        <v>348</v>
      </c>
      <c r="I582" s="172">
        <v>963</v>
      </c>
      <c r="J582" s="177">
        <v>328</v>
      </c>
      <c r="K582" s="177">
        <v>306</v>
      </c>
      <c r="L582" s="178">
        <v>329</v>
      </c>
      <c r="M582" s="172">
        <v>700</v>
      </c>
      <c r="N582" s="177">
        <v>122</v>
      </c>
      <c r="O582" s="177">
        <v>287</v>
      </c>
      <c r="P582" s="178">
        <v>291</v>
      </c>
    </row>
    <row r="583" spans="1:16" x14ac:dyDescent="0.3">
      <c r="A583" s="175" t="s">
        <v>308</v>
      </c>
      <c r="B583" s="176" t="s">
        <v>309</v>
      </c>
      <c r="C583" s="176" t="s">
        <v>1775</v>
      </c>
      <c r="D583" s="175" t="s">
        <v>417</v>
      </c>
      <c r="E583" s="172">
        <v>595</v>
      </c>
      <c r="F583" s="177">
        <v>298</v>
      </c>
      <c r="G583" s="177">
        <v>131</v>
      </c>
      <c r="H583" s="178">
        <v>166</v>
      </c>
      <c r="I583" s="172">
        <v>693</v>
      </c>
      <c r="J583" s="177">
        <v>347</v>
      </c>
      <c r="K583" s="177">
        <v>131</v>
      </c>
      <c r="L583" s="178">
        <v>215</v>
      </c>
      <c r="M583" s="172">
        <v>720</v>
      </c>
      <c r="N583" s="177">
        <v>363</v>
      </c>
      <c r="O583" s="177">
        <v>160</v>
      </c>
      <c r="P583" s="178">
        <v>197</v>
      </c>
    </row>
    <row r="584" spans="1:16" x14ac:dyDescent="0.3">
      <c r="A584" s="175" t="s">
        <v>1130</v>
      </c>
      <c r="B584" s="176" t="s">
        <v>569</v>
      </c>
      <c r="C584" s="176" t="s">
        <v>1776</v>
      </c>
      <c r="D584" s="175" t="s">
        <v>659</v>
      </c>
      <c r="E584" s="172">
        <v>828</v>
      </c>
      <c r="F584" s="177">
        <v>394</v>
      </c>
      <c r="G584" s="177">
        <v>244</v>
      </c>
      <c r="H584" s="178">
        <v>190</v>
      </c>
      <c r="I584" s="172">
        <v>803</v>
      </c>
      <c r="J584" s="177">
        <v>385</v>
      </c>
      <c r="K584" s="177">
        <v>219</v>
      </c>
      <c r="L584" s="178">
        <v>199</v>
      </c>
      <c r="M584" s="172">
        <v>756</v>
      </c>
      <c r="N584" s="177">
        <v>382</v>
      </c>
      <c r="O584" s="177">
        <v>154</v>
      </c>
      <c r="P584" s="178">
        <v>220</v>
      </c>
    </row>
    <row r="585" spans="1:16" x14ac:dyDescent="0.3">
      <c r="A585" s="175" t="s">
        <v>1130</v>
      </c>
      <c r="B585" s="176" t="s">
        <v>261</v>
      </c>
      <c r="C585" s="176" t="s">
        <v>1777</v>
      </c>
      <c r="D585" s="175" t="s">
        <v>279</v>
      </c>
      <c r="E585" s="172">
        <v>917</v>
      </c>
      <c r="F585" s="177">
        <v>284</v>
      </c>
      <c r="G585" s="177">
        <v>433</v>
      </c>
      <c r="H585" s="178">
        <v>200</v>
      </c>
      <c r="I585" s="172">
        <v>891</v>
      </c>
      <c r="J585" s="177">
        <v>284</v>
      </c>
      <c r="K585" s="177">
        <v>389</v>
      </c>
      <c r="L585" s="178">
        <v>218</v>
      </c>
      <c r="M585" s="172">
        <v>726</v>
      </c>
      <c r="N585" s="177">
        <v>120</v>
      </c>
      <c r="O585" s="177">
        <v>396</v>
      </c>
      <c r="P585" s="178">
        <v>210</v>
      </c>
    </row>
    <row r="586" spans="1:16" x14ac:dyDescent="0.3">
      <c r="A586" s="175" t="s">
        <v>1038</v>
      </c>
      <c r="B586" s="176" t="s">
        <v>108</v>
      </c>
      <c r="C586" s="176" t="s">
        <v>1778</v>
      </c>
      <c r="D586" s="175" t="s">
        <v>131</v>
      </c>
      <c r="E586" s="172">
        <v>684</v>
      </c>
      <c r="F586" s="177">
        <v>147</v>
      </c>
      <c r="G586" s="177">
        <v>371</v>
      </c>
      <c r="H586" s="178">
        <v>166</v>
      </c>
      <c r="I586" s="172">
        <v>660</v>
      </c>
      <c r="J586" s="177">
        <v>141</v>
      </c>
      <c r="K586" s="177">
        <v>356</v>
      </c>
      <c r="L586" s="178">
        <v>163</v>
      </c>
      <c r="M586" s="172">
        <v>716</v>
      </c>
      <c r="N586" s="177">
        <v>144</v>
      </c>
      <c r="O586" s="177">
        <v>427</v>
      </c>
      <c r="P586" s="178">
        <v>145</v>
      </c>
    </row>
    <row r="587" spans="1:16" x14ac:dyDescent="0.3">
      <c r="A587" s="175" t="s">
        <v>1014</v>
      </c>
      <c r="B587" s="176" t="s">
        <v>475</v>
      </c>
      <c r="C587" s="176" t="s">
        <v>1779</v>
      </c>
      <c r="D587" s="175" t="s">
        <v>481</v>
      </c>
      <c r="E587" s="172">
        <v>768</v>
      </c>
      <c r="F587" s="177">
        <v>372</v>
      </c>
      <c r="G587" s="177">
        <v>180</v>
      </c>
      <c r="H587" s="178">
        <v>216</v>
      </c>
      <c r="I587" s="172">
        <v>766</v>
      </c>
      <c r="J587" s="177">
        <v>370</v>
      </c>
      <c r="K587" s="177">
        <v>186</v>
      </c>
      <c r="L587" s="178">
        <v>210</v>
      </c>
      <c r="M587" s="172">
        <v>730</v>
      </c>
      <c r="N587" s="177">
        <v>369</v>
      </c>
      <c r="O587" s="177">
        <v>153</v>
      </c>
      <c r="P587" s="178">
        <v>208</v>
      </c>
    </row>
    <row r="588" spans="1:16" x14ac:dyDescent="0.3">
      <c r="A588" s="175" t="s">
        <v>792</v>
      </c>
      <c r="B588" s="176" t="s">
        <v>1039</v>
      </c>
      <c r="C588" s="176" t="s">
        <v>1780</v>
      </c>
      <c r="D588" s="175" t="s">
        <v>1068</v>
      </c>
      <c r="E588" s="172">
        <v>732</v>
      </c>
      <c r="F588" s="177">
        <v>200</v>
      </c>
      <c r="G588" s="177">
        <v>494</v>
      </c>
      <c r="H588" s="178">
        <v>38</v>
      </c>
      <c r="I588" s="172">
        <v>754</v>
      </c>
      <c r="J588" s="177">
        <v>200</v>
      </c>
      <c r="K588" s="177">
        <v>513</v>
      </c>
      <c r="L588" s="178">
        <v>41</v>
      </c>
      <c r="M588" s="172">
        <v>744</v>
      </c>
      <c r="N588" s="177">
        <v>201</v>
      </c>
      <c r="O588" s="177">
        <v>489</v>
      </c>
      <c r="P588" s="178">
        <v>54</v>
      </c>
    </row>
    <row r="589" spans="1:16" x14ac:dyDescent="0.3">
      <c r="A589" s="175" t="s">
        <v>568</v>
      </c>
      <c r="B589" s="176" t="s">
        <v>513</v>
      </c>
      <c r="C589" s="176" t="s">
        <v>1781</v>
      </c>
      <c r="D589" s="175" t="s">
        <v>532</v>
      </c>
      <c r="E589" s="172">
        <v>629</v>
      </c>
      <c r="F589" s="177">
        <v>214</v>
      </c>
      <c r="G589" s="177">
        <v>245</v>
      </c>
      <c r="H589" s="178">
        <v>170</v>
      </c>
      <c r="I589" s="172">
        <v>672</v>
      </c>
      <c r="J589" s="177">
        <v>216</v>
      </c>
      <c r="K589" s="177">
        <v>289</v>
      </c>
      <c r="L589" s="178">
        <v>167</v>
      </c>
      <c r="M589" s="172">
        <v>732</v>
      </c>
      <c r="N589" s="177">
        <v>174</v>
      </c>
      <c r="O589" s="177">
        <v>386</v>
      </c>
      <c r="P589" s="178">
        <v>172</v>
      </c>
    </row>
    <row r="590" spans="1:16" x14ac:dyDescent="0.3">
      <c r="A590" s="175" t="s">
        <v>1014</v>
      </c>
      <c r="B590" s="176" t="s">
        <v>181</v>
      </c>
      <c r="C590" s="176" t="s">
        <v>1782</v>
      </c>
      <c r="D590" s="175" t="s">
        <v>844</v>
      </c>
      <c r="E590" s="172">
        <v>683</v>
      </c>
      <c r="F590" s="177">
        <v>488</v>
      </c>
      <c r="G590" s="177">
        <v>85</v>
      </c>
      <c r="H590" s="178">
        <v>110</v>
      </c>
      <c r="I590" s="172">
        <v>651</v>
      </c>
      <c r="J590" s="177">
        <v>465</v>
      </c>
      <c r="K590" s="177">
        <v>62</v>
      </c>
      <c r="L590" s="178">
        <v>124</v>
      </c>
      <c r="M590" s="172">
        <v>694</v>
      </c>
      <c r="N590" s="177">
        <v>536</v>
      </c>
      <c r="O590" s="177">
        <v>66</v>
      </c>
      <c r="P590" s="178">
        <v>92</v>
      </c>
    </row>
    <row r="591" spans="1:16" x14ac:dyDescent="0.3">
      <c r="A591" s="175" t="s">
        <v>819</v>
      </c>
      <c r="B591" s="176" t="s">
        <v>763</v>
      </c>
      <c r="C591" s="176" t="s">
        <v>1783</v>
      </c>
      <c r="D591" s="175" t="s">
        <v>775</v>
      </c>
      <c r="E591" s="172">
        <v>795</v>
      </c>
      <c r="F591" s="177">
        <v>270</v>
      </c>
      <c r="G591" s="177">
        <v>287</v>
      </c>
      <c r="H591" s="178">
        <v>238</v>
      </c>
      <c r="I591" s="172">
        <v>794</v>
      </c>
      <c r="J591" s="177">
        <v>268</v>
      </c>
      <c r="K591" s="177">
        <v>289</v>
      </c>
      <c r="L591" s="178">
        <v>237</v>
      </c>
      <c r="M591" s="172">
        <v>695</v>
      </c>
      <c r="N591" s="177">
        <v>156</v>
      </c>
      <c r="O591" s="177">
        <v>331</v>
      </c>
      <c r="P591" s="178">
        <v>208</v>
      </c>
    </row>
    <row r="592" spans="1:16" x14ac:dyDescent="0.3">
      <c r="A592" s="175" t="s">
        <v>762</v>
      </c>
      <c r="B592" s="176" t="s">
        <v>181</v>
      </c>
      <c r="C592" s="176" t="s">
        <v>1784</v>
      </c>
      <c r="D592" s="175" t="s">
        <v>838</v>
      </c>
      <c r="E592" s="172">
        <v>435</v>
      </c>
      <c r="F592" s="177">
        <v>278</v>
      </c>
      <c r="G592" s="177">
        <v>33</v>
      </c>
      <c r="H592" s="178">
        <v>124</v>
      </c>
      <c r="I592" s="172">
        <v>595</v>
      </c>
      <c r="J592" s="177">
        <v>361</v>
      </c>
      <c r="K592" s="177">
        <v>109</v>
      </c>
      <c r="L592" s="178">
        <v>125</v>
      </c>
      <c r="M592" s="172">
        <v>727</v>
      </c>
      <c r="N592" s="177">
        <v>387</v>
      </c>
      <c r="O592" s="177">
        <v>207</v>
      </c>
      <c r="P592" s="178">
        <v>133</v>
      </c>
    </row>
    <row r="593" spans="1:16" x14ac:dyDescent="0.3">
      <c r="A593" s="175" t="s">
        <v>1130</v>
      </c>
      <c r="B593" s="176" t="s">
        <v>108</v>
      </c>
      <c r="C593" s="176" t="s">
        <v>1785</v>
      </c>
      <c r="D593" s="175" t="s">
        <v>225</v>
      </c>
      <c r="E593" s="172">
        <v>729</v>
      </c>
      <c r="F593" s="177">
        <v>302</v>
      </c>
      <c r="G593" s="177">
        <v>176</v>
      </c>
      <c r="H593" s="178">
        <v>251</v>
      </c>
      <c r="I593" s="172">
        <v>690</v>
      </c>
      <c r="J593" s="177">
        <v>282</v>
      </c>
      <c r="K593" s="177">
        <v>196</v>
      </c>
      <c r="L593" s="178">
        <v>212</v>
      </c>
      <c r="M593" s="172">
        <v>765</v>
      </c>
      <c r="N593" s="177">
        <v>300</v>
      </c>
      <c r="O593" s="177">
        <v>207</v>
      </c>
      <c r="P593" s="178">
        <v>258</v>
      </c>
    </row>
    <row r="594" spans="1:16" x14ac:dyDescent="0.3">
      <c r="A594" s="175" t="s">
        <v>711</v>
      </c>
      <c r="B594" s="176" t="s">
        <v>569</v>
      </c>
      <c r="C594" s="176" t="s">
        <v>1786</v>
      </c>
      <c r="D594" s="175" t="s">
        <v>676</v>
      </c>
      <c r="E594" s="172">
        <v>713</v>
      </c>
      <c r="F594" s="177">
        <v>363</v>
      </c>
      <c r="G594" s="177">
        <v>111</v>
      </c>
      <c r="H594" s="178">
        <v>239</v>
      </c>
      <c r="I594" s="172">
        <v>733</v>
      </c>
      <c r="J594" s="177">
        <v>361</v>
      </c>
      <c r="K594" s="177">
        <v>145</v>
      </c>
      <c r="L594" s="178">
        <v>227</v>
      </c>
      <c r="M594" s="172">
        <v>727</v>
      </c>
      <c r="N594" s="177">
        <v>354</v>
      </c>
      <c r="O594" s="177">
        <v>134</v>
      </c>
      <c r="P594" s="178">
        <v>239</v>
      </c>
    </row>
    <row r="595" spans="1:16" x14ac:dyDescent="0.3">
      <c r="A595" s="175" t="s">
        <v>107</v>
      </c>
      <c r="B595" s="176" t="s">
        <v>513</v>
      </c>
      <c r="C595" s="176" t="s">
        <v>1787</v>
      </c>
      <c r="D595" s="175" t="s">
        <v>525</v>
      </c>
      <c r="E595" s="172">
        <v>708</v>
      </c>
      <c r="F595" s="177">
        <v>241</v>
      </c>
      <c r="G595" s="177">
        <v>274</v>
      </c>
      <c r="H595" s="178">
        <v>193</v>
      </c>
      <c r="I595" s="172">
        <v>695</v>
      </c>
      <c r="J595" s="177">
        <v>246</v>
      </c>
      <c r="K595" s="177">
        <v>268</v>
      </c>
      <c r="L595" s="178">
        <v>181</v>
      </c>
      <c r="M595" s="172">
        <v>714</v>
      </c>
      <c r="N595" s="177">
        <v>245</v>
      </c>
      <c r="O595" s="177">
        <v>287</v>
      </c>
      <c r="P595" s="178">
        <v>182</v>
      </c>
    </row>
    <row r="596" spans="1:16" x14ac:dyDescent="0.3">
      <c r="A596" s="175" t="s">
        <v>819</v>
      </c>
      <c r="B596" s="176" t="s">
        <v>272</v>
      </c>
      <c r="C596" s="176" t="s">
        <v>1788</v>
      </c>
      <c r="D596" s="175" t="s">
        <v>553</v>
      </c>
      <c r="E596" s="172">
        <v>778</v>
      </c>
      <c r="F596" s="177">
        <v>153</v>
      </c>
      <c r="G596" s="177">
        <v>464</v>
      </c>
      <c r="H596" s="178">
        <v>161</v>
      </c>
      <c r="I596" s="172">
        <v>745</v>
      </c>
      <c r="J596" s="177">
        <v>183</v>
      </c>
      <c r="K596" s="177">
        <v>406</v>
      </c>
      <c r="L596" s="178">
        <v>156</v>
      </c>
      <c r="M596" s="172">
        <v>709</v>
      </c>
      <c r="N596" s="177">
        <v>195</v>
      </c>
      <c r="O596" s="177">
        <v>360</v>
      </c>
      <c r="P596" s="178">
        <v>154</v>
      </c>
    </row>
    <row r="597" spans="1:16" x14ac:dyDescent="0.3">
      <c r="A597" s="175" t="s">
        <v>568</v>
      </c>
      <c r="B597" s="176" t="s">
        <v>939</v>
      </c>
      <c r="C597" s="176" t="s">
        <v>1789</v>
      </c>
      <c r="D597" s="175" t="s">
        <v>942</v>
      </c>
      <c r="E597" s="172">
        <v>620</v>
      </c>
      <c r="F597" s="177">
        <v>252</v>
      </c>
      <c r="G597" s="177">
        <v>227</v>
      </c>
      <c r="H597" s="178">
        <v>141</v>
      </c>
      <c r="I597" s="172">
        <v>691</v>
      </c>
      <c r="J597" s="177">
        <v>339</v>
      </c>
      <c r="K597" s="177">
        <v>213</v>
      </c>
      <c r="L597" s="178">
        <v>139</v>
      </c>
      <c r="M597" s="172">
        <v>720</v>
      </c>
      <c r="N597" s="177">
        <v>326</v>
      </c>
      <c r="O597" s="177">
        <v>241</v>
      </c>
      <c r="P597" s="178">
        <v>153</v>
      </c>
    </row>
    <row r="598" spans="1:16" x14ac:dyDescent="0.3">
      <c r="A598" s="175" t="s">
        <v>792</v>
      </c>
      <c r="B598" s="176" t="s">
        <v>108</v>
      </c>
      <c r="C598" s="176" t="s">
        <v>1790</v>
      </c>
      <c r="D598" s="175" t="s">
        <v>128</v>
      </c>
      <c r="E598" s="172">
        <v>774</v>
      </c>
      <c r="F598" s="177">
        <v>238</v>
      </c>
      <c r="G598" s="177">
        <v>369</v>
      </c>
      <c r="H598" s="178">
        <v>167</v>
      </c>
      <c r="I598" s="172">
        <v>722</v>
      </c>
      <c r="J598" s="177">
        <v>246</v>
      </c>
      <c r="K598" s="177">
        <v>330</v>
      </c>
      <c r="L598" s="178">
        <v>146</v>
      </c>
      <c r="M598" s="172">
        <v>698</v>
      </c>
      <c r="N598" s="177">
        <v>208</v>
      </c>
      <c r="O598" s="177">
        <v>351</v>
      </c>
      <c r="P598" s="178">
        <v>139</v>
      </c>
    </row>
    <row r="599" spans="1:16" x14ac:dyDescent="0.3">
      <c r="A599" s="175" t="s">
        <v>107</v>
      </c>
      <c r="B599" s="176" t="s">
        <v>513</v>
      </c>
      <c r="C599" s="176" t="s">
        <v>1791</v>
      </c>
      <c r="D599" s="175" t="s">
        <v>517</v>
      </c>
      <c r="E599" s="172">
        <v>787</v>
      </c>
      <c r="F599" s="177">
        <v>237</v>
      </c>
      <c r="G599" s="177">
        <v>258</v>
      </c>
      <c r="H599" s="178">
        <v>292</v>
      </c>
      <c r="I599" s="172">
        <v>714</v>
      </c>
      <c r="J599" s="177">
        <v>236</v>
      </c>
      <c r="K599" s="177">
        <v>165</v>
      </c>
      <c r="L599" s="178">
        <v>313</v>
      </c>
      <c r="M599" s="172">
        <v>705</v>
      </c>
      <c r="N599" s="177">
        <v>207</v>
      </c>
      <c r="O599" s="177">
        <v>185</v>
      </c>
      <c r="P599" s="178">
        <v>313</v>
      </c>
    </row>
    <row r="600" spans="1:16" x14ac:dyDescent="0.3">
      <c r="A600" s="175" t="s">
        <v>107</v>
      </c>
      <c r="B600" s="176" t="s">
        <v>272</v>
      </c>
      <c r="C600" s="176" t="s">
        <v>1792</v>
      </c>
      <c r="D600" s="175" t="s">
        <v>318</v>
      </c>
      <c r="E600" s="172">
        <v>673</v>
      </c>
      <c r="F600" s="177">
        <v>168</v>
      </c>
      <c r="G600" s="177">
        <v>275</v>
      </c>
      <c r="H600" s="178">
        <v>230</v>
      </c>
      <c r="I600" s="172">
        <v>663</v>
      </c>
      <c r="J600" s="177">
        <v>160</v>
      </c>
      <c r="K600" s="177">
        <v>241</v>
      </c>
      <c r="L600" s="178">
        <v>262</v>
      </c>
      <c r="M600" s="172">
        <v>696</v>
      </c>
      <c r="N600" s="177">
        <v>159</v>
      </c>
      <c r="O600" s="177">
        <v>282</v>
      </c>
      <c r="P600" s="178">
        <v>255</v>
      </c>
    </row>
    <row r="601" spans="1:16" x14ac:dyDescent="0.3">
      <c r="A601" s="175" t="s">
        <v>819</v>
      </c>
      <c r="B601" s="176" t="s">
        <v>135</v>
      </c>
      <c r="C601" s="176" t="s">
        <v>1793</v>
      </c>
      <c r="D601" s="175" t="s">
        <v>444</v>
      </c>
      <c r="E601" s="172">
        <v>686</v>
      </c>
      <c r="F601" s="177">
        <v>307</v>
      </c>
      <c r="G601" s="177">
        <v>210</v>
      </c>
      <c r="H601" s="178">
        <v>169</v>
      </c>
      <c r="I601" s="172">
        <v>663</v>
      </c>
      <c r="J601" s="177">
        <v>307</v>
      </c>
      <c r="K601" s="177">
        <v>200</v>
      </c>
      <c r="L601" s="178">
        <v>156</v>
      </c>
      <c r="M601" s="172">
        <v>704</v>
      </c>
      <c r="N601" s="177">
        <v>333</v>
      </c>
      <c r="O601" s="177">
        <v>214</v>
      </c>
      <c r="P601" s="178">
        <v>157</v>
      </c>
    </row>
    <row r="602" spans="1:16" x14ac:dyDescent="0.3">
      <c r="A602" s="175" t="s">
        <v>819</v>
      </c>
      <c r="B602" s="176" t="s">
        <v>261</v>
      </c>
      <c r="C602" s="176" t="s">
        <v>1794</v>
      </c>
      <c r="D602" s="175" t="s">
        <v>300</v>
      </c>
      <c r="E602" s="172">
        <v>683</v>
      </c>
      <c r="F602" s="177">
        <v>281</v>
      </c>
      <c r="G602" s="177">
        <v>46</v>
      </c>
      <c r="H602" s="178">
        <v>356</v>
      </c>
      <c r="I602" s="172">
        <v>684</v>
      </c>
      <c r="J602" s="177">
        <v>280</v>
      </c>
      <c r="K602" s="177">
        <v>50</v>
      </c>
      <c r="L602" s="178">
        <v>354</v>
      </c>
      <c r="M602" s="172">
        <v>657</v>
      </c>
      <c r="N602" s="177">
        <v>280</v>
      </c>
      <c r="O602" s="177">
        <v>66</v>
      </c>
      <c r="P602" s="178">
        <v>311</v>
      </c>
    </row>
    <row r="603" spans="1:16" x14ac:dyDescent="0.3">
      <c r="A603" s="175" t="s">
        <v>474</v>
      </c>
      <c r="B603" s="176" t="s">
        <v>793</v>
      </c>
      <c r="C603" s="176" t="s">
        <v>1795</v>
      </c>
      <c r="D603" s="175" t="s">
        <v>810</v>
      </c>
      <c r="E603" s="172">
        <v>682</v>
      </c>
      <c r="F603" s="177">
        <v>293</v>
      </c>
      <c r="G603" s="177">
        <v>238</v>
      </c>
      <c r="H603" s="178">
        <v>151</v>
      </c>
      <c r="I603" s="172">
        <v>714</v>
      </c>
      <c r="J603" s="177">
        <v>346</v>
      </c>
      <c r="K603" s="177">
        <v>233</v>
      </c>
      <c r="L603" s="178">
        <v>135</v>
      </c>
      <c r="M603" s="172">
        <v>701</v>
      </c>
      <c r="N603" s="177">
        <v>337</v>
      </c>
      <c r="O603" s="177">
        <v>227</v>
      </c>
      <c r="P603" s="178">
        <v>137</v>
      </c>
    </row>
    <row r="604" spans="1:16" x14ac:dyDescent="0.3">
      <c r="A604" s="175" t="s">
        <v>474</v>
      </c>
      <c r="B604" s="176" t="s">
        <v>763</v>
      </c>
      <c r="C604" s="176" t="s">
        <v>1796</v>
      </c>
      <c r="D604" s="175" t="s">
        <v>765</v>
      </c>
      <c r="E604" s="172">
        <v>817</v>
      </c>
      <c r="F604" s="177">
        <v>304</v>
      </c>
      <c r="G604" s="177">
        <v>296</v>
      </c>
      <c r="H604" s="178">
        <v>217</v>
      </c>
      <c r="I604" s="172">
        <v>711</v>
      </c>
      <c r="J604" s="177">
        <v>256</v>
      </c>
      <c r="K604" s="177">
        <v>244</v>
      </c>
      <c r="L604" s="178">
        <v>211</v>
      </c>
      <c r="M604" s="172">
        <v>677</v>
      </c>
      <c r="N604" s="177">
        <v>258</v>
      </c>
      <c r="O604" s="177">
        <v>229</v>
      </c>
      <c r="P604" s="178">
        <v>190</v>
      </c>
    </row>
    <row r="605" spans="1:16" x14ac:dyDescent="0.3">
      <c r="A605" s="175" t="s">
        <v>308</v>
      </c>
      <c r="B605" s="176" t="s">
        <v>681</v>
      </c>
      <c r="C605" s="176" t="s">
        <v>1797</v>
      </c>
      <c r="D605" s="176" t="s">
        <v>703</v>
      </c>
      <c r="E605" s="172">
        <v>730</v>
      </c>
      <c r="F605" s="177">
        <v>145</v>
      </c>
      <c r="G605" s="177">
        <v>461</v>
      </c>
      <c r="H605" s="178">
        <v>124</v>
      </c>
      <c r="I605" s="172">
        <v>677</v>
      </c>
      <c r="J605" s="177">
        <v>149</v>
      </c>
      <c r="K605" s="177">
        <v>417</v>
      </c>
      <c r="L605" s="178">
        <v>111</v>
      </c>
      <c r="M605" s="172">
        <v>697</v>
      </c>
      <c r="N605" s="177">
        <v>151</v>
      </c>
      <c r="O605" s="177">
        <v>432</v>
      </c>
      <c r="P605" s="178">
        <v>114</v>
      </c>
    </row>
    <row r="606" spans="1:16" x14ac:dyDescent="0.3">
      <c r="A606" s="175" t="s">
        <v>924</v>
      </c>
      <c r="B606" s="176" t="s">
        <v>108</v>
      </c>
      <c r="C606" s="176" t="s">
        <v>1798</v>
      </c>
      <c r="D606" s="175" t="s">
        <v>126</v>
      </c>
      <c r="E606" s="172">
        <v>700</v>
      </c>
      <c r="F606" s="177">
        <v>189</v>
      </c>
      <c r="G606" s="177">
        <v>282</v>
      </c>
      <c r="H606" s="178">
        <v>229</v>
      </c>
      <c r="I606" s="172">
        <v>684</v>
      </c>
      <c r="J606" s="177">
        <v>192</v>
      </c>
      <c r="K606" s="177">
        <v>274</v>
      </c>
      <c r="L606" s="178">
        <v>218</v>
      </c>
      <c r="M606" s="172">
        <v>667</v>
      </c>
      <c r="N606" s="177">
        <v>192</v>
      </c>
      <c r="O606" s="177">
        <v>281</v>
      </c>
      <c r="P606" s="178">
        <v>194</v>
      </c>
    </row>
    <row r="607" spans="1:16" x14ac:dyDescent="0.3">
      <c r="A607" s="175" t="s">
        <v>308</v>
      </c>
      <c r="B607" s="176" t="s">
        <v>181</v>
      </c>
      <c r="C607" s="176" t="s">
        <v>1799</v>
      </c>
      <c r="D607" s="175" t="s">
        <v>824</v>
      </c>
      <c r="E607" s="172">
        <v>697</v>
      </c>
      <c r="F607" s="177">
        <v>415</v>
      </c>
      <c r="G607" s="177">
        <v>179</v>
      </c>
      <c r="H607" s="178">
        <v>103</v>
      </c>
      <c r="I607" s="172">
        <v>669</v>
      </c>
      <c r="J607" s="177">
        <v>397</v>
      </c>
      <c r="K607" s="177">
        <v>171</v>
      </c>
      <c r="L607" s="178">
        <v>101</v>
      </c>
      <c r="M607" s="172">
        <v>696</v>
      </c>
      <c r="N607" s="177">
        <v>409</v>
      </c>
      <c r="O607" s="177">
        <v>180</v>
      </c>
      <c r="P607" s="178">
        <v>107</v>
      </c>
    </row>
    <row r="608" spans="1:16" x14ac:dyDescent="0.3">
      <c r="A608" s="175" t="s">
        <v>924</v>
      </c>
      <c r="B608" s="176" t="s">
        <v>309</v>
      </c>
      <c r="C608" s="176" t="s">
        <v>1800</v>
      </c>
      <c r="D608" s="175" t="s">
        <v>377</v>
      </c>
      <c r="E608" s="172">
        <v>711</v>
      </c>
      <c r="F608" s="177">
        <v>362</v>
      </c>
      <c r="G608" s="177">
        <v>151</v>
      </c>
      <c r="H608" s="178">
        <v>198</v>
      </c>
      <c r="I608" s="172">
        <v>666</v>
      </c>
      <c r="J608" s="177">
        <v>355</v>
      </c>
      <c r="K608" s="177">
        <v>136</v>
      </c>
      <c r="L608" s="178">
        <v>175</v>
      </c>
      <c r="M608" s="172">
        <v>691</v>
      </c>
      <c r="N608" s="177">
        <v>365</v>
      </c>
      <c r="O608" s="177">
        <v>146</v>
      </c>
      <c r="P608" s="178">
        <v>180</v>
      </c>
    </row>
    <row r="609" spans="1:16" x14ac:dyDescent="0.3">
      <c r="A609" s="175" t="s">
        <v>512</v>
      </c>
      <c r="B609" s="176" t="s">
        <v>309</v>
      </c>
      <c r="C609" s="176" t="s">
        <v>1801</v>
      </c>
      <c r="D609" s="175" t="s">
        <v>170</v>
      </c>
      <c r="E609" s="172">
        <v>684</v>
      </c>
      <c r="F609" s="177">
        <v>222</v>
      </c>
      <c r="G609" s="177">
        <v>373</v>
      </c>
      <c r="H609" s="178">
        <v>89</v>
      </c>
      <c r="I609" s="172">
        <v>678</v>
      </c>
      <c r="J609" s="177">
        <v>230</v>
      </c>
      <c r="K609" s="177">
        <v>365</v>
      </c>
      <c r="L609" s="178">
        <v>83</v>
      </c>
      <c r="M609" s="172">
        <v>672</v>
      </c>
      <c r="N609" s="177">
        <v>239</v>
      </c>
      <c r="O609" s="177">
        <v>361</v>
      </c>
      <c r="P609" s="178">
        <v>72</v>
      </c>
    </row>
    <row r="610" spans="1:16" x14ac:dyDescent="0.3">
      <c r="A610" s="175" t="s">
        <v>938</v>
      </c>
      <c r="B610" s="176" t="s">
        <v>108</v>
      </c>
      <c r="C610" s="176" t="s">
        <v>1802</v>
      </c>
      <c r="D610" s="175" t="s">
        <v>142</v>
      </c>
      <c r="E610" s="172">
        <v>570</v>
      </c>
      <c r="F610" s="177">
        <v>318</v>
      </c>
      <c r="G610" s="177">
        <v>83</v>
      </c>
      <c r="H610" s="178">
        <v>169</v>
      </c>
      <c r="I610" s="172">
        <v>681</v>
      </c>
      <c r="J610" s="177">
        <v>360</v>
      </c>
      <c r="K610" s="177">
        <v>95</v>
      </c>
      <c r="L610" s="178">
        <v>226</v>
      </c>
      <c r="M610" s="172">
        <v>636</v>
      </c>
      <c r="N610" s="177">
        <v>353</v>
      </c>
      <c r="O610" s="177">
        <v>102</v>
      </c>
      <c r="P610" s="178">
        <v>181</v>
      </c>
    </row>
    <row r="611" spans="1:16" x14ac:dyDescent="0.3">
      <c r="A611" s="175" t="s">
        <v>539</v>
      </c>
      <c r="B611" s="176" t="s">
        <v>309</v>
      </c>
      <c r="C611" s="176" t="s">
        <v>1803</v>
      </c>
      <c r="D611" s="175" t="s">
        <v>331</v>
      </c>
      <c r="E611" s="172">
        <v>718</v>
      </c>
      <c r="F611" s="177">
        <v>385</v>
      </c>
      <c r="G611" s="177">
        <v>217</v>
      </c>
      <c r="H611" s="178">
        <v>116</v>
      </c>
      <c r="I611" s="172">
        <v>678</v>
      </c>
      <c r="J611" s="177">
        <v>386</v>
      </c>
      <c r="K611" s="177">
        <v>185</v>
      </c>
      <c r="L611" s="178">
        <v>107</v>
      </c>
      <c r="M611" s="172">
        <v>684</v>
      </c>
      <c r="N611" s="177">
        <v>380</v>
      </c>
      <c r="O611" s="177">
        <v>194</v>
      </c>
      <c r="P611" s="178">
        <v>110</v>
      </c>
    </row>
    <row r="612" spans="1:16" x14ac:dyDescent="0.3">
      <c r="A612" s="175" t="s">
        <v>680</v>
      </c>
      <c r="B612" s="176" t="s">
        <v>506</v>
      </c>
      <c r="C612" s="176" t="s">
        <v>1804</v>
      </c>
      <c r="D612" s="175" t="s">
        <v>1025</v>
      </c>
      <c r="E612" s="172">
        <v>697</v>
      </c>
      <c r="F612" s="177">
        <v>137</v>
      </c>
      <c r="G612" s="177">
        <v>403</v>
      </c>
      <c r="H612" s="178">
        <v>157</v>
      </c>
      <c r="I612" s="172">
        <v>692</v>
      </c>
      <c r="J612" s="177">
        <v>137</v>
      </c>
      <c r="K612" s="177">
        <v>392</v>
      </c>
      <c r="L612" s="178">
        <v>163</v>
      </c>
      <c r="M612" s="172">
        <v>644</v>
      </c>
      <c r="N612" s="177">
        <v>139</v>
      </c>
      <c r="O612" s="177">
        <v>375</v>
      </c>
      <c r="P612" s="178">
        <v>130</v>
      </c>
    </row>
    <row r="613" spans="1:16" x14ac:dyDescent="0.3">
      <c r="A613" s="175" t="s">
        <v>260</v>
      </c>
      <c r="B613" s="176" t="s">
        <v>506</v>
      </c>
      <c r="C613" s="176" t="s">
        <v>1805</v>
      </c>
      <c r="D613" s="175" t="s">
        <v>1034</v>
      </c>
      <c r="E613" s="172">
        <v>679</v>
      </c>
      <c r="F613" s="177">
        <v>249</v>
      </c>
      <c r="G613" s="177">
        <v>256</v>
      </c>
      <c r="H613" s="178">
        <v>174</v>
      </c>
      <c r="I613" s="172">
        <v>672</v>
      </c>
      <c r="J613" s="177">
        <v>248</v>
      </c>
      <c r="K613" s="177">
        <v>253</v>
      </c>
      <c r="L613" s="178">
        <v>171</v>
      </c>
      <c r="M613" s="172">
        <v>654</v>
      </c>
      <c r="N613" s="177">
        <v>249</v>
      </c>
      <c r="O613" s="177">
        <v>256</v>
      </c>
      <c r="P613" s="178">
        <v>149</v>
      </c>
    </row>
    <row r="614" spans="1:16" x14ac:dyDescent="0.3">
      <c r="A614" s="175" t="s">
        <v>568</v>
      </c>
      <c r="B614" s="176" t="s">
        <v>135</v>
      </c>
      <c r="C614" s="176" t="s">
        <v>1806</v>
      </c>
      <c r="D614" s="175" t="s">
        <v>454</v>
      </c>
      <c r="E614" s="172">
        <v>634</v>
      </c>
      <c r="F614" s="177">
        <v>242</v>
      </c>
      <c r="G614" s="177">
        <v>130</v>
      </c>
      <c r="H614" s="178">
        <v>262</v>
      </c>
      <c r="I614" s="172">
        <v>661</v>
      </c>
      <c r="J614" s="177">
        <v>291</v>
      </c>
      <c r="K614" s="177">
        <v>118</v>
      </c>
      <c r="L614" s="178">
        <v>252</v>
      </c>
      <c r="M614" s="172">
        <v>676</v>
      </c>
      <c r="N614" s="177">
        <v>297</v>
      </c>
      <c r="O614" s="177">
        <v>126</v>
      </c>
      <c r="P614" s="178">
        <v>253</v>
      </c>
    </row>
    <row r="615" spans="1:16" x14ac:dyDescent="0.3">
      <c r="A615" s="175" t="s">
        <v>308</v>
      </c>
      <c r="B615" s="176" t="s">
        <v>235</v>
      </c>
      <c r="C615" s="176" t="s">
        <v>1807</v>
      </c>
      <c r="D615" s="175" t="s">
        <v>238</v>
      </c>
      <c r="E615" s="172">
        <v>676</v>
      </c>
      <c r="F615" s="177">
        <v>196</v>
      </c>
      <c r="G615" s="177">
        <v>352</v>
      </c>
      <c r="H615" s="178">
        <v>128</v>
      </c>
      <c r="I615" s="172">
        <v>661</v>
      </c>
      <c r="J615" s="177">
        <v>198</v>
      </c>
      <c r="K615" s="177">
        <v>355</v>
      </c>
      <c r="L615" s="178">
        <v>108</v>
      </c>
      <c r="M615" s="172">
        <v>679</v>
      </c>
      <c r="N615" s="177">
        <v>195</v>
      </c>
      <c r="O615" s="177">
        <v>371</v>
      </c>
      <c r="P615" s="178">
        <v>113</v>
      </c>
    </row>
    <row r="616" spans="1:16" x14ac:dyDescent="0.3">
      <c r="A616" s="175" t="s">
        <v>260</v>
      </c>
      <c r="B616" s="176" t="s">
        <v>108</v>
      </c>
      <c r="C616" s="176" t="s">
        <v>1808</v>
      </c>
      <c r="D616" s="175" t="s">
        <v>194</v>
      </c>
      <c r="E616" s="172">
        <v>690</v>
      </c>
      <c r="F616" s="177">
        <v>213</v>
      </c>
      <c r="G616" s="177">
        <v>267</v>
      </c>
      <c r="H616" s="178">
        <v>210</v>
      </c>
      <c r="I616" s="172">
        <v>634</v>
      </c>
      <c r="J616" s="177">
        <v>213</v>
      </c>
      <c r="K616" s="177">
        <v>213</v>
      </c>
      <c r="L616" s="178">
        <v>208</v>
      </c>
      <c r="M616" s="172">
        <v>656</v>
      </c>
      <c r="N616" s="177">
        <v>212</v>
      </c>
      <c r="O616" s="177">
        <v>253</v>
      </c>
      <c r="P616" s="178">
        <v>191</v>
      </c>
    </row>
    <row r="617" spans="1:16" x14ac:dyDescent="0.3">
      <c r="A617" s="175" t="s">
        <v>819</v>
      </c>
      <c r="B617" s="176" t="s">
        <v>135</v>
      </c>
      <c r="C617" s="176" t="s">
        <v>1809</v>
      </c>
      <c r="D617" s="175" t="s">
        <v>434</v>
      </c>
      <c r="E617" s="172">
        <v>944</v>
      </c>
      <c r="F617" s="177">
        <v>317</v>
      </c>
      <c r="G617" s="177">
        <v>496</v>
      </c>
      <c r="H617" s="178">
        <v>131</v>
      </c>
      <c r="I617" s="172">
        <v>749</v>
      </c>
      <c r="J617" s="177">
        <v>263</v>
      </c>
      <c r="K617" s="177">
        <v>383</v>
      </c>
      <c r="L617" s="178">
        <v>103</v>
      </c>
      <c r="M617" s="172">
        <v>652</v>
      </c>
      <c r="N617" s="177">
        <v>126</v>
      </c>
      <c r="O617" s="177">
        <v>444</v>
      </c>
      <c r="P617" s="178">
        <v>82</v>
      </c>
    </row>
    <row r="618" spans="1:16" x14ac:dyDescent="0.3">
      <c r="A618" s="175" t="s">
        <v>308</v>
      </c>
      <c r="B618" s="176" t="s">
        <v>309</v>
      </c>
      <c r="C618" s="176" t="s">
        <v>1810</v>
      </c>
      <c r="D618" s="175" t="s">
        <v>406</v>
      </c>
      <c r="E618" s="172">
        <v>670</v>
      </c>
      <c r="F618" s="177">
        <v>300</v>
      </c>
      <c r="G618" s="177">
        <v>249</v>
      </c>
      <c r="H618" s="178">
        <v>121</v>
      </c>
      <c r="I618" s="172">
        <v>642</v>
      </c>
      <c r="J618" s="177">
        <v>301</v>
      </c>
      <c r="K618" s="177">
        <v>217</v>
      </c>
      <c r="L618" s="178">
        <v>124</v>
      </c>
      <c r="M618" s="172">
        <v>657</v>
      </c>
      <c r="N618" s="177">
        <v>301</v>
      </c>
      <c r="O618" s="177">
        <v>246</v>
      </c>
      <c r="P618" s="178">
        <v>110</v>
      </c>
    </row>
    <row r="619" spans="1:16" x14ac:dyDescent="0.3">
      <c r="A619" s="175" t="s">
        <v>680</v>
      </c>
      <c r="B619" s="176" t="s">
        <v>108</v>
      </c>
      <c r="C619" s="176" t="s">
        <v>1811</v>
      </c>
      <c r="D619" s="175" t="s">
        <v>220</v>
      </c>
      <c r="E619" s="172">
        <v>632</v>
      </c>
      <c r="F619" s="177">
        <v>358</v>
      </c>
      <c r="G619" s="177">
        <v>95</v>
      </c>
      <c r="H619" s="178">
        <v>179</v>
      </c>
      <c r="I619" s="172">
        <v>809</v>
      </c>
      <c r="J619" s="177">
        <v>559</v>
      </c>
      <c r="K619" s="177">
        <v>80</v>
      </c>
      <c r="L619" s="178">
        <v>170</v>
      </c>
      <c r="M619" s="172">
        <v>681</v>
      </c>
      <c r="N619" s="177">
        <v>397</v>
      </c>
      <c r="O619" s="177">
        <v>99</v>
      </c>
      <c r="P619" s="178">
        <v>185</v>
      </c>
    </row>
    <row r="620" spans="1:16" x14ac:dyDescent="0.3">
      <c r="A620" s="175" t="s">
        <v>1149</v>
      </c>
      <c r="B620" s="176" t="s">
        <v>108</v>
      </c>
      <c r="C620" s="176" t="s">
        <v>1812</v>
      </c>
      <c r="D620" s="175" t="s">
        <v>201</v>
      </c>
      <c r="E620" s="172">
        <v>828</v>
      </c>
      <c r="F620" s="177">
        <v>179</v>
      </c>
      <c r="G620" s="177">
        <v>275</v>
      </c>
      <c r="H620" s="178">
        <v>374</v>
      </c>
      <c r="I620" s="172">
        <v>768</v>
      </c>
      <c r="J620" s="177">
        <v>177</v>
      </c>
      <c r="K620" s="177">
        <v>241</v>
      </c>
      <c r="L620" s="178">
        <v>350</v>
      </c>
      <c r="M620" s="172">
        <v>669</v>
      </c>
      <c r="N620" s="177">
        <v>86</v>
      </c>
      <c r="O620" s="177">
        <v>229</v>
      </c>
      <c r="P620" s="178">
        <v>354</v>
      </c>
    </row>
    <row r="621" spans="1:16" x14ac:dyDescent="0.3">
      <c r="A621" s="175" t="s">
        <v>792</v>
      </c>
      <c r="B621" s="176" t="s">
        <v>475</v>
      </c>
      <c r="C621" s="176" t="s">
        <v>1813</v>
      </c>
      <c r="D621" s="175" t="s">
        <v>505</v>
      </c>
      <c r="E621" s="172">
        <v>743</v>
      </c>
      <c r="F621" s="177">
        <v>286</v>
      </c>
      <c r="G621" s="177">
        <v>196</v>
      </c>
      <c r="H621" s="178">
        <v>261</v>
      </c>
      <c r="I621" s="172">
        <v>639</v>
      </c>
      <c r="J621" s="177">
        <v>224</v>
      </c>
      <c r="K621" s="177">
        <v>166</v>
      </c>
      <c r="L621" s="178">
        <v>249</v>
      </c>
      <c r="M621" s="172">
        <v>657</v>
      </c>
      <c r="N621" s="177">
        <v>222</v>
      </c>
      <c r="O621" s="177">
        <v>192</v>
      </c>
      <c r="P621" s="178">
        <v>243</v>
      </c>
    </row>
    <row r="622" spans="1:16" x14ac:dyDescent="0.3">
      <c r="A622" s="175" t="s">
        <v>568</v>
      </c>
      <c r="B622" s="176" t="s">
        <v>939</v>
      </c>
      <c r="C622" s="176" t="s">
        <v>1814</v>
      </c>
      <c r="D622" s="175" t="s">
        <v>983</v>
      </c>
      <c r="E622" s="172">
        <v>723</v>
      </c>
      <c r="F622" s="177">
        <v>324</v>
      </c>
      <c r="G622" s="177">
        <v>210</v>
      </c>
      <c r="H622" s="178">
        <v>189</v>
      </c>
      <c r="I622" s="172">
        <v>708</v>
      </c>
      <c r="J622" s="177">
        <v>323</v>
      </c>
      <c r="K622" s="177">
        <v>231</v>
      </c>
      <c r="L622" s="178">
        <v>154</v>
      </c>
      <c r="M622" s="172">
        <v>704</v>
      </c>
      <c r="N622" s="177">
        <v>358</v>
      </c>
      <c r="O622" s="177">
        <v>151</v>
      </c>
      <c r="P622" s="178">
        <v>195</v>
      </c>
    </row>
    <row r="623" spans="1:16" x14ac:dyDescent="0.3">
      <c r="A623" s="175" t="s">
        <v>429</v>
      </c>
      <c r="B623" s="176" t="s">
        <v>261</v>
      </c>
      <c r="C623" s="176" t="s">
        <v>1815</v>
      </c>
      <c r="D623" s="175" t="s">
        <v>292</v>
      </c>
      <c r="E623" s="172">
        <v>627</v>
      </c>
      <c r="F623" s="177">
        <v>166</v>
      </c>
      <c r="G623" s="177">
        <v>361</v>
      </c>
      <c r="H623" s="178">
        <v>100</v>
      </c>
      <c r="I623" s="172">
        <v>616</v>
      </c>
      <c r="J623" s="177">
        <v>168</v>
      </c>
      <c r="K623" s="177">
        <v>352</v>
      </c>
      <c r="L623" s="178">
        <v>96</v>
      </c>
      <c r="M623" s="172">
        <v>654</v>
      </c>
      <c r="N623" s="177">
        <v>168</v>
      </c>
      <c r="O623" s="177">
        <v>398</v>
      </c>
      <c r="P623" s="178">
        <v>88</v>
      </c>
    </row>
    <row r="624" spans="1:16" x14ac:dyDescent="0.3">
      <c r="A624" s="175" t="s">
        <v>873</v>
      </c>
      <c r="B624" s="176" t="s">
        <v>309</v>
      </c>
      <c r="C624" s="176" t="s">
        <v>1816</v>
      </c>
      <c r="D624" s="175" t="s">
        <v>364</v>
      </c>
      <c r="E624" s="172">
        <v>662</v>
      </c>
      <c r="F624" s="177">
        <v>379</v>
      </c>
      <c r="G624" s="177">
        <v>135</v>
      </c>
      <c r="H624" s="178">
        <v>148</v>
      </c>
      <c r="I624" s="172">
        <v>659</v>
      </c>
      <c r="J624" s="177">
        <v>379</v>
      </c>
      <c r="K624" s="177">
        <v>137</v>
      </c>
      <c r="L624" s="178">
        <v>143</v>
      </c>
      <c r="M624" s="172">
        <v>629</v>
      </c>
      <c r="N624" s="177">
        <v>380</v>
      </c>
      <c r="O624" s="177">
        <v>139</v>
      </c>
      <c r="P624" s="178">
        <v>110</v>
      </c>
    </row>
    <row r="625" spans="1:16" x14ac:dyDescent="0.3">
      <c r="A625" s="175" t="s">
        <v>568</v>
      </c>
      <c r="B625" s="176" t="s">
        <v>181</v>
      </c>
      <c r="C625" s="176" t="s">
        <v>1817</v>
      </c>
      <c r="D625" s="175" t="s">
        <v>272</v>
      </c>
      <c r="E625" s="172">
        <v>492</v>
      </c>
      <c r="F625" s="177">
        <v>217</v>
      </c>
      <c r="G625" s="177">
        <v>57</v>
      </c>
      <c r="H625" s="178">
        <v>218</v>
      </c>
      <c r="I625" s="172">
        <v>647</v>
      </c>
      <c r="J625" s="177">
        <v>362</v>
      </c>
      <c r="K625" s="177">
        <v>65</v>
      </c>
      <c r="L625" s="178">
        <v>220</v>
      </c>
      <c r="M625" s="172">
        <v>629</v>
      </c>
      <c r="N625" s="177">
        <v>377</v>
      </c>
      <c r="O625" s="177">
        <v>53</v>
      </c>
      <c r="P625" s="178">
        <v>199</v>
      </c>
    </row>
    <row r="626" spans="1:16" x14ac:dyDescent="0.3">
      <c r="A626" s="175" t="s">
        <v>429</v>
      </c>
      <c r="B626" s="176" t="s">
        <v>1150</v>
      </c>
      <c r="C626" s="176" t="s">
        <v>1818</v>
      </c>
      <c r="D626" s="175" t="s">
        <v>826</v>
      </c>
      <c r="E626" s="172">
        <v>902</v>
      </c>
      <c r="F626" s="177">
        <v>277</v>
      </c>
      <c r="G626" s="177">
        <v>510</v>
      </c>
      <c r="H626" s="178">
        <v>115</v>
      </c>
      <c r="I626" s="172">
        <v>655</v>
      </c>
      <c r="J626" s="177">
        <v>298</v>
      </c>
      <c r="K626" s="177">
        <v>237</v>
      </c>
      <c r="L626" s="178">
        <v>120</v>
      </c>
      <c r="M626" s="172">
        <v>606</v>
      </c>
      <c r="N626" s="177">
        <v>299</v>
      </c>
      <c r="O626" s="177">
        <v>228</v>
      </c>
      <c r="P626" s="178">
        <v>79</v>
      </c>
    </row>
    <row r="627" spans="1:16" x14ac:dyDescent="0.3">
      <c r="A627" s="175" t="s">
        <v>1149</v>
      </c>
      <c r="B627" s="176" t="s">
        <v>1039</v>
      </c>
      <c r="C627" s="176" t="s">
        <v>1819</v>
      </c>
      <c r="D627" s="175" t="s">
        <v>1062</v>
      </c>
      <c r="E627" s="172">
        <v>659</v>
      </c>
      <c r="F627" s="177">
        <v>232</v>
      </c>
      <c r="G627" s="177">
        <v>362</v>
      </c>
      <c r="H627" s="178">
        <v>65</v>
      </c>
      <c r="I627" s="172">
        <v>654</v>
      </c>
      <c r="J627" s="177">
        <v>236</v>
      </c>
      <c r="K627" s="177">
        <v>356</v>
      </c>
      <c r="L627" s="178">
        <v>62</v>
      </c>
      <c r="M627" s="172">
        <v>646</v>
      </c>
      <c r="N627" s="177">
        <v>224</v>
      </c>
      <c r="O627" s="177">
        <v>361</v>
      </c>
      <c r="P627" s="178">
        <v>61</v>
      </c>
    </row>
    <row r="628" spans="1:16" x14ac:dyDescent="0.3">
      <c r="A628" s="175" t="s">
        <v>1187</v>
      </c>
      <c r="B628" s="176" t="s">
        <v>309</v>
      </c>
      <c r="C628" s="176" t="s">
        <v>1820</v>
      </c>
      <c r="D628" s="175" t="s">
        <v>313</v>
      </c>
      <c r="E628" s="172">
        <v>642</v>
      </c>
      <c r="F628" s="177">
        <v>275</v>
      </c>
      <c r="G628" s="177">
        <v>124</v>
      </c>
      <c r="H628" s="178">
        <v>243</v>
      </c>
      <c r="I628" s="172">
        <v>681</v>
      </c>
      <c r="J628" s="177">
        <v>283</v>
      </c>
      <c r="K628" s="177">
        <v>116</v>
      </c>
      <c r="L628" s="178">
        <v>282</v>
      </c>
      <c r="M628" s="172">
        <v>600</v>
      </c>
      <c r="N628" s="177">
        <v>238</v>
      </c>
      <c r="O628" s="177">
        <v>127</v>
      </c>
      <c r="P628" s="178">
        <v>235</v>
      </c>
    </row>
    <row r="629" spans="1:16" x14ac:dyDescent="0.3">
      <c r="A629" s="175" t="s">
        <v>308</v>
      </c>
      <c r="B629" s="176" t="s">
        <v>309</v>
      </c>
      <c r="C629" s="176" t="s">
        <v>1821</v>
      </c>
      <c r="D629" s="175" t="s">
        <v>384</v>
      </c>
      <c r="E629" s="172">
        <v>691</v>
      </c>
      <c r="F629" s="177">
        <v>188</v>
      </c>
      <c r="G629" s="177">
        <v>428</v>
      </c>
      <c r="H629" s="178">
        <v>75</v>
      </c>
      <c r="I629" s="172">
        <v>607</v>
      </c>
      <c r="J629" s="177">
        <v>153</v>
      </c>
      <c r="K629" s="177">
        <v>374</v>
      </c>
      <c r="L629" s="178">
        <v>80</v>
      </c>
      <c r="M629" s="172">
        <v>632</v>
      </c>
      <c r="N629" s="177">
        <v>129</v>
      </c>
      <c r="O629" s="177">
        <v>437</v>
      </c>
      <c r="P629" s="178">
        <v>66</v>
      </c>
    </row>
    <row r="630" spans="1:16" x14ac:dyDescent="0.3">
      <c r="A630" s="175" t="s">
        <v>568</v>
      </c>
      <c r="B630" s="176" t="s">
        <v>181</v>
      </c>
      <c r="C630" s="176" t="s">
        <v>1822</v>
      </c>
      <c r="D630" s="175" t="s">
        <v>484</v>
      </c>
      <c r="E630" s="172">
        <v>1005</v>
      </c>
      <c r="F630" s="177">
        <v>386</v>
      </c>
      <c r="G630" s="177">
        <v>261</v>
      </c>
      <c r="H630" s="178">
        <v>358</v>
      </c>
      <c r="I630" s="172">
        <v>952</v>
      </c>
      <c r="J630" s="177">
        <v>389</v>
      </c>
      <c r="K630" s="177">
        <v>237</v>
      </c>
      <c r="L630" s="178">
        <v>326</v>
      </c>
      <c r="M630" s="172">
        <v>618</v>
      </c>
      <c r="N630" s="177">
        <v>72</v>
      </c>
      <c r="O630" s="177">
        <v>246</v>
      </c>
      <c r="P630" s="178">
        <v>300</v>
      </c>
    </row>
    <row r="631" spans="1:16" x14ac:dyDescent="0.3">
      <c r="A631" s="175" t="s">
        <v>568</v>
      </c>
      <c r="B631" s="176" t="s">
        <v>475</v>
      </c>
      <c r="C631" s="176" t="s">
        <v>1823</v>
      </c>
      <c r="D631" s="175" t="s">
        <v>123</v>
      </c>
      <c r="E631" s="172">
        <v>599</v>
      </c>
      <c r="F631" s="177">
        <v>169</v>
      </c>
      <c r="G631" s="177">
        <v>273</v>
      </c>
      <c r="H631" s="178">
        <v>157</v>
      </c>
      <c r="I631" s="172">
        <v>603</v>
      </c>
      <c r="J631" s="177">
        <v>199</v>
      </c>
      <c r="K631" s="177">
        <v>237</v>
      </c>
      <c r="L631" s="178">
        <v>167</v>
      </c>
      <c r="M631" s="172">
        <v>645</v>
      </c>
      <c r="N631" s="177">
        <v>197</v>
      </c>
      <c r="O631" s="177">
        <v>279</v>
      </c>
      <c r="P631" s="178">
        <v>169</v>
      </c>
    </row>
    <row r="632" spans="1:16" x14ac:dyDescent="0.3">
      <c r="A632" s="175" t="s">
        <v>260</v>
      </c>
      <c r="B632" s="176" t="s">
        <v>506</v>
      </c>
      <c r="C632" s="176" t="s">
        <v>1824</v>
      </c>
      <c r="D632" s="175" t="s">
        <v>1022</v>
      </c>
      <c r="E632" s="172">
        <v>631</v>
      </c>
      <c r="F632" s="177">
        <v>144</v>
      </c>
      <c r="G632" s="177">
        <v>268</v>
      </c>
      <c r="H632" s="178">
        <v>219</v>
      </c>
      <c r="I632" s="172">
        <v>826</v>
      </c>
      <c r="J632" s="177">
        <v>151</v>
      </c>
      <c r="K632" s="177">
        <v>453</v>
      </c>
      <c r="L632" s="178">
        <v>222</v>
      </c>
      <c r="M632" s="172">
        <v>614</v>
      </c>
      <c r="N632" s="177">
        <v>158</v>
      </c>
      <c r="O632" s="177">
        <v>259</v>
      </c>
      <c r="P632" s="178">
        <v>197</v>
      </c>
    </row>
    <row r="633" spans="1:16" x14ac:dyDescent="0.3">
      <c r="A633" s="175" t="s">
        <v>474</v>
      </c>
      <c r="B633" s="176" t="s">
        <v>1039</v>
      </c>
      <c r="C633" s="176" t="s">
        <v>1825</v>
      </c>
      <c r="D633" s="175" t="s">
        <v>1052</v>
      </c>
      <c r="E633" s="172">
        <v>673</v>
      </c>
      <c r="F633" s="177">
        <v>155</v>
      </c>
      <c r="G633" s="177">
        <v>421</v>
      </c>
      <c r="H633" s="178">
        <v>97</v>
      </c>
      <c r="I633" s="172">
        <v>648</v>
      </c>
      <c r="J633" s="177">
        <v>152</v>
      </c>
      <c r="K633" s="177">
        <v>399</v>
      </c>
      <c r="L633" s="178">
        <v>97</v>
      </c>
      <c r="M633" s="172">
        <v>635</v>
      </c>
      <c r="N633" s="177">
        <v>151</v>
      </c>
      <c r="O633" s="177">
        <v>390</v>
      </c>
      <c r="P633" s="178">
        <v>94</v>
      </c>
    </row>
    <row r="634" spans="1:16" x14ac:dyDescent="0.3">
      <c r="A634" s="175" t="s">
        <v>568</v>
      </c>
      <c r="B634" s="176" t="s">
        <v>939</v>
      </c>
      <c r="C634" s="176" t="s">
        <v>1826</v>
      </c>
      <c r="D634" s="175" t="s">
        <v>994</v>
      </c>
      <c r="E634" s="172">
        <v>673</v>
      </c>
      <c r="F634" s="177">
        <v>140</v>
      </c>
      <c r="G634" s="177">
        <v>352</v>
      </c>
      <c r="H634" s="178">
        <v>181</v>
      </c>
      <c r="I634" s="172">
        <v>645</v>
      </c>
      <c r="J634" s="177">
        <v>124</v>
      </c>
      <c r="K634" s="177">
        <v>347</v>
      </c>
      <c r="L634" s="178">
        <v>174</v>
      </c>
      <c r="M634" s="172">
        <v>601</v>
      </c>
      <c r="N634" s="177">
        <v>127</v>
      </c>
      <c r="O634" s="177">
        <v>334</v>
      </c>
      <c r="P634" s="178">
        <v>140</v>
      </c>
    </row>
    <row r="635" spans="1:16" x14ac:dyDescent="0.3">
      <c r="A635" s="175" t="s">
        <v>747</v>
      </c>
      <c r="B635" s="176" t="s">
        <v>569</v>
      </c>
      <c r="C635" s="176" t="s">
        <v>1827</v>
      </c>
      <c r="D635" s="175" t="s">
        <v>596</v>
      </c>
      <c r="E635" s="172">
        <v>692</v>
      </c>
      <c r="F635" s="177">
        <v>129</v>
      </c>
      <c r="G635" s="177">
        <v>326</v>
      </c>
      <c r="H635" s="178">
        <v>237</v>
      </c>
      <c r="I635" s="172">
        <v>676</v>
      </c>
      <c r="J635" s="177">
        <v>133</v>
      </c>
      <c r="K635" s="177">
        <v>312</v>
      </c>
      <c r="L635" s="178">
        <v>231</v>
      </c>
      <c r="M635" s="172">
        <v>609</v>
      </c>
      <c r="N635" s="177">
        <v>135</v>
      </c>
      <c r="O635" s="177">
        <v>269</v>
      </c>
      <c r="P635" s="178">
        <v>205</v>
      </c>
    </row>
    <row r="636" spans="1:16" x14ac:dyDescent="0.3">
      <c r="A636" s="175" t="s">
        <v>429</v>
      </c>
      <c r="B636" s="176" t="s">
        <v>108</v>
      </c>
      <c r="C636" s="176" t="s">
        <v>1828</v>
      </c>
      <c r="D636" s="175" t="s">
        <v>187</v>
      </c>
      <c r="E636" s="172">
        <v>925</v>
      </c>
      <c r="F636" s="177">
        <v>338</v>
      </c>
      <c r="G636" s="177">
        <v>183</v>
      </c>
      <c r="H636" s="178">
        <v>404</v>
      </c>
      <c r="I636" s="172">
        <v>915</v>
      </c>
      <c r="J636" s="177">
        <v>341</v>
      </c>
      <c r="K636" s="177">
        <v>179</v>
      </c>
      <c r="L636" s="178">
        <v>395</v>
      </c>
      <c r="M636" s="172">
        <v>604</v>
      </c>
      <c r="N636" s="177">
        <v>67</v>
      </c>
      <c r="O636" s="177">
        <v>172</v>
      </c>
      <c r="P636" s="178">
        <v>365</v>
      </c>
    </row>
    <row r="637" spans="1:16" x14ac:dyDescent="0.3">
      <c r="A637" s="175" t="s">
        <v>819</v>
      </c>
      <c r="B637" s="176" t="s">
        <v>681</v>
      </c>
      <c r="C637" s="176" t="s">
        <v>1829</v>
      </c>
      <c r="D637" s="175" t="s">
        <v>694</v>
      </c>
      <c r="E637" s="172">
        <v>638</v>
      </c>
      <c r="F637" s="177">
        <v>261</v>
      </c>
      <c r="G637" s="177">
        <v>100</v>
      </c>
      <c r="H637" s="178">
        <v>277</v>
      </c>
      <c r="I637" s="172">
        <v>644</v>
      </c>
      <c r="J637" s="177">
        <v>260</v>
      </c>
      <c r="K637" s="177">
        <v>105</v>
      </c>
      <c r="L637" s="178">
        <v>279</v>
      </c>
      <c r="M637" s="172">
        <v>597</v>
      </c>
      <c r="N637" s="177">
        <v>251</v>
      </c>
      <c r="O637" s="177">
        <v>102</v>
      </c>
      <c r="P637" s="178">
        <v>244</v>
      </c>
    </row>
    <row r="638" spans="1:16" x14ac:dyDescent="0.3">
      <c r="A638" s="175" t="s">
        <v>474</v>
      </c>
      <c r="B638" s="176" t="s">
        <v>181</v>
      </c>
      <c r="C638" s="176" t="s">
        <v>1830</v>
      </c>
      <c r="D638" s="175" t="s">
        <v>296</v>
      </c>
      <c r="E638" s="172">
        <v>654</v>
      </c>
      <c r="F638" s="177">
        <v>371</v>
      </c>
      <c r="G638" s="177">
        <v>181</v>
      </c>
      <c r="H638" s="178">
        <v>102</v>
      </c>
      <c r="I638" s="172">
        <v>638</v>
      </c>
      <c r="J638" s="177">
        <v>365</v>
      </c>
      <c r="K638" s="177">
        <v>180</v>
      </c>
      <c r="L638" s="178">
        <v>93</v>
      </c>
      <c r="M638" s="172">
        <v>627</v>
      </c>
      <c r="N638" s="177">
        <v>363</v>
      </c>
      <c r="O638" s="177">
        <v>176</v>
      </c>
      <c r="P638" s="178">
        <v>88</v>
      </c>
    </row>
    <row r="639" spans="1:16" x14ac:dyDescent="0.3">
      <c r="A639" s="175" t="s">
        <v>711</v>
      </c>
      <c r="B639" s="176" t="s">
        <v>712</v>
      </c>
      <c r="C639" s="176" t="s">
        <v>1831</v>
      </c>
      <c r="D639" s="175" t="s">
        <v>740</v>
      </c>
      <c r="E639" s="172">
        <v>600</v>
      </c>
      <c r="F639" s="177">
        <v>253</v>
      </c>
      <c r="G639" s="177">
        <v>160</v>
      </c>
      <c r="H639" s="178">
        <v>187</v>
      </c>
      <c r="I639" s="172">
        <v>649</v>
      </c>
      <c r="J639" s="177">
        <v>299</v>
      </c>
      <c r="K639" s="177">
        <v>158</v>
      </c>
      <c r="L639" s="178">
        <v>192</v>
      </c>
      <c r="M639" s="172">
        <v>591</v>
      </c>
      <c r="N639" s="177">
        <v>280</v>
      </c>
      <c r="O639" s="177">
        <v>155</v>
      </c>
      <c r="P639" s="178">
        <v>156</v>
      </c>
    </row>
    <row r="640" spans="1:16" x14ac:dyDescent="0.3">
      <c r="A640" s="175" t="s">
        <v>1162</v>
      </c>
      <c r="B640" s="176" t="s">
        <v>939</v>
      </c>
      <c r="C640" s="176" t="s">
        <v>1832</v>
      </c>
      <c r="D640" s="175" t="s">
        <v>946</v>
      </c>
      <c r="E640" s="172">
        <v>603</v>
      </c>
      <c r="F640" s="177">
        <v>283</v>
      </c>
      <c r="G640" s="177">
        <v>209</v>
      </c>
      <c r="H640" s="178">
        <v>111</v>
      </c>
      <c r="I640" s="172">
        <v>593</v>
      </c>
      <c r="J640" s="177">
        <v>293</v>
      </c>
      <c r="K640" s="177">
        <v>192</v>
      </c>
      <c r="L640" s="178">
        <v>108</v>
      </c>
      <c r="M640" s="172">
        <v>609</v>
      </c>
      <c r="N640" s="177">
        <v>306</v>
      </c>
      <c r="O640" s="177">
        <v>213</v>
      </c>
      <c r="P640" s="178">
        <v>90</v>
      </c>
    </row>
    <row r="641" spans="1:16" x14ac:dyDescent="0.3">
      <c r="A641" s="175" t="s">
        <v>568</v>
      </c>
      <c r="B641" s="176" t="s">
        <v>793</v>
      </c>
      <c r="C641" s="176" t="s">
        <v>1833</v>
      </c>
      <c r="D641" s="175" t="s">
        <v>807</v>
      </c>
      <c r="E641" s="172">
        <v>662</v>
      </c>
      <c r="F641" s="177">
        <v>215</v>
      </c>
      <c r="G641" s="177">
        <v>204</v>
      </c>
      <c r="H641" s="178">
        <v>243</v>
      </c>
      <c r="I641" s="172">
        <v>658</v>
      </c>
      <c r="J641" s="177">
        <v>216</v>
      </c>
      <c r="K641" s="177">
        <v>198</v>
      </c>
      <c r="L641" s="178">
        <v>244</v>
      </c>
      <c r="M641" s="172">
        <v>583</v>
      </c>
      <c r="N641" s="177">
        <v>201</v>
      </c>
      <c r="O641" s="177">
        <v>182</v>
      </c>
      <c r="P641" s="178">
        <v>200</v>
      </c>
    </row>
    <row r="642" spans="1:16" x14ac:dyDescent="0.3">
      <c r="A642" s="175" t="s">
        <v>107</v>
      </c>
      <c r="B642" s="176" t="s">
        <v>874</v>
      </c>
      <c r="C642" s="176" t="s">
        <v>1834</v>
      </c>
      <c r="D642" s="175" t="s">
        <v>878</v>
      </c>
      <c r="E642" s="172">
        <v>638</v>
      </c>
      <c r="F642" s="177">
        <v>245</v>
      </c>
      <c r="G642" s="177">
        <v>218</v>
      </c>
      <c r="H642" s="178">
        <v>175</v>
      </c>
      <c r="I642" s="172">
        <v>629</v>
      </c>
      <c r="J642" s="177">
        <v>240</v>
      </c>
      <c r="K642" s="177">
        <v>207</v>
      </c>
      <c r="L642" s="178">
        <v>182</v>
      </c>
      <c r="M642" s="172">
        <v>613</v>
      </c>
      <c r="N642" s="177">
        <v>239</v>
      </c>
      <c r="O642" s="177">
        <v>204</v>
      </c>
      <c r="P642" s="178">
        <v>170</v>
      </c>
    </row>
    <row r="643" spans="1:16" x14ac:dyDescent="0.3">
      <c r="A643" s="175" t="s">
        <v>457</v>
      </c>
      <c r="B643" s="176" t="s">
        <v>939</v>
      </c>
      <c r="C643" s="176" t="s">
        <v>1835</v>
      </c>
      <c r="D643" s="175" t="s">
        <v>1007</v>
      </c>
      <c r="E643" s="172">
        <v>627</v>
      </c>
      <c r="F643" s="177">
        <v>270</v>
      </c>
      <c r="G643" s="177">
        <v>177</v>
      </c>
      <c r="H643" s="178">
        <v>180</v>
      </c>
      <c r="I643" s="172">
        <v>627</v>
      </c>
      <c r="J643" s="177">
        <v>267</v>
      </c>
      <c r="K643" s="177">
        <v>175</v>
      </c>
      <c r="L643" s="178">
        <v>185</v>
      </c>
      <c r="M643" s="172">
        <v>607</v>
      </c>
      <c r="N643" s="177">
        <v>269</v>
      </c>
      <c r="O643" s="177">
        <v>168</v>
      </c>
      <c r="P643" s="178">
        <v>170</v>
      </c>
    </row>
    <row r="644" spans="1:16" x14ac:dyDescent="0.3">
      <c r="A644" s="175" t="s">
        <v>938</v>
      </c>
      <c r="B644" s="176" t="s">
        <v>681</v>
      </c>
      <c r="C644" s="176" t="s">
        <v>1836</v>
      </c>
      <c r="D644" s="175" t="s">
        <v>683</v>
      </c>
      <c r="E644" s="172">
        <v>620</v>
      </c>
      <c r="F644" s="177">
        <v>256</v>
      </c>
      <c r="G644" s="177">
        <v>202</v>
      </c>
      <c r="H644" s="178">
        <v>162</v>
      </c>
      <c r="I644" s="172">
        <v>627</v>
      </c>
      <c r="J644" s="177">
        <v>255</v>
      </c>
      <c r="K644" s="177">
        <v>207</v>
      </c>
      <c r="L644" s="178">
        <v>165</v>
      </c>
      <c r="M644" s="172">
        <v>611</v>
      </c>
      <c r="N644" s="177">
        <v>255</v>
      </c>
      <c r="O644" s="177">
        <v>199</v>
      </c>
      <c r="P644" s="178">
        <v>157</v>
      </c>
    </row>
    <row r="645" spans="1:16" x14ac:dyDescent="0.3">
      <c r="A645" s="175" t="s">
        <v>1130</v>
      </c>
      <c r="B645" s="176" t="s">
        <v>1179</v>
      </c>
      <c r="C645" s="176" t="s">
        <v>1837</v>
      </c>
      <c r="D645" s="175" t="s">
        <v>269</v>
      </c>
      <c r="E645" s="172">
        <v>480</v>
      </c>
      <c r="F645" s="177">
        <v>121</v>
      </c>
      <c r="G645" s="177">
        <v>163</v>
      </c>
      <c r="H645" s="178">
        <v>196</v>
      </c>
      <c r="I645" s="172">
        <v>570</v>
      </c>
      <c r="J645" s="177">
        <v>217</v>
      </c>
      <c r="K645" s="177">
        <v>159</v>
      </c>
      <c r="L645" s="178">
        <v>194</v>
      </c>
      <c r="M645" s="172">
        <v>614</v>
      </c>
      <c r="N645" s="177">
        <v>216</v>
      </c>
      <c r="O645" s="177">
        <v>209</v>
      </c>
      <c r="P645" s="178">
        <v>189</v>
      </c>
    </row>
    <row r="646" spans="1:16" x14ac:dyDescent="0.3">
      <c r="A646" s="175" t="s">
        <v>308</v>
      </c>
      <c r="B646" s="176" t="s">
        <v>939</v>
      </c>
      <c r="C646" s="176" t="s">
        <v>1838</v>
      </c>
      <c r="D646" s="175" t="s">
        <v>961</v>
      </c>
      <c r="E646" s="172">
        <v>613</v>
      </c>
      <c r="F646" s="177">
        <v>161</v>
      </c>
      <c r="G646" s="177">
        <v>224</v>
      </c>
      <c r="H646" s="178">
        <v>228</v>
      </c>
      <c r="I646" s="172">
        <v>592</v>
      </c>
      <c r="J646" s="177">
        <v>161</v>
      </c>
      <c r="K646" s="177">
        <v>206</v>
      </c>
      <c r="L646" s="178">
        <v>225</v>
      </c>
      <c r="M646" s="172">
        <v>592</v>
      </c>
      <c r="N646" s="177">
        <v>160</v>
      </c>
      <c r="O646" s="177">
        <v>234</v>
      </c>
      <c r="P646" s="178">
        <v>198</v>
      </c>
    </row>
    <row r="647" spans="1:16" x14ac:dyDescent="0.3">
      <c r="A647" s="175" t="s">
        <v>107</v>
      </c>
      <c r="B647" s="176" t="s">
        <v>569</v>
      </c>
      <c r="C647" s="176" t="s">
        <v>1839</v>
      </c>
      <c r="D647" s="175" t="s">
        <v>161</v>
      </c>
      <c r="E647" s="172">
        <v>392</v>
      </c>
      <c r="F647" s="177">
        <v>158</v>
      </c>
      <c r="G647" s="177">
        <v>84</v>
      </c>
      <c r="H647" s="178">
        <v>150</v>
      </c>
      <c r="I647" s="172">
        <v>372</v>
      </c>
      <c r="J647" s="177">
        <v>157</v>
      </c>
      <c r="K647" s="177">
        <v>79</v>
      </c>
      <c r="L647" s="178">
        <v>136</v>
      </c>
      <c r="M647" s="172">
        <v>593</v>
      </c>
      <c r="N647" s="177">
        <v>157</v>
      </c>
      <c r="O647" s="177">
        <v>324</v>
      </c>
      <c r="P647" s="178">
        <v>112</v>
      </c>
    </row>
    <row r="648" spans="1:16" x14ac:dyDescent="0.3">
      <c r="A648" s="175" t="s">
        <v>819</v>
      </c>
      <c r="B648" s="176" t="s">
        <v>235</v>
      </c>
      <c r="C648" s="176" t="s">
        <v>1840</v>
      </c>
      <c r="D648" s="176" t="s">
        <v>247</v>
      </c>
      <c r="E648" s="172">
        <v>611</v>
      </c>
      <c r="F648" s="177">
        <v>171</v>
      </c>
      <c r="G648" s="177">
        <v>269</v>
      </c>
      <c r="H648" s="178">
        <v>171</v>
      </c>
      <c r="I648" s="172">
        <v>626</v>
      </c>
      <c r="J648" s="177">
        <v>197</v>
      </c>
      <c r="K648" s="177">
        <v>265</v>
      </c>
      <c r="L648" s="178">
        <v>164</v>
      </c>
      <c r="M648" s="172">
        <v>602</v>
      </c>
      <c r="N648" s="177">
        <v>258</v>
      </c>
      <c r="O648" s="177">
        <v>195</v>
      </c>
      <c r="P648" s="178">
        <v>149</v>
      </c>
    </row>
    <row r="649" spans="1:16" x14ac:dyDescent="0.3">
      <c r="A649" s="175" t="s">
        <v>429</v>
      </c>
      <c r="B649" s="176" t="s">
        <v>309</v>
      </c>
      <c r="C649" s="176" t="s">
        <v>1841</v>
      </c>
      <c r="D649" s="175" t="s">
        <v>397</v>
      </c>
      <c r="E649" s="172">
        <v>646</v>
      </c>
      <c r="F649" s="177">
        <v>194</v>
      </c>
      <c r="G649" s="177">
        <v>266</v>
      </c>
      <c r="H649" s="178">
        <v>186</v>
      </c>
      <c r="I649" s="172">
        <v>614</v>
      </c>
      <c r="J649" s="177">
        <v>197</v>
      </c>
      <c r="K649" s="177">
        <v>256</v>
      </c>
      <c r="L649" s="178">
        <v>161</v>
      </c>
      <c r="M649" s="172">
        <v>642</v>
      </c>
      <c r="N649" s="177">
        <v>195</v>
      </c>
      <c r="O649" s="177">
        <v>261</v>
      </c>
      <c r="P649" s="178">
        <v>186</v>
      </c>
    </row>
    <row r="650" spans="1:16" x14ac:dyDescent="0.3">
      <c r="A650" s="175" t="s">
        <v>1038</v>
      </c>
      <c r="B650" s="176" t="s">
        <v>181</v>
      </c>
      <c r="C650" s="176" t="s">
        <v>1842</v>
      </c>
      <c r="D650" s="175" t="s">
        <v>571</v>
      </c>
      <c r="E650" s="172">
        <v>630</v>
      </c>
      <c r="F650" s="177">
        <v>147</v>
      </c>
      <c r="G650" s="177">
        <v>251</v>
      </c>
      <c r="H650" s="178">
        <v>232</v>
      </c>
      <c r="I650" s="172">
        <v>623</v>
      </c>
      <c r="J650" s="177">
        <v>150</v>
      </c>
      <c r="K650" s="177">
        <v>252</v>
      </c>
      <c r="L650" s="178">
        <v>221</v>
      </c>
      <c r="M650" s="172">
        <v>603</v>
      </c>
      <c r="N650" s="177">
        <v>140</v>
      </c>
      <c r="O650" s="177">
        <v>255</v>
      </c>
      <c r="P650" s="178">
        <v>208</v>
      </c>
    </row>
    <row r="651" spans="1:16" x14ac:dyDescent="0.3">
      <c r="A651" s="175" t="s">
        <v>568</v>
      </c>
      <c r="B651" s="176" t="s">
        <v>681</v>
      </c>
      <c r="C651" s="176" t="s">
        <v>1843</v>
      </c>
      <c r="D651" s="175" t="s">
        <v>687</v>
      </c>
      <c r="E651" s="172">
        <v>709</v>
      </c>
      <c r="F651" s="177">
        <v>252</v>
      </c>
      <c r="G651" s="177">
        <v>352</v>
      </c>
      <c r="H651" s="178">
        <v>105</v>
      </c>
      <c r="I651" s="172">
        <v>694</v>
      </c>
      <c r="J651" s="177">
        <v>253</v>
      </c>
      <c r="K651" s="177">
        <v>332</v>
      </c>
      <c r="L651" s="178">
        <v>109</v>
      </c>
      <c r="M651" s="172">
        <v>611</v>
      </c>
      <c r="N651" s="177">
        <v>253</v>
      </c>
      <c r="O651" s="177">
        <v>250</v>
      </c>
      <c r="P651" s="178">
        <v>108</v>
      </c>
    </row>
    <row r="652" spans="1:16" x14ac:dyDescent="0.3">
      <c r="A652" s="175" t="s">
        <v>1038</v>
      </c>
      <c r="B652" s="176" t="s">
        <v>108</v>
      </c>
      <c r="C652" s="176" t="s">
        <v>1844</v>
      </c>
      <c r="D652" s="175" t="s">
        <v>175</v>
      </c>
      <c r="E652" s="172">
        <v>623</v>
      </c>
      <c r="F652" s="177">
        <v>290</v>
      </c>
      <c r="G652" s="177">
        <v>203</v>
      </c>
      <c r="H652" s="178">
        <v>130</v>
      </c>
      <c r="I652" s="172">
        <v>577</v>
      </c>
      <c r="J652" s="177">
        <v>296</v>
      </c>
      <c r="K652" s="177">
        <v>151</v>
      </c>
      <c r="L652" s="178">
        <v>130</v>
      </c>
      <c r="M652" s="172">
        <v>606</v>
      </c>
      <c r="N652" s="177">
        <v>300</v>
      </c>
      <c r="O652" s="177">
        <v>182</v>
      </c>
      <c r="P652" s="178">
        <v>124</v>
      </c>
    </row>
    <row r="653" spans="1:16" x14ac:dyDescent="0.3">
      <c r="A653" s="175" t="s">
        <v>107</v>
      </c>
      <c r="B653" s="176" t="s">
        <v>309</v>
      </c>
      <c r="C653" s="176" t="s">
        <v>1845</v>
      </c>
      <c r="D653" s="175" t="s">
        <v>321</v>
      </c>
      <c r="E653" s="172">
        <v>634</v>
      </c>
      <c r="F653" s="177">
        <v>287</v>
      </c>
      <c r="G653" s="177">
        <v>188</v>
      </c>
      <c r="H653" s="178">
        <v>159</v>
      </c>
      <c r="I653" s="172">
        <v>589</v>
      </c>
      <c r="J653" s="177">
        <v>282</v>
      </c>
      <c r="K653" s="177">
        <v>149</v>
      </c>
      <c r="L653" s="178">
        <v>158</v>
      </c>
      <c r="M653" s="172">
        <v>620</v>
      </c>
      <c r="N653" s="177">
        <v>285</v>
      </c>
      <c r="O653" s="177">
        <v>168</v>
      </c>
      <c r="P653" s="178">
        <v>167</v>
      </c>
    </row>
    <row r="654" spans="1:16" x14ac:dyDescent="0.3">
      <c r="A654" s="175" t="s">
        <v>107</v>
      </c>
      <c r="B654" s="176" t="s">
        <v>569</v>
      </c>
      <c r="C654" s="176" t="s">
        <v>1846</v>
      </c>
      <c r="D654" s="175" t="s">
        <v>636</v>
      </c>
      <c r="E654" s="172">
        <v>572</v>
      </c>
      <c r="F654" s="177">
        <v>135</v>
      </c>
      <c r="G654" s="177">
        <v>260</v>
      </c>
      <c r="H654" s="178">
        <v>177</v>
      </c>
      <c r="I654" s="172">
        <v>569</v>
      </c>
      <c r="J654" s="177">
        <v>139</v>
      </c>
      <c r="K654" s="177">
        <v>258</v>
      </c>
      <c r="L654" s="178">
        <v>172</v>
      </c>
      <c r="M654" s="172">
        <v>607</v>
      </c>
      <c r="N654" s="177">
        <v>187</v>
      </c>
      <c r="O654" s="177">
        <v>251</v>
      </c>
      <c r="P654" s="178">
        <v>169</v>
      </c>
    </row>
    <row r="655" spans="1:16" x14ac:dyDescent="0.3">
      <c r="A655" s="175" t="s">
        <v>873</v>
      </c>
      <c r="B655" s="176" t="s">
        <v>569</v>
      </c>
      <c r="C655" s="176" t="s">
        <v>1847</v>
      </c>
      <c r="D655" s="175" t="s">
        <v>623</v>
      </c>
      <c r="E655" s="172">
        <v>596</v>
      </c>
      <c r="F655" s="177">
        <v>142</v>
      </c>
      <c r="G655" s="177">
        <v>347</v>
      </c>
      <c r="H655" s="178">
        <v>107</v>
      </c>
      <c r="I655" s="172">
        <v>603</v>
      </c>
      <c r="J655" s="177">
        <v>141</v>
      </c>
      <c r="K655" s="177">
        <v>365</v>
      </c>
      <c r="L655" s="178">
        <v>97</v>
      </c>
      <c r="M655" s="172">
        <v>625</v>
      </c>
      <c r="N655" s="177">
        <v>141</v>
      </c>
      <c r="O655" s="177">
        <v>371</v>
      </c>
      <c r="P655" s="178">
        <v>113</v>
      </c>
    </row>
    <row r="656" spans="1:16" x14ac:dyDescent="0.3">
      <c r="A656" s="175" t="s">
        <v>747</v>
      </c>
      <c r="B656" s="176" t="s">
        <v>569</v>
      </c>
      <c r="C656" s="176" t="s">
        <v>1848</v>
      </c>
      <c r="D656" s="175" t="s">
        <v>632</v>
      </c>
      <c r="E656" s="172">
        <v>562</v>
      </c>
      <c r="F656" s="177">
        <v>92</v>
      </c>
      <c r="G656" s="177">
        <v>251</v>
      </c>
      <c r="H656" s="178">
        <v>219</v>
      </c>
      <c r="I656" s="172">
        <v>606</v>
      </c>
      <c r="J656" s="177">
        <v>91</v>
      </c>
      <c r="K656" s="177">
        <v>285</v>
      </c>
      <c r="L656" s="178">
        <v>230</v>
      </c>
      <c r="M656" s="172">
        <v>567</v>
      </c>
      <c r="N656" s="177">
        <v>91</v>
      </c>
      <c r="O656" s="177">
        <v>287</v>
      </c>
      <c r="P656" s="178">
        <v>189</v>
      </c>
    </row>
    <row r="657" spans="1:16" x14ac:dyDescent="0.3">
      <c r="A657" s="175" t="s">
        <v>308</v>
      </c>
      <c r="B657" s="176" t="s">
        <v>914</v>
      </c>
      <c r="C657" s="176" t="s">
        <v>1849</v>
      </c>
      <c r="D657" s="175" t="s">
        <v>921</v>
      </c>
      <c r="E657" s="172">
        <v>544</v>
      </c>
      <c r="F657" s="177">
        <v>338</v>
      </c>
      <c r="G657" s="177">
        <v>106</v>
      </c>
      <c r="H657" s="178">
        <v>100</v>
      </c>
      <c r="I657" s="172">
        <v>572</v>
      </c>
      <c r="J657" s="177">
        <v>366</v>
      </c>
      <c r="K657" s="177">
        <v>96</v>
      </c>
      <c r="L657" s="178">
        <v>110</v>
      </c>
      <c r="M657" s="172">
        <v>587</v>
      </c>
      <c r="N657" s="177">
        <v>412</v>
      </c>
      <c r="O657" s="177">
        <v>85</v>
      </c>
      <c r="P657" s="178">
        <v>90</v>
      </c>
    </row>
    <row r="658" spans="1:16" x14ac:dyDescent="0.3">
      <c r="A658" s="175" t="s">
        <v>308</v>
      </c>
      <c r="B658" s="176" t="s">
        <v>235</v>
      </c>
      <c r="C658" s="176" t="s">
        <v>1850</v>
      </c>
      <c r="D658" s="175" t="s">
        <v>250</v>
      </c>
      <c r="E658" s="172">
        <v>629</v>
      </c>
      <c r="F658" s="177">
        <v>87</v>
      </c>
      <c r="G658" s="177">
        <v>304</v>
      </c>
      <c r="H658" s="178">
        <v>238</v>
      </c>
      <c r="I658" s="172">
        <v>596</v>
      </c>
      <c r="J658" s="177">
        <v>84</v>
      </c>
      <c r="K658" s="177">
        <v>287</v>
      </c>
      <c r="L658" s="178">
        <v>225</v>
      </c>
      <c r="M658" s="172">
        <v>604</v>
      </c>
      <c r="N658" s="177">
        <v>84</v>
      </c>
      <c r="O658" s="177">
        <v>297</v>
      </c>
      <c r="P658" s="178">
        <v>223</v>
      </c>
    </row>
    <row r="659" spans="1:16" x14ac:dyDescent="0.3">
      <c r="A659" s="175" t="s">
        <v>308</v>
      </c>
      <c r="B659" s="176" t="s">
        <v>712</v>
      </c>
      <c r="C659" s="176" t="s">
        <v>1851</v>
      </c>
      <c r="D659" s="175" t="s">
        <v>728</v>
      </c>
      <c r="E659" s="172">
        <v>579</v>
      </c>
      <c r="F659" s="177">
        <v>226</v>
      </c>
      <c r="G659" s="177">
        <v>239</v>
      </c>
      <c r="H659" s="178">
        <v>114</v>
      </c>
      <c r="I659" s="172">
        <v>590</v>
      </c>
      <c r="J659" s="177">
        <v>234</v>
      </c>
      <c r="K659" s="177">
        <v>241</v>
      </c>
      <c r="L659" s="178">
        <v>115</v>
      </c>
      <c r="M659" s="172">
        <v>598</v>
      </c>
      <c r="N659" s="177">
        <v>236</v>
      </c>
      <c r="O659" s="177">
        <v>252</v>
      </c>
      <c r="P659" s="178">
        <v>110</v>
      </c>
    </row>
    <row r="660" spans="1:16" x14ac:dyDescent="0.3">
      <c r="A660" s="175" t="s">
        <v>711</v>
      </c>
      <c r="B660" s="176" t="s">
        <v>939</v>
      </c>
      <c r="C660" s="176" t="s">
        <v>1852</v>
      </c>
      <c r="D660" s="175" t="s">
        <v>992</v>
      </c>
      <c r="E660" s="172">
        <v>823</v>
      </c>
      <c r="F660" s="177">
        <v>321</v>
      </c>
      <c r="G660" s="177">
        <v>122</v>
      </c>
      <c r="H660" s="178">
        <v>380</v>
      </c>
      <c r="I660" s="172">
        <v>805</v>
      </c>
      <c r="J660" s="177">
        <v>317</v>
      </c>
      <c r="K660" s="177">
        <v>104</v>
      </c>
      <c r="L660" s="178">
        <v>384</v>
      </c>
      <c r="M660" s="172">
        <v>552</v>
      </c>
      <c r="N660" s="177">
        <v>91</v>
      </c>
      <c r="O660" s="177">
        <v>124</v>
      </c>
      <c r="P660" s="178">
        <v>337</v>
      </c>
    </row>
    <row r="661" spans="1:16" x14ac:dyDescent="0.3">
      <c r="A661" s="175" t="s">
        <v>539</v>
      </c>
      <c r="B661" s="176" t="s">
        <v>135</v>
      </c>
      <c r="C661" s="176" t="s">
        <v>1853</v>
      </c>
      <c r="D661" s="175" t="s">
        <v>436</v>
      </c>
      <c r="E661" s="172">
        <v>600</v>
      </c>
      <c r="F661" s="177">
        <v>171</v>
      </c>
      <c r="G661" s="177">
        <v>245</v>
      </c>
      <c r="H661" s="178">
        <v>184</v>
      </c>
      <c r="I661" s="172">
        <v>600</v>
      </c>
      <c r="J661" s="177">
        <v>172</v>
      </c>
      <c r="K661" s="177">
        <v>245</v>
      </c>
      <c r="L661" s="178">
        <v>183</v>
      </c>
      <c r="M661" s="172">
        <v>566</v>
      </c>
      <c r="N661" s="177">
        <v>169</v>
      </c>
      <c r="O661" s="177">
        <v>246</v>
      </c>
      <c r="P661" s="178">
        <v>151</v>
      </c>
    </row>
    <row r="662" spans="1:16" x14ac:dyDescent="0.3">
      <c r="A662" s="175" t="s">
        <v>1038</v>
      </c>
      <c r="B662" s="176" t="s">
        <v>309</v>
      </c>
      <c r="C662" s="176" t="s">
        <v>1854</v>
      </c>
      <c r="D662" s="175" t="s">
        <v>393</v>
      </c>
      <c r="E662" s="172">
        <v>626</v>
      </c>
      <c r="F662" s="177">
        <v>260</v>
      </c>
      <c r="G662" s="177">
        <v>109</v>
      </c>
      <c r="H662" s="178">
        <v>257</v>
      </c>
      <c r="I662" s="172">
        <v>586</v>
      </c>
      <c r="J662" s="177">
        <v>254</v>
      </c>
      <c r="K662" s="177">
        <v>96</v>
      </c>
      <c r="L662" s="178">
        <v>236</v>
      </c>
      <c r="M662" s="172">
        <v>566</v>
      </c>
      <c r="N662" s="177">
        <v>254</v>
      </c>
      <c r="O662" s="177">
        <v>107</v>
      </c>
      <c r="P662" s="178">
        <v>205</v>
      </c>
    </row>
    <row r="663" spans="1:16" x14ac:dyDescent="0.3">
      <c r="A663" s="175" t="s">
        <v>1038</v>
      </c>
      <c r="B663" s="176" t="s">
        <v>681</v>
      </c>
      <c r="C663" s="176" t="s">
        <v>1855</v>
      </c>
      <c r="D663" s="175" t="s">
        <v>688</v>
      </c>
      <c r="E663" s="172">
        <v>496</v>
      </c>
      <c r="F663" s="177">
        <v>180</v>
      </c>
      <c r="G663" s="177">
        <v>115</v>
      </c>
      <c r="H663" s="178">
        <v>201</v>
      </c>
      <c r="I663" s="172">
        <v>474</v>
      </c>
      <c r="J663" s="177">
        <v>190</v>
      </c>
      <c r="K663" s="177">
        <v>103</v>
      </c>
      <c r="L663" s="178">
        <v>181</v>
      </c>
      <c r="M663" s="172">
        <v>587</v>
      </c>
      <c r="N663" s="177">
        <v>301</v>
      </c>
      <c r="O663" s="177">
        <v>112</v>
      </c>
      <c r="P663" s="178">
        <v>174</v>
      </c>
    </row>
    <row r="664" spans="1:16" x14ac:dyDescent="0.3">
      <c r="A664" s="175" t="s">
        <v>938</v>
      </c>
      <c r="B664" s="176" t="s">
        <v>874</v>
      </c>
      <c r="C664" s="176" t="s">
        <v>1856</v>
      </c>
      <c r="D664" s="175" t="s">
        <v>894</v>
      </c>
      <c r="E664" s="172">
        <v>626</v>
      </c>
      <c r="F664" s="177">
        <v>282</v>
      </c>
      <c r="G664" s="177">
        <v>164</v>
      </c>
      <c r="H664" s="178">
        <v>180</v>
      </c>
      <c r="I664" s="172">
        <v>624</v>
      </c>
      <c r="J664" s="177">
        <v>283</v>
      </c>
      <c r="K664" s="177">
        <v>145</v>
      </c>
      <c r="L664" s="178">
        <v>196</v>
      </c>
      <c r="M664" s="172">
        <v>539</v>
      </c>
      <c r="N664" s="177">
        <v>260</v>
      </c>
      <c r="O664" s="177">
        <v>138</v>
      </c>
      <c r="P664" s="178">
        <v>141</v>
      </c>
    </row>
    <row r="665" spans="1:16" x14ac:dyDescent="0.3">
      <c r="A665" s="175" t="s">
        <v>107</v>
      </c>
      <c r="B665" s="176" t="s">
        <v>569</v>
      </c>
      <c r="C665" s="176" t="s">
        <v>1857</v>
      </c>
      <c r="D665" s="175" t="s">
        <v>644</v>
      </c>
      <c r="E665" s="172">
        <v>545</v>
      </c>
      <c r="F665" s="177">
        <v>318</v>
      </c>
      <c r="G665" s="177">
        <v>72</v>
      </c>
      <c r="H665" s="178">
        <v>155</v>
      </c>
      <c r="I665" s="172">
        <v>540</v>
      </c>
      <c r="J665" s="177">
        <v>317</v>
      </c>
      <c r="K665" s="177">
        <v>78</v>
      </c>
      <c r="L665" s="178">
        <v>145</v>
      </c>
      <c r="M665" s="172">
        <v>586</v>
      </c>
      <c r="N665" s="177">
        <v>374</v>
      </c>
      <c r="O665" s="177">
        <v>73</v>
      </c>
      <c r="P665" s="178">
        <v>139</v>
      </c>
    </row>
    <row r="666" spans="1:16" x14ac:dyDescent="0.3">
      <c r="A666" s="175" t="s">
        <v>819</v>
      </c>
      <c r="B666" s="176" t="s">
        <v>1039</v>
      </c>
      <c r="C666" s="176" t="s">
        <v>1858</v>
      </c>
      <c r="D666" s="175" t="s">
        <v>1046</v>
      </c>
      <c r="E666" s="172">
        <v>621</v>
      </c>
      <c r="F666" s="177">
        <v>232</v>
      </c>
      <c r="G666" s="177">
        <v>291</v>
      </c>
      <c r="H666" s="178">
        <v>98</v>
      </c>
      <c r="I666" s="172">
        <v>618</v>
      </c>
      <c r="J666" s="177">
        <v>232</v>
      </c>
      <c r="K666" s="177">
        <v>288</v>
      </c>
      <c r="L666" s="178">
        <v>98</v>
      </c>
      <c r="M666" s="172">
        <v>594</v>
      </c>
      <c r="N666" s="177">
        <v>240</v>
      </c>
      <c r="O666" s="177">
        <v>253</v>
      </c>
      <c r="P666" s="178">
        <v>101</v>
      </c>
    </row>
    <row r="667" spans="1:16" x14ac:dyDescent="0.3">
      <c r="A667" s="175" t="s">
        <v>260</v>
      </c>
      <c r="B667" s="176" t="s">
        <v>763</v>
      </c>
      <c r="C667" s="176" t="s">
        <v>1859</v>
      </c>
      <c r="D667" s="175" t="s">
        <v>776</v>
      </c>
      <c r="E667" s="172">
        <v>625</v>
      </c>
      <c r="F667" s="177">
        <v>176</v>
      </c>
      <c r="G667" s="177">
        <v>345</v>
      </c>
      <c r="H667" s="178">
        <v>104</v>
      </c>
      <c r="I667" s="172">
        <v>599</v>
      </c>
      <c r="J667" s="177">
        <v>177</v>
      </c>
      <c r="K667" s="177">
        <v>303</v>
      </c>
      <c r="L667" s="178">
        <v>119</v>
      </c>
      <c r="M667" s="172">
        <v>584</v>
      </c>
      <c r="N667" s="177">
        <v>176</v>
      </c>
      <c r="O667" s="177">
        <v>294</v>
      </c>
      <c r="P667" s="178">
        <v>114</v>
      </c>
    </row>
    <row r="668" spans="1:16" x14ac:dyDescent="0.3">
      <c r="A668" s="175" t="s">
        <v>260</v>
      </c>
      <c r="B668" s="176" t="s">
        <v>1150</v>
      </c>
      <c r="C668" s="176" t="s">
        <v>1860</v>
      </c>
      <c r="D668" s="175" t="s">
        <v>199</v>
      </c>
      <c r="E668" s="172">
        <v>555</v>
      </c>
      <c r="F668" s="177">
        <v>289</v>
      </c>
      <c r="G668" s="177">
        <v>183</v>
      </c>
      <c r="H668" s="178">
        <v>83</v>
      </c>
      <c r="I668" s="172">
        <v>519</v>
      </c>
      <c r="J668" s="177">
        <v>250</v>
      </c>
      <c r="K668" s="177">
        <v>179</v>
      </c>
      <c r="L668" s="178">
        <v>90</v>
      </c>
      <c r="M668" s="172">
        <v>578</v>
      </c>
      <c r="N668" s="177">
        <v>301</v>
      </c>
      <c r="O668" s="177">
        <v>195</v>
      </c>
      <c r="P668" s="178">
        <v>82</v>
      </c>
    </row>
    <row r="669" spans="1:16" x14ac:dyDescent="0.3">
      <c r="A669" s="175" t="s">
        <v>819</v>
      </c>
      <c r="B669" s="176" t="s">
        <v>1188</v>
      </c>
      <c r="C669" s="176" t="s">
        <v>1861</v>
      </c>
      <c r="D669" s="175" t="s">
        <v>1191</v>
      </c>
      <c r="E669" s="172">
        <v>592</v>
      </c>
      <c r="F669" s="177">
        <v>157</v>
      </c>
      <c r="G669" s="177">
        <v>276</v>
      </c>
      <c r="H669" s="178">
        <v>159</v>
      </c>
      <c r="I669" s="172">
        <v>581</v>
      </c>
      <c r="J669" s="177">
        <v>160</v>
      </c>
      <c r="K669" s="177">
        <v>272</v>
      </c>
      <c r="L669" s="178">
        <v>149</v>
      </c>
      <c r="M669" s="172">
        <v>585</v>
      </c>
      <c r="N669" s="177">
        <v>156</v>
      </c>
      <c r="O669" s="177">
        <v>279</v>
      </c>
      <c r="P669" s="178">
        <v>150</v>
      </c>
    </row>
    <row r="670" spans="1:16" x14ac:dyDescent="0.3">
      <c r="A670" s="175" t="s">
        <v>568</v>
      </c>
      <c r="B670" s="176" t="s">
        <v>1039</v>
      </c>
      <c r="C670" s="176" t="s">
        <v>1862</v>
      </c>
      <c r="D670" s="175" t="s">
        <v>1073</v>
      </c>
      <c r="E670" s="172">
        <v>595</v>
      </c>
      <c r="F670" s="177">
        <v>223</v>
      </c>
      <c r="G670" s="177">
        <v>226</v>
      </c>
      <c r="H670" s="178">
        <v>146</v>
      </c>
      <c r="I670" s="172">
        <v>577</v>
      </c>
      <c r="J670" s="177">
        <v>223</v>
      </c>
      <c r="K670" s="177">
        <v>202</v>
      </c>
      <c r="L670" s="178">
        <v>152</v>
      </c>
      <c r="M670" s="172">
        <v>573</v>
      </c>
      <c r="N670" s="177">
        <v>222</v>
      </c>
      <c r="O670" s="177">
        <v>209</v>
      </c>
      <c r="P670" s="178">
        <v>142</v>
      </c>
    </row>
    <row r="671" spans="1:16" x14ac:dyDescent="0.3">
      <c r="A671" s="175" t="s">
        <v>512</v>
      </c>
      <c r="B671" s="176" t="s">
        <v>763</v>
      </c>
      <c r="C671" s="176" t="s">
        <v>1863</v>
      </c>
      <c r="D671" s="175" t="s">
        <v>788</v>
      </c>
      <c r="E671" s="172">
        <v>640</v>
      </c>
      <c r="F671" s="177">
        <v>200</v>
      </c>
      <c r="G671" s="177">
        <v>217</v>
      </c>
      <c r="H671" s="178">
        <v>223</v>
      </c>
      <c r="I671" s="172">
        <v>564</v>
      </c>
      <c r="J671" s="177">
        <v>201</v>
      </c>
      <c r="K671" s="177">
        <v>147</v>
      </c>
      <c r="L671" s="178">
        <v>216</v>
      </c>
      <c r="M671" s="172">
        <v>614</v>
      </c>
      <c r="N671" s="177">
        <v>205</v>
      </c>
      <c r="O671" s="177">
        <v>160</v>
      </c>
      <c r="P671" s="178">
        <v>249</v>
      </c>
    </row>
    <row r="672" spans="1:16" x14ac:dyDescent="0.3">
      <c r="A672" s="175" t="s">
        <v>107</v>
      </c>
      <c r="B672" s="176" t="s">
        <v>569</v>
      </c>
      <c r="C672" s="176" t="s">
        <v>1864</v>
      </c>
      <c r="D672" s="175" t="s">
        <v>600</v>
      </c>
      <c r="E672" s="172">
        <v>612</v>
      </c>
      <c r="F672" s="177">
        <v>251</v>
      </c>
      <c r="G672" s="177">
        <v>206</v>
      </c>
      <c r="H672" s="178">
        <v>155</v>
      </c>
      <c r="I672" s="172">
        <v>557</v>
      </c>
      <c r="J672" s="177">
        <v>241</v>
      </c>
      <c r="K672" s="177">
        <v>161</v>
      </c>
      <c r="L672" s="178">
        <v>155</v>
      </c>
      <c r="M672" s="172">
        <v>549</v>
      </c>
      <c r="N672" s="177">
        <v>267</v>
      </c>
      <c r="O672" s="177">
        <v>156</v>
      </c>
      <c r="P672" s="178">
        <v>126</v>
      </c>
    </row>
    <row r="673" spans="1:16" x14ac:dyDescent="0.3">
      <c r="A673" s="175" t="s">
        <v>938</v>
      </c>
      <c r="B673" s="176" t="s">
        <v>272</v>
      </c>
      <c r="C673" s="176" t="s">
        <v>1865</v>
      </c>
      <c r="D673" s="175" t="s">
        <v>558</v>
      </c>
      <c r="E673" s="172">
        <v>576</v>
      </c>
      <c r="F673" s="177">
        <v>82</v>
      </c>
      <c r="G673" s="177">
        <v>299</v>
      </c>
      <c r="H673" s="178">
        <v>195</v>
      </c>
      <c r="I673" s="172">
        <v>570</v>
      </c>
      <c r="J673" s="177">
        <v>85</v>
      </c>
      <c r="K673" s="177">
        <v>301</v>
      </c>
      <c r="L673" s="178">
        <v>184</v>
      </c>
      <c r="M673" s="172">
        <v>571</v>
      </c>
      <c r="N673" s="177">
        <v>90</v>
      </c>
      <c r="O673" s="177">
        <v>304</v>
      </c>
      <c r="P673" s="178">
        <v>177</v>
      </c>
    </row>
    <row r="674" spans="1:16" x14ac:dyDescent="0.3">
      <c r="A674" s="175" t="s">
        <v>308</v>
      </c>
      <c r="B674" s="176" t="s">
        <v>108</v>
      </c>
      <c r="C674" s="176" t="s">
        <v>1866</v>
      </c>
      <c r="D674" s="175" t="s">
        <v>152</v>
      </c>
      <c r="E674" s="172">
        <v>592</v>
      </c>
      <c r="F674" s="177">
        <v>176</v>
      </c>
      <c r="G674" s="177">
        <v>177</v>
      </c>
      <c r="H674" s="178">
        <v>239</v>
      </c>
      <c r="I674" s="172">
        <v>588</v>
      </c>
      <c r="J674" s="177">
        <v>180</v>
      </c>
      <c r="K674" s="177">
        <v>173</v>
      </c>
      <c r="L674" s="178">
        <v>235</v>
      </c>
      <c r="M674" s="172">
        <v>542</v>
      </c>
      <c r="N674" s="177">
        <v>176</v>
      </c>
      <c r="O674" s="177">
        <v>167</v>
      </c>
      <c r="P674" s="178">
        <v>199</v>
      </c>
    </row>
    <row r="675" spans="1:16" x14ac:dyDescent="0.3">
      <c r="A675" s="175" t="s">
        <v>1172</v>
      </c>
      <c r="B675" s="176" t="s">
        <v>939</v>
      </c>
      <c r="C675" s="176" t="s">
        <v>1867</v>
      </c>
      <c r="D675" s="175" t="s">
        <v>1010</v>
      </c>
      <c r="E675" s="172">
        <v>746</v>
      </c>
      <c r="F675" s="177">
        <v>258</v>
      </c>
      <c r="G675" s="177">
        <v>141</v>
      </c>
      <c r="H675" s="178">
        <v>347</v>
      </c>
      <c r="I675" s="172">
        <v>781</v>
      </c>
      <c r="J675" s="177">
        <v>255</v>
      </c>
      <c r="K675" s="177">
        <v>149</v>
      </c>
      <c r="L675" s="178">
        <v>377</v>
      </c>
      <c r="M675" s="172">
        <v>557</v>
      </c>
      <c r="N675" s="177">
        <v>65</v>
      </c>
      <c r="O675" s="177">
        <v>136</v>
      </c>
      <c r="P675" s="178">
        <v>356</v>
      </c>
    </row>
    <row r="676" spans="1:16" x14ac:dyDescent="0.3">
      <c r="A676" s="175" t="s">
        <v>308</v>
      </c>
      <c r="B676" s="176" t="s">
        <v>108</v>
      </c>
      <c r="C676" s="176" t="s">
        <v>1868</v>
      </c>
      <c r="D676" s="175" t="s">
        <v>139</v>
      </c>
      <c r="E676" s="172">
        <v>557</v>
      </c>
      <c r="F676" s="177">
        <v>203</v>
      </c>
      <c r="G676" s="177">
        <v>226</v>
      </c>
      <c r="H676" s="178">
        <v>128</v>
      </c>
      <c r="I676" s="172">
        <v>578</v>
      </c>
      <c r="J676" s="177">
        <v>206</v>
      </c>
      <c r="K676" s="177">
        <v>244</v>
      </c>
      <c r="L676" s="178">
        <v>128</v>
      </c>
      <c r="M676" s="172">
        <v>564</v>
      </c>
      <c r="N676" s="177">
        <v>205</v>
      </c>
      <c r="O676" s="177">
        <v>244</v>
      </c>
      <c r="P676" s="178">
        <v>115</v>
      </c>
    </row>
    <row r="677" spans="1:16" x14ac:dyDescent="0.3">
      <c r="A677" s="175" t="s">
        <v>1014</v>
      </c>
      <c r="B677" s="176" t="s">
        <v>309</v>
      </c>
      <c r="C677" s="176" t="s">
        <v>1869</v>
      </c>
      <c r="D677" s="175" t="s">
        <v>390</v>
      </c>
      <c r="E677" s="172">
        <v>499</v>
      </c>
      <c r="F677" s="177">
        <v>172</v>
      </c>
      <c r="G677" s="177">
        <v>203</v>
      </c>
      <c r="H677" s="178">
        <v>124</v>
      </c>
      <c r="I677" s="172">
        <v>561</v>
      </c>
      <c r="J677" s="177">
        <v>221</v>
      </c>
      <c r="K677" s="177">
        <v>215</v>
      </c>
      <c r="L677" s="178">
        <v>125</v>
      </c>
      <c r="M677" s="172">
        <v>580</v>
      </c>
      <c r="N677" s="177">
        <v>218</v>
      </c>
      <c r="O677" s="177">
        <v>233</v>
      </c>
      <c r="P677" s="178">
        <v>129</v>
      </c>
    </row>
    <row r="678" spans="1:16" x14ac:dyDescent="0.3">
      <c r="A678" s="175" t="s">
        <v>107</v>
      </c>
      <c r="B678" s="176" t="s">
        <v>309</v>
      </c>
      <c r="C678" s="176" t="s">
        <v>1870</v>
      </c>
      <c r="D678" s="175" t="s">
        <v>355</v>
      </c>
      <c r="E678" s="172">
        <v>510</v>
      </c>
      <c r="F678" s="177">
        <v>264</v>
      </c>
      <c r="G678" s="177">
        <v>137</v>
      </c>
      <c r="H678" s="178">
        <v>109</v>
      </c>
      <c r="I678" s="172">
        <v>484</v>
      </c>
      <c r="J678" s="177">
        <v>252</v>
      </c>
      <c r="K678" s="177">
        <v>116</v>
      </c>
      <c r="L678" s="178">
        <v>116</v>
      </c>
      <c r="M678" s="172">
        <v>571</v>
      </c>
      <c r="N678" s="177">
        <v>314</v>
      </c>
      <c r="O678" s="177">
        <v>145</v>
      </c>
      <c r="P678" s="178">
        <v>112</v>
      </c>
    </row>
    <row r="679" spans="1:16" x14ac:dyDescent="0.3">
      <c r="A679" s="175" t="s">
        <v>873</v>
      </c>
      <c r="B679" s="176" t="s">
        <v>108</v>
      </c>
      <c r="C679" s="176" t="s">
        <v>1871</v>
      </c>
      <c r="D679" s="175" t="s">
        <v>229</v>
      </c>
      <c r="E679" s="172">
        <v>613</v>
      </c>
      <c r="F679" s="177">
        <v>145</v>
      </c>
      <c r="G679" s="177">
        <v>222</v>
      </c>
      <c r="H679" s="178">
        <v>246</v>
      </c>
      <c r="I679" s="172">
        <v>556</v>
      </c>
      <c r="J679" s="177">
        <v>127</v>
      </c>
      <c r="K679" s="177">
        <v>219</v>
      </c>
      <c r="L679" s="178">
        <v>210</v>
      </c>
      <c r="M679" s="172">
        <v>582</v>
      </c>
      <c r="N679" s="177">
        <v>148</v>
      </c>
      <c r="O679" s="177">
        <v>217</v>
      </c>
      <c r="P679" s="178">
        <v>217</v>
      </c>
    </row>
    <row r="680" spans="1:16" x14ac:dyDescent="0.3">
      <c r="A680" s="175" t="s">
        <v>308</v>
      </c>
      <c r="B680" s="176" t="s">
        <v>763</v>
      </c>
      <c r="C680" s="176" t="s">
        <v>1872</v>
      </c>
      <c r="D680" s="175" t="s">
        <v>769</v>
      </c>
      <c r="E680" s="172">
        <v>604</v>
      </c>
      <c r="F680" s="177">
        <v>126</v>
      </c>
      <c r="G680" s="177">
        <v>396</v>
      </c>
      <c r="H680" s="178">
        <v>82</v>
      </c>
      <c r="I680" s="172">
        <v>505</v>
      </c>
      <c r="J680" s="177">
        <v>122</v>
      </c>
      <c r="K680" s="177">
        <v>306</v>
      </c>
      <c r="L680" s="178">
        <v>77</v>
      </c>
      <c r="M680" s="172">
        <v>574</v>
      </c>
      <c r="N680" s="177">
        <v>124</v>
      </c>
      <c r="O680" s="177">
        <v>373</v>
      </c>
      <c r="P680" s="178">
        <v>77</v>
      </c>
    </row>
    <row r="681" spans="1:16" x14ac:dyDescent="0.3">
      <c r="A681" s="175" t="s">
        <v>512</v>
      </c>
      <c r="B681" s="176" t="s">
        <v>181</v>
      </c>
      <c r="C681" s="176" t="s">
        <v>1873</v>
      </c>
      <c r="D681" s="175" t="s">
        <v>853</v>
      </c>
      <c r="E681" s="172">
        <v>882</v>
      </c>
      <c r="F681" s="177">
        <v>359</v>
      </c>
      <c r="G681" s="177">
        <v>314</v>
      </c>
      <c r="H681" s="178">
        <v>209</v>
      </c>
      <c r="I681" s="172">
        <v>822</v>
      </c>
      <c r="J681" s="177">
        <v>351</v>
      </c>
      <c r="K681" s="177">
        <v>257</v>
      </c>
      <c r="L681" s="178">
        <v>214</v>
      </c>
      <c r="M681" s="172">
        <v>500</v>
      </c>
      <c r="N681" s="177">
        <v>82</v>
      </c>
      <c r="O681" s="177">
        <v>276</v>
      </c>
      <c r="P681" s="178">
        <v>142</v>
      </c>
    </row>
    <row r="682" spans="1:16" x14ac:dyDescent="0.3">
      <c r="A682" s="175" t="s">
        <v>308</v>
      </c>
      <c r="B682" s="176" t="s">
        <v>261</v>
      </c>
      <c r="C682" s="176" t="s">
        <v>1874</v>
      </c>
      <c r="D682" s="175" t="s">
        <v>307</v>
      </c>
      <c r="E682" s="172">
        <v>623</v>
      </c>
      <c r="F682" s="177">
        <v>158</v>
      </c>
      <c r="G682" s="177">
        <v>233</v>
      </c>
      <c r="H682" s="178">
        <v>232</v>
      </c>
      <c r="I682" s="172">
        <v>582</v>
      </c>
      <c r="J682" s="177">
        <v>162</v>
      </c>
      <c r="K682" s="177">
        <v>212</v>
      </c>
      <c r="L682" s="178">
        <v>208</v>
      </c>
      <c r="M682" s="172">
        <v>553</v>
      </c>
      <c r="N682" s="177">
        <v>146</v>
      </c>
      <c r="O682" s="177">
        <v>216</v>
      </c>
      <c r="P682" s="178">
        <v>191</v>
      </c>
    </row>
    <row r="683" spans="1:16" x14ac:dyDescent="0.3">
      <c r="A683" s="175" t="s">
        <v>680</v>
      </c>
      <c r="B683" s="176" t="s">
        <v>108</v>
      </c>
      <c r="C683" s="176" t="s">
        <v>1875</v>
      </c>
      <c r="D683" s="175" t="s">
        <v>124</v>
      </c>
      <c r="E683" s="172">
        <v>575</v>
      </c>
      <c r="F683" s="177">
        <v>231</v>
      </c>
      <c r="G683" s="177">
        <v>199</v>
      </c>
      <c r="H683" s="178">
        <v>145</v>
      </c>
      <c r="I683" s="172">
        <v>592</v>
      </c>
      <c r="J683" s="177">
        <v>229</v>
      </c>
      <c r="K683" s="177">
        <v>218</v>
      </c>
      <c r="L683" s="178">
        <v>145</v>
      </c>
      <c r="M683" s="172">
        <v>540</v>
      </c>
      <c r="N683" s="177">
        <v>212</v>
      </c>
      <c r="O683" s="177">
        <v>210</v>
      </c>
      <c r="P683" s="178">
        <v>118</v>
      </c>
    </row>
    <row r="684" spans="1:16" x14ac:dyDescent="0.3">
      <c r="A684" s="175" t="s">
        <v>938</v>
      </c>
      <c r="B684" s="176" t="s">
        <v>763</v>
      </c>
      <c r="C684" s="176" t="s">
        <v>1876</v>
      </c>
      <c r="D684" s="175" t="s">
        <v>781</v>
      </c>
      <c r="E684" s="172">
        <v>576</v>
      </c>
      <c r="F684" s="177">
        <v>202</v>
      </c>
      <c r="G684" s="177">
        <v>197</v>
      </c>
      <c r="H684" s="178">
        <v>177</v>
      </c>
      <c r="I684" s="172">
        <v>546</v>
      </c>
      <c r="J684" s="177">
        <v>198</v>
      </c>
      <c r="K684" s="177">
        <v>184</v>
      </c>
      <c r="L684" s="178">
        <v>164</v>
      </c>
      <c r="M684" s="172">
        <v>543</v>
      </c>
      <c r="N684" s="177">
        <v>207</v>
      </c>
      <c r="O684" s="177">
        <v>196</v>
      </c>
      <c r="P684" s="178">
        <v>140</v>
      </c>
    </row>
    <row r="685" spans="1:16" x14ac:dyDescent="0.3">
      <c r="A685" s="175" t="s">
        <v>1085</v>
      </c>
      <c r="B685" s="176" t="s">
        <v>272</v>
      </c>
      <c r="C685" s="176" t="s">
        <v>1877</v>
      </c>
      <c r="D685" s="175" t="s">
        <v>551</v>
      </c>
      <c r="E685" s="172">
        <v>545</v>
      </c>
      <c r="F685" s="177">
        <v>213</v>
      </c>
      <c r="G685" s="177">
        <v>136</v>
      </c>
      <c r="H685" s="178">
        <v>196</v>
      </c>
      <c r="I685" s="172">
        <v>588</v>
      </c>
      <c r="J685" s="177">
        <v>215</v>
      </c>
      <c r="K685" s="177">
        <v>141</v>
      </c>
      <c r="L685" s="178">
        <v>232</v>
      </c>
      <c r="M685" s="172">
        <v>510</v>
      </c>
      <c r="N685" s="177">
        <v>193</v>
      </c>
      <c r="O685" s="177">
        <v>140</v>
      </c>
      <c r="P685" s="178">
        <v>177</v>
      </c>
    </row>
    <row r="686" spans="1:16" x14ac:dyDescent="0.3">
      <c r="A686" s="175" t="s">
        <v>924</v>
      </c>
      <c r="B686" s="176" t="s">
        <v>874</v>
      </c>
      <c r="C686" s="176" t="s">
        <v>1878</v>
      </c>
      <c r="D686" s="175" t="s">
        <v>902</v>
      </c>
      <c r="E686" s="172">
        <v>613</v>
      </c>
      <c r="F686" s="177">
        <v>162</v>
      </c>
      <c r="G686" s="177">
        <v>214</v>
      </c>
      <c r="H686" s="178">
        <v>237</v>
      </c>
      <c r="I686" s="172">
        <v>574</v>
      </c>
      <c r="J686" s="177">
        <v>164</v>
      </c>
      <c r="K686" s="177">
        <v>185</v>
      </c>
      <c r="L686" s="178">
        <v>225</v>
      </c>
      <c r="M686" s="172">
        <v>557</v>
      </c>
      <c r="N686" s="177">
        <v>154</v>
      </c>
      <c r="O686" s="177">
        <v>184</v>
      </c>
      <c r="P686" s="178">
        <v>219</v>
      </c>
    </row>
    <row r="687" spans="1:16" x14ac:dyDescent="0.3">
      <c r="A687" s="175" t="s">
        <v>308</v>
      </c>
      <c r="B687" s="176" t="s">
        <v>272</v>
      </c>
      <c r="C687" s="176" t="s">
        <v>1879</v>
      </c>
      <c r="D687" s="175" t="s">
        <v>556</v>
      </c>
      <c r="E687" s="172">
        <v>597</v>
      </c>
      <c r="F687" s="177">
        <v>286</v>
      </c>
      <c r="G687" s="177">
        <v>150</v>
      </c>
      <c r="H687" s="178">
        <v>161</v>
      </c>
      <c r="I687" s="172">
        <v>559</v>
      </c>
      <c r="J687" s="177">
        <v>283</v>
      </c>
      <c r="K687" s="177">
        <v>136</v>
      </c>
      <c r="L687" s="178">
        <v>140</v>
      </c>
      <c r="M687" s="172">
        <v>540</v>
      </c>
      <c r="N687" s="177">
        <v>272</v>
      </c>
      <c r="O687" s="177">
        <v>151</v>
      </c>
      <c r="P687" s="178">
        <v>117</v>
      </c>
    </row>
    <row r="688" spans="1:16" x14ac:dyDescent="0.3">
      <c r="A688" s="175" t="s">
        <v>1014</v>
      </c>
      <c r="B688" s="176" t="s">
        <v>1086</v>
      </c>
      <c r="C688" s="176" t="s">
        <v>1880</v>
      </c>
      <c r="D688" s="175" t="s">
        <v>1098</v>
      </c>
      <c r="E688" s="172">
        <v>549</v>
      </c>
      <c r="F688" s="177">
        <v>361</v>
      </c>
      <c r="G688" s="177">
        <v>76</v>
      </c>
      <c r="H688" s="178">
        <v>112</v>
      </c>
      <c r="I688" s="172">
        <v>486</v>
      </c>
      <c r="J688" s="177">
        <v>283</v>
      </c>
      <c r="K688" s="177">
        <v>86</v>
      </c>
      <c r="L688" s="178">
        <v>117</v>
      </c>
      <c r="M688" s="172">
        <v>528</v>
      </c>
      <c r="N688" s="177">
        <v>366</v>
      </c>
      <c r="O688" s="177">
        <v>75</v>
      </c>
      <c r="P688" s="178">
        <v>87</v>
      </c>
    </row>
    <row r="689" spans="1:16" x14ac:dyDescent="0.3">
      <c r="A689" s="175" t="s">
        <v>260</v>
      </c>
      <c r="B689" s="176" t="s">
        <v>939</v>
      </c>
      <c r="C689" s="176" t="s">
        <v>1881</v>
      </c>
      <c r="D689" s="175" t="s">
        <v>261</v>
      </c>
      <c r="E689" s="172">
        <v>495</v>
      </c>
      <c r="F689" s="177">
        <v>171</v>
      </c>
      <c r="G689" s="177">
        <v>209</v>
      </c>
      <c r="H689" s="178">
        <v>115</v>
      </c>
      <c r="I689" s="172">
        <v>522</v>
      </c>
      <c r="J689" s="177">
        <v>209</v>
      </c>
      <c r="K689" s="177">
        <v>198</v>
      </c>
      <c r="L689" s="178">
        <v>115</v>
      </c>
      <c r="M689" s="172">
        <v>549</v>
      </c>
      <c r="N689" s="177">
        <v>215</v>
      </c>
      <c r="O689" s="177">
        <v>227</v>
      </c>
      <c r="P689" s="178">
        <v>107</v>
      </c>
    </row>
    <row r="690" spans="1:16" x14ac:dyDescent="0.3">
      <c r="A690" s="175" t="s">
        <v>308</v>
      </c>
      <c r="B690" s="176" t="s">
        <v>793</v>
      </c>
      <c r="C690" s="176" t="s">
        <v>1882</v>
      </c>
      <c r="D690" s="175" t="s">
        <v>799</v>
      </c>
      <c r="E690" s="172">
        <v>519</v>
      </c>
      <c r="F690" s="177">
        <v>278</v>
      </c>
      <c r="G690" s="177">
        <v>44</v>
      </c>
      <c r="H690" s="178">
        <v>197</v>
      </c>
      <c r="I690" s="172">
        <v>541</v>
      </c>
      <c r="J690" s="177">
        <v>278</v>
      </c>
      <c r="K690" s="177">
        <v>85</v>
      </c>
      <c r="L690" s="178">
        <v>178</v>
      </c>
      <c r="M690" s="172">
        <v>510</v>
      </c>
      <c r="N690" s="177">
        <v>274</v>
      </c>
      <c r="O690" s="177">
        <v>103</v>
      </c>
      <c r="P690" s="178">
        <v>133</v>
      </c>
    </row>
    <row r="691" spans="1:16" x14ac:dyDescent="0.3">
      <c r="A691" s="175" t="s">
        <v>308</v>
      </c>
      <c r="B691" s="176" t="s">
        <v>261</v>
      </c>
      <c r="C691" s="176" t="s">
        <v>1883</v>
      </c>
      <c r="D691" s="175" t="s">
        <v>284</v>
      </c>
      <c r="E691" s="172">
        <v>471</v>
      </c>
      <c r="F691" s="177">
        <v>238</v>
      </c>
      <c r="G691" s="177">
        <v>69</v>
      </c>
      <c r="H691" s="178">
        <v>164</v>
      </c>
      <c r="I691" s="172">
        <v>479</v>
      </c>
      <c r="J691" s="177">
        <v>234</v>
      </c>
      <c r="K691" s="177">
        <v>76</v>
      </c>
      <c r="L691" s="178">
        <v>169</v>
      </c>
      <c r="M691" s="172">
        <v>570</v>
      </c>
      <c r="N691" s="177">
        <v>308</v>
      </c>
      <c r="O691" s="177">
        <v>78</v>
      </c>
      <c r="P691" s="178">
        <v>184</v>
      </c>
    </row>
    <row r="692" spans="1:16" x14ac:dyDescent="0.3">
      <c r="A692" s="175" t="s">
        <v>762</v>
      </c>
      <c r="B692" s="176" t="s">
        <v>272</v>
      </c>
      <c r="C692" s="176" t="s">
        <v>1884</v>
      </c>
      <c r="D692" s="175" t="s">
        <v>548</v>
      </c>
      <c r="E692" s="172">
        <v>546</v>
      </c>
      <c r="F692" s="177">
        <v>270</v>
      </c>
      <c r="G692" s="177">
        <v>215</v>
      </c>
      <c r="H692" s="178">
        <v>61</v>
      </c>
      <c r="I692" s="172">
        <v>541</v>
      </c>
      <c r="J692" s="177">
        <v>272</v>
      </c>
      <c r="K692" s="177">
        <v>186</v>
      </c>
      <c r="L692" s="178">
        <v>83</v>
      </c>
      <c r="M692" s="172">
        <v>526</v>
      </c>
      <c r="N692" s="177">
        <v>289</v>
      </c>
      <c r="O692" s="177">
        <v>183</v>
      </c>
      <c r="P692" s="178">
        <v>54</v>
      </c>
    </row>
    <row r="693" spans="1:16" x14ac:dyDescent="0.3">
      <c r="A693" s="175" t="s">
        <v>913</v>
      </c>
      <c r="B693" s="176" t="s">
        <v>181</v>
      </c>
      <c r="C693" s="176" t="s">
        <v>1885</v>
      </c>
      <c r="D693" s="175" t="s">
        <v>859</v>
      </c>
      <c r="E693" s="172">
        <v>558</v>
      </c>
      <c r="F693" s="177">
        <v>196</v>
      </c>
      <c r="G693" s="177">
        <v>224</v>
      </c>
      <c r="H693" s="178">
        <v>138</v>
      </c>
      <c r="I693" s="172">
        <v>558</v>
      </c>
      <c r="J693" s="177">
        <v>199</v>
      </c>
      <c r="K693" s="177">
        <v>229</v>
      </c>
      <c r="L693" s="178">
        <v>130</v>
      </c>
      <c r="M693" s="172">
        <v>550</v>
      </c>
      <c r="N693" s="177">
        <v>188</v>
      </c>
      <c r="O693" s="177">
        <v>233</v>
      </c>
      <c r="P693" s="178">
        <v>129</v>
      </c>
    </row>
    <row r="694" spans="1:16" x14ac:dyDescent="0.3">
      <c r="A694" s="175" t="s">
        <v>1085</v>
      </c>
      <c r="B694" s="176" t="s">
        <v>939</v>
      </c>
      <c r="C694" s="176" t="s">
        <v>1886</v>
      </c>
      <c r="D694" s="175" t="s">
        <v>963</v>
      </c>
      <c r="E694" s="172">
        <v>742</v>
      </c>
      <c r="F694" s="177">
        <v>214</v>
      </c>
      <c r="G694" s="177">
        <v>369</v>
      </c>
      <c r="H694" s="178">
        <v>159</v>
      </c>
      <c r="I694" s="172">
        <v>580</v>
      </c>
      <c r="J694" s="177">
        <v>212</v>
      </c>
      <c r="K694" s="177">
        <v>207</v>
      </c>
      <c r="L694" s="178">
        <v>161</v>
      </c>
      <c r="M694" s="172">
        <v>535</v>
      </c>
      <c r="N694" s="177">
        <v>189</v>
      </c>
      <c r="O694" s="177">
        <v>201</v>
      </c>
      <c r="P694" s="178">
        <v>145</v>
      </c>
    </row>
    <row r="695" spans="1:16" x14ac:dyDescent="0.3">
      <c r="A695" s="175" t="s">
        <v>819</v>
      </c>
      <c r="B695" s="176" t="s">
        <v>108</v>
      </c>
      <c r="C695" s="176" t="s">
        <v>1887</v>
      </c>
      <c r="D695" s="176" t="s">
        <v>202</v>
      </c>
      <c r="E695" s="172">
        <v>800</v>
      </c>
      <c r="F695" s="177">
        <v>363</v>
      </c>
      <c r="G695" s="177">
        <v>201</v>
      </c>
      <c r="H695" s="178">
        <v>236</v>
      </c>
      <c r="I695" s="172">
        <v>800</v>
      </c>
      <c r="J695" s="177">
        <v>348</v>
      </c>
      <c r="K695" s="177">
        <v>208</v>
      </c>
      <c r="L695" s="178">
        <v>244</v>
      </c>
      <c r="M695" s="172">
        <v>538</v>
      </c>
      <c r="N695" s="177">
        <v>110</v>
      </c>
      <c r="O695" s="177">
        <v>189</v>
      </c>
      <c r="P695" s="178">
        <v>239</v>
      </c>
    </row>
    <row r="696" spans="1:16" x14ac:dyDescent="0.3">
      <c r="A696" s="175" t="s">
        <v>260</v>
      </c>
      <c r="B696" s="176" t="s">
        <v>939</v>
      </c>
      <c r="C696" s="176" t="s">
        <v>1888</v>
      </c>
      <c r="D696" s="175" t="s">
        <v>945</v>
      </c>
      <c r="E696" s="172">
        <v>485</v>
      </c>
      <c r="F696" s="177">
        <v>226</v>
      </c>
      <c r="G696" s="177">
        <v>129</v>
      </c>
      <c r="H696" s="178">
        <v>130</v>
      </c>
      <c r="I696" s="172">
        <v>531</v>
      </c>
      <c r="J696" s="177">
        <v>222</v>
      </c>
      <c r="K696" s="177">
        <v>158</v>
      </c>
      <c r="L696" s="178">
        <v>151</v>
      </c>
      <c r="M696" s="172">
        <v>527</v>
      </c>
      <c r="N696" s="177">
        <v>221</v>
      </c>
      <c r="O696" s="177">
        <v>170</v>
      </c>
      <c r="P696" s="178">
        <v>136</v>
      </c>
    </row>
    <row r="697" spans="1:16" x14ac:dyDescent="0.3">
      <c r="A697" s="175" t="s">
        <v>819</v>
      </c>
      <c r="B697" s="176" t="s">
        <v>449</v>
      </c>
      <c r="C697" s="176" t="s">
        <v>1889</v>
      </c>
      <c r="D697" s="175" t="s">
        <v>934</v>
      </c>
      <c r="E697" s="172">
        <v>505</v>
      </c>
      <c r="F697" s="177">
        <v>254</v>
      </c>
      <c r="G697" s="177">
        <v>83</v>
      </c>
      <c r="H697" s="178">
        <v>168</v>
      </c>
      <c r="I697" s="172">
        <v>472</v>
      </c>
      <c r="J697" s="177">
        <v>224</v>
      </c>
      <c r="K697" s="177">
        <v>77</v>
      </c>
      <c r="L697" s="178">
        <v>171</v>
      </c>
      <c r="M697" s="172">
        <v>535</v>
      </c>
      <c r="N697" s="177">
        <v>289</v>
      </c>
      <c r="O697" s="177">
        <v>80</v>
      </c>
      <c r="P697" s="178">
        <v>166</v>
      </c>
    </row>
    <row r="698" spans="1:16" x14ac:dyDescent="0.3">
      <c r="A698" s="175" t="s">
        <v>711</v>
      </c>
      <c r="B698" s="176" t="s">
        <v>475</v>
      </c>
      <c r="C698" s="176" t="s">
        <v>1890</v>
      </c>
      <c r="D698" s="175" t="s">
        <v>496</v>
      </c>
      <c r="E698" s="172">
        <v>719</v>
      </c>
      <c r="F698" s="177">
        <v>250</v>
      </c>
      <c r="G698" s="177">
        <v>167</v>
      </c>
      <c r="H698" s="178">
        <v>302</v>
      </c>
      <c r="I698" s="172">
        <v>673</v>
      </c>
      <c r="J698" s="177">
        <v>229</v>
      </c>
      <c r="K698" s="177">
        <v>150</v>
      </c>
      <c r="L698" s="178">
        <v>294</v>
      </c>
      <c r="M698" s="172">
        <v>501</v>
      </c>
      <c r="N698" s="177">
        <v>70</v>
      </c>
      <c r="O698" s="177">
        <v>174</v>
      </c>
      <c r="P698" s="178">
        <v>257</v>
      </c>
    </row>
    <row r="699" spans="1:16" x14ac:dyDescent="0.3">
      <c r="A699" s="175" t="s">
        <v>913</v>
      </c>
      <c r="B699" s="176" t="s">
        <v>309</v>
      </c>
      <c r="C699" s="176" t="s">
        <v>1891</v>
      </c>
      <c r="D699" s="175" t="s">
        <v>394</v>
      </c>
      <c r="E699" s="172">
        <v>535</v>
      </c>
      <c r="F699" s="177">
        <v>263</v>
      </c>
      <c r="G699" s="177">
        <v>123</v>
      </c>
      <c r="H699" s="178">
        <v>149</v>
      </c>
      <c r="I699" s="172">
        <v>573</v>
      </c>
      <c r="J699" s="177">
        <v>267</v>
      </c>
      <c r="K699" s="177">
        <v>133</v>
      </c>
      <c r="L699" s="178">
        <v>173</v>
      </c>
      <c r="M699" s="172">
        <v>546</v>
      </c>
      <c r="N699" s="177">
        <v>267</v>
      </c>
      <c r="O699" s="177">
        <v>95</v>
      </c>
      <c r="P699" s="178">
        <v>184</v>
      </c>
    </row>
    <row r="700" spans="1:16" x14ac:dyDescent="0.3">
      <c r="A700" s="175" t="s">
        <v>474</v>
      </c>
      <c r="B700" s="176" t="s">
        <v>513</v>
      </c>
      <c r="C700" s="176" t="s">
        <v>1892</v>
      </c>
      <c r="D700" s="175" t="s">
        <v>529</v>
      </c>
      <c r="E700" s="172">
        <v>674</v>
      </c>
      <c r="F700" s="177">
        <v>221</v>
      </c>
      <c r="G700" s="177">
        <v>279</v>
      </c>
      <c r="H700" s="178">
        <v>174</v>
      </c>
      <c r="I700" s="172">
        <v>623</v>
      </c>
      <c r="J700" s="177">
        <v>195</v>
      </c>
      <c r="K700" s="177">
        <v>260</v>
      </c>
      <c r="L700" s="178">
        <v>168</v>
      </c>
      <c r="M700" s="172">
        <v>527</v>
      </c>
      <c r="N700" s="177">
        <v>104</v>
      </c>
      <c r="O700" s="177">
        <v>262</v>
      </c>
      <c r="P700" s="178">
        <v>161</v>
      </c>
    </row>
    <row r="701" spans="1:16" x14ac:dyDescent="0.3">
      <c r="A701" s="175" t="s">
        <v>474</v>
      </c>
      <c r="B701" s="176" t="s">
        <v>181</v>
      </c>
      <c r="C701" s="176" t="s">
        <v>1893</v>
      </c>
      <c r="D701" s="175" t="s">
        <v>869</v>
      </c>
      <c r="E701" s="172">
        <v>586</v>
      </c>
      <c r="F701" s="177">
        <v>119</v>
      </c>
      <c r="G701" s="177">
        <v>338</v>
      </c>
      <c r="H701" s="178">
        <v>129</v>
      </c>
      <c r="I701" s="172">
        <v>578</v>
      </c>
      <c r="J701" s="177">
        <v>155</v>
      </c>
      <c r="K701" s="177">
        <v>306</v>
      </c>
      <c r="L701" s="178">
        <v>117</v>
      </c>
      <c r="M701" s="172">
        <v>527</v>
      </c>
      <c r="N701" s="177">
        <v>149</v>
      </c>
      <c r="O701" s="177">
        <v>268</v>
      </c>
      <c r="P701" s="178">
        <v>110</v>
      </c>
    </row>
    <row r="702" spans="1:16" x14ac:dyDescent="0.3">
      <c r="A702" s="175" t="s">
        <v>474</v>
      </c>
      <c r="B702" s="176" t="s">
        <v>569</v>
      </c>
      <c r="C702" s="176" t="s">
        <v>1894</v>
      </c>
      <c r="D702" s="175" t="s">
        <v>617</v>
      </c>
      <c r="E702" s="172">
        <v>543</v>
      </c>
      <c r="F702" s="177">
        <v>269</v>
      </c>
      <c r="G702" s="177">
        <v>85</v>
      </c>
      <c r="H702" s="178">
        <v>189</v>
      </c>
      <c r="I702" s="172">
        <v>526</v>
      </c>
      <c r="J702" s="177">
        <v>270</v>
      </c>
      <c r="K702" s="177">
        <v>81</v>
      </c>
      <c r="L702" s="178">
        <v>175</v>
      </c>
      <c r="M702" s="172">
        <v>563</v>
      </c>
      <c r="N702" s="177">
        <v>271</v>
      </c>
      <c r="O702" s="177">
        <v>85</v>
      </c>
      <c r="P702" s="178">
        <v>207</v>
      </c>
    </row>
    <row r="703" spans="1:16" x14ac:dyDescent="0.3">
      <c r="A703" s="175" t="s">
        <v>938</v>
      </c>
      <c r="B703" s="176" t="s">
        <v>309</v>
      </c>
      <c r="C703" s="176" t="s">
        <v>1895</v>
      </c>
      <c r="D703" s="175" t="s">
        <v>361</v>
      </c>
      <c r="E703" s="172">
        <v>562</v>
      </c>
      <c r="F703" s="177">
        <v>287</v>
      </c>
      <c r="G703" s="177">
        <v>63</v>
      </c>
      <c r="H703" s="178">
        <v>212</v>
      </c>
      <c r="I703" s="172">
        <v>544</v>
      </c>
      <c r="J703" s="177">
        <v>284</v>
      </c>
      <c r="K703" s="177">
        <v>49</v>
      </c>
      <c r="L703" s="178">
        <v>211</v>
      </c>
      <c r="M703" s="172">
        <v>530</v>
      </c>
      <c r="N703" s="177">
        <v>275</v>
      </c>
      <c r="O703" s="177">
        <v>39</v>
      </c>
      <c r="P703" s="178">
        <v>216</v>
      </c>
    </row>
    <row r="704" spans="1:16" x14ac:dyDescent="0.3">
      <c r="A704" s="175" t="s">
        <v>1014</v>
      </c>
      <c r="B704" s="176" t="s">
        <v>181</v>
      </c>
      <c r="C704" s="176" t="s">
        <v>1896</v>
      </c>
      <c r="D704" s="175" t="s">
        <v>872</v>
      </c>
      <c r="E704" s="172">
        <v>431</v>
      </c>
      <c r="F704" s="177">
        <v>140</v>
      </c>
      <c r="G704" s="177">
        <v>91</v>
      </c>
      <c r="H704" s="178">
        <v>200</v>
      </c>
      <c r="I704" s="172">
        <v>518</v>
      </c>
      <c r="J704" s="177">
        <v>250</v>
      </c>
      <c r="K704" s="177">
        <v>90</v>
      </c>
      <c r="L704" s="178">
        <v>178</v>
      </c>
      <c r="M704" s="172">
        <v>543</v>
      </c>
      <c r="N704" s="177">
        <v>250</v>
      </c>
      <c r="O704" s="177">
        <v>96</v>
      </c>
      <c r="P704" s="178">
        <v>197</v>
      </c>
    </row>
    <row r="705" spans="1:16" x14ac:dyDescent="0.3">
      <c r="A705" s="175" t="s">
        <v>107</v>
      </c>
      <c r="B705" s="176" t="s">
        <v>449</v>
      </c>
      <c r="C705" s="176" t="s">
        <v>1897</v>
      </c>
      <c r="D705" s="175" t="s">
        <v>478</v>
      </c>
      <c r="E705" s="172">
        <v>518</v>
      </c>
      <c r="F705" s="177">
        <v>250</v>
      </c>
      <c r="G705" s="177">
        <v>147</v>
      </c>
      <c r="H705" s="178">
        <v>121</v>
      </c>
      <c r="I705" s="172">
        <v>523</v>
      </c>
      <c r="J705" s="177">
        <v>252</v>
      </c>
      <c r="K705" s="177">
        <v>155</v>
      </c>
      <c r="L705" s="178">
        <v>116</v>
      </c>
      <c r="M705" s="172">
        <v>509</v>
      </c>
      <c r="N705" s="177">
        <v>255</v>
      </c>
      <c r="O705" s="177">
        <v>152</v>
      </c>
      <c r="P705" s="178">
        <v>102</v>
      </c>
    </row>
    <row r="706" spans="1:16" x14ac:dyDescent="0.3">
      <c r="A706" s="175" t="s">
        <v>457</v>
      </c>
      <c r="B706" s="176" t="s">
        <v>108</v>
      </c>
      <c r="C706" s="176" t="s">
        <v>1898</v>
      </c>
      <c r="D706" s="175" t="s">
        <v>218</v>
      </c>
      <c r="E706" s="172">
        <v>578</v>
      </c>
      <c r="F706" s="177">
        <v>98</v>
      </c>
      <c r="G706" s="177">
        <v>408</v>
      </c>
      <c r="H706" s="178">
        <v>72</v>
      </c>
      <c r="I706" s="172">
        <v>539</v>
      </c>
      <c r="J706" s="177">
        <v>100</v>
      </c>
      <c r="K706" s="177">
        <v>378</v>
      </c>
      <c r="L706" s="178">
        <v>61</v>
      </c>
      <c r="M706" s="172">
        <v>528</v>
      </c>
      <c r="N706" s="177">
        <v>101</v>
      </c>
      <c r="O706" s="177">
        <v>360</v>
      </c>
      <c r="P706" s="178">
        <v>67</v>
      </c>
    </row>
    <row r="707" spans="1:16" x14ac:dyDescent="0.3">
      <c r="A707" s="175" t="s">
        <v>568</v>
      </c>
      <c r="B707" s="176" t="s">
        <v>309</v>
      </c>
      <c r="C707" s="176" t="s">
        <v>1899</v>
      </c>
      <c r="D707" s="175" t="s">
        <v>349</v>
      </c>
      <c r="E707" s="172">
        <v>513</v>
      </c>
      <c r="F707" s="177">
        <v>249</v>
      </c>
      <c r="G707" s="177">
        <v>154</v>
      </c>
      <c r="H707" s="178">
        <v>110</v>
      </c>
      <c r="I707" s="172">
        <v>506</v>
      </c>
      <c r="J707" s="177">
        <v>252</v>
      </c>
      <c r="K707" s="177">
        <v>149</v>
      </c>
      <c r="L707" s="178">
        <v>105</v>
      </c>
      <c r="M707" s="172">
        <v>508</v>
      </c>
      <c r="N707" s="177">
        <v>254</v>
      </c>
      <c r="O707" s="177">
        <v>160</v>
      </c>
      <c r="P707" s="178">
        <v>94</v>
      </c>
    </row>
    <row r="708" spans="1:16" x14ac:dyDescent="0.3">
      <c r="A708" s="175" t="s">
        <v>539</v>
      </c>
      <c r="B708" s="176" t="s">
        <v>712</v>
      </c>
      <c r="C708" s="176" t="s">
        <v>1900</v>
      </c>
      <c r="D708" s="176" t="s">
        <v>742</v>
      </c>
      <c r="E708" s="172">
        <v>677</v>
      </c>
      <c r="F708" s="177">
        <v>233</v>
      </c>
      <c r="G708" s="177">
        <v>259</v>
      </c>
      <c r="H708" s="178">
        <v>185</v>
      </c>
      <c r="I708" s="172">
        <v>656</v>
      </c>
      <c r="J708" s="177">
        <v>209</v>
      </c>
      <c r="K708" s="177">
        <v>234</v>
      </c>
      <c r="L708" s="178">
        <v>213</v>
      </c>
      <c r="M708" s="172">
        <v>535</v>
      </c>
      <c r="N708" s="177">
        <v>69</v>
      </c>
      <c r="O708" s="177">
        <v>231</v>
      </c>
      <c r="P708" s="178">
        <v>235</v>
      </c>
    </row>
    <row r="709" spans="1:16" x14ac:dyDescent="0.3">
      <c r="A709" s="175" t="s">
        <v>260</v>
      </c>
      <c r="B709" s="176" t="s">
        <v>108</v>
      </c>
      <c r="C709" s="176" t="s">
        <v>1901</v>
      </c>
      <c r="D709" s="175" t="s">
        <v>117</v>
      </c>
      <c r="E709" s="172">
        <v>862</v>
      </c>
      <c r="F709" s="177">
        <v>473</v>
      </c>
      <c r="G709" s="177">
        <v>200</v>
      </c>
      <c r="H709" s="178">
        <v>189</v>
      </c>
      <c r="I709" s="172">
        <v>846</v>
      </c>
      <c r="J709" s="177">
        <v>472</v>
      </c>
      <c r="K709" s="177">
        <v>178</v>
      </c>
      <c r="L709" s="178">
        <v>196</v>
      </c>
      <c r="M709" s="172">
        <v>478</v>
      </c>
      <c r="N709" s="177">
        <v>123</v>
      </c>
      <c r="O709" s="177">
        <v>192</v>
      </c>
      <c r="P709" s="178">
        <v>163</v>
      </c>
    </row>
    <row r="710" spans="1:16" x14ac:dyDescent="0.3">
      <c r="A710" s="175" t="s">
        <v>1085</v>
      </c>
      <c r="B710" s="176" t="s">
        <v>309</v>
      </c>
      <c r="C710" s="176" t="s">
        <v>1902</v>
      </c>
      <c r="D710" s="175" t="s">
        <v>344</v>
      </c>
      <c r="E710" s="172">
        <v>600</v>
      </c>
      <c r="F710" s="177">
        <v>296</v>
      </c>
      <c r="G710" s="177">
        <v>132</v>
      </c>
      <c r="H710" s="178">
        <v>172</v>
      </c>
      <c r="I710" s="172">
        <v>561</v>
      </c>
      <c r="J710" s="177">
        <v>291</v>
      </c>
      <c r="K710" s="177">
        <v>101</v>
      </c>
      <c r="L710" s="178">
        <v>169</v>
      </c>
      <c r="M710" s="172">
        <v>528</v>
      </c>
      <c r="N710" s="177">
        <v>287</v>
      </c>
      <c r="O710" s="177">
        <v>54</v>
      </c>
      <c r="P710" s="178">
        <v>187</v>
      </c>
    </row>
    <row r="711" spans="1:16" x14ac:dyDescent="0.3">
      <c r="A711" s="175" t="s">
        <v>308</v>
      </c>
      <c r="B711" s="176" t="s">
        <v>458</v>
      </c>
      <c r="C711" s="176" t="s">
        <v>1903</v>
      </c>
      <c r="D711" s="175" t="s">
        <v>470</v>
      </c>
      <c r="E711" s="172">
        <v>497</v>
      </c>
      <c r="F711" s="177">
        <v>74</v>
      </c>
      <c r="G711" s="177">
        <v>349</v>
      </c>
      <c r="H711" s="178">
        <v>74</v>
      </c>
      <c r="I711" s="172">
        <v>396</v>
      </c>
      <c r="J711" s="177">
        <v>77</v>
      </c>
      <c r="K711" s="177">
        <v>265</v>
      </c>
      <c r="L711" s="178">
        <v>54</v>
      </c>
      <c r="M711" s="172">
        <v>507</v>
      </c>
      <c r="N711" s="177">
        <v>38</v>
      </c>
      <c r="O711" s="177">
        <v>418</v>
      </c>
      <c r="P711" s="178">
        <v>51</v>
      </c>
    </row>
    <row r="712" spans="1:16" x14ac:dyDescent="0.3">
      <c r="A712" s="175" t="s">
        <v>819</v>
      </c>
      <c r="B712" s="176" t="s">
        <v>309</v>
      </c>
      <c r="C712" s="176" t="s">
        <v>1904</v>
      </c>
      <c r="D712" s="175" t="s">
        <v>389</v>
      </c>
      <c r="E712" s="172">
        <v>455</v>
      </c>
      <c r="F712" s="177">
        <v>309</v>
      </c>
      <c r="G712" s="177">
        <v>44</v>
      </c>
      <c r="H712" s="178">
        <v>102</v>
      </c>
      <c r="I712" s="172">
        <v>418</v>
      </c>
      <c r="J712" s="177">
        <v>263</v>
      </c>
      <c r="K712" s="177">
        <v>49</v>
      </c>
      <c r="L712" s="178">
        <v>106</v>
      </c>
      <c r="M712" s="172">
        <v>474</v>
      </c>
      <c r="N712" s="177">
        <v>350</v>
      </c>
      <c r="O712" s="177">
        <v>53</v>
      </c>
      <c r="P712" s="178">
        <v>71</v>
      </c>
    </row>
    <row r="713" spans="1:16" x14ac:dyDescent="0.3">
      <c r="A713" s="175" t="s">
        <v>819</v>
      </c>
      <c r="B713" s="176" t="s">
        <v>793</v>
      </c>
      <c r="C713" s="176" t="s">
        <v>1905</v>
      </c>
      <c r="D713" s="175" t="s">
        <v>809</v>
      </c>
      <c r="E713" s="172">
        <v>508</v>
      </c>
      <c r="F713" s="177">
        <v>227</v>
      </c>
      <c r="G713" s="177">
        <v>147</v>
      </c>
      <c r="H713" s="178">
        <v>134</v>
      </c>
      <c r="I713" s="172">
        <v>538</v>
      </c>
      <c r="J713" s="177">
        <v>229</v>
      </c>
      <c r="K713" s="177">
        <v>160</v>
      </c>
      <c r="L713" s="178">
        <v>149</v>
      </c>
      <c r="M713" s="172">
        <v>490</v>
      </c>
      <c r="N713" s="177">
        <v>183</v>
      </c>
      <c r="O713" s="177">
        <v>175</v>
      </c>
      <c r="P713" s="178">
        <v>132</v>
      </c>
    </row>
    <row r="714" spans="1:16" x14ac:dyDescent="0.3">
      <c r="A714" s="175" t="s">
        <v>308</v>
      </c>
      <c r="B714" s="176" t="s">
        <v>181</v>
      </c>
      <c r="C714" s="176" t="s">
        <v>1906</v>
      </c>
      <c r="D714" s="175" t="s">
        <v>837</v>
      </c>
      <c r="E714" s="172">
        <v>504</v>
      </c>
      <c r="F714" s="177">
        <v>263</v>
      </c>
      <c r="G714" s="177">
        <v>44</v>
      </c>
      <c r="H714" s="178">
        <v>197</v>
      </c>
      <c r="I714" s="172">
        <v>505</v>
      </c>
      <c r="J714" s="177">
        <v>258</v>
      </c>
      <c r="K714" s="177">
        <v>43</v>
      </c>
      <c r="L714" s="178">
        <v>204</v>
      </c>
      <c r="M714" s="172">
        <v>451</v>
      </c>
      <c r="N714" s="177">
        <v>259</v>
      </c>
      <c r="O714" s="177">
        <v>43</v>
      </c>
      <c r="P714" s="178">
        <v>149</v>
      </c>
    </row>
    <row r="715" spans="1:16" x14ac:dyDescent="0.3">
      <c r="A715" s="175" t="s">
        <v>308</v>
      </c>
      <c r="B715" s="176" t="s">
        <v>309</v>
      </c>
      <c r="C715" s="176" t="s">
        <v>1907</v>
      </c>
      <c r="D715" s="175" t="s">
        <v>351</v>
      </c>
      <c r="E715" s="172">
        <v>645</v>
      </c>
      <c r="F715" s="177">
        <v>193</v>
      </c>
      <c r="G715" s="177">
        <v>246</v>
      </c>
      <c r="H715" s="178">
        <v>206</v>
      </c>
      <c r="I715" s="172">
        <v>476</v>
      </c>
      <c r="J715" s="177">
        <v>170</v>
      </c>
      <c r="K715" s="177">
        <v>125</v>
      </c>
      <c r="L715" s="178">
        <v>181</v>
      </c>
      <c r="M715" s="172">
        <v>527</v>
      </c>
      <c r="N715" s="177">
        <v>171</v>
      </c>
      <c r="O715" s="177">
        <v>154</v>
      </c>
      <c r="P715" s="178">
        <v>202</v>
      </c>
    </row>
    <row r="716" spans="1:16" x14ac:dyDescent="0.3">
      <c r="A716" s="175" t="s">
        <v>107</v>
      </c>
      <c r="B716" s="176" t="s">
        <v>1039</v>
      </c>
      <c r="C716" s="176" t="s">
        <v>1908</v>
      </c>
      <c r="D716" s="175" t="s">
        <v>1079</v>
      </c>
      <c r="E716" s="172">
        <v>506</v>
      </c>
      <c r="F716" s="177">
        <v>202</v>
      </c>
      <c r="G716" s="177">
        <v>154</v>
      </c>
      <c r="H716" s="178">
        <v>150</v>
      </c>
      <c r="I716" s="172">
        <v>508</v>
      </c>
      <c r="J716" s="177">
        <v>206</v>
      </c>
      <c r="K716" s="177">
        <v>169</v>
      </c>
      <c r="L716" s="178">
        <v>133</v>
      </c>
      <c r="M716" s="172">
        <v>511</v>
      </c>
      <c r="N716" s="177">
        <v>207</v>
      </c>
      <c r="O716" s="177">
        <v>165</v>
      </c>
      <c r="P716" s="178">
        <v>139</v>
      </c>
    </row>
    <row r="717" spans="1:16" x14ac:dyDescent="0.3">
      <c r="A717" s="175" t="s">
        <v>762</v>
      </c>
      <c r="B717" s="176" t="s">
        <v>914</v>
      </c>
      <c r="C717" s="176" t="s">
        <v>1909</v>
      </c>
      <c r="D717" s="175" t="s">
        <v>918</v>
      </c>
      <c r="E717" s="172">
        <v>442</v>
      </c>
      <c r="F717" s="177">
        <v>292</v>
      </c>
      <c r="G717" s="177">
        <v>45</v>
      </c>
      <c r="H717" s="178">
        <v>105</v>
      </c>
      <c r="I717" s="172">
        <v>447</v>
      </c>
      <c r="J717" s="177">
        <v>286</v>
      </c>
      <c r="K717" s="177">
        <v>49</v>
      </c>
      <c r="L717" s="178">
        <v>112</v>
      </c>
      <c r="M717" s="172">
        <v>517</v>
      </c>
      <c r="N717" s="177">
        <v>348</v>
      </c>
      <c r="O717" s="177">
        <v>45</v>
      </c>
      <c r="P717" s="178">
        <v>124</v>
      </c>
    </row>
    <row r="718" spans="1:16" x14ac:dyDescent="0.3">
      <c r="A718" s="175" t="s">
        <v>107</v>
      </c>
      <c r="B718" s="176" t="s">
        <v>108</v>
      </c>
      <c r="C718" s="176" t="s">
        <v>1910</v>
      </c>
      <c r="D718" s="175" t="s">
        <v>162</v>
      </c>
      <c r="E718" s="172">
        <v>513</v>
      </c>
      <c r="F718" s="177">
        <v>98</v>
      </c>
      <c r="G718" s="177">
        <v>200</v>
      </c>
      <c r="H718" s="178">
        <v>215</v>
      </c>
      <c r="I718" s="172">
        <v>500</v>
      </c>
      <c r="J718" s="177">
        <v>97</v>
      </c>
      <c r="K718" s="177">
        <v>192</v>
      </c>
      <c r="L718" s="178">
        <v>211</v>
      </c>
      <c r="M718" s="172">
        <v>507</v>
      </c>
      <c r="N718" s="177">
        <v>99</v>
      </c>
      <c r="O718" s="177">
        <v>194</v>
      </c>
      <c r="P718" s="178">
        <v>214</v>
      </c>
    </row>
    <row r="719" spans="1:16" x14ac:dyDescent="0.3">
      <c r="A719" s="175" t="s">
        <v>107</v>
      </c>
      <c r="B719" s="176" t="s">
        <v>475</v>
      </c>
      <c r="C719" s="176" t="s">
        <v>1911</v>
      </c>
      <c r="D719" s="175" t="s">
        <v>478</v>
      </c>
      <c r="E719" s="172">
        <v>503</v>
      </c>
      <c r="F719" s="177">
        <v>198</v>
      </c>
      <c r="G719" s="177">
        <v>181</v>
      </c>
      <c r="H719" s="178">
        <v>124</v>
      </c>
      <c r="I719" s="172">
        <v>503</v>
      </c>
      <c r="J719" s="177">
        <v>201</v>
      </c>
      <c r="K719" s="177">
        <v>182</v>
      </c>
      <c r="L719" s="178">
        <v>120</v>
      </c>
      <c r="M719" s="172">
        <v>497</v>
      </c>
      <c r="N719" s="177">
        <v>198</v>
      </c>
      <c r="O719" s="177">
        <v>184</v>
      </c>
      <c r="P719" s="178">
        <v>115</v>
      </c>
    </row>
    <row r="720" spans="1:16" x14ac:dyDescent="0.3">
      <c r="A720" s="175" t="s">
        <v>568</v>
      </c>
      <c r="B720" s="176" t="s">
        <v>449</v>
      </c>
      <c r="C720" s="176" t="s">
        <v>1912</v>
      </c>
      <c r="D720" s="175" t="s">
        <v>930</v>
      </c>
      <c r="E720" s="172">
        <v>521</v>
      </c>
      <c r="F720" s="177">
        <v>173</v>
      </c>
      <c r="G720" s="177">
        <v>248</v>
      </c>
      <c r="H720" s="178">
        <v>100</v>
      </c>
      <c r="I720" s="172">
        <v>518</v>
      </c>
      <c r="J720" s="177">
        <v>180</v>
      </c>
      <c r="K720" s="177">
        <v>219</v>
      </c>
      <c r="L720" s="178">
        <v>119</v>
      </c>
      <c r="M720" s="172">
        <v>486</v>
      </c>
      <c r="N720" s="177">
        <v>168</v>
      </c>
      <c r="O720" s="177">
        <v>215</v>
      </c>
      <c r="P720" s="178">
        <v>103</v>
      </c>
    </row>
    <row r="721" spans="1:16" x14ac:dyDescent="0.3">
      <c r="A721" s="175" t="s">
        <v>308</v>
      </c>
      <c r="B721" s="176" t="s">
        <v>108</v>
      </c>
      <c r="C721" s="176" t="s">
        <v>1913</v>
      </c>
      <c r="D721" s="175" t="s">
        <v>166</v>
      </c>
      <c r="E721" s="172">
        <v>553</v>
      </c>
      <c r="F721" s="177">
        <v>181</v>
      </c>
      <c r="G721" s="177">
        <v>94</v>
      </c>
      <c r="H721" s="178">
        <v>278</v>
      </c>
      <c r="I721" s="172">
        <v>510</v>
      </c>
      <c r="J721" s="177">
        <v>181</v>
      </c>
      <c r="K721" s="177">
        <v>66</v>
      </c>
      <c r="L721" s="178">
        <v>263</v>
      </c>
      <c r="M721" s="172">
        <v>473</v>
      </c>
      <c r="N721" s="177">
        <v>153</v>
      </c>
      <c r="O721" s="177">
        <v>86</v>
      </c>
      <c r="P721" s="178">
        <v>234</v>
      </c>
    </row>
    <row r="722" spans="1:16" x14ac:dyDescent="0.3">
      <c r="A722" s="175" t="s">
        <v>308</v>
      </c>
      <c r="B722" s="176" t="s">
        <v>793</v>
      </c>
      <c r="C722" s="176" t="s">
        <v>1914</v>
      </c>
      <c r="D722" s="175" t="s">
        <v>816</v>
      </c>
      <c r="E722" s="172">
        <v>486</v>
      </c>
      <c r="F722" s="177">
        <v>300</v>
      </c>
      <c r="G722" s="177">
        <v>78</v>
      </c>
      <c r="H722" s="178">
        <v>108</v>
      </c>
      <c r="I722" s="172">
        <v>491</v>
      </c>
      <c r="J722" s="177">
        <v>305</v>
      </c>
      <c r="K722" s="177">
        <v>79</v>
      </c>
      <c r="L722" s="178">
        <v>107</v>
      </c>
      <c r="M722" s="172">
        <v>497</v>
      </c>
      <c r="N722" s="177">
        <v>305</v>
      </c>
      <c r="O722" s="177">
        <v>88</v>
      </c>
      <c r="P722" s="178">
        <v>104</v>
      </c>
    </row>
    <row r="723" spans="1:16" x14ac:dyDescent="0.3">
      <c r="A723" s="175" t="s">
        <v>1162</v>
      </c>
      <c r="B723" s="176" t="s">
        <v>569</v>
      </c>
      <c r="C723" s="176" t="s">
        <v>1915</v>
      </c>
      <c r="D723" s="175" t="s">
        <v>655</v>
      </c>
      <c r="E723" s="172">
        <v>832</v>
      </c>
      <c r="F723" s="177">
        <v>290</v>
      </c>
      <c r="G723" s="177">
        <v>389</v>
      </c>
      <c r="H723" s="178">
        <v>153</v>
      </c>
      <c r="I723" s="172">
        <v>747</v>
      </c>
      <c r="J723" s="177">
        <v>269</v>
      </c>
      <c r="K723" s="177">
        <v>338</v>
      </c>
      <c r="L723" s="178">
        <v>140</v>
      </c>
      <c r="M723" s="172">
        <v>483</v>
      </c>
      <c r="N723" s="177">
        <v>73</v>
      </c>
      <c r="O723" s="177">
        <v>287</v>
      </c>
      <c r="P723" s="178">
        <v>123</v>
      </c>
    </row>
    <row r="724" spans="1:16" x14ac:dyDescent="0.3">
      <c r="A724" s="175" t="s">
        <v>1038</v>
      </c>
      <c r="B724" s="176" t="s">
        <v>712</v>
      </c>
      <c r="C724" s="176" t="s">
        <v>1916</v>
      </c>
      <c r="D724" s="175" t="s">
        <v>737</v>
      </c>
      <c r="E724" s="172">
        <v>517</v>
      </c>
      <c r="F724" s="177">
        <v>184</v>
      </c>
      <c r="G724" s="177">
        <v>245</v>
      </c>
      <c r="H724" s="178">
        <v>88</v>
      </c>
      <c r="I724" s="172">
        <v>463</v>
      </c>
      <c r="J724" s="177">
        <v>137</v>
      </c>
      <c r="K724" s="177">
        <v>240</v>
      </c>
      <c r="L724" s="178">
        <v>86</v>
      </c>
      <c r="M724" s="172">
        <v>475</v>
      </c>
      <c r="N724" s="177">
        <v>152</v>
      </c>
      <c r="O724" s="177">
        <v>260</v>
      </c>
      <c r="P724" s="178">
        <v>63</v>
      </c>
    </row>
    <row r="725" spans="1:16" x14ac:dyDescent="0.3">
      <c r="A725" s="175" t="s">
        <v>924</v>
      </c>
      <c r="B725" s="176" t="s">
        <v>874</v>
      </c>
      <c r="C725" s="176" t="s">
        <v>1917</v>
      </c>
      <c r="D725" s="175" t="s">
        <v>883</v>
      </c>
      <c r="E725" s="172">
        <v>559</v>
      </c>
      <c r="F725" s="177">
        <v>292</v>
      </c>
      <c r="G725" s="177">
        <v>86</v>
      </c>
      <c r="H725" s="178">
        <v>181</v>
      </c>
      <c r="I725" s="172">
        <v>502</v>
      </c>
      <c r="J725" s="177">
        <v>289</v>
      </c>
      <c r="K725" s="177">
        <v>21</v>
      </c>
      <c r="L725" s="178">
        <v>192</v>
      </c>
      <c r="M725" s="172">
        <v>458</v>
      </c>
      <c r="N725" s="177">
        <v>286</v>
      </c>
      <c r="O725" s="177">
        <v>18</v>
      </c>
      <c r="P725" s="178">
        <v>154</v>
      </c>
    </row>
    <row r="726" spans="1:16" x14ac:dyDescent="0.3">
      <c r="A726" s="175" t="s">
        <v>819</v>
      </c>
      <c r="B726" s="176" t="s">
        <v>309</v>
      </c>
      <c r="C726" s="176" t="s">
        <v>1918</v>
      </c>
      <c r="D726" s="175" t="s">
        <v>399</v>
      </c>
      <c r="E726" s="172">
        <v>530</v>
      </c>
      <c r="F726" s="177">
        <v>182</v>
      </c>
      <c r="G726" s="177">
        <v>148</v>
      </c>
      <c r="H726" s="178">
        <v>200</v>
      </c>
      <c r="I726" s="172">
        <v>505</v>
      </c>
      <c r="J726" s="177">
        <v>182</v>
      </c>
      <c r="K726" s="177">
        <v>129</v>
      </c>
      <c r="L726" s="178">
        <v>194</v>
      </c>
      <c r="M726" s="172">
        <v>497</v>
      </c>
      <c r="N726" s="177">
        <v>183</v>
      </c>
      <c r="O726" s="177">
        <v>114</v>
      </c>
      <c r="P726" s="178">
        <v>200</v>
      </c>
    </row>
    <row r="727" spans="1:16" x14ac:dyDescent="0.3">
      <c r="A727" s="175" t="s">
        <v>234</v>
      </c>
      <c r="B727" s="176" t="s">
        <v>108</v>
      </c>
      <c r="C727" s="176" t="s">
        <v>1919</v>
      </c>
      <c r="D727" s="175" t="s">
        <v>138</v>
      </c>
      <c r="E727" s="172">
        <v>435</v>
      </c>
      <c r="F727" s="177">
        <v>187</v>
      </c>
      <c r="G727" s="177">
        <v>84</v>
      </c>
      <c r="H727" s="178">
        <v>164</v>
      </c>
      <c r="I727" s="172">
        <v>459</v>
      </c>
      <c r="J727" s="177">
        <v>185</v>
      </c>
      <c r="K727" s="177">
        <v>97</v>
      </c>
      <c r="L727" s="178">
        <v>177</v>
      </c>
      <c r="M727" s="172">
        <v>480</v>
      </c>
      <c r="N727" s="177">
        <v>210</v>
      </c>
      <c r="O727" s="177">
        <v>104</v>
      </c>
      <c r="P727" s="178">
        <v>166</v>
      </c>
    </row>
    <row r="728" spans="1:16" x14ac:dyDescent="0.3">
      <c r="A728" s="175" t="s">
        <v>1178</v>
      </c>
      <c r="B728" s="176" t="s">
        <v>1086</v>
      </c>
      <c r="C728" s="176" t="s">
        <v>1920</v>
      </c>
      <c r="D728" s="175" t="s">
        <v>1116</v>
      </c>
      <c r="E728" s="172">
        <v>424</v>
      </c>
      <c r="F728" s="177">
        <v>223</v>
      </c>
      <c r="G728" s="177">
        <v>87</v>
      </c>
      <c r="H728" s="178">
        <v>114</v>
      </c>
      <c r="I728" s="172">
        <v>421</v>
      </c>
      <c r="J728" s="177">
        <v>236</v>
      </c>
      <c r="K728" s="177">
        <v>77</v>
      </c>
      <c r="L728" s="178">
        <v>108</v>
      </c>
      <c r="M728" s="172">
        <v>480</v>
      </c>
      <c r="N728" s="177">
        <v>301</v>
      </c>
      <c r="O728" s="177">
        <v>81</v>
      </c>
      <c r="P728" s="178">
        <v>98</v>
      </c>
    </row>
    <row r="729" spans="1:16" x14ac:dyDescent="0.3">
      <c r="A729" s="175" t="s">
        <v>308</v>
      </c>
      <c r="B729" s="176" t="s">
        <v>712</v>
      </c>
      <c r="C729" s="176" t="s">
        <v>1921</v>
      </c>
      <c r="D729" s="175" t="s">
        <v>394</v>
      </c>
      <c r="E729" s="172">
        <v>469</v>
      </c>
      <c r="F729" s="177">
        <v>195</v>
      </c>
      <c r="G729" s="177">
        <v>112</v>
      </c>
      <c r="H729" s="178">
        <v>162</v>
      </c>
      <c r="I729" s="172">
        <v>475</v>
      </c>
      <c r="J729" s="177">
        <v>183</v>
      </c>
      <c r="K729" s="177">
        <v>138</v>
      </c>
      <c r="L729" s="178">
        <v>154</v>
      </c>
      <c r="M729" s="172">
        <v>510</v>
      </c>
      <c r="N729" s="177">
        <v>192</v>
      </c>
      <c r="O729" s="177">
        <v>143</v>
      </c>
      <c r="P729" s="178">
        <v>175</v>
      </c>
    </row>
    <row r="730" spans="1:16" x14ac:dyDescent="0.3">
      <c r="A730" s="175" t="s">
        <v>308</v>
      </c>
      <c r="B730" s="176" t="s">
        <v>763</v>
      </c>
      <c r="C730" s="176" t="s">
        <v>1922</v>
      </c>
      <c r="D730" s="175" t="s">
        <v>782</v>
      </c>
      <c r="E730" s="172">
        <v>499</v>
      </c>
      <c r="F730" s="177">
        <v>238</v>
      </c>
      <c r="G730" s="177">
        <v>132</v>
      </c>
      <c r="H730" s="178">
        <v>129</v>
      </c>
      <c r="I730" s="172">
        <v>604</v>
      </c>
      <c r="J730" s="177">
        <v>344</v>
      </c>
      <c r="K730" s="177">
        <v>149</v>
      </c>
      <c r="L730" s="178">
        <v>111</v>
      </c>
      <c r="M730" s="172">
        <v>485</v>
      </c>
      <c r="N730" s="177">
        <v>241</v>
      </c>
      <c r="O730" s="177">
        <v>137</v>
      </c>
      <c r="P730" s="178">
        <v>107</v>
      </c>
    </row>
    <row r="731" spans="1:16" x14ac:dyDescent="0.3">
      <c r="A731" s="175" t="s">
        <v>762</v>
      </c>
      <c r="B731" s="176" t="s">
        <v>272</v>
      </c>
      <c r="C731" s="176" t="s">
        <v>1923</v>
      </c>
      <c r="D731" s="175" t="s">
        <v>547</v>
      </c>
      <c r="E731" s="172">
        <v>717</v>
      </c>
      <c r="F731" s="177">
        <v>278</v>
      </c>
      <c r="G731" s="177">
        <v>140</v>
      </c>
      <c r="H731" s="178">
        <v>299</v>
      </c>
      <c r="I731" s="172">
        <v>701</v>
      </c>
      <c r="J731" s="177">
        <v>279</v>
      </c>
      <c r="K731" s="177">
        <v>137</v>
      </c>
      <c r="L731" s="178">
        <v>285</v>
      </c>
      <c r="M731" s="172">
        <v>399</v>
      </c>
      <c r="N731" s="177">
        <v>58</v>
      </c>
      <c r="O731" s="177">
        <v>144</v>
      </c>
      <c r="P731" s="178">
        <v>197</v>
      </c>
    </row>
    <row r="732" spans="1:16" x14ac:dyDescent="0.3">
      <c r="A732" s="175" t="s">
        <v>260</v>
      </c>
      <c r="B732" s="176" t="s">
        <v>181</v>
      </c>
      <c r="C732" s="176" t="s">
        <v>1924</v>
      </c>
      <c r="D732" s="175" t="s">
        <v>857</v>
      </c>
      <c r="E732" s="172">
        <v>436</v>
      </c>
      <c r="F732" s="177">
        <v>186</v>
      </c>
      <c r="G732" s="177">
        <v>100</v>
      </c>
      <c r="H732" s="178">
        <v>150</v>
      </c>
      <c r="I732" s="172">
        <v>452</v>
      </c>
      <c r="J732" s="177">
        <v>190</v>
      </c>
      <c r="K732" s="177">
        <v>103</v>
      </c>
      <c r="L732" s="178">
        <v>159</v>
      </c>
      <c r="M732" s="172">
        <v>502</v>
      </c>
      <c r="N732" s="177">
        <v>197</v>
      </c>
      <c r="O732" s="177">
        <v>130</v>
      </c>
      <c r="P732" s="178">
        <v>175</v>
      </c>
    </row>
    <row r="733" spans="1:16" x14ac:dyDescent="0.3">
      <c r="A733" s="175" t="s">
        <v>429</v>
      </c>
      <c r="B733" s="176" t="s">
        <v>939</v>
      </c>
      <c r="C733" s="176" t="s">
        <v>1925</v>
      </c>
      <c r="D733" s="175" t="s">
        <v>956</v>
      </c>
      <c r="E733" s="172">
        <v>537</v>
      </c>
      <c r="F733" s="177">
        <v>267</v>
      </c>
      <c r="G733" s="177">
        <v>134</v>
      </c>
      <c r="H733" s="178">
        <v>136</v>
      </c>
      <c r="I733" s="172">
        <v>480</v>
      </c>
      <c r="J733" s="177">
        <v>267</v>
      </c>
      <c r="K733" s="177">
        <v>113</v>
      </c>
      <c r="L733" s="178">
        <v>100</v>
      </c>
      <c r="M733" s="172">
        <v>446</v>
      </c>
      <c r="N733" s="177">
        <v>296</v>
      </c>
      <c r="O733" s="177">
        <v>90</v>
      </c>
      <c r="P733" s="178">
        <v>60</v>
      </c>
    </row>
    <row r="734" spans="1:16" x14ac:dyDescent="0.3">
      <c r="A734" s="175" t="s">
        <v>1085</v>
      </c>
      <c r="B734" s="176" t="s">
        <v>793</v>
      </c>
      <c r="C734" s="176" t="s">
        <v>1926</v>
      </c>
      <c r="D734" s="176" t="s">
        <v>808</v>
      </c>
      <c r="E734" s="172">
        <v>420</v>
      </c>
      <c r="F734" s="177">
        <v>170</v>
      </c>
      <c r="G734" s="177">
        <v>124</v>
      </c>
      <c r="H734" s="178">
        <v>126</v>
      </c>
      <c r="I734" s="172">
        <v>444</v>
      </c>
      <c r="J734" s="177">
        <v>182</v>
      </c>
      <c r="K734" s="177">
        <v>115</v>
      </c>
      <c r="L734" s="178">
        <v>147</v>
      </c>
      <c r="M734" s="172">
        <v>446</v>
      </c>
      <c r="N734" s="177">
        <v>235</v>
      </c>
      <c r="O734" s="177">
        <v>103</v>
      </c>
      <c r="P734" s="178">
        <v>108</v>
      </c>
    </row>
    <row r="735" spans="1:16" x14ac:dyDescent="0.3">
      <c r="A735" s="175" t="s">
        <v>107</v>
      </c>
      <c r="B735" s="176" t="s">
        <v>309</v>
      </c>
      <c r="C735" s="176" t="s">
        <v>1927</v>
      </c>
      <c r="D735" s="175" t="s">
        <v>385</v>
      </c>
      <c r="E735" s="172">
        <v>518</v>
      </c>
      <c r="F735" s="177">
        <v>196</v>
      </c>
      <c r="G735" s="177">
        <v>226</v>
      </c>
      <c r="H735" s="178">
        <v>96</v>
      </c>
      <c r="I735" s="172">
        <v>478</v>
      </c>
      <c r="J735" s="177">
        <v>171</v>
      </c>
      <c r="K735" s="177">
        <v>213</v>
      </c>
      <c r="L735" s="178">
        <v>94</v>
      </c>
      <c r="M735" s="172">
        <v>484</v>
      </c>
      <c r="N735" s="177">
        <v>191</v>
      </c>
      <c r="O735" s="177">
        <v>200</v>
      </c>
      <c r="P735" s="178">
        <v>93</v>
      </c>
    </row>
    <row r="736" spans="1:16" x14ac:dyDescent="0.3">
      <c r="A736" s="175" t="s">
        <v>938</v>
      </c>
      <c r="B736" s="176" t="s">
        <v>235</v>
      </c>
      <c r="C736" s="176" t="s">
        <v>1928</v>
      </c>
      <c r="D736" s="175" t="s">
        <v>256</v>
      </c>
      <c r="E736" s="172">
        <v>724</v>
      </c>
      <c r="F736" s="177">
        <v>346</v>
      </c>
      <c r="G736" s="177">
        <v>106</v>
      </c>
      <c r="H736" s="178">
        <v>272</v>
      </c>
      <c r="I736" s="172">
        <v>733</v>
      </c>
      <c r="J736" s="177">
        <v>346</v>
      </c>
      <c r="K736" s="177">
        <v>94</v>
      </c>
      <c r="L736" s="178">
        <v>293</v>
      </c>
      <c r="M736" s="172">
        <v>444</v>
      </c>
      <c r="N736" s="177">
        <v>95</v>
      </c>
      <c r="O736" s="177">
        <v>95</v>
      </c>
      <c r="P736" s="178">
        <v>254</v>
      </c>
    </row>
    <row r="737" spans="1:16" x14ac:dyDescent="0.3">
      <c r="A737" s="175" t="s">
        <v>107</v>
      </c>
      <c r="B737" s="176" t="s">
        <v>108</v>
      </c>
      <c r="C737" s="176" t="s">
        <v>1929</v>
      </c>
      <c r="D737" s="175" t="s">
        <v>184</v>
      </c>
      <c r="E737" s="172">
        <v>456</v>
      </c>
      <c r="F737" s="177">
        <v>193</v>
      </c>
      <c r="G737" s="177">
        <v>161</v>
      </c>
      <c r="H737" s="178">
        <v>102</v>
      </c>
      <c r="I737" s="172">
        <v>475</v>
      </c>
      <c r="J737" s="177">
        <v>195</v>
      </c>
      <c r="K737" s="177">
        <v>160</v>
      </c>
      <c r="L737" s="178">
        <v>120</v>
      </c>
      <c r="M737" s="172">
        <v>475</v>
      </c>
      <c r="N737" s="177">
        <v>199</v>
      </c>
      <c r="O737" s="177">
        <v>163</v>
      </c>
      <c r="P737" s="178">
        <v>113</v>
      </c>
    </row>
    <row r="738" spans="1:16" x14ac:dyDescent="0.3">
      <c r="A738" s="175" t="s">
        <v>308</v>
      </c>
      <c r="B738" s="176" t="s">
        <v>763</v>
      </c>
      <c r="C738" s="176" t="s">
        <v>1930</v>
      </c>
      <c r="D738" s="175" t="s">
        <v>784</v>
      </c>
      <c r="E738" s="172">
        <v>499</v>
      </c>
      <c r="F738" s="177">
        <v>166</v>
      </c>
      <c r="G738" s="177">
        <v>244</v>
      </c>
      <c r="H738" s="178">
        <v>89</v>
      </c>
      <c r="I738" s="172">
        <v>484</v>
      </c>
      <c r="J738" s="177">
        <v>167</v>
      </c>
      <c r="K738" s="177">
        <v>222</v>
      </c>
      <c r="L738" s="178">
        <v>95</v>
      </c>
      <c r="M738" s="172">
        <v>469</v>
      </c>
      <c r="N738" s="177">
        <v>167</v>
      </c>
      <c r="O738" s="177">
        <v>219</v>
      </c>
      <c r="P738" s="178">
        <v>83</v>
      </c>
    </row>
    <row r="739" spans="1:16" x14ac:dyDescent="0.3">
      <c r="A739" s="175" t="s">
        <v>938</v>
      </c>
      <c r="B739" s="176" t="s">
        <v>135</v>
      </c>
      <c r="C739" s="176" t="s">
        <v>1931</v>
      </c>
      <c r="D739" s="175" t="s">
        <v>438</v>
      </c>
      <c r="E739" s="172">
        <v>438</v>
      </c>
      <c r="F739" s="177">
        <v>194</v>
      </c>
      <c r="G739" s="177">
        <v>63</v>
      </c>
      <c r="H739" s="178">
        <v>181</v>
      </c>
      <c r="I739" s="172">
        <v>433</v>
      </c>
      <c r="J739" s="177">
        <v>198</v>
      </c>
      <c r="K739" s="177">
        <v>62</v>
      </c>
      <c r="L739" s="178">
        <v>173</v>
      </c>
      <c r="M739" s="172">
        <v>493</v>
      </c>
      <c r="N739" s="177">
        <v>237</v>
      </c>
      <c r="O739" s="177">
        <v>71</v>
      </c>
      <c r="P739" s="178">
        <v>185</v>
      </c>
    </row>
    <row r="740" spans="1:16" x14ac:dyDescent="0.3">
      <c r="A740" s="175" t="s">
        <v>539</v>
      </c>
      <c r="B740" s="176" t="s">
        <v>475</v>
      </c>
      <c r="C740" s="176" t="s">
        <v>1932</v>
      </c>
      <c r="D740" s="175" t="s">
        <v>488</v>
      </c>
      <c r="E740" s="172">
        <v>401</v>
      </c>
      <c r="F740" s="177">
        <v>195</v>
      </c>
      <c r="G740" s="177">
        <v>54</v>
      </c>
      <c r="H740" s="178">
        <v>152</v>
      </c>
      <c r="I740" s="172">
        <v>420</v>
      </c>
      <c r="J740" s="177">
        <v>196</v>
      </c>
      <c r="K740" s="177">
        <v>60</v>
      </c>
      <c r="L740" s="178">
        <v>164</v>
      </c>
      <c r="M740" s="172">
        <v>449</v>
      </c>
      <c r="N740" s="177">
        <v>191</v>
      </c>
      <c r="O740" s="177">
        <v>125</v>
      </c>
      <c r="P740" s="178">
        <v>133</v>
      </c>
    </row>
    <row r="741" spans="1:16" x14ac:dyDescent="0.3">
      <c r="A741" s="175" t="s">
        <v>568</v>
      </c>
      <c r="B741" s="176" t="s">
        <v>569</v>
      </c>
      <c r="C741" s="176" t="s">
        <v>1933</v>
      </c>
      <c r="D741" s="175" t="s">
        <v>628</v>
      </c>
      <c r="E741" s="172">
        <v>588</v>
      </c>
      <c r="F741" s="177">
        <v>66</v>
      </c>
      <c r="G741" s="177">
        <v>456</v>
      </c>
      <c r="H741" s="178">
        <v>66</v>
      </c>
      <c r="I741" s="172">
        <v>482</v>
      </c>
      <c r="J741" s="177">
        <v>64</v>
      </c>
      <c r="K741" s="177">
        <v>337</v>
      </c>
      <c r="L741" s="178">
        <v>81</v>
      </c>
      <c r="M741" s="172">
        <v>464</v>
      </c>
      <c r="N741" s="177">
        <v>66</v>
      </c>
      <c r="O741" s="177">
        <v>332</v>
      </c>
      <c r="P741" s="178">
        <v>66</v>
      </c>
    </row>
    <row r="742" spans="1:16" x14ac:dyDescent="0.3">
      <c r="A742" s="175" t="s">
        <v>938</v>
      </c>
      <c r="B742" s="176" t="s">
        <v>309</v>
      </c>
      <c r="C742" s="176" t="s">
        <v>1934</v>
      </c>
      <c r="D742" s="175" t="s">
        <v>339</v>
      </c>
      <c r="E742" s="172">
        <v>533</v>
      </c>
      <c r="F742" s="177">
        <v>165</v>
      </c>
      <c r="G742" s="177">
        <v>238</v>
      </c>
      <c r="H742" s="178">
        <v>130</v>
      </c>
      <c r="I742" s="172">
        <v>517</v>
      </c>
      <c r="J742" s="177">
        <v>168</v>
      </c>
      <c r="K742" s="177">
        <v>229</v>
      </c>
      <c r="L742" s="178">
        <v>120</v>
      </c>
      <c r="M742" s="172">
        <v>455</v>
      </c>
      <c r="N742" s="177">
        <v>150</v>
      </c>
      <c r="O742" s="177">
        <v>204</v>
      </c>
      <c r="P742" s="178">
        <v>101</v>
      </c>
    </row>
    <row r="743" spans="1:16" x14ac:dyDescent="0.3">
      <c r="A743" s="175" t="s">
        <v>819</v>
      </c>
      <c r="B743" s="176" t="s">
        <v>108</v>
      </c>
      <c r="C743" s="176" t="s">
        <v>1935</v>
      </c>
      <c r="D743" s="176" t="s">
        <v>183</v>
      </c>
      <c r="E743" s="172">
        <v>477</v>
      </c>
      <c r="F743" s="177">
        <v>178</v>
      </c>
      <c r="G743" s="177">
        <v>131</v>
      </c>
      <c r="H743" s="178">
        <v>168</v>
      </c>
      <c r="I743" s="172">
        <v>405</v>
      </c>
      <c r="J743" s="177">
        <v>173</v>
      </c>
      <c r="K743" s="177">
        <v>79</v>
      </c>
      <c r="L743" s="178">
        <v>153</v>
      </c>
      <c r="M743" s="172">
        <v>455</v>
      </c>
      <c r="N743" s="177">
        <v>172</v>
      </c>
      <c r="O743" s="177">
        <v>149</v>
      </c>
      <c r="P743" s="178">
        <v>134</v>
      </c>
    </row>
    <row r="744" spans="1:16" x14ac:dyDescent="0.3">
      <c r="A744" s="175" t="s">
        <v>234</v>
      </c>
      <c r="B744" s="176" t="s">
        <v>569</v>
      </c>
      <c r="C744" s="176" t="s">
        <v>1936</v>
      </c>
      <c r="D744" s="175" t="s">
        <v>642</v>
      </c>
      <c r="E744" s="172">
        <v>484</v>
      </c>
      <c r="F744" s="177">
        <v>154</v>
      </c>
      <c r="G744" s="177">
        <v>273</v>
      </c>
      <c r="H744" s="178">
        <v>57</v>
      </c>
      <c r="I744" s="172">
        <v>441</v>
      </c>
      <c r="J744" s="177">
        <v>178</v>
      </c>
      <c r="K744" s="177">
        <v>209</v>
      </c>
      <c r="L744" s="178">
        <v>54</v>
      </c>
      <c r="M744" s="172">
        <v>476</v>
      </c>
      <c r="N744" s="177">
        <v>179</v>
      </c>
      <c r="O744" s="177">
        <v>239</v>
      </c>
      <c r="P744" s="178">
        <v>58</v>
      </c>
    </row>
    <row r="745" spans="1:16" x14ac:dyDescent="0.3">
      <c r="A745" s="175" t="s">
        <v>474</v>
      </c>
      <c r="B745" s="176" t="s">
        <v>569</v>
      </c>
      <c r="C745" s="176" t="s">
        <v>1937</v>
      </c>
      <c r="D745" s="175" t="s">
        <v>633</v>
      </c>
      <c r="E745" s="172">
        <v>510</v>
      </c>
      <c r="F745" s="177">
        <v>262</v>
      </c>
      <c r="G745" s="177">
        <v>100</v>
      </c>
      <c r="H745" s="178">
        <v>148</v>
      </c>
      <c r="I745" s="172">
        <v>484</v>
      </c>
      <c r="J745" s="177">
        <v>251</v>
      </c>
      <c r="K745" s="177">
        <v>91</v>
      </c>
      <c r="L745" s="178">
        <v>142</v>
      </c>
      <c r="M745" s="172">
        <v>418</v>
      </c>
      <c r="N745" s="177">
        <v>248</v>
      </c>
      <c r="O745" s="177">
        <v>81</v>
      </c>
      <c r="P745" s="178">
        <v>89</v>
      </c>
    </row>
    <row r="746" spans="1:16" x14ac:dyDescent="0.3">
      <c r="A746" s="175" t="s">
        <v>568</v>
      </c>
      <c r="B746" s="176" t="s">
        <v>712</v>
      </c>
      <c r="C746" s="176" t="s">
        <v>1938</v>
      </c>
      <c r="D746" s="175" t="s">
        <v>745</v>
      </c>
      <c r="E746" s="172">
        <v>492</v>
      </c>
      <c r="F746" s="177">
        <v>132</v>
      </c>
      <c r="G746" s="177">
        <v>247</v>
      </c>
      <c r="H746" s="178">
        <v>113</v>
      </c>
      <c r="I746" s="172">
        <v>477</v>
      </c>
      <c r="J746" s="177">
        <v>133</v>
      </c>
      <c r="K746" s="177">
        <v>235</v>
      </c>
      <c r="L746" s="178">
        <v>109</v>
      </c>
      <c r="M746" s="172">
        <v>468</v>
      </c>
      <c r="N746" s="177">
        <v>117</v>
      </c>
      <c r="O746" s="177">
        <v>244</v>
      </c>
      <c r="P746" s="178">
        <v>107</v>
      </c>
    </row>
    <row r="747" spans="1:16" x14ac:dyDescent="0.3">
      <c r="A747" s="175" t="s">
        <v>568</v>
      </c>
      <c r="B747" s="176" t="s">
        <v>513</v>
      </c>
      <c r="C747" s="176" t="s">
        <v>1939</v>
      </c>
      <c r="D747" s="175" t="s">
        <v>538</v>
      </c>
      <c r="E747" s="172">
        <v>475</v>
      </c>
      <c r="F747" s="177">
        <v>292</v>
      </c>
      <c r="G747" s="177">
        <v>80</v>
      </c>
      <c r="H747" s="178">
        <v>103</v>
      </c>
      <c r="I747" s="172">
        <v>466</v>
      </c>
      <c r="J747" s="177">
        <v>299</v>
      </c>
      <c r="K747" s="177">
        <v>77</v>
      </c>
      <c r="L747" s="178">
        <v>90</v>
      </c>
      <c r="M747" s="172">
        <v>473</v>
      </c>
      <c r="N747" s="177">
        <v>302</v>
      </c>
      <c r="O747" s="177">
        <v>76</v>
      </c>
      <c r="P747" s="178">
        <v>95</v>
      </c>
    </row>
    <row r="748" spans="1:16" x14ac:dyDescent="0.3">
      <c r="A748" s="175" t="s">
        <v>107</v>
      </c>
      <c r="B748" s="176" t="s">
        <v>1131</v>
      </c>
      <c r="C748" s="176" t="s">
        <v>1940</v>
      </c>
      <c r="D748" s="175" t="s">
        <v>194</v>
      </c>
      <c r="E748" s="172">
        <v>480</v>
      </c>
      <c r="F748" s="177">
        <v>163</v>
      </c>
      <c r="G748" s="177">
        <v>206</v>
      </c>
      <c r="H748" s="178">
        <v>111</v>
      </c>
      <c r="I748" s="172">
        <v>467</v>
      </c>
      <c r="J748" s="177">
        <v>156</v>
      </c>
      <c r="K748" s="177">
        <v>209</v>
      </c>
      <c r="L748" s="178">
        <v>102</v>
      </c>
      <c r="M748" s="172">
        <v>472</v>
      </c>
      <c r="N748" s="177">
        <v>156</v>
      </c>
      <c r="O748" s="177">
        <v>209</v>
      </c>
      <c r="P748" s="178">
        <v>107</v>
      </c>
    </row>
    <row r="749" spans="1:16" x14ac:dyDescent="0.3">
      <c r="A749" s="175" t="s">
        <v>938</v>
      </c>
      <c r="B749" s="176" t="s">
        <v>712</v>
      </c>
      <c r="C749" s="176" t="s">
        <v>1941</v>
      </c>
      <c r="D749" s="175" t="s">
        <v>743</v>
      </c>
      <c r="E749" s="172">
        <v>421</v>
      </c>
      <c r="F749" s="177">
        <v>226</v>
      </c>
      <c r="G749" s="177">
        <v>45</v>
      </c>
      <c r="H749" s="178">
        <v>150</v>
      </c>
      <c r="I749" s="172">
        <v>430</v>
      </c>
      <c r="J749" s="177">
        <v>226</v>
      </c>
      <c r="K749" s="177">
        <v>41</v>
      </c>
      <c r="L749" s="178">
        <v>163</v>
      </c>
      <c r="M749" s="172">
        <v>452</v>
      </c>
      <c r="N749" s="177">
        <v>233</v>
      </c>
      <c r="O749" s="177">
        <v>70</v>
      </c>
      <c r="P749" s="178">
        <v>149</v>
      </c>
    </row>
    <row r="750" spans="1:16" x14ac:dyDescent="0.3">
      <c r="A750" s="175" t="s">
        <v>938</v>
      </c>
      <c r="B750" s="176" t="s">
        <v>569</v>
      </c>
      <c r="C750" s="176" t="s">
        <v>1942</v>
      </c>
      <c r="D750" s="175" t="s">
        <v>583</v>
      </c>
      <c r="E750" s="172">
        <v>738</v>
      </c>
      <c r="F750" s="177">
        <v>233</v>
      </c>
      <c r="G750" s="177">
        <v>247</v>
      </c>
      <c r="H750" s="178">
        <v>258</v>
      </c>
      <c r="I750" s="172">
        <v>713</v>
      </c>
      <c r="J750" s="177">
        <v>237</v>
      </c>
      <c r="K750" s="177">
        <v>222</v>
      </c>
      <c r="L750" s="178">
        <v>254</v>
      </c>
      <c r="M750" s="172">
        <v>439</v>
      </c>
      <c r="N750" s="177">
        <v>59</v>
      </c>
      <c r="O750" s="177">
        <v>152</v>
      </c>
      <c r="P750" s="178">
        <v>228</v>
      </c>
    </row>
    <row r="751" spans="1:16" x14ac:dyDescent="0.3">
      <c r="A751" s="175" t="s">
        <v>474</v>
      </c>
      <c r="B751" s="176" t="s">
        <v>939</v>
      </c>
      <c r="C751" s="176" t="s">
        <v>1943</v>
      </c>
      <c r="D751" s="175" t="s">
        <v>1005</v>
      </c>
      <c r="E751" s="172">
        <v>406</v>
      </c>
      <c r="F751" s="177">
        <v>226</v>
      </c>
      <c r="G751" s="177">
        <v>43</v>
      </c>
      <c r="H751" s="178">
        <v>137</v>
      </c>
      <c r="I751" s="172">
        <v>420</v>
      </c>
      <c r="J751" s="177">
        <v>225</v>
      </c>
      <c r="K751" s="177">
        <v>49</v>
      </c>
      <c r="L751" s="178">
        <v>146</v>
      </c>
      <c r="M751" s="172">
        <v>432</v>
      </c>
      <c r="N751" s="177">
        <v>261</v>
      </c>
      <c r="O751" s="177">
        <v>56</v>
      </c>
      <c r="P751" s="178">
        <v>115</v>
      </c>
    </row>
    <row r="752" spans="1:16" x14ac:dyDescent="0.3">
      <c r="A752" s="175" t="s">
        <v>474</v>
      </c>
      <c r="B752" s="176" t="s">
        <v>181</v>
      </c>
      <c r="C752" s="176" t="s">
        <v>1944</v>
      </c>
      <c r="D752" s="175" t="s">
        <v>842</v>
      </c>
      <c r="E752" s="172">
        <v>324</v>
      </c>
      <c r="F752" s="177">
        <v>149</v>
      </c>
      <c r="G752" s="177">
        <v>29</v>
      </c>
      <c r="H752" s="178">
        <v>146</v>
      </c>
      <c r="I752" s="172">
        <v>461</v>
      </c>
      <c r="J752" s="177">
        <v>279</v>
      </c>
      <c r="K752" s="177">
        <v>37</v>
      </c>
      <c r="L752" s="178">
        <v>145</v>
      </c>
      <c r="M752" s="172">
        <v>473</v>
      </c>
      <c r="N752" s="177">
        <v>280</v>
      </c>
      <c r="O752" s="177">
        <v>38</v>
      </c>
      <c r="P752" s="178">
        <v>155</v>
      </c>
    </row>
    <row r="753" spans="1:16" x14ac:dyDescent="0.3">
      <c r="A753" s="175" t="s">
        <v>792</v>
      </c>
      <c r="B753" s="176" t="s">
        <v>569</v>
      </c>
      <c r="C753" s="176" t="s">
        <v>1945</v>
      </c>
      <c r="D753" s="175" t="s">
        <v>581</v>
      </c>
      <c r="E753" s="172">
        <v>474</v>
      </c>
      <c r="F753" s="177">
        <v>140</v>
      </c>
      <c r="G753" s="177">
        <v>167</v>
      </c>
      <c r="H753" s="178">
        <v>167</v>
      </c>
      <c r="I753" s="172">
        <v>479</v>
      </c>
      <c r="J753" s="177">
        <v>135</v>
      </c>
      <c r="K753" s="177">
        <v>185</v>
      </c>
      <c r="L753" s="178">
        <v>159</v>
      </c>
      <c r="M753" s="172">
        <v>461</v>
      </c>
      <c r="N753" s="177">
        <v>135</v>
      </c>
      <c r="O753" s="177">
        <v>166</v>
      </c>
      <c r="P753" s="178">
        <v>160</v>
      </c>
    </row>
    <row r="754" spans="1:16" x14ac:dyDescent="0.3">
      <c r="A754" s="175" t="s">
        <v>107</v>
      </c>
      <c r="B754" s="176" t="s">
        <v>1039</v>
      </c>
      <c r="C754" s="176" t="s">
        <v>1946</v>
      </c>
      <c r="D754" s="175" t="s">
        <v>1070</v>
      </c>
      <c r="E754" s="172">
        <v>461</v>
      </c>
      <c r="F754" s="177">
        <v>295</v>
      </c>
      <c r="G754" s="177">
        <v>65</v>
      </c>
      <c r="H754" s="178">
        <v>101</v>
      </c>
      <c r="I754" s="172">
        <v>469</v>
      </c>
      <c r="J754" s="177">
        <v>298</v>
      </c>
      <c r="K754" s="177">
        <v>73</v>
      </c>
      <c r="L754" s="178">
        <v>98</v>
      </c>
      <c r="M754" s="172">
        <v>446</v>
      </c>
      <c r="N754" s="177">
        <v>292</v>
      </c>
      <c r="O754" s="177">
        <v>68</v>
      </c>
      <c r="P754" s="178">
        <v>86</v>
      </c>
    </row>
    <row r="755" spans="1:16" x14ac:dyDescent="0.3">
      <c r="A755" s="175" t="s">
        <v>1038</v>
      </c>
      <c r="B755" s="176" t="s">
        <v>181</v>
      </c>
      <c r="C755" s="176" t="s">
        <v>1947</v>
      </c>
      <c r="D755" s="175" t="s">
        <v>856</v>
      </c>
      <c r="E755" s="172">
        <v>471</v>
      </c>
      <c r="F755" s="177">
        <v>260</v>
      </c>
      <c r="G755" s="177">
        <v>166</v>
      </c>
      <c r="H755" s="178">
        <v>45</v>
      </c>
      <c r="I755" s="172">
        <v>449</v>
      </c>
      <c r="J755" s="177">
        <v>238</v>
      </c>
      <c r="K755" s="177">
        <v>162</v>
      </c>
      <c r="L755" s="178">
        <v>49</v>
      </c>
      <c r="M755" s="172">
        <v>457</v>
      </c>
      <c r="N755" s="177">
        <v>241</v>
      </c>
      <c r="O755" s="177">
        <v>167</v>
      </c>
      <c r="P755" s="178">
        <v>49</v>
      </c>
    </row>
    <row r="756" spans="1:16" x14ac:dyDescent="0.3">
      <c r="A756" s="175" t="s">
        <v>107</v>
      </c>
      <c r="B756" s="176" t="s">
        <v>569</v>
      </c>
      <c r="C756" s="176" t="s">
        <v>1948</v>
      </c>
      <c r="D756" s="175" t="s">
        <v>666</v>
      </c>
      <c r="E756" s="172">
        <v>477</v>
      </c>
      <c r="F756" s="177">
        <v>255</v>
      </c>
      <c r="G756" s="177">
        <v>99</v>
      </c>
      <c r="H756" s="178">
        <v>123</v>
      </c>
      <c r="I756" s="172">
        <v>453</v>
      </c>
      <c r="J756" s="177">
        <v>241</v>
      </c>
      <c r="K756" s="177">
        <v>99</v>
      </c>
      <c r="L756" s="178">
        <v>113</v>
      </c>
      <c r="M756" s="172">
        <v>468</v>
      </c>
      <c r="N756" s="177">
        <v>242</v>
      </c>
      <c r="O756" s="177">
        <v>101</v>
      </c>
      <c r="P756" s="178">
        <v>125</v>
      </c>
    </row>
    <row r="757" spans="1:16" x14ac:dyDescent="0.3">
      <c r="A757" s="175" t="s">
        <v>429</v>
      </c>
      <c r="B757" s="176" t="s">
        <v>475</v>
      </c>
      <c r="C757" s="176" t="s">
        <v>1949</v>
      </c>
      <c r="D757" s="175" t="s">
        <v>494</v>
      </c>
      <c r="E757" s="172">
        <v>495</v>
      </c>
      <c r="F757" s="177">
        <v>162</v>
      </c>
      <c r="G757" s="177">
        <v>273</v>
      </c>
      <c r="H757" s="178">
        <v>60</v>
      </c>
      <c r="I757" s="172">
        <v>440</v>
      </c>
      <c r="J757" s="177">
        <v>162</v>
      </c>
      <c r="K757" s="177">
        <v>222</v>
      </c>
      <c r="L757" s="178">
        <v>56</v>
      </c>
      <c r="M757" s="172">
        <v>459</v>
      </c>
      <c r="N757" s="177">
        <v>156</v>
      </c>
      <c r="O757" s="177">
        <v>244</v>
      </c>
      <c r="P757" s="178">
        <v>59</v>
      </c>
    </row>
    <row r="758" spans="1:16" x14ac:dyDescent="0.3">
      <c r="A758" s="175" t="s">
        <v>568</v>
      </c>
      <c r="B758" s="176" t="s">
        <v>1039</v>
      </c>
      <c r="C758" s="176" t="s">
        <v>1950</v>
      </c>
      <c r="D758" s="175" t="s">
        <v>1051</v>
      </c>
      <c r="E758" s="172">
        <v>440</v>
      </c>
      <c r="F758" s="177">
        <v>149</v>
      </c>
      <c r="G758" s="177">
        <v>124</v>
      </c>
      <c r="H758" s="178">
        <v>167</v>
      </c>
      <c r="I758" s="172">
        <v>399</v>
      </c>
      <c r="J758" s="177">
        <v>145</v>
      </c>
      <c r="K758" s="177">
        <v>96</v>
      </c>
      <c r="L758" s="178">
        <v>158</v>
      </c>
      <c r="M758" s="172">
        <v>470</v>
      </c>
      <c r="N758" s="177">
        <v>134</v>
      </c>
      <c r="O758" s="177">
        <v>160</v>
      </c>
      <c r="P758" s="178">
        <v>176</v>
      </c>
    </row>
    <row r="759" spans="1:16" x14ac:dyDescent="0.3">
      <c r="A759" s="175" t="s">
        <v>568</v>
      </c>
      <c r="B759" s="176" t="s">
        <v>506</v>
      </c>
      <c r="C759" s="176" t="s">
        <v>1951</v>
      </c>
      <c r="D759" s="176" t="s">
        <v>174</v>
      </c>
      <c r="E759" s="172">
        <v>465</v>
      </c>
      <c r="F759" s="177">
        <v>237</v>
      </c>
      <c r="G759" s="177">
        <v>182</v>
      </c>
      <c r="H759" s="178">
        <v>46</v>
      </c>
      <c r="I759" s="172">
        <v>444</v>
      </c>
      <c r="J759" s="177">
        <v>237</v>
      </c>
      <c r="K759" s="177">
        <v>149</v>
      </c>
      <c r="L759" s="178">
        <v>58</v>
      </c>
      <c r="M759" s="172">
        <v>432</v>
      </c>
      <c r="N759" s="177">
        <v>238</v>
      </c>
      <c r="O759" s="177">
        <v>156</v>
      </c>
      <c r="P759" s="178">
        <v>38</v>
      </c>
    </row>
    <row r="760" spans="1:16" x14ac:dyDescent="0.3">
      <c r="A760" s="175" t="s">
        <v>308</v>
      </c>
      <c r="B760" s="176" t="s">
        <v>1039</v>
      </c>
      <c r="C760" s="176" t="s">
        <v>1952</v>
      </c>
      <c r="D760" s="175" t="s">
        <v>1060</v>
      </c>
      <c r="E760" s="172">
        <v>368</v>
      </c>
      <c r="F760" s="177">
        <v>86</v>
      </c>
      <c r="G760" s="177">
        <v>129</v>
      </c>
      <c r="H760" s="178">
        <v>153</v>
      </c>
      <c r="I760" s="172">
        <v>381</v>
      </c>
      <c r="J760" s="177">
        <v>90</v>
      </c>
      <c r="K760" s="177">
        <v>134</v>
      </c>
      <c r="L760" s="178">
        <v>157</v>
      </c>
      <c r="M760" s="172">
        <v>443</v>
      </c>
      <c r="N760" s="177">
        <v>158</v>
      </c>
      <c r="O760" s="177">
        <v>135</v>
      </c>
      <c r="P760" s="178">
        <v>150</v>
      </c>
    </row>
    <row r="761" spans="1:16" x14ac:dyDescent="0.3">
      <c r="A761" s="175" t="s">
        <v>762</v>
      </c>
      <c r="B761" s="176" t="s">
        <v>309</v>
      </c>
      <c r="C761" s="176" t="s">
        <v>1953</v>
      </c>
      <c r="D761" s="175" t="s">
        <v>328</v>
      </c>
      <c r="E761" s="172">
        <v>458</v>
      </c>
      <c r="F761" s="177">
        <v>101</v>
      </c>
      <c r="G761" s="177">
        <v>295</v>
      </c>
      <c r="H761" s="178">
        <v>62</v>
      </c>
      <c r="I761" s="172">
        <v>446</v>
      </c>
      <c r="J761" s="177">
        <v>100</v>
      </c>
      <c r="K761" s="177">
        <v>288</v>
      </c>
      <c r="L761" s="178">
        <v>58</v>
      </c>
      <c r="M761" s="172">
        <v>439</v>
      </c>
      <c r="N761" s="177">
        <v>102</v>
      </c>
      <c r="O761" s="177">
        <v>290</v>
      </c>
      <c r="P761" s="178">
        <v>47</v>
      </c>
    </row>
    <row r="762" spans="1:16" x14ac:dyDescent="0.3">
      <c r="A762" s="175" t="s">
        <v>1178</v>
      </c>
      <c r="B762" s="176" t="s">
        <v>506</v>
      </c>
      <c r="C762" s="176" t="s">
        <v>1954</v>
      </c>
      <c r="D762" s="175" t="s">
        <v>1026</v>
      </c>
      <c r="E762" s="172">
        <v>458</v>
      </c>
      <c r="F762" s="177">
        <v>101</v>
      </c>
      <c r="G762" s="177">
        <v>218</v>
      </c>
      <c r="H762" s="178">
        <v>139</v>
      </c>
      <c r="I762" s="172">
        <v>401</v>
      </c>
      <c r="J762" s="177">
        <v>98</v>
      </c>
      <c r="K762" s="177">
        <v>154</v>
      </c>
      <c r="L762" s="178">
        <v>149</v>
      </c>
      <c r="M762" s="172">
        <v>426</v>
      </c>
      <c r="N762" s="177">
        <v>84</v>
      </c>
      <c r="O762" s="177">
        <v>217</v>
      </c>
      <c r="P762" s="178">
        <v>125</v>
      </c>
    </row>
    <row r="763" spans="1:16" x14ac:dyDescent="0.3">
      <c r="A763" s="175" t="s">
        <v>308</v>
      </c>
      <c r="B763" s="176" t="s">
        <v>874</v>
      </c>
      <c r="C763" s="176" t="s">
        <v>1955</v>
      </c>
      <c r="D763" s="175" t="s">
        <v>885</v>
      </c>
      <c r="E763" s="172">
        <v>464</v>
      </c>
      <c r="F763" s="177">
        <v>216</v>
      </c>
      <c r="G763" s="177">
        <v>109</v>
      </c>
      <c r="H763" s="178">
        <v>139</v>
      </c>
      <c r="I763" s="172">
        <v>458</v>
      </c>
      <c r="J763" s="177">
        <v>219</v>
      </c>
      <c r="K763" s="177">
        <v>114</v>
      </c>
      <c r="L763" s="178">
        <v>125</v>
      </c>
      <c r="M763" s="172">
        <v>450</v>
      </c>
      <c r="N763" s="177">
        <v>211</v>
      </c>
      <c r="O763" s="177">
        <v>113</v>
      </c>
      <c r="P763" s="178">
        <v>126</v>
      </c>
    </row>
    <row r="764" spans="1:16" x14ac:dyDescent="0.3">
      <c r="A764" s="175" t="s">
        <v>938</v>
      </c>
      <c r="B764" s="176" t="s">
        <v>309</v>
      </c>
      <c r="C764" s="176" t="s">
        <v>1956</v>
      </c>
      <c r="D764" s="175" t="s">
        <v>370</v>
      </c>
      <c r="E764" s="172">
        <v>410</v>
      </c>
      <c r="F764" s="177">
        <v>235</v>
      </c>
      <c r="G764" s="177">
        <v>97</v>
      </c>
      <c r="H764" s="178">
        <v>78</v>
      </c>
      <c r="I764" s="172">
        <v>411</v>
      </c>
      <c r="J764" s="177">
        <v>232</v>
      </c>
      <c r="K764" s="177">
        <v>98</v>
      </c>
      <c r="L764" s="178">
        <v>81</v>
      </c>
      <c r="M764" s="172">
        <v>432</v>
      </c>
      <c r="N764" s="177">
        <v>230</v>
      </c>
      <c r="O764" s="177">
        <v>135</v>
      </c>
      <c r="P764" s="178">
        <v>67</v>
      </c>
    </row>
    <row r="765" spans="1:16" x14ac:dyDescent="0.3">
      <c r="A765" s="175" t="s">
        <v>938</v>
      </c>
      <c r="B765" s="176" t="s">
        <v>681</v>
      </c>
      <c r="C765" s="176" t="s">
        <v>1957</v>
      </c>
      <c r="D765" s="175" t="s">
        <v>699</v>
      </c>
      <c r="E765" s="172">
        <v>398</v>
      </c>
      <c r="F765" s="177">
        <v>211</v>
      </c>
      <c r="G765" s="177">
        <v>106</v>
      </c>
      <c r="H765" s="178">
        <v>81</v>
      </c>
      <c r="I765" s="172">
        <v>406</v>
      </c>
      <c r="J765" s="177">
        <v>207</v>
      </c>
      <c r="K765" s="177">
        <v>106</v>
      </c>
      <c r="L765" s="178">
        <v>93</v>
      </c>
      <c r="M765" s="172">
        <v>425</v>
      </c>
      <c r="N765" s="177">
        <v>249</v>
      </c>
      <c r="O765" s="177">
        <v>104</v>
      </c>
      <c r="P765" s="178">
        <v>72</v>
      </c>
    </row>
    <row r="766" spans="1:16" x14ac:dyDescent="0.3">
      <c r="A766" s="175" t="s">
        <v>308</v>
      </c>
      <c r="B766" s="176" t="s">
        <v>108</v>
      </c>
      <c r="C766" s="176" t="s">
        <v>1958</v>
      </c>
      <c r="D766" s="175" t="s">
        <v>197</v>
      </c>
      <c r="E766" s="172">
        <v>463</v>
      </c>
      <c r="F766" s="177">
        <v>214</v>
      </c>
      <c r="G766" s="177">
        <v>151</v>
      </c>
      <c r="H766" s="178">
        <v>98</v>
      </c>
      <c r="I766" s="172">
        <v>460</v>
      </c>
      <c r="J766" s="177">
        <v>205</v>
      </c>
      <c r="K766" s="177">
        <v>152</v>
      </c>
      <c r="L766" s="178">
        <v>103</v>
      </c>
      <c r="M766" s="172">
        <v>441</v>
      </c>
      <c r="N766" s="177">
        <v>209</v>
      </c>
      <c r="O766" s="177">
        <v>133</v>
      </c>
      <c r="P766" s="178">
        <v>99</v>
      </c>
    </row>
    <row r="767" spans="1:16" x14ac:dyDescent="0.3">
      <c r="A767" s="175" t="s">
        <v>711</v>
      </c>
      <c r="B767" s="176" t="s">
        <v>309</v>
      </c>
      <c r="C767" s="176" t="s">
        <v>1959</v>
      </c>
      <c r="D767" s="176" t="s">
        <v>372</v>
      </c>
      <c r="E767" s="172">
        <v>466</v>
      </c>
      <c r="F767" s="177">
        <v>111</v>
      </c>
      <c r="G767" s="177">
        <v>195</v>
      </c>
      <c r="H767" s="178">
        <v>160</v>
      </c>
      <c r="I767" s="172">
        <v>455</v>
      </c>
      <c r="J767" s="177">
        <v>110</v>
      </c>
      <c r="K767" s="177">
        <v>186</v>
      </c>
      <c r="L767" s="178">
        <v>159</v>
      </c>
      <c r="M767" s="172">
        <v>425</v>
      </c>
      <c r="N767" s="177">
        <v>112</v>
      </c>
      <c r="O767" s="177">
        <v>174</v>
      </c>
      <c r="P767" s="178">
        <v>139</v>
      </c>
    </row>
    <row r="768" spans="1:16" x14ac:dyDescent="0.3">
      <c r="A768" s="175" t="s">
        <v>1014</v>
      </c>
      <c r="B768" s="176" t="s">
        <v>181</v>
      </c>
      <c r="C768" s="176" t="s">
        <v>1960</v>
      </c>
      <c r="D768" s="176" t="s">
        <v>841</v>
      </c>
      <c r="E768" s="172">
        <v>472</v>
      </c>
      <c r="F768" s="177">
        <v>145</v>
      </c>
      <c r="G768" s="177">
        <v>83</v>
      </c>
      <c r="H768" s="178">
        <v>244</v>
      </c>
      <c r="I768" s="172">
        <v>440</v>
      </c>
      <c r="J768" s="177">
        <v>147</v>
      </c>
      <c r="K768" s="177">
        <v>73</v>
      </c>
      <c r="L768" s="178">
        <v>220</v>
      </c>
      <c r="M768" s="172">
        <v>465</v>
      </c>
      <c r="N768" s="177">
        <v>143</v>
      </c>
      <c r="O768" s="177">
        <v>81</v>
      </c>
      <c r="P768" s="178">
        <v>241</v>
      </c>
    </row>
    <row r="769" spans="1:16" x14ac:dyDescent="0.3">
      <c r="A769" s="175" t="s">
        <v>539</v>
      </c>
      <c r="B769" s="176" t="s">
        <v>569</v>
      </c>
      <c r="C769" s="176" t="s">
        <v>1961</v>
      </c>
      <c r="D769" s="175" t="s">
        <v>669</v>
      </c>
      <c r="E769" s="172">
        <v>595</v>
      </c>
      <c r="F769" s="177">
        <v>196</v>
      </c>
      <c r="G769" s="177">
        <v>232</v>
      </c>
      <c r="H769" s="178">
        <v>167</v>
      </c>
      <c r="I769" s="172">
        <v>601</v>
      </c>
      <c r="J769" s="177">
        <v>198</v>
      </c>
      <c r="K769" s="177">
        <v>228</v>
      </c>
      <c r="L769" s="178">
        <v>175</v>
      </c>
      <c r="M769" s="172">
        <v>409</v>
      </c>
      <c r="N769" s="177">
        <v>70</v>
      </c>
      <c r="O769" s="177">
        <v>199</v>
      </c>
      <c r="P769" s="178">
        <v>140</v>
      </c>
    </row>
    <row r="770" spans="1:16" x14ac:dyDescent="0.3">
      <c r="A770" s="175" t="s">
        <v>539</v>
      </c>
      <c r="B770" s="176" t="s">
        <v>309</v>
      </c>
      <c r="C770" s="176" t="s">
        <v>1962</v>
      </c>
      <c r="D770" s="175" t="s">
        <v>398</v>
      </c>
      <c r="E770" s="172">
        <v>415</v>
      </c>
      <c r="F770" s="177">
        <v>185</v>
      </c>
      <c r="G770" s="177">
        <v>124</v>
      </c>
      <c r="H770" s="178">
        <v>106</v>
      </c>
      <c r="I770" s="172">
        <v>438</v>
      </c>
      <c r="J770" s="177">
        <v>187</v>
      </c>
      <c r="K770" s="177">
        <v>145</v>
      </c>
      <c r="L770" s="178">
        <v>106</v>
      </c>
      <c r="M770" s="172">
        <v>442</v>
      </c>
      <c r="N770" s="177">
        <v>174</v>
      </c>
      <c r="O770" s="177">
        <v>163</v>
      </c>
      <c r="P770" s="178">
        <v>105</v>
      </c>
    </row>
    <row r="771" spans="1:16" x14ac:dyDescent="0.3">
      <c r="A771" s="175" t="s">
        <v>260</v>
      </c>
      <c r="B771" s="176" t="s">
        <v>939</v>
      </c>
      <c r="C771" s="176" t="s">
        <v>1963</v>
      </c>
      <c r="D771" s="175" t="s">
        <v>949</v>
      </c>
      <c r="E771" s="172">
        <v>454</v>
      </c>
      <c r="F771" s="177">
        <v>228</v>
      </c>
      <c r="G771" s="177">
        <v>117</v>
      </c>
      <c r="H771" s="178">
        <v>109</v>
      </c>
      <c r="I771" s="172">
        <v>437</v>
      </c>
      <c r="J771" s="177">
        <v>228</v>
      </c>
      <c r="K771" s="177">
        <v>108</v>
      </c>
      <c r="L771" s="178">
        <v>101</v>
      </c>
      <c r="M771" s="172">
        <v>437</v>
      </c>
      <c r="N771" s="177">
        <v>228</v>
      </c>
      <c r="O771" s="177">
        <v>114</v>
      </c>
      <c r="P771" s="178">
        <v>95</v>
      </c>
    </row>
    <row r="772" spans="1:16" x14ac:dyDescent="0.3">
      <c r="A772" s="175" t="s">
        <v>260</v>
      </c>
      <c r="B772" s="176" t="s">
        <v>569</v>
      </c>
      <c r="C772" s="176" t="s">
        <v>1964</v>
      </c>
      <c r="D772" s="175" t="s">
        <v>620</v>
      </c>
      <c r="E772" s="172">
        <v>439</v>
      </c>
      <c r="F772" s="177">
        <v>250</v>
      </c>
      <c r="G772" s="177">
        <v>67</v>
      </c>
      <c r="H772" s="178">
        <v>122</v>
      </c>
      <c r="I772" s="172">
        <v>435</v>
      </c>
      <c r="J772" s="177">
        <v>246</v>
      </c>
      <c r="K772" s="177">
        <v>67</v>
      </c>
      <c r="L772" s="178">
        <v>122</v>
      </c>
      <c r="M772" s="172">
        <v>438</v>
      </c>
      <c r="N772" s="177">
        <v>249</v>
      </c>
      <c r="O772" s="177">
        <v>71</v>
      </c>
      <c r="P772" s="178">
        <v>118</v>
      </c>
    </row>
    <row r="773" spans="1:16" x14ac:dyDescent="0.3">
      <c r="A773" s="175" t="s">
        <v>260</v>
      </c>
      <c r="B773" s="176" t="s">
        <v>108</v>
      </c>
      <c r="C773" s="176" t="s">
        <v>1965</v>
      </c>
      <c r="D773" s="175" t="s">
        <v>147</v>
      </c>
      <c r="E773" s="172">
        <v>446</v>
      </c>
      <c r="F773" s="177">
        <v>229</v>
      </c>
      <c r="G773" s="177">
        <v>124</v>
      </c>
      <c r="H773" s="178">
        <v>93</v>
      </c>
      <c r="I773" s="172">
        <v>451</v>
      </c>
      <c r="J773" s="177">
        <v>224</v>
      </c>
      <c r="K773" s="177">
        <v>125</v>
      </c>
      <c r="L773" s="178">
        <v>102</v>
      </c>
      <c r="M773" s="172">
        <v>428</v>
      </c>
      <c r="N773" s="177">
        <v>217</v>
      </c>
      <c r="O773" s="177">
        <v>122</v>
      </c>
      <c r="P773" s="178">
        <v>89</v>
      </c>
    </row>
    <row r="774" spans="1:16" x14ac:dyDescent="0.3">
      <c r="A774" s="175" t="s">
        <v>107</v>
      </c>
      <c r="B774" s="176" t="s">
        <v>793</v>
      </c>
      <c r="C774" s="176" t="s">
        <v>1966</v>
      </c>
      <c r="D774" s="175" t="s">
        <v>802</v>
      </c>
      <c r="E774" s="172">
        <v>587</v>
      </c>
      <c r="F774" s="177">
        <v>123</v>
      </c>
      <c r="G774" s="177">
        <v>402</v>
      </c>
      <c r="H774" s="178">
        <v>62</v>
      </c>
      <c r="I774" s="172">
        <v>488</v>
      </c>
      <c r="J774" s="177">
        <v>127</v>
      </c>
      <c r="K774" s="177">
        <v>300</v>
      </c>
      <c r="L774" s="178">
        <v>61</v>
      </c>
      <c r="M774" s="172">
        <v>427</v>
      </c>
      <c r="N774" s="177">
        <v>126</v>
      </c>
      <c r="O774" s="177">
        <v>253</v>
      </c>
      <c r="P774" s="178">
        <v>48</v>
      </c>
    </row>
    <row r="775" spans="1:16" x14ac:dyDescent="0.3">
      <c r="A775" s="175" t="s">
        <v>1182</v>
      </c>
      <c r="B775" s="176" t="s">
        <v>763</v>
      </c>
      <c r="C775" s="176" t="s">
        <v>1967</v>
      </c>
      <c r="D775" s="175" t="s">
        <v>450</v>
      </c>
      <c r="E775" s="172">
        <v>457</v>
      </c>
      <c r="F775" s="177">
        <v>112</v>
      </c>
      <c r="G775" s="177">
        <v>227</v>
      </c>
      <c r="H775" s="178">
        <v>118</v>
      </c>
      <c r="I775" s="172">
        <v>433</v>
      </c>
      <c r="J775" s="177">
        <v>108</v>
      </c>
      <c r="K775" s="177">
        <v>214</v>
      </c>
      <c r="L775" s="178">
        <v>111</v>
      </c>
      <c r="M775" s="172">
        <v>448</v>
      </c>
      <c r="N775" s="177">
        <v>107</v>
      </c>
      <c r="O775" s="177">
        <v>222</v>
      </c>
      <c r="P775" s="178">
        <v>119</v>
      </c>
    </row>
    <row r="776" spans="1:16" x14ac:dyDescent="0.3">
      <c r="A776" s="175" t="s">
        <v>1014</v>
      </c>
      <c r="B776" s="176" t="s">
        <v>309</v>
      </c>
      <c r="C776" s="176" t="s">
        <v>1968</v>
      </c>
      <c r="D776" s="175" t="s">
        <v>358</v>
      </c>
      <c r="E776" s="172">
        <v>490</v>
      </c>
      <c r="F776" s="177">
        <v>67</v>
      </c>
      <c r="G776" s="177">
        <v>388</v>
      </c>
      <c r="H776" s="178">
        <v>35</v>
      </c>
      <c r="I776" s="172">
        <v>430</v>
      </c>
      <c r="J776" s="177">
        <v>66</v>
      </c>
      <c r="K776" s="177">
        <v>331</v>
      </c>
      <c r="L776" s="178">
        <v>33</v>
      </c>
      <c r="M776" s="172">
        <v>433</v>
      </c>
      <c r="N776" s="177">
        <v>67</v>
      </c>
      <c r="O776" s="177">
        <v>337</v>
      </c>
      <c r="P776" s="178">
        <v>29</v>
      </c>
    </row>
    <row r="777" spans="1:16" x14ac:dyDescent="0.3">
      <c r="A777" s="175" t="s">
        <v>568</v>
      </c>
      <c r="B777" s="176" t="s">
        <v>712</v>
      </c>
      <c r="C777" s="176" t="s">
        <v>1969</v>
      </c>
      <c r="D777" s="175" t="s">
        <v>731</v>
      </c>
      <c r="E777" s="172">
        <v>482</v>
      </c>
      <c r="F777" s="177">
        <v>278</v>
      </c>
      <c r="G777" s="177">
        <v>93</v>
      </c>
      <c r="H777" s="178">
        <v>111</v>
      </c>
      <c r="I777" s="172">
        <v>483</v>
      </c>
      <c r="J777" s="177">
        <v>271</v>
      </c>
      <c r="K777" s="177">
        <v>115</v>
      </c>
      <c r="L777" s="178">
        <v>97</v>
      </c>
      <c r="M777" s="172">
        <v>429</v>
      </c>
      <c r="N777" s="177">
        <v>273</v>
      </c>
      <c r="O777" s="177">
        <v>67</v>
      </c>
      <c r="P777" s="178">
        <v>89</v>
      </c>
    </row>
    <row r="778" spans="1:16" x14ac:dyDescent="0.3">
      <c r="A778" s="175" t="s">
        <v>938</v>
      </c>
      <c r="B778" s="176" t="s">
        <v>475</v>
      </c>
      <c r="C778" s="176" t="s">
        <v>1970</v>
      </c>
      <c r="D778" s="175" t="s">
        <v>492</v>
      </c>
      <c r="E778" s="172">
        <v>430</v>
      </c>
      <c r="F778" s="177">
        <v>226</v>
      </c>
      <c r="G778" s="177">
        <v>50</v>
      </c>
      <c r="H778" s="178">
        <v>154</v>
      </c>
      <c r="I778" s="172">
        <v>423</v>
      </c>
      <c r="J778" s="177">
        <v>225</v>
      </c>
      <c r="K778" s="177">
        <v>53</v>
      </c>
      <c r="L778" s="178">
        <v>145</v>
      </c>
      <c r="M778" s="172">
        <v>402</v>
      </c>
      <c r="N778" s="177">
        <v>228</v>
      </c>
      <c r="O778" s="177">
        <v>63</v>
      </c>
      <c r="P778" s="178">
        <v>111</v>
      </c>
    </row>
    <row r="779" spans="1:16" x14ac:dyDescent="0.3">
      <c r="A779" s="175" t="s">
        <v>234</v>
      </c>
      <c r="B779" s="176" t="s">
        <v>874</v>
      </c>
      <c r="C779" s="176" t="s">
        <v>1971</v>
      </c>
      <c r="D779" s="175" t="s">
        <v>887</v>
      </c>
      <c r="E779" s="172">
        <v>605</v>
      </c>
      <c r="F779" s="177">
        <v>229</v>
      </c>
      <c r="G779" s="177">
        <v>272</v>
      </c>
      <c r="H779" s="178">
        <v>104</v>
      </c>
      <c r="I779" s="172">
        <v>605</v>
      </c>
      <c r="J779" s="177">
        <v>224</v>
      </c>
      <c r="K779" s="177">
        <v>259</v>
      </c>
      <c r="L779" s="178">
        <v>122</v>
      </c>
      <c r="M779" s="172">
        <v>430</v>
      </c>
      <c r="N779" s="177">
        <v>75</v>
      </c>
      <c r="O779" s="177">
        <v>239</v>
      </c>
      <c r="P779" s="178">
        <v>116</v>
      </c>
    </row>
    <row r="780" spans="1:16" x14ac:dyDescent="0.3">
      <c r="A780" s="175" t="s">
        <v>938</v>
      </c>
      <c r="B780" s="176" t="s">
        <v>939</v>
      </c>
      <c r="C780" s="176" t="s">
        <v>1972</v>
      </c>
      <c r="D780" s="175" t="s">
        <v>147</v>
      </c>
      <c r="E780" s="172">
        <v>453</v>
      </c>
      <c r="F780" s="177">
        <v>124</v>
      </c>
      <c r="G780" s="177">
        <v>230</v>
      </c>
      <c r="H780" s="178">
        <v>99</v>
      </c>
      <c r="I780" s="172">
        <v>439</v>
      </c>
      <c r="J780" s="177">
        <v>128</v>
      </c>
      <c r="K780" s="177">
        <v>215</v>
      </c>
      <c r="L780" s="178">
        <v>96</v>
      </c>
      <c r="M780" s="172">
        <v>437</v>
      </c>
      <c r="N780" s="177">
        <v>125</v>
      </c>
      <c r="O780" s="177">
        <v>215</v>
      </c>
      <c r="P780" s="178">
        <v>97</v>
      </c>
    </row>
    <row r="781" spans="1:16" x14ac:dyDescent="0.3">
      <c r="A781" s="175" t="s">
        <v>938</v>
      </c>
      <c r="B781" s="176" t="s">
        <v>712</v>
      </c>
      <c r="C781" s="176" t="s">
        <v>1973</v>
      </c>
      <c r="D781" s="175" t="s">
        <v>726</v>
      </c>
      <c r="E781" s="172">
        <v>491</v>
      </c>
      <c r="F781" s="177">
        <v>156</v>
      </c>
      <c r="G781" s="177">
        <v>164</v>
      </c>
      <c r="H781" s="178">
        <v>171</v>
      </c>
      <c r="I781" s="172">
        <v>421</v>
      </c>
      <c r="J781" s="177">
        <v>143</v>
      </c>
      <c r="K781" s="177">
        <v>129</v>
      </c>
      <c r="L781" s="178">
        <v>149</v>
      </c>
      <c r="M781" s="172">
        <v>418</v>
      </c>
      <c r="N781" s="177">
        <v>160</v>
      </c>
      <c r="O781" s="177">
        <v>127</v>
      </c>
      <c r="P781" s="178">
        <v>131</v>
      </c>
    </row>
    <row r="782" spans="1:16" x14ac:dyDescent="0.3">
      <c r="A782" s="175" t="s">
        <v>1162</v>
      </c>
      <c r="B782" s="176" t="s">
        <v>108</v>
      </c>
      <c r="C782" s="176" t="s">
        <v>1974</v>
      </c>
      <c r="D782" s="175" t="s">
        <v>181</v>
      </c>
      <c r="E782" s="172">
        <v>488</v>
      </c>
      <c r="F782" s="177">
        <v>147</v>
      </c>
      <c r="G782" s="177">
        <v>247</v>
      </c>
      <c r="H782" s="178">
        <v>94</v>
      </c>
      <c r="I782" s="172">
        <v>436</v>
      </c>
      <c r="J782" s="177">
        <v>145</v>
      </c>
      <c r="K782" s="177">
        <v>203</v>
      </c>
      <c r="L782" s="178">
        <v>88</v>
      </c>
      <c r="M782" s="172">
        <v>414</v>
      </c>
      <c r="N782" s="177">
        <v>148</v>
      </c>
      <c r="O782" s="177">
        <v>199</v>
      </c>
      <c r="P782" s="178">
        <v>67</v>
      </c>
    </row>
    <row r="783" spans="1:16" x14ac:dyDescent="0.3">
      <c r="A783" s="175" t="s">
        <v>260</v>
      </c>
      <c r="B783" s="176" t="s">
        <v>272</v>
      </c>
      <c r="C783" s="176" t="s">
        <v>1975</v>
      </c>
      <c r="D783" s="175" t="s">
        <v>566</v>
      </c>
      <c r="E783" s="172">
        <v>457</v>
      </c>
      <c r="F783" s="177">
        <v>166</v>
      </c>
      <c r="G783" s="177">
        <v>66</v>
      </c>
      <c r="H783" s="178">
        <v>225</v>
      </c>
      <c r="I783" s="172">
        <v>441</v>
      </c>
      <c r="J783" s="177">
        <v>166</v>
      </c>
      <c r="K783" s="177">
        <v>59</v>
      </c>
      <c r="L783" s="178">
        <v>216</v>
      </c>
      <c r="M783" s="172">
        <v>423</v>
      </c>
      <c r="N783" s="177">
        <v>158</v>
      </c>
      <c r="O783" s="177">
        <v>60</v>
      </c>
      <c r="P783" s="178">
        <v>205</v>
      </c>
    </row>
    <row r="784" spans="1:16" x14ac:dyDescent="0.3">
      <c r="A784" s="175" t="s">
        <v>1085</v>
      </c>
      <c r="B784" s="176" t="s">
        <v>712</v>
      </c>
      <c r="C784" s="176" t="s">
        <v>1976</v>
      </c>
      <c r="D784" s="175" t="s">
        <v>446</v>
      </c>
      <c r="E784" s="172">
        <v>487</v>
      </c>
      <c r="F784" s="177">
        <v>204</v>
      </c>
      <c r="G784" s="177">
        <v>175</v>
      </c>
      <c r="H784" s="178">
        <v>108</v>
      </c>
      <c r="I784" s="172">
        <v>481</v>
      </c>
      <c r="J784" s="177">
        <v>203</v>
      </c>
      <c r="K784" s="177">
        <v>170</v>
      </c>
      <c r="L784" s="178">
        <v>108</v>
      </c>
      <c r="M784" s="172">
        <v>425</v>
      </c>
      <c r="N784" s="177">
        <v>172</v>
      </c>
      <c r="O784" s="177">
        <v>153</v>
      </c>
      <c r="P784" s="178">
        <v>100</v>
      </c>
    </row>
    <row r="785" spans="1:16" x14ac:dyDescent="0.3">
      <c r="A785" s="175" t="s">
        <v>107</v>
      </c>
      <c r="B785" s="176" t="s">
        <v>475</v>
      </c>
      <c r="C785" s="176" t="s">
        <v>1977</v>
      </c>
      <c r="D785" s="175" t="s">
        <v>489</v>
      </c>
      <c r="E785" s="172">
        <v>381</v>
      </c>
      <c r="F785" s="177">
        <v>179</v>
      </c>
      <c r="G785" s="177">
        <v>53</v>
      </c>
      <c r="H785" s="178">
        <v>149</v>
      </c>
      <c r="I785" s="172">
        <v>444</v>
      </c>
      <c r="J785" s="177">
        <v>231</v>
      </c>
      <c r="K785" s="177">
        <v>36</v>
      </c>
      <c r="L785" s="178">
        <v>177</v>
      </c>
      <c r="M785" s="172">
        <v>422</v>
      </c>
      <c r="N785" s="177">
        <v>222</v>
      </c>
      <c r="O785" s="177">
        <v>32</v>
      </c>
      <c r="P785" s="178">
        <v>168</v>
      </c>
    </row>
    <row r="786" spans="1:16" x14ac:dyDescent="0.3">
      <c r="A786" s="175" t="s">
        <v>568</v>
      </c>
      <c r="B786" s="176" t="s">
        <v>939</v>
      </c>
      <c r="C786" s="176" t="s">
        <v>1978</v>
      </c>
      <c r="D786" s="175" t="s">
        <v>997</v>
      </c>
      <c r="E786" s="172">
        <v>440</v>
      </c>
      <c r="F786" s="177">
        <v>239</v>
      </c>
      <c r="G786" s="177">
        <v>81</v>
      </c>
      <c r="H786" s="178">
        <v>120</v>
      </c>
      <c r="I786" s="172">
        <v>413</v>
      </c>
      <c r="J786" s="177">
        <v>240</v>
      </c>
      <c r="K786" s="177">
        <v>64</v>
      </c>
      <c r="L786" s="178">
        <v>109</v>
      </c>
      <c r="M786" s="172">
        <v>410</v>
      </c>
      <c r="N786" s="177">
        <v>238</v>
      </c>
      <c r="O786" s="177">
        <v>84</v>
      </c>
      <c r="P786" s="178">
        <v>88</v>
      </c>
    </row>
    <row r="787" spans="1:16" x14ac:dyDescent="0.3">
      <c r="A787" s="175" t="s">
        <v>308</v>
      </c>
      <c r="B787" s="176" t="s">
        <v>1163</v>
      </c>
      <c r="C787" s="176" t="s">
        <v>1979</v>
      </c>
      <c r="D787" s="175" t="s">
        <v>1170</v>
      </c>
      <c r="E787" s="172">
        <v>432</v>
      </c>
      <c r="F787" s="177">
        <v>109</v>
      </c>
      <c r="G787" s="177">
        <v>148</v>
      </c>
      <c r="H787" s="178">
        <v>175</v>
      </c>
      <c r="I787" s="172">
        <v>432</v>
      </c>
      <c r="J787" s="177">
        <v>108</v>
      </c>
      <c r="K787" s="177">
        <v>149</v>
      </c>
      <c r="L787" s="178">
        <v>175</v>
      </c>
      <c r="M787" s="172">
        <v>449</v>
      </c>
      <c r="N787" s="177">
        <v>104</v>
      </c>
      <c r="O787" s="177">
        <v>151</v>
      </c>
      <c r="P787" s="178">
        <v>194</v>
      </c>
    </row>
    <row r="788" spans="1:16" x14ac:dyDescent="0.3">
      <c r="A788" s="175" t="s">
        <v>1038</v>
      </c>
      <c r="B788" s="176" t="s">
        <v>569</v>
      </c>
      <c r="C788" s="176" t="s">
        <v>1980</v>
      </c>
      <c r="D788" s="175" t="s">
        <v>612</v>
      </c>
      <c r="E788" s="172">
        <v>423</v>
      </c>
      <c r="F788" s="177">
        <v>151</v>
      </c>
      <c r="G788" s="177">
        <v>184</v>
      </c>
      <c r="H788" s="178">
        <v>88</v>
      </c>
      <c r="I788" s="172">
        <v>444</v>
      </c>
      <c r="J788" s="177">
        <v>151</v>
      </c>
      <c r="K788" s="177">
        <v>206</v>
      </c>
      <c r="L788" s="178">
        <v>87</v>
      </c>
      <c r="M788" s="172">
        <v>422</v>
      </c>
      <c r="N788" s="177">
        <v>151</v>
      </c>
      <c r="O788" s="177">
        <v>192</v>
      </c>
      <c r="P788" s="178">
        <v>79</v>
      </c>
    </row>
    <row r="789" spans="1:16" x14ac:dyDescent="0.3">
      <c r="A789" s="175" t="s">
        <v>1014</v>
      </c>
      <c r="B789" s="176" t="s">
        <v>748</v>
      </c>
      <c r="C789" s="176" t="s">
        <v>1981</v>
      </c>
      <c r="D789" s="175" t="s">
        <v>761</v>
      </c>
      <c r="E789" s="172">
        <v>401</v>
      </c>
      <c r="F789" s="177">
        <v>145</v>
      </c>
      <c r="G789" s="177">
        <v>104</v>
      </c>
      <c r="H789" s="178">
        <v>152</v>
      </c>
      <c r="I789" s="172">
        <v>409</v>
      </c>
      <c r="J789" s="177">
        <v>164</v>
      </c>
      <c r="K789" s="177">
        <v>114</v>
      </c>
      <c r="L789" s="178">
        <v>131</v>
      </c>
      <c r="M789" s="172">
        <v>409</v>
      </c>
      <c r="N789" s="177">
        <v>178</v>
      </c>
      <c r="O789" s="177">
        <v>120</v>
      </c>
      <c r="P789" s="178">
        <v>111</v>
      </c>
    </row>
    <row r="790" spans="1:16" x14ac:dyDescent="0.3">
      <c r="A790" s="175" t="s">
        <v>1162</v>
      </c>
      <c r="B790" s="176" t="s">
        <v>1039</v>
      </c>
      <c r="C790" s="176" t="s">
        <v>1982</v>
      </c>
      <c r="D790" s="175" t="s">
        <v>505</v>
      </c>
      <c r="E790" s="172">
        <v>409</v>
      </c>
      <c r="F790" s="177">
        <v>117</v>
      </c>
      <c r="G790" s="177">
        <v>174</v>
      </c>
      <c r="H790" s="178">
        <v>118</v>
      </c>
      <c r="I790" s="172">
        <v>412</v>
      </c>
      <c r="J790" s="177">
        <v>107</v>
      </c>
      <c r="K790" s="177">
        <v>191</v>
      </c>
      <c r="L790" s="178">
        <v>114</v>
      </c>
      <c r="M790" s="172">
        <v>437</v>
      </c>
      <c r="N790" s="177">
        <v>98</v>
      </c>
      <c r="O790" s="177">
        <v>216</v>
      </c>
      <c r="P790" s="178">
        <v>123</v>
      </c>
    </row>
    <row r="791" spans="1:16" x14ac:dyDescent="0.3">
      <c r="A791" s="175" t="s">
        <v>680</v>
      </c>
      <c r="B791" s="176" t="s">
        <v>108</v>
      </c>
      <c r="C791" s="176" t="s">
        <v>1983</v>
      </c>
      <c r="D791" s="175" t="s">
        <v>199</v>
      </c>
      <c r="E791" s="172">
        <v>434</v>
      </c>
      <c r="F791" s="177">
        <v>94</v>
      </c>
      <c r="G791" s="177">
        <v>224</v>
      </c>
      <c r="H791" s="178">
        <v>116</v>
      </c>
      <c r="I791" s="172">
        <v>422</v>
      </c>
      <c r="J791" s="177">
        <v>92</v>
      </c>
      <c r="K791" s="177">
        <v>218</v>
      </c>
      <c r="L791" s="178">
        <v>112</v>
      </c>
      <c r="M791" s="172">
        <v>405</v>
      </c>
      <c r="N791" s="177">
        <v>91</v>
      </c>
      <c r="O791" s="177">
        <v>224</v>
      </c>
      <c r="P791" s="178">
        <v>90</v>
      </c>
    </row>
    <row r="792" spans="1:16" x14ac:dyDescent="0.3">
      <c r="A792" s="175" t="s">
        <v>913</v>
      </c>
      <c r="B792" s="176" t="s">
        <v>1150</v>
      </c>
      <c r="C792" s="176" t="s">
        <v>1984</v>
      </c>
      <c r="D792" s="175" t="s">
        <v>906</v>
      </c>
      <c r="E792" s="172">
        <v>534</v>
      </c>
      <c r="F792" s="177">
        <v>124</v>
      </c>
      <c r="G792" s="177">
        <v>320</v>
      </c>
      <c r="H792" s="178">
        <v>90</v>
      </c>
      <c r="I792" s="172">
        <v>342</v>
      </c>
      <c r="J792" s="177">
        <v>119</v>
      </c>
      <c r="K792" s="177">
        <v>139</v>
      </c>
      <c r="L792" s="178">
        <v>84</v>
      </c>
      <c r="M792" s="172">
        <v>416</v>
      </c>
      <c r="N792" s="177">
        <v>111</v>
      </c>
      <c r="O792" s="177">
        <v>232</v>
      </c>
      <c r="P792" s="178">
        <v>73</v>
      </c>
    </row>
    <row r="793" spans="1:16" x14ac:dyDescent="0.3">
      <c r="A793" s="175" t="s">
        <v>568</v>
      </c>
      <c r="B793" s="176" t="s">
        <v>874</v>
      </c>
      <c r="C793" s="176" t="s">
        <v>1985</v>
      </c>
      <c r="D793" s="175" t="s">
        <v>901</v>
      </c>
      <c r="E793" s="172">
        <v>492</v>
      </c>
      <c r="F793" s="177">
        <v>142</v>
      </c>
      <c r="G793" s="177">
        <v>272</v>
      </c>
      <c r="H793" s="178">
        <v>78</v>
      </c>
      <c r="I793" s="172">
        <v>478</v>
      </c>
      <c r="J793" s="177">
        <v>143</v>
      </c>
      <c r="K793" s="177">
        <v>265</v>
      </c>
      <c r="L793" s="178">
        <v>70</v>
      </c>
      <c r="M793" s="172">
        <v>429</v>
      </c>
      <c r="N793" s="177">
        <v>56</v>
      </c>
      <c r="O793" s="177">
        <v>300</v>
      </c>
      <c r="P793" s="178">
        <v>73</v>
      </c>
    </row>
    <row r="794" spans="1:16" x14ac:dyDescent="0.3">
      <c r="A794" s="175" t="s">
        <v>819</v>
      </c>
      <c r="B794" s="176" t="s">
        <v>181</v>
      </c>
      <c r="C794" s="176" t="s">
        <v>1986</v>
      </c>
      <c r="D794" s="175" t="s">
        <v>827</v>
      </c>
      <c r="E794" s="172">
        <v>424</v>
      </c>
      <c r="F794" s="177">
        <v>122</v>
      </c>
      <c r="G794" s="177">
        <v>123</v>
      </c>
      <c r="H794" s="178">
        <v>179</v>
      </c>
      <c r="I794" s="172">
        <v>412</v>
      </c>
      <c r="J794" s="177">
        <v>120</v>
      </c>
      <c r="K794" s="177">
        <v>117</v>
      </c>
      <c r="L794" s="178">
        <v>175</v>
      </c>
      <c r="M794" s="172">
        <v>420</v>
      </c>
      <c r="N794" s="177">
        <v>119</v>
      </c>
      <c r="O794" s="177">
        <v>131</v>
      </c>
      <c r="P794" s="178">
        <v>170</v>
      </c>
    </row>
    <row r="795" spans="1:16" x14ac:dyDescent="0.3">
      <c r="A795" s="175" t="s">
        <v>107</v>
      </c>
      <c r="B795" s="176" t="s">
        <v>108</v>
      </c>
      <c r="C795" s="176" t="s">
        <v>1987</v>
      </c>
      <c r="D795" s="175" t="s">
        <v>123</v>
      </c>
      <c r="E795" s="172">
        <v>422</v>
      </c>
      <c r="F795" s="177">
        <v>91</v>
      </c>
      <c r="G795" s="177">
        <v>247</v>
      </c>
      <c r="H795" s="178">
        <v>84</v>
      </c>
      <c r="I795" s="172">
        <v>328</v>
      </c>
      <c r="J795" s="177">
        <v>54</v>
      </c>
      <c r="K795" s="177">
        <v>196</v>
      </c>
      <c r="L795" s="178">
        <v>78</v>
      </c>
      <c r="M795" s="172">
        <v>429</v>
      </c>
      <c r="N795" s="177">
        <v>54</v>
      </c>
      <c r="O795" s="177">
        <v>293</v>
      </c>
      <c r="P795" s="178">
        <v>82</v>
      </c>
    </row>
    <row r="796" spans="1:16" x14ac:dyDescent="0.3">
      <c r="A796" s="175" t="s">
        <v>308</v>
      </c>
      <c r="B796" s="176" t="s">
        <v>181</v>
      </c>
      <c r="C796" s="176" t="s">
        <v>1988</v>
      </c>
      <c r="D796" s="175" t="s">
        <v>849</v>
      </c>
      <c r="E796" s="172">
        <v>479</v>
      </c>
      <c r="F796" s="177">
        <v>125</v>
      </c>
      <c r="G796" s="177">
        <v>294</v>
      </c>
      <c r="H796" s="178">
        <v>60</v>
      </c>
      <c r="I796" s="172">
        <v>395</v>
      </c>
      <c r="J796" s="177">
        <v>125</v>
      </c>
      <c r="K796" s="177">
        <v>209</v>
      </c>
      <c r="L796" s="178">
        <v>61</v>
      </c>
      <c r="M796" s="172">
        <v>424</v>
      </c>
      <c r="N796" s="177">
        <v>123</v>
      </c>
      <c r="O796" s="177">
        <v>241</v>
      </c>
      <c r="P796" s="178">
        <v>60</v>
      </c>
    </row>
    <row r="797" spans="1:16" x14ac:dyDescent="0.3">
      <c r="A797" s="175" t="s">
        <v>568</v>
      </c>
      <c r="B797" s="176" t="s">
        <v>569</v>
      </c>
      <c r="C797" s="176" t="s">
        <v>1989</v>
      </c>
      <c r="D797" s="175" t="s">
        <v>670</v>
      </c>
      <c r="E797" s="172">
        <v>296</v>
      </c>
      <c r="F797" s="177">
        <v>197</v>
      </c>
      <c r="G797" s="177">
        <v>74</v>
      </c>
      <c r="H797" s="178">
        <v>25</v>
      </c>
      <c r="I797" s="172">
        <v>272</v>
      </c>
      <c r="J797" s="177">
        <v>193</v>
      </c>
      <c r="K797" s="177">
        <v>50</v>
      </c>
      <c r="L797" s="178">
        <v>29</v>
      </c>
      <c r="M797" s="172">
        <v>428</v>
      </c>
      <c r="N797" s="177">
        <v>196</v>
      </c>
      <c r="O797" s="177">
        <v>199</v>
      </c>
      <c r="P797" s="178">
        <v>33</v>
      </c>
    </row>
    <row r="798" spans="1:16" x14ac:dyDescent="0.3">
      <c r="A798" s="175" t="s">
        <v>747</v>
      </c>
      <c r="B798" s="176" t="s">
        <v>506</v>
      </c>
      <c r="C798" s="176" t="s">
        <v>1990</v>
      </c>
      <c r="D798" s="175" t="s">
        <v>1030</v>
      </c>
      <c r="E798" s="172">
        <v>414</v>
      </c>
      <c r="F798" s="177">
        <v>161</v>
      </c>
      <c r="G798" s="177">
        <v>79</v>
      </c>
      <c r="H798" s="178">
        <v>174</v>
      </c>
      <c r="I798" s="172">
        <v>414</v>
      </c>
      <c r="J798" s="177">
        <v>159</v>
      </c>
      <c r="K798" s="177">
        <v>77</v>
      </c>
      <c r="L798" s="178">
        <v>178</v>
      </c>
      <c r="M798" s="172">
        <v>442</v>
      </c>
      <c r="N798" s="177">
        <v>158</v>
      </c>
      <c r="O798" s="177">
        <v>87</v>
      </c>
      <c r="P798" s="178">
        <v>197</v>
      </c>
    </row>
    <row r="799" spans="1:16" x14ac:dyDescent="0.3">
      <c r="A799" s="175" t="s">
        <v>234</v>
      </c>
      <c r="B799" s="176" t="s">
        <v>1039</v>
      </c>
      <c r="C799" s="176" t="s">
        <v>1991</v>
      </c>
      <c r="D799" s="175" t="s">
        <v>1071</v>
      </c>
      <c r="E799" s="172">
        <v>460</v>
      </c>
      <c r="F799" s="177">
        <v>144</v>
      </c>
      <c r="G799" s="177">
        <v>157</v>
      </c>
      <c r="H799" s="178">
        <v>159</v>
      </c>
      <c r="I799" s="172">
        <v>410</v>
      </c>
      <c r="J799" s="177">
        <v>137</v>
      </c>
      <c r="K799" s="177">
        <v>130</v>
      </c>
      <c r="L799" s="178">
        <v>143</v>
      </c>
      <c r="M799" s="172">
        <v>469</v>
      </c>
      <c r="N799" s="177">
        <v>137</v>
      </c>
      <c r="O799" s="177">
        <v>142</v>
      </c>
      <c r="P799" s="178">
        <v>190</v>
      </c>
    </row>
    <row r="800" spans="1:16" x14ac:dyDescent="0.3">
      <c r="A800" s="175" t="s">
        <v>539</v>
      </c>
      <c r="B800" s="176" t="s">
        <v>309</v>
      </c>
      <c r="C800" s="176" t="s">
        <v>1992</v>
      </c>
      <c r="D800" s="175" t="s">
        <v>350</v>
      </c>
      <c r="E800" s="172">
        <v>390</v>
      </c>
      <c r="F800" s="177">
        <v>99</v>
      </c>
      <c r="G800" s="177">
        <v>134</v>
      </c>
      <c r="H800" s="178">
        <v>157</v>
      </c>
      <c r="I800" s="172">
        <v>389</v>
      </c>
      <c r="J800" s="177">
        <v>99</v>
      </c>
      <c r="K800" s="177">
        <v>127</v>
      </c>
      <c r="L800" s="178">
        <v>163</v>
      </c>
      <c r="M800" s="172">
        <v>403</v>
      </c>
      <c r="N800" s="177">
        <v>103</v>
      </c>
      <c r="O800" s="177">
        <v>154</v>
      </c>
      <c r="P800" s="178">
        <v>146</v>
      </c>
    </row>
    <row r="801" spans="1:16" x14ac:dyDescent="0.3">
      <c r="A801" s="175" t="s">
        <v>234</v>
      </c>
      <c r="B801" s="176" t="s">
        <v>261</v>
      </c>
      <c r="C801" s="176" t="s">
        <v>1993</v>
      </c>
      <c r="D801" s="175" t="s">
        <v>275</v>
      </c>
      <c r="E801" s="172">
        <v>413</v>
      </c>
      <c r="F801" s="177">
        <v>95</v>
      </c>
      <c r="G801" s="177">
        <v>207</v>
      </c>
      <c r="H801" s="178">
        <v>111</v>
      </c>
      <c r="I801" s="172">
        <v>420</v>
      </c>
      <c r="J801" s="177">
        <v>97</v>
      </c>
      <c r="K801" s="177">
        <v>209</v>
      </c>
      <c r="L801" s="178">
        <v>114</v>
      </c>
      <c r="M801" s="172">
        <v>414</v>
      </c>
      <c r="N801" s="177">
        <v>97</v>
      </c>
      <c r="O801" s="177">
        <v>208</v>
      </c>
      <c r="P801" s="178">
        <v>109</v>
      </c>
    </row>
    <row r="802" spans="1:16" x14ac:dyDescent="0.3">
      <c r="A802" s="175" t="s">
        <v>938</v>
      </c>
      <c r="B802" s="176" t="s">
        <v>272</v>
      </c>
      <c r="C802" s="176" t="s">
        <v>1994</v>
      </c>
      <c r="D802" s="176" t="s">
        <v>542</v>
      </c>
      <c r="E802" s="172">
        <v>404</v>
      </c>
      <c r="F802" s="177">
        <v>212</v>
      </c>
      <c r="G802" s="177">
        <v>147</v>
      </c>
      <c r="H802" s="178">
        <v>45</v>
      </c>
      <c r="I802" s="172">
        <v>384</v>
      </c>
      <c r="J802" s="177">
        <v>215</v>
      </c>
      <c r="K802" s="177">
        <v>136</v>
      </c>
      <c r="L802" s="178">
        <v>33</v>
      </c>
      <c r="M802" s="172">
        <v>415</v>
      </c>
      <c r="N802" s="177">
        <v>213</v>
      </c>
      <c r="O802" s="177">
        <v>173</v>
      </c>
      <c r="P802" s="178">
        <v>29</v>
      </c>
    </row>
    <row r="803" spans="1:16" x14ac:dyDescent="0.3">
      <c r="A803" s="175" t="s">
        <v>873</v>
      </c>
      <c r="B803" s="176" t="s">
        <v>261</v>
      </c>
      <c r="C803" s="176" t="s">
        <v>1995</v>
      </c>
      <c r="D803" s="175" t="s">
        <v>282</v>
      </c>
      <c r="E803" s="172">
        <v>430</v>
      </c>
      <c r="F803" s="177">
        <v>190</v>
      </c>
      <c r="G803" s="177">
        <v>121</v>
      </c>
      <c r="H803" s="178">
        <v>119</v>
      </c>
      <c r="I803" s="172">
        <v>414</v>
      </c>
      <c r="J803" s="177">
        <v>187</v>
      </c>
      <c r="K803" s="177">
        <v>106</v>
      </c>
      <c r="L803" s="178">
        <v>121</v>
      </c>
      <c r="M803" s="172">
        <v>402</v>
      </c>
      <c r="N803" s="177">
        <v>184</v>
      </c>
      <c r="O803" s="177">
        <v>113</v>
      </c>
      <c r="P803" s="178">
        <v>105</v>
      </c>
    </row>
    <row r="804" spans="1:16" x14ac:dyDescent="0.3">
      <c r="A804" s="175" t="s">
        <v>512</v>
      </c>
      <c r="B804" s="176" t="s">
        <v>681</v>
      </c>
      <c r="C804" s="176" t="s">
        <v>1996</v>
      </c>
      <c r="D804" s="175" t="s">
        <v>710</v>
      </c>
      <c r="E804" s="172">
        <v>404</v>
      </c>
      <c r="F804" s="177">
        <v>129</v>
      </c>
      <c r="G804" s="177">
        <v>180</v>
      </c>
      <c r="H804" s="178">
        <v>95</v>
      </c>
      <c r="I804" s="172">
        <v>389</v>
      </c>
      <c r="J804" s="177">
        <v>119</v>
      </c>
      <c r="K804" s="177">
        <v>173</v>
      </c>
      <c r="L804" s="178">
        <v>97</v>
      </c>
      <c r="M804" s="172">
        <v>409</v>
      </c>
      <c r="N804" s="177">
        <v>145</v>
      </c>
      <c r="O804" s="177">
        <v>175</v>
      </c>
      <c r="P804" s="178">
        <v>89</v>
      </c>
    </row>
    <row r="805" spans="1:16" x14ac:dyDescent="0.3">
      <c r="A805" s="175" t="s">
        <v>873</v>
      </c>
      <c r="B805" s="176" t="s">
        <v>261</v>
      </c>
      <c r="C805" s="176" t="s">
        <v>1997</v>
      </c>
      <c r="D805" s="175" t="s">
        <v>302</v>
      </c>
      <c r="E805" s="172">
        <v>477</v>
      </c>
      <c r="F805" s="177">
        <v>204</v>
      </c>
      <c r="G805" s="177">
        <v>171</v>
      </c>
      <c r="H805" s="178">
        <v>102</v>
      </c>
      <c r="I805" s="172">
        <v>457</v>
      </c>
      <c r="J805" s="177">
        <v>179</v>
      </c>
      <c r="K805" s="177">
        <v>197</v>
      </c>
      <c r="L805" s="178">
        <v>81</v>
      </c>
      <c r="M805" s="172">
        <v>409</v>
      </c>
      <c r="N805" s="177">
        <v>162</v>
      </c>
      <c r="O805" s="177">
        <v>174</v>
      </c>
      <c r="P805" s="178">
        <v>73</v>
      </c>
    </row>
    <row r="806" spans="1:16" x14ac:dyDescent="0.3">
      <c r="A806" s="175" t="s">
        <v>568</v>
      </c>
      <c r="B806" s="176" t="s">
        <v>181</v>
      </c>
      <c r="C806" s="176" t="s">
        <v>1998</v>
      </c>
      <c r="D806" s="175" t="s">
        <v>840</v>
      </c>
      <c r="E806" s="172">
        <v>457</v>
      </c>
      <c r="F806" s="177">
        <v>198</v>
      </c>
      <c r="G806" s="177">
        <v>179</v>
      </c>
      <c r="H806" s="178">
        <v>80</v>
      </c>
      <c r="I806" s="172">
        <v>397</v>
      </c>
      <c r="J806" s="177">
        <v>124</v>
      </c>
      <c r="K806" s="177">
        <v>180</v>
      </c>
      <c r="L806" s="178">
        <v>93</v>
      </c>
      <c r="M806" s="172">
        <v>392</v>
      </c>
      <c r="N806" s="177">
        <v>143</v>
      </c>
      <c r="O806" s="177">
        <v>180</v>
      </c>
      <c r="P806" s="178">
        <v>69</v>
      </c>
    </row>
    <row r="807" spans="1:16" x14ac:dyDescent="0.3">
      <c r="A807" s="175" t="s">
        <v>457</v>
      </c>
      <c r="B807" s="176" t="s">
        <v>181</v>
      </c>
      <c r="C807" s="176" t="s">
        <v>1999</v>
      </c>
      <c r="D807" s="175" t="s">
        <v>836</v>
      </c>
      <c r="E807" s="172">
        <v>368</v>
      </c>
      <c r="F807" s="177">
        <v>136</v>
      </c>
      <c r="G807" s="177">
        <v>42</v>
      </c>
      <c r="H807" s="178">
        <v>190</v>
      </c>
      <c r="I807" s="172">
        <v>427</v>
      </c>
      <c r="J807" s="177">
        <v>208</v>
      </c>
      <c r="K807" s="177">
        <v>45</v>
      </c>
      <c r="L807" s="178">
        <v>174</v>
      </c>
      <c r="M807" s="172">
        <v>415</v>
      </c>
      <c r="N807" s="177">
        <v>195</v>
      </c>
      <c r="O807" s="177">
        <v>46</v>
      </c>
      <c r="P807" s="178">
        <v>174</v>
      </c>
    </row>
    <row r="808" spans="1:16" x14ac:dyDescent="0.3">
      <c r="A808" s="175" t="s">
        <v>107</v>
      </c>
      <c r="B808" s="176" t="s">
        <v>874</v>
      </c>
      <c r="C808" s="176" t="s">
        <v>2000</v>
      </c>
      <c r="D808" s="175" t="s">
        <v>906</v>
      </c>
      <c r="E808" s="172">
        <v>434</v>
      </c>
      <c r="F808" s="177">
        <v>97</v>
      </c>
      <c r="G808" s="177">
        <v>110</v>
      </c>
      <c r="H808" s="178">
        <v>227</v>
      </c>
      <c r="I808" s="172">
        <v>418</v>
      </c>
      <c r="J808" s="177">
        <v>98</v>
      </c>
      <c r="K808" s="177">
        <v>78</v>
      </c>
      <c r="L808" s="178">
        <v>242</v>
      </c>
      <c r="M808" s="172">
        <v>309</v>
      </c>
      <c r="N808" s="177">
        <v>82</v>
      </c>
      <c r="O808" s="177">
        <v>88</v>
      </c>
      <c r="P808" s="178">
        <v>139</v>
      </c>
    </row>
    <row r="809" spans="1:16" x14ac:dyDescent="0.3">
      <c r="A809" s="175" t="s">
        <v>474</v>
      </c>
      <c r="B809" s="176" t="s">
        <v>939</v>
      </c>
      <c r="C809" s="176" t="s">
        <v>2001</v>
      </c>
      <c r="D809" s="175" t="s">
        <v>964</v>
      </c>
      <c r="E809" s="172">
        <v>445</v>
      </c>
      <c r="F809" s="177">
        <v>226</v>
      </c>
      <c r="G809" s="177">
        <v>135</v>
      </c>
      <c r="H809" s="178">
        <v>84</v>
      </c>
      <c r="I809" s="172">
        <v>454</v>
      </c>
      <c r="J809" s="177">
        <v>246</v>
      </c>
      <c r="K809" s="177">
        <v>127</v>
      </c>
      <c r="L809" s="178">
        <v>81</v>
      </c>
      <c r="M809" s="172">
        <v>405</v>
      </c>
      <c r="N809" s="177">
        <v>227</v>
      </c>
      <c r="O809" s="177">
        <v>103</v>
      </c>
      <c r="P809" s="178">
        <v>75</v>
      </c>
    </row>
    <row r="810" spans="1:16" x14ac:dyDescent="0.3">
      <c r="A810" s="175" t="s">
        <v>1122</v>
      </c>
      <c r="B810" s="176" t="s">
        <v>181</v>
      </c>
      <c r="C810" s="176" t="s">
        <v>2002</v>
      </c>
      <c r="D810" s="175" t="s">
        <v>867</v>
      </c>
      <c r="E810" s="172">
        <v>408</v>
      </c>
      <c r="F810" s="177">
        <v>199</v>
      </c>
      <c r="G810" s="177">
        <v>95</v>
      </c>
      <c r="H810" s="178">
        <v>114</v>
      </c>
      <c r="I810" s="172">
        <v>413</v>
      </c>
      <c r="J810" s="177">
        <v>200</v>
      </c>
      <c r="K810" s="177">
        <v>97</v>
      </c>
      <c r="L810" s="178">
        <v>116</v>
      </c>
      <c r="M810" s="172">
        <v>392</v>
      </c>
      <c r="N810" s="177">
        <v>195</v>
      </c>
      <c r="O810" s="177">
        <v>100</v>
      </c>
      <c r="P810" s="178">
        <v>97</v>
      </c>
    </row>
    <row r="811" spans="1:16" x14ac:dyDescent="0.3">
      <c r="A811" s="175" t="s">
        <v>711</v>
      </c>
      <c r="B811" s="176" t="s">
        <v>748</v>
      </c>
      <c r="C811" s="176" t="s">
        <v>2003</v>
      </c>
      <c r="D811" s="175" t="s">
        <v>752</v>
      </c>
      <c r="E811" s="172">
        <v>455</v>
      </c>
      <c r="F811" s="177">
        <v>238</v>
      </c>
      <c r="G811" s="177">
        <v>124</v>
      </c>
      <c r="H811" s="178">
        <v>93</v>
      </c>
      <c r="I811" s="172">
        <v>423</v>
      </c>
      <c r="J811" s="177">
        <v>207</v>
      </c>
      <c r="K811" s="177">
        <v>121</v>
      </c>
      <c r="L811" s="178">
        <v>95</v>
      </c>
      <c r="M811" s="172">
        <v>397</v>
      </c>
      <c r="N811" s="177">
        <v>197</v>
      </c>
      <c r="O811" s="177">
        <v>119</v>
      </c>
      <c r="P811" s="178">
        <v>81</v>
      </c>
    </row>
    <row r="812" spans="1:16" x14ac:dyDescent="0.3">
      <c r="A812" s="175" t="s">
        <v>1085</v>
      </c>
      <c r="B812" s="176" t="s">
        <v>261</v>
      </c>
      <c r="C812" s="176" t="s">
        <v>2004</v>
      </c>
      <c r="D812" s="175" t="s">
        <v>269</v>
      </c>
      <c r="E812" s="172">
        <v>431</v>
      </c>
      <c r="F812" s="177">
        <v>165</v>
      </c>
      <c r="G812" s="177">
        <v>219</v>
      </c>
      <c r="H812" s="178">
        <v>47</v>
      </c>
      <c r="I812" s="172">
        <v>392</v>
      </c>
      <c r="J812" s="177">
        <v>166</v>
      </c>
      <c r="K812" s="177">
        <v>179</v>
      </c>
      <c r="L812" s="178">
        <v>47</v>
      </c>
      <c r="M812" s="172">
        <v>412</v>
      </c>
      <c r="N812" s="177">
        <v>166</v>
      </c>
      <c r="O812" s="177">
        <v>197</v>
      </c>
      <c r="P812" s="178">
        <v>49</v>
      </c>
    </row>
    <row r="813" spans="1:16" x14ac:dyDescent="0.3">
      <c r="A813" s="175" t="s">
        <v>107</v>
      </c>
      <c r="B813" s="176" t="s">
        <v>235</v>
      </c>
      <c r="C813" s="176" t="s">
        <v>2005</v>
      </c>
      <c r="D813" s="175" t="s">
        <v>244</v>
      </c>
      <c r="E813" s="172">
        <v>410</v>
      </c>
      <c r="F813" s="177">
        <v>200</v>
      </c>
      <c r="G813" s="177">
        <v>31</v>
      </c>
      <c r="H813" s="178">
        <v>179</v>
      </c>
      <c r="I813" s="172">
        <v>417</v>
      </c>
      <c r="J813" s="177">
        <v>203</v>
      </c>
      <c r="K813" s="177">
        <v>36</v>
      </c>
      <c r="L813" s="178">
        <v>178</v>
      </c>
      <c r="M813" s="172">
        <v>352</v>
      </c>
      <c r="N813" s="177">
        <v>198</v>
      </c>
      <c r="O813" s="177">
        <v>32</v>
      </c>
      <c r="P813" s="178">
        <v>122</v>
      </c>
    </row>
    <row r="814" spans="1:16" x14ac:dyDescent="0.3">
      <c r="A814" s="175" t="s">
        <v>913</v>
      </c>
      <c r="B814" s="176" t="s">
        <v>939</v>
      </c>
      <c r="C814" s="176" t="s">
        <v>2006</v>
      </c>
      <c r="D814" s="175" t="s">
        <v>990</v>
      </c>
      <c r="E814" s="172">
        <v>450</v>
      </c>
      <c r="F814" s="177">
        <v>129</v>
      </c>
      <c r="G814" s="177">
        <v>222</v>
      </c>
      <c r="H814" s="178">
        <v>99</v>
      </c>
      <c r="I814" s="172">
        <v>389</v>
      </c>
      <c r="J814" s="177">
        <v>125</v>
      </c>
      <c r="K814" s="177">
        <v>153</v>
      </c>
      <c r="L814" s="178">
        <v>111</v>
      </c>
      <c r="M814" s="172">
        <v>416</v>
      </c>
      <c r="N814" s="177">
        <v>128</v>
      </c>
      <c r="O814" s="177">
        <v>167</v>
      </c>
      <c r="P814" s="178">
        <v>121</v>
      </c>
    </row>
    <row r="815" spans="1:16" x14ac:dyDescent="0.3">
      <c r="A815" s="175" t="s">
        <v>1130</v>
      </c>
      <c r="B815" s="176" t="s">
        <v>181</v>
      </c>
      <c r="C815" s="176" t="s">
        <v>2007</v>
      </c>
      <c r="D815" s="175" t="s">
        <v>866</v>
      </c>
      <c r="E815" s="172">
        <v>412</v>
      </c>
      <c r="F815" s="177">
        <v>120</v>
      </c>
      <c r="G815" s="177">
        <v>97</v>
      </c>
      <c r="H815" s="178">
        <v>195</v>
      </c>
      <c r="I815" s="172">
        <v>403</v>
      </c>
      <c r="J815" s="177">
        <v>124</v>
      </c>
      <c r="K815" s="177">
        <v>94</v>
      </c>
      <c r="L815" s="178">
        <v>185</v>
      </c>
      <c r="M815" s="172">
        <v>371</v>
      </c>
      <c r="N815" s="177">
        <v>119</v>
      </c>
      <c r="O815" s="177">
        <v>101</v>
      </c>
      <c r="P815" s="178">
        <v>151</v>
      </c>
    </row>
    <row r="816" spans="1:16" x14ac:dyDescent="0.3">
      <c r="A816" s="175" t="s">
        <v>711</v>
      </c>
      <c r="B816" s="176" t="s">
        <v>261</v>
      </c>
      <c r="C816" s="176" t="s">
        <v>2008</v>
      </c>
      <c r="D816" s="175" t="s">
        <v>271</v>
      </c>
      <c r="E816" s="172">
        <v>355</v>
      </c>
      <c r="F816" s="177">
        <v>159</v>
      </c>
      <c r="G816" s="177">
        <v>85</v>
      </c>
      <c r="H816" s="178">
        <v>111</v>
      </c>
      <c r="I816" s="172">
        <v>338</v>
      </c>
      <c r="J816" s="177">
        <v>159</v>
      </c>
      <c r="K816" s="177">
        <v>76</v>
      </c>
      <c r="L816" s="178">
        <v>103</v>
      </c>
      <c r="M816" s="172">
        <v>411</v>
      </c>
      <c r="N816" s="177">
        <v>223</v>
      </c>
      <c r="O816" s="177">
        <v>79</v>
      </c>
      <c r="P816" s="178">
        <v>109</v>
      </c>
    </row>
    <row r="817" spans="1:16" x14ac:dyDescent="0.3">
      <c r="A817" s="175" t="s">
        <v>938</v>
      </c>
      <c r="B817" s="176" t="s">
        <v>506</v>
      </c>
      <c r="C817" s="176" t="s">
        <v>2009</v>
      </c>
      <c r="D817" s="175" t="s">
        <v>1031</v>
      </c>
      <c r="E817" s="172">
        <v>399</v>
      </c>
      <c r="F817" s="177">
        <v>228</v>
      </c>
      <c r="G817" s="177">
        <v>69</v>
      </c>
      <c r="H817" s="178">
        <v>102</v>
      </c>
      <c r="I817" s="172">
        <v>392</v>
      </c>
      <c r="J817" s="177">
        <v>230</v>
      </c>
      <c r="K817" s="177">
        <v>61</v>
      </c>
      <c r="L817" s="178">
        <v>101</v>
      </c>
      <c r="M817" s="172">
        <v>389</v>
      </c>
      <c r="N817" s="177">
        <v>241</v>
      </c>
      <c r="O817" s="177">
        <v>62</v>
      </c>
      <c r="P817" s="178">
        <v>86</v>
      </c>
    </row>
    <row r="818" spans="1:16" x14ac:dyDescent="0.3">
      <c r="A818" s="175" t="s">
        <v>234</v>
      </c>
      <c r="B818" s="176" t="s">
        <v>506</v>
      </c>
      <c r="C818" s="176" t="s">
        <v>2010</v>
      </c>
      <c r="D818" s="175" t="s">
        <v>1028</v>
      </c>
      <c r="E818" s="172">
        <v>376</v>
      </c>
      <c r="F818" s="177">
        <v>100</v>
      </c>
      <c r="G818" s="177">
        <v>185</v>
      </c>
      <c r="H818" s="178">
        <v>91</v>
      </c>
      <c r="I818" s="172">
        <v>407</v>
      </c>
      <c r="J818" s="177">
        <v>128</v>
      </c>
      <c r="K818" s="177">
        <v>185</v>
      </c>
      <c r="L818" s="178">
        <v>94</v>
      </c>
      <c r="M818" s="172">
        <v>415</v>
      </c>
      <c r="N818" s="177">
        <v>120</v>
      </c>
      <c r="O818" s="177">
        <v>190</v>
      </c>
      <c r="P818" s="178">
        <v>105</v>
      </c>
    </row>
    <row r="819" spans="1:16" x14ac:dyDescent="0.3">
      <c r="A819" s="175" t="s">
        <v>568</v>
      </c>
      <c r="B819" s="176" t="s">
        <v>108</v>
      </c>
      <c r="C819" s="176" t="s">
        <v>2011</v>
      </c>
      <c r="D819" s="175" t="s">
        <v>136</v>
      </c>
      <c r="E819" s="172">
        <v>447</v>
      </c>
      <c r="F819" s="177">
        <v>178</v>
      </c>
      <c r="G819" s="177">
        <v>70</v>
      </c>
      <c r="H819" s="178">
        <v>199</v>
      </c>
      <c r="I819" s="172">
        <v>427</v>
      </c>
      <c r="J819" s="177">
        <v>179</v>
      </c>
      <c r="K819" s="177">
        <v>78</v>
      </c>
      <c r="L819" s="178">
        <v>170</v>
      </c>
      <c r="M819" s="172">
        <v>413</v>
      </c>
      <c r="N819" s="177">
        <v>134</v>
      </c>
      <c r="O819" s="177">
        <v>99</v>
      </c>
      <c r="P819" s="178">
        <v>180</v>
      </c>
    </row>
    <row r="820" spans="1:16" x14ac:dyDescent="0.3">
      <c r="A820" s="175" t="s">
        <v>308</v>
      </c>
      <c r="B820" s="176" t="s">
        <v>1039</v>
      </c>
      <c r="C820" s="176" t="s">
        <v>2012</v>
      </c>
      <c r="D820" s="175" t="s">
        <v>1044</v>
      </c>
      <c r="E820" s="172">
        <v>403</v>
      </c>
      <c r="F820" s="177">
        <v>225</v>
      </c>
      <c r="G820" s="177">
        <v>100</v>
      </c>
      <c r="H820" s="178">
        <v>78</v>
      </c>
      <c r="I820" s="172">
        <v>416</v>
      </c>
      <c r="J820" s="177">
        <v>245</v>
      </c>
      <c r="K820" s="177">
        <v>97</v>
      </c>
      <c r="L820" s="178">
        <v>74</v>
      </c>
      <c r="M820" s="172">
        <v>400</v>
      </c>
      <c r="N820" s="177">
        <v>225</v>
      </c>
      <c r="O820" s="177">
        <v>103</v>
      </c>
      <c r="P820" s="178">
        <v>72</v>
      </c>
    </row>
    <row r="821" spans="1:16" x14ac:dyDescent="0.3">
      <c r="A821" s="175" t="s">
        <v>938</v>
      </c>
      <c r="B821" s="176" t="s">
        <v>261</v>
      </c>
      <c r="C821" s="176" t="s">
        <v>2013</v>
      </c>
      <c r="D821" s="175" t="s">
        <v>288</v>
      </c>
      <c r="E821" s="172">
        <v>563</v>
      </c>
      <c r="F821" s="177">
        <v>199</v>
      </c>
      <c r="G821" s="177">
        <v>199</v>
      </c>
      <c r="H821" s="178">
        <v>165</v>
      </c>
      <c r="I821" s="172">
        <v>508</v>
      </c>
      <c r="J821" s="177">
        <v>174</v>
      </c>
      <c r="K821" s="177">
        <v>159</v>
      </c>
      <c r="L821" s="178">
        <v>175</v>
      </c>
      <c r="M821" s="172">
        <v>365</v>
      </c>
      <c r="N821" s="177">
        <v>60</v>
      </c>
      <c r="O821" s="177">
        <v>166</v>
      </c>
      <c r="P821" s="178">
        <v>139</v>
      </c>
    </row>
    <row r="822" spans="1:16" x14ac:dyDescent="0.3">
      <c r="A822" s="175" t="s">
        <v>308</v>
      </c>
      <c r="B822" s="176" t="s">
        <v>181</v>
      </c>
      <c r="C822" s="176" t="s">
        <v>2014</v>
      </c>
      <c r="D822" s="175" t="s">
        <v>839</v>
      </c>
      <c r="E822" s="172">
        <v>421</v>
      </c>
      <c r="F822" s="177">
        <v>179</v>
      </c>
      <c r="G822" s="177">
        <v>56</v>
      </c>
      <c r="H822" s="178">
        <v>186</v>
      </c>
      <c r="I822" s="172">
        <v>409</v>
      </c>
      <c r="J822" s="177">
        <v>175</v>
      </c>
      <c r="K822" s="177">
        <v>54</v>
      </c>
      <c r="L822" s="178">
        <v>180</v>
      </c>
      <c r="M822" s="172">
        <v>391</v>
      </c>
      <c r="N822" s="177">
        <v>168</v>
      </c>
      <c r="O822" s="177">
        <v>51</v>
      </c>
      <c r="P822" s="178">
        <v>172</v>
      </c>
    </row>
    <row r="823" spans="1:16" x14ac:dyDescent="0.3">
      <c r="A823" s="175" t="s">
        <v>260</v>
      </c>
      <c r="B823" s="176" t="s">
        <v>475</v>
      </c>
      <c r="C823" s="176" t="s">
        <v>2015</v>
      </c>
      <c r="D823" s="175" t="s">
        <v>490</v>
      </c>
      <c r="E823" s="172">
        <v>563</v>
      </c>
      <c r="F823" s="177">
        <v>244</v>
      </c>
      <c r="G823" s="177">
        <v>180</v>
      </c>
      <c r="H823" s="178">
        <v>139</v>
      </c>
      <c r="I823" s="172">
        <v>567</v>
      </c>
      <c r="J823" s="177">
        <v>245</v>
      </c>
      <c r="K823" s="177">
        <v>172</v>
      </c>
      <c r="L823" s="178">
        <v>150</v>
      </c>
      <c r="M823" s="172">
        <v>390</v>
      </c>
      <c r="N823" s="177">
        <v>82</v>
      </c>
      <c r="O823" s="177">
        <v>163</v>
      </c>
      <c r="P823" s="178">
        <v>145</v>
      </c>
    </row>
    <row r="824" spans="1:16" x14ac:dyDescent="0.3">
      <c r="A824" s="175" t="s">
        <v>938</v>
      </c>
      <c r="B824" s="176" t="s">
        <v>475</v>
      </c>
      <c r="C824" s="176" t="s">
        <v>2016</v>
      </c>
      <c r="D824" s="175" t="s">
        <v>500</v>
      </c>
      <c r="E824" s="172">
        <v>399</v>
      </c>
      <c r="F824" s="177">
        <v>117</v>
      </c>
      <c r="G824" s="177">
        <v>246</v>
      </c>
      <c r="H824" s="178">
        <v>36</v>
      </c>
      <c r="I824" s="172">
        <v>388</v>
      </c>
      <c r="J824" s="177">
        <v>116</v>
      </c>
      <c r="K824" s="177">
        <v>234</v>
      </c>
      <c r="L824" s="178">
        <v>38</v>
      </c>
      <c r="M824" s="172">
        <v>397</v>
      </c>
      <c r="N824" s="177">
        <v>86</v>
      </c>
      <c r="O824" s="177">
        <v>270</v>
      </c>
      <c r="P824" s="178">
        <v>41</v>
      </c>
    </row>
    <row r="825" spans="1:16" x14ac:dyDescent="0.3">
      <c r="A825" s="175" t="s">
        <v>308</v>
      </c>
      <c r="B825" s="176" t="s">
        <v>309</v>
      </c>
      <c r="C825" s="176" t="s">
        <v>2017</v>
      </c>
      <c r="D825" s="175" t="s">
        <v>413</v>
      </c>
      <c r="E825" s="172">
        <v>390</v>
      </c>
      <c r="F825" s="177">
        <v>105</v>
      </c>
      <c r="G825" s="177">
        <v>196</v>
      </c>
      <c r="H825" s="178">
        <v>89</v>
      </c>
      <c r="I825" s="172">
        <v>402</v>
      </c>
      <c r="J825" s="177">
        <v>107</v>
      </c>
      <c r="K825" s="177">
        <v>204</v>
      </c>
      <c r="L825" s="178">
        <v>91</v>
      </c>
      <c r="M825" s="172">
        <v>408</v>
      </c>
      <c r="N825" s="177">
        <v>101</v>
      </c>
      <c r="O825" s="177">
        <v>200</v>
      </c>
      <c r="P825" s="178">
        <v>107</v>
      </c>
    </row>
    <row r="826" spans="1:16" x14ac:dyDescent="0.3">
      <c r="A826" s="175" t="s">
        <v>1130</v>
      </c>
      <c r="B826" s="176" t="s">
        <v>235</v>
      </c>
      <c r="C826" s="176" t="s">
        <v>2018</v>
      </c>
      <c r="D826" s="175" t="s">
        <v>248</v>
      </c>
      <c r="E826" s="172">
        <v>395</v>
      </c>
      <c r="F826" s="177">
        <v>184</v>
      </c>
      <c r="G826" s="177">
        <v>177</v>
      </c>
      <c r="H826" s="178">
        <v>34</v>
      </c>
      <c r="I826" s="172">
        <v>379</v>
      </c>
      <c r="J826" s="177">
        <v>181</v>
      </c>
      <c r="K826" s="177">
        <v>164</v>
      </c>
      <c r="L826" s="178">
        <v>34</v>
      </c>
      <c r="M826" s="172">
        <v>388</v>
      </c>
      <c r="N826" s="177">
        <v>176</v>
      </c>
      <c r="O826" s="177">
        <v>181</v>
      </c>
      <c r="P826" s="178">
        <v>31</v>
      </c>
    </row>
    <row r="827" spans="1:16" x14ac:dyDescent="0.3">
      <c r="A827" s="175" t="s">
        <v>107</v>
      </c>
      <c r="B827" s="176" t="s">
        <v>475</v>
      </c>
      <c r="C827" s="176" t="s">
        <v>2019</v>
      </c>
      <c r="D827" s="175" t="s">
        <v>491</v>
      </c>
      <c r="E827" s="172">
        <v>403</v>
      </c>
      <c r="F827" s="177">
        <v>182</v>
      </c>
      <c r="G827" s="177">
        <v>151</v>
      </c>
      <c r="H827" s="178">
        <v>70</v>
      </c>
      <c r="I827" s="172">
        <v>397</v>
      </c>
      <c r="J827" s="177">
        <v>175</v>
      </c>
      <c r="K827" s="177">
        <v>152</v>
      </c>
      <c r="L827" s="178">
        <v>70</v>
      </c>
      <c r="M827" s="172">
        <v>380</v>
      </c>
      <c r="N827" s="177">
        <v>178</v>
      </c>
      <c r="O827" s="177">
        <v>142</v>
      </c>
      <c r="P827" s="178">
        <v>60</v>
      </c>
    </row>
    <row r="828" spans="1:16" x14ac:dyDescent="0.3">
      <c r="A828" s="175" t="s">
        <v>308</v>
      </c>
      <c r="B828" s="176" t="s">
        <v>569</v>
      </c>
      <c r="C828" s="176" t="s">
        <v>2020</v>
      </c>
      <c r="D828" s="175" t="s">
        <v>614</v>
      </c>
      <c r="E828" s="172">
        <v>385</v>
      </c>
      <c r="F828" s="177">
        <v>179</v>
      </c>
      <c r="G828" s="177">
        <v>57</v>
      </c>
      <c r="H828" s="178">
        <v>149</v>
      </c>
      <c r="I828" s="172">
        <v>392</v>
      </c>
      <c r="J828" s="177">
        <v>179</v>
      </c>
      <c r="K828" s="177">
        <v>57</v>
      </c>
      <c r="L828" s="178">
        <v>156</v>
      </c>
      <c r="M828" s="172">
        <v>330</v>
      </c>
      <c r="N828" s="177">
        <v>177</v>
      </c>
      <c r="O828" s="177">
        <v>57</v>
      </c>
      <c r="P828" s="178">
        <v>96</v>
      </c>
    </row>
    <row r="829" spans="1:16" x14ac:dyDescent="0.3">
      <c r="A829" s="175" t="s">
        <v>1038</v>
      </c>
      <c r="B829" s="176" t="s">
        <v>874</v>
      </c>
      <c r="C829" s="176" t="s">
        <v>2021</v>
      </c>
      <c r="D829" s="175" t="s">
        <v>884</v>
      </c>
      <c r="E829" s="172">
        <v>562</v>
      </c>
      <c r="F829" s="177">
        <v>205</v>
      </c>
      <c r="G829" s="177">
        <v>237</v>
      </c>
      <c r="H829" s="178">
        <v>120</v>
      </c>
      <c r="I829" s="172">
        <v>497</v>
      </c>
      <c r="J829" s="177">
        <v>209</v>
      </c>
      <c r="K829" s="177">
        <v>190</v>
      </c>
      <c r="L829" s="178">
        <v>98</v>
      </c>
      <c r="M829" s="172">
        <v>414</v>
      </c>
      <c r="N829" s="177">
        <v>70</v>
      </c>
      <c r="O829" s="177">
        <v>221</v>
      </c>
      <c r="P829" s="178">
        <v>123</v>
      </c>
    </row>
    <row r="830" spans="1:16" x14ac:dyDescent="0.3">
      <c r="A830" s="175" t="s">
        <v>539</v>
      </c>
      <c r="B830" s="176" t="s">
        <v>1123</v>
      </c>
      <c r="C830" s="176" t="s">
        <v>2022</v>
      </c>
      <c r="D830" s="175" t="s">
        <v>1127</v>
      </c>
      <c r="E830" s="172">
        <v>468</v>
      </c>
      <c r="F830" s="177">
        <v>179</v>
      </c>
      <c r="G830" s="177">
        <v>140</v>
      </c>
      <c r="H830" s="178">
        <v>149</v>
      </c>
      <c r="I830" s="172">
        <v>420</v>
      </c>
      <c r="J830" s="177">
        <v>177</v>
      </c>
      <c r="K830" s="177">
        <v>98</v>
      </c>
      <c r="L830" s="178">
        <v>145</v>
      </c>
      <c r="M830" s="172">
        <v>371</v>
      </c>
      <c r="N830" s="177">
        <v>135</v>
      </c>
      <c r="O830" s="177">
        <v>108</v>
      </c>
      <c r="P830" s="178">
        <v>128</v>
      </c>
    </row>
    <row r="831" spans="1:16" x14ac:dyDescent="0.3">
      <c r="A831" s="175" t="s">
        <v>819</v>
      </c>
      <c r="B831" s="176" t="s">
        <v>181</v>
      </c>
      <c r="C831" s="176" t="s">
        <v>2023</v>
      </c>
      <c r="D831" s="175" t="s">
        <v>829</v>
      </c>
      <c r="E831" s="172">
        <v>395</v>
      </c>
      <c r="F831" s="177">
        <v>178</v>
      </c>
      <c r="G831" s="177">
        <v>61</v>
      </c>
      <c r="H831" s="178">
        <v>156</v>
      </c>
      <c r="I831" s="172">
        <v>410</v>
      </c>
      <c r="J831" s="177">
        <v>180</v>
      </c>
      <c r="K831" s="177">
        <v>77</v>
      </c>
      <c r="L831" s="178">
        <v>153</v>
      </c>
      <c r="M831" s="172">
        <v>363</v>
      </c>
      <c r="N831" s="177">
        <v>162</v>
      </c>
      <c r="O831" s="177">
        <v>73</v>
      </c>
      <c r="P831" s="178">
        <v>128</v>
      </c>
    </row>
    <row r="832" spans="1:16" x14ac:dyDescent="0.3">
      <c r="A832" s="175" t="s">
        <v>308</v>
      </c>
      <c r="B832" s="176" t="s">
        <v>458</v>
      </c>
      <c r="C832" s="176" t="s">
        <v>2024</v>
      </c>
      <c r="D832" s="175" t="s">
        <v>466</v>
      </c>
      <c r="E832" s="172">
        <v>394</v>
      </c>
      <c r="F832" s="177">
        <v>99</v>
      </c>
      <c r="G832" s="177">
        <v>155</v>
      </c>
      <c r="H832" s="178">
        <v>140</v>
      </c>
      <c r="I832" s="172">
        <v>355</v>
      </c>
      <c r="J832" s="177">
        <v>97</v>
      </c>
      <c r="K832" s="177">
        <v>129</v>
      </c>
      <c r="L832" s="178">
        <v>129</v>
      </c>
      <c r="M832" s="172">
        <v>384</v>
      </c>
      <c r="N832" s="177">
        <v>101</v>
      </c>
      <c r="O832" s="177">
        <v>157</v>
      </c>
      <c r="P832" s="178">
        <v>126</v>
      </c>
    </row>
    <row r="833" spans="1:16" x14ac:dyDescent="0.3">
      <c r="A833" s="175" t="s">
        <v>938</v>
      </c>
      <c r="B833" s="176" t="s">
        <v>506</v>
      </c>
      <c r="C833" s="176" t="s">
        <v>2025</v>
      </c>
      <c r="D833" s="175" t="s">
        <v>1017</v>
      </c>
      <c r="E833" s="172">
        <v>295</v>
      </c>
      <c r="F833" s="177">
        <v>160</v>
      </c>
      <c r="G833" s="177">
        <v>57</v>
      </c>
      <c r="H833" s="178">
        <v>78</v>
      </c>
      <c r="I833" s="172">
        <v>302</v>
      </c>
      <c r="J833" s="177">
        <v>162</v>
      </c>
      <c r="K833" s="177">
        <v>61</v>
      </c>
      <c r="L833" s="178">
        <v>79</v>
      </c>
      <c r="M833" s="172">
        <v>380</v>
      </c>
      <c r="N833" s="177">
        <v>246</v>
      </c>
      <c r="O833" s="177">
        <v>59</v>
      </c>
      <c r="P833" s="178">
        <v>75</v>
      </c>
    </row>
    <row r="834" spans="1:16" x14ac:dyDescent="0.3">
      <c r="A834" s="175" t="s">
        <v>792</v>
      </c>
      <c r="B834" s="176" t="s">
        <v>309</v>
      </c>
      <c r="C834" s="176" t="s">
        <v>2026</v>
      </c>
      <c r="D834" s="175" t="s">
        <v>326</v>
      </c>
      <c r="E834" s="172">
        <v>355</v>
      </c>
      <c r="F834" s="177">
        <v>189</v>
      </c>
      <c r="G834" s="177">
        <v>89</v>
      </c>
      <c r="H834" s="178">
        <v>77</v>
      </c>
      <c r="I834" s="172">
        <v>405</v>
      </c>
      <c r="J834" s="177">
        <v>240</v>
      </c>
      <c r="K834" s="177">
        <v>82</v>
      </c>
      <c r="L834" s="178">
        <v>83</v>
      </c>
      <c r="M834" s="172">
        <v>381</v>
      </c>
      <c r="N834" s="177">
        <v>225</v>
      </c>
      <c r="O834" s="177">
        <v>72</v>
      </c>
      <c r="P834" s="178">
        <v>84</v>
      </c>
    </row>
    <row r="835" spans="1:16" x14ac:dyDescent="0.3">
      <c r="A835" s="175" t="s">
        <v>107</v>
      </c>
      <c r="B835" s="176" t="s">
        <v>181</v>
      </c>
      <c r="C835" s="176" t="s">
        <v>2027</v>
      </c>
      <c r="D835" s="175" t="s">
        <v>845</v>
      </c>
      <c r="E835" s="172">
        <v>365</v>
      </c>
      <c r="F835" s="177">
        <v>141</v>
      </c>
      <c r="G835" s="177">
        <v>53</v>
      </c>
      <c r="H835" s="178">
        <v>171</v>
      </c>
      <c r="I835" s="172">
        <v>374</v>
      </c>
      <c r="J835" s="177">
        <v>139</v>
      </c>
      <c r="K835" s="177">
        <v>54</v>
      </c>
      <c r="L835" s="178">
        <v>181</v>
      </c>
      <c r="M835" s="172">
        <v>339</v>
      </c>
      <c r="N835" s="177">
        <v>139</v>
      </c>
      <c r="O835" s="177">
        <v>59</v>
      </c>
      <c r="P835" s="178">
        <v>141</v>
      </c>
    </row>
    <row r="836" spans="1:16" x14ac:dyDescent="0.3">
      <c r="A836" s="175" t="s">
        <v>938</v>
      </c>
      <c r="B836" s="176" t="s">
        <v>272</v>
      </c>
      <c r="C836" s="176" t="s">
        <v>2028</v>
      </c>
      <c r="D836" s="175" t="s">
        <v>550</v>
      </c>
      <c r="E836" s="172">
        <v>366</v>
      </c>
      <c r="F836" s="177">
        <v>134</v>
      </c>
      <c r="G836" s="177">
        <v>88</v>
      </c>
      <c r="H836" s="178">
        <v>144</v>
      </c>
      <c r="I836" s="172">
        <v>386</v>
      </c>
      <c r="J836" s="177">
        <v>165</v>
      </c>
      <c r="K836" s="177">
        <v>78</v>
      </c>
      <c r="L836" s="178">
        <v>143</v>
      </c>
      <c r="M836" s="172">
        <v>367</v>
      </c>
      <c r="N836" s="177">
        <v>159</v>
      </c>
      <c r="O836" s="177">
        <v>76</v>
      </c>
      <c r="P836" s="178">
        <v>132</v>
      </c>
    </row>
    <row r="837" spans="1:16" x14ac:dyDescent="0.3">
      <c r="A837" s="175" t="s">
        <v>819</v>
      </c>
      <c r="B837" s="176" t="s">
        <v>939</v>
      </c>
      <c r="C837" s="176" t="s">
        <v>2029</v>
      </c>
      <c r="D837" s="175" t="s">
        <v>972</v>
      </c>
      <c r="E837" s="172">
        <v>442</v>
      </c>
      <c r="F837" s="177">
        <v>148</v>
      </c>
      <c r="G837" s="177">
        <v>173</v>
      </c>
      <c r="H837" s="178">
        <v>121</v>
      </c>
      <c r="I837" s="172">
        <v>352</v>
      </c>
      <c r="J837" s="177">
        <v>148</v>
      </c>
      <c r="K837" s="177">
        <v>96</v>
      </c>
      <c r="L837" s="178">
        <v>108</v>
      </c>
      <c r="M837" s="172">
        <v>336</v>
      </c>
      <c r="N837" s="177">
        <v>145</v>
      </c>
      <c r="O837" s="177">
        <v>125</v>
      </c>
      <c r="P837" s="178">
        <v>66</v>
      </c>
    </row>
    <row r="838" spans="1:16" x14ac:dyDescent="0.3">
      <c r="A838" s="175" t="s">
        <v>107</v>
      </c>
      <c r="B838" s="176" t="s">
        <v>309</v>
      </c>
      <c r="C838" s="176" t="s">
        <v>2030</v>
      </c>
      <c r="D838" s="175" t="s">
        <v>357</v>
      </c>
      <c r="E838" s="172">
        <v>363</v>
      </c>
      <c r="F838" s="177">
        <v>205</v>
      </c>
      <c r="G838" s="177">
        <v>62</v>
      </c>
      <c r="H838" s="178">
        <v>96</v>
      </c>
      <c r="I838" s="172">
        <v>350</v>
      </c>
      <c r="J838" s="177">
        <v>209</v>
      </c>
      <c r="K838" s="177">
        <v>45</v>
      </c>
      <c r="L838" s="178">
        <v>96</v>
      </c>
      <c r="M838" s="172">
        <v>382</v>
      </c>
      <c r="N838" s="177">
        <v>209</v>
      </c>
      <c r="O838" s="177">
        <v>71</v>
      </c>
      <c r="P838" s="178">
        <v>102</v>
      </c>
    </row>
    <row r="839" spans="1:16" x14ac:dyDescent="0.3">
      <c r="A839" s="175" t="s">
        <v>938</v>
      </c>
      <c r="B839" s="176" t="s">
        <v>748</v>
      </c>
      <c r="C839" s="176" t="s">
        <v>2031</v>
      </c>
      <c r="D839" s="175" t="s">
        <v>753</v>
      </c>
      <c r="E839" s="172">
        <v>619</v>
      </c>
      <c r="F839" s="177">
        <v>318</v>
      </c>
      <c r="G839" s="177">
        <v>186</v>
      </c>
      <c r="H839" s="178">
        <v>115</v>
      </c>
      <c r="I839" s="172">
        <v>606</v>
      </c>
      <c r="J839" s="177">
        <v>312</v>
      </c>
      <c r="K839" s="177">
        <v>193</v>
      </c>
      <c r="L839" s="178">
        <v>101</v>
      </c>
      <c r="M839" s="172">
        <v>369</v>
      </c>
      <c r="N839" s="177">
        <v>85</v>
      </c>
      <c r="O839" s="177">
        <v>190</v>
      </c>
      <c r="P839" s="178">
        <v>94</v>
      </c>
    </row>
    <row r="840" spans="1:16" x14ac:dyDescent="0.3">
      <c r="A840" s="175" t="s">
        <v>474</v>
      </c>
      <c r="B840" s="176" t="s">
        <v>874</v>
      </c>
      <c r="C840" s="176" t="s">
        <v>2032</v>
      </c>
      <c r="D840" s="175" t="s">
        <v>881</v>
      </c>
      <c r="E840" s="172">
        <v>402</v>
      </c>
      <c r="F840" s="177">
        <v>167</v>
      </c>
      <c r="G840" s="177">
        <v>96</v>
      </c>
      <c r="H840" s="178">
        <v>139</v>
      </c>
      <c r="I840" s="172">
        <v>395</v>
      </c>
      <c r="J840" s="177">
        <v>167</v>
      </c>
      <c r="K840" s="177">
        <v>57</v>
      </c>
      <c r="L840" s="178">
        <v>171</v>
      </c>
      <c r="M840" s="172">
        <v>358</v>
      </c>
      <c r="N840" s="177">
        <v>166</v>
      </c>
      <c r="O840" s="177">
        <v>38</v>
      </c>
      <c r="P840" s="178">
        <v>154</v>
      </c>
    </row>
    <row r="841" spans="1:16" x14ac:dyDescent="0.3">
      <c r="A841" s="175" t="s">
        <v>107</v>
      </c>
      <c r="B841" s="176" t="s">
        <v>1123</v>
      </c>
      <c r="C841" s="176" t="s">
        <v>2033</v>
      </c>
      <c r="D841" s="175" t="s">
        <v>1125</v>
      </c>
      <c r="E841" s="172">
        <v>445</v>
      </c>
      <c r="F841" s="177">
        <v>192</v>
      </c>
      <c r="G841" s="177">
        <v>60</v>
      </c>
      <c r="H841" s="178">
        <v>193</v>
      </c>
      <c r="I841" s="172">
        <v>443</v>
      </c>
      <c r="J841" s="177">
        <v>194</v>
      </c>
      <c r="K841" s="177">
        <v>55</v>
      </c>
      <c r="L841" s="178">
        <v>194</v>
      </c>
      <c r="M841" s="172">
        <v>365</v>
      </c>
      <c r="N841" s="177">
        <v>123</v>
      </c>
      <c r="O841" s="177">
        <v>57</v>
      </c>
      <c r="P841" s="178">
        <v>185</v>
      </c>
    </row>
    <row r="842" spans="1:16" x14ac:dyDescent="0.3">
      <c r="A842" s="175" t="s">
        <v>107</v>
      </c>
      <c r="B842" s="176" t="s">
        <v>569</v>
      </c>
      <c r="C842" s="176" t="s">
        <v>2034</v>
      </c>
      <c r="D842" s="175" t="s">
        <v>637</v>
      </c>
      <c r="E842" s="172">
        <v>377</v>
      </c>
      <c r="F842" s="177">
        <v>199</v>
      </c>
      <c r="G842" s="177">
        <v>53</v>
      </c>
      <c r="H842" s="178">
        <v>125</v>
      </c>
      <c r="I842" s="172">
        <v>338</v>
      </c>
      <c r="J842" s="177">
        <v>189</v>
      </c>
      <c r="K842" s="177">
        <v>34</v>
      </c>
      <c r="L842" s="178">
        <v>115</v>
      </c>
      <c r="M842" s="172">
        <v>323</v>
      </c>
      <c r="N842" s="177">
        <v>203</v>
      </c>
      <c r="O842" s="177">
        <v>55</v>
      </c>
      <c r="P842" s="178">
        <v>65</v>
      </c>
    </row>
    <row r="843" spans="1:16" x14ac:dyDescent="0.3">
      <c r="A843" s="175" t="s">
        <v>308</v>
      </c>
      <c r="B843" s="176" t="s">
        <v>458</v>
      </c>
      <c r="C843" s="176" t="s">
        <v>2035</v>
      </c>
      <c r="D843" s="175" t="s">
        <v>225</v>
      </c>
      <c r="E843" s="172">
        <v>460</v>
      </c>
      <c r="F843" s="177">
        <v>119</v>
      </c>
      <c r="G843" s="177">
        <v>144</v>
      </c>
      <c r="H843" s="178">
        <v>197</v>
      </c>
      <c r="I843" s="172">
        <v>383</v>
      </c>
      <c r="J843" s="177">
        <v>127</v>
      </c>
      <c r="K843" s="177">
        <v>80</v>
      </c>
      <c r="L843" s="178">
        <v>176</v>
      </c>
      <c r="M843" s="172">
        <v>365</v>
      </c>
      <c r="N843" s="177">
        <v>119</v>
      </c>
      <c r="O843" s="177">
        <v>75</v>
      </c>
      <c r="P843" s="178">
        <v>171</v>
      </c>
    </row>
    <row r="844" spans="1:16" x14ac:dyDescent="0.3">
      <c r="A844" s="175" t="s">
        <v>568</v>
      </c>
      <c r="B844" s="176" t="s">
        <v>309</v>
      </c>
      <c r="C844" s="176" t="s">
        <v>2036</v>
      </c>
      <c r="D844" s="175" t="s">
        <v>422</v>
      </c>
      <c r="E844" s="172">
        <v>402</v>
      </c>
      <c r="F844" s="177">
        <v>183</v>
      </c>
      <c r="G844" s="177">
        <v>105</v>
      </c>
      <c r="H844" s="178">
        <v>114</v>
      </c>
      <c r="I844" s="172">
        <v>358</v>
      </c>
      <c r="J844" s="177">
        <v>183</v>
      </c>
      <c r="K844" s="177">
        <v>64</v>
      </c>
      <c r="L844" s="178">
        <v>111</v>
      </c>
      <c r="M844" s="172">
        <v>334</v>
      </c>
      <c r="N844" s="177">
        <v>160</v>
      </c>
      <c r="O844" s="177">
        <v>99</v>
      </c>
      <c r="P844" s="178">
        <v>75</v>
      </c>
    </row>
    <row r="845" spans="1:16" x14ac:dyDescent="0.3">
      <c r="A845" s="175" t="s">
        <v>568</v>
      </c>
      <c r="B845" s="176" t="s">
        <v>569</v>
      </c>
      <c r="C845" s="176" t="s">
        <v>2037</v>
      </c>
      <c r="D845" s="175" t="s">
        <v>677</v>
      </c>
      <c r="E845" s="172">
        <v>398</v>
      </c>
      <c r="F845" s="177">
        <v>152</v>
      </c>
      <c r="G845" s="177">
        <v>124</v>
      </c>
      <c r="H845" s="178">
        <v>122</v>
      </c>
      <c r="I845" s="172">
        <v>385</v>
      </c>
      <c r="J845" s="177">
        <v>154</v>
      </c>
      <c r="K845" s="177">
        <v>119</v>
      </c>
      <c r="L845" s="178">
        <v>112</v>
      </c>
      <c r="M845" s="172">
        <v>362</v>
      </c>
      <c r="N845" s="177">
        <v>144</v>
      </c>
      <c r="O845" s="177">
        <v>113</v>
      </c>
      <c r="P845" s="178">
        <v>105</v>
      </c>
    </row>
    <row r="846" spans="1:16" x14ac:dyDescent="0.3">
      <c r="A846" s="175" t="s">
        <v>308</v>
      </c>
      <c r="B846" s="176" t="s">
        <v>309</v>
      </c>
      <c r="C846" s="176" t="s">
        <v>2038</v>
      </c>
      <c r="D846" s="175" t="s">
        <v>391</v>
      </c>
      <c r="E846" s="172">
        <v>392</v>
      </c>
      <c r="F846" s="177">
        <v>173</v>
      </c>
      <c r="G846" s="177">
        <v>31</v>
      </c>
      <c r="H846" s="178">
        <v>188</v>
      </c>
      <c r="I846" s="172">
        <v>367</v>
      </c>
      <c r="J846" s="177">
        <v>172</v>
      </c>
      <c r="K846" s="177">
        <v>26</v>
      </c>
      <c r="L846" s="178">
        <v>169</v>
      </c>
      <c r="M846" s="172">
        <v>313</v>
      </c>
      <c r="N846" s="177">
        <v>166</v>
      </c>
      <c r="O846" s="177">
        <v>34</v>
      </c>
      <c r="P846" s="178">
        <v>113</v>
      </c>
    </row>
    <row r="847" spans="1:16" x14ac:dyDescent="0.3">
      <c r="A847" s="175" t="s">
        <v>819</v>
      </c>
      <c r="B847" s="176" t="s">
        <v>261</v>
      </c>
      <c r="C847" s="176" t="s">
        <v>2039</v>
      </c>
      <c r="D847" s="175" t="s">
        <v>273</v>
      </c>
      <c r="E847" s="172">
        <v>318</v>
      </c>
      <c r="F847" s="177">
        <v>176</v>
      </c>
      <c r="G847" s="177">
        <v>27</v>
      </c>
      <c r="H847" s="178">
        <v>115</v>
      </c>
      <c r="I847" s="172">
        <v>321</v>
      </c>
      <c r="J847" s="177">
        <v>177</v>
      </c>
      <c r="K847" s="177">
        <v>28</v>
      </c>
      <c r="L847" s="178">
        <v>116</v>
      </c>
      <c r="M847" s="172">
        <v>330</v>
      </c>
      <c r="N847" s="177">
        <v>218</v>
      </c>
      <c r="O847" s="177">
        <v>33</v>
      </c>
      <c r="P847" s="178">
        <v>79</v>
      </c>
    </row>
    <row r="848" spans="1:16" x14ac:dyDescent="0.3">
      <c r="A848" s="175" t="s">
        <v>873</v>
      </c>
      <c r="B848" s="176" t="s">
        <v>108</v>
      </c>
      <c r="C848" s="176" t="s">
        <v>2040</v>
      </c>
      <c r="D848" s="175" t="s">
        <v>186</v>
      </c>
      <c r="E848" s="172">
        <v>369</v>
      </c>
      <c r="F848" s="177">
        <v>165</v>
      </c>
      <c r="G848" s="177">
        <v>56</v>
      </c>
      <c r="H848" s="178">
        <v>148</v>
      </c>
      <c r="I848" s="172">
        <v>364</v>
      </c>
      <c r="J848" s="177">
        <v>149</v>
      </c>
      <c r="K848" s="177">
        <v>55</v>
      </c>
      <c r="L848" s="178">
        <v>160</v>
      </c>
      <c r="M848" s="172">
        <v>361</v>
      </c>
      <c r="N848" s="177">
        <v>149</v>
      </c>
      <c r="O848" s="177">
        <v>55</v>
      </c>
      <c r="P848" s="178">
        <v>157</v>
      </c>
    </row>
    <row r="849" spans="1:16" x14ac:dyDescent="0.3">
      <c r="A849" s="175" t="s">
        <v>1122</v>
      </c>
      <c r="B849" s="176" t="s">
        <v>712</v>
      </c>
      <c r="C849" s="176" t="s">
        <v>2041</v>
      </c>
      <c r="D849" s="175" t="s">
        <v>719</v>
      </c>
      <c r="E849" s="172">
        <v>384</v>
      </c>
      <c r="F849" s="177">
        <v>70</v>
      </c>
      <c r="G849" s="177">
        <v>269</v>
      </c>
      <c r="H849" s="178">
        <v>45</v>
      </c>
      <c r="I849" s="172">
        <v>360</v>
      </c>
      <c r="J849" s="177">
        <v>48</v>
      </c>
      <c r="K849" s="177">
        <v>269</v>
      </c>
      <c r="L849" s="178">
        <v>43</v>
      </c>
      <c r="M849" s="172">
        <v>358</v>
      </c>
      <c r="N849" s="177">
        <v>47</v>
      </c>
      <c r="O849" s="177">
        <v>273</v>
      </c>
      <c r="P849" s="178">
        <v>38</v>
      </c>
    </row>
    <row r="850" spans="1:16" x14ac:dyDescent="0.3">
      <c r="A850" s="175" t="s">
        <v>1085</v>
      </c>
      <c r="B850" s="176" t="s">
        <v>939</v>
      </c>
      <c r="C850" s="176" t="s">
        <v>2042</v>
      </c>
      <c r="D850" s="175" t="s">
        <v>1012</v>
      </c>
      <c r="E850" s="172">
        <v>386</v>
      </c>
      <c r="F850" s="177">
        <v>128</v>
      </c>
      <c r="G850" s="177">
        <v>89</v>
      </c>
      <c r="H850" s="178">
        <v>169</v>
      </c>
      <c r="I850" s="172">
        <v>391</v>
      </c>
      <c r="J850" s="177">
        <v>126</v>
      </c>
      <c r="K850" s="177">
        <v>100</v>
      </c>
      <c r="L850" s="178">
        <v>165</v>
      </c>
      <c r="M850" s="172">
        <v>342</v>
      </c>
      <c r="N850" s="177">
        <v>109</v>
      </c>
      <c r="O850" s="177">
        <v>88</v>
      </c>
      <c r="P850" s="178">
        <v>145</v>
      </c>
    </row>
    <row r="851" spans="1:16" x14ac:dyDescent="0.3">
      <c r="A851" s="175" t="s">
        <v>938</v>
      </c>
      <c r="B851" s="176" t="s">
        <v>712</v>
      </c>
      <c r="C851" s="176" t="s">
        <v>2043</v>
      </c>
      <c r="D851" s="175" t="s">
        <v>718</v>
      </c>
      <c r="E851" s="172">
        <v>350</v>
      </c>
      <c r="F851" s="177">
        <v>184</v>
      </c>
      <c r="G851" s="177">
        <v>37</v>
      </c>
      <c r="H851" s="178">
        <v>129</v>
      </c>
      <c r="I851" s="172">
        <v>371</v>
      </c>
      <c r="J851" s="177">
        <v>180</v>
      </c>
      <c r="K851" s="177">
        <v>37</v>
      </c>
      <c r="L851" s="178">
        <v>154</v>
      </c>
      <c r="M851" s="172">
        <v>369</v>
      </c>
      <c r="N851" s="177">
        <v>168</v>
      </c>
      <c r="O851" s="177">
        <v>40</v>
      </c>
      <c r="P851" s="178">
        <v>161</v>
      </c>
    </row>
    <row r="852" spans="1:16" x14ac:dyDescent="0.3">
      <c r="A852" s="175" t="s">
        <v>429</v>
      </c>
      <c r="B852" s="176" t="s">
        <v>261</v>
      </c>
      <c r="C852" s="176" t="s">
        <v>2044</v>
      </c>
      <c r="D852" s="175" t="s">
        <v>286</v>
      </c>
      <c r="E852" s="172">
        <v>328</v>
      </c>
      <c r="F852" s="177">
        <v>141</v>
      </c>
      <c r="G852" s="177">
        <v>80</v>
      </c>
      <c r="H852" s="178">
        <v>107</v>
      </c>
      <c r="I852" s="172">
        <v>325</v>
      </c>
      <c r="J852" s="177">
        <v>139</v>
      </c>
      <c r="K852" s="177">
        <v>79</v>
      </c>
      <c r="L852" s="178">
        <v>107</v>
      </c>
      <c r="M852" s="172">
        <v>354</v>
      </c>
      <c r="N852" s="177">
        <v>170</v>
      </c>
      <c r="O852" s="177">
        <v>84</v>
      </c>
      <c r="P852" s="178">
        <v>100</v>
      </c>
    </row>
    <row r="853" spans="1:16" x14ac:dyDescent="0.3">
      <c r="A853" s="175" t="s">
        <v>429</v>
      </c>
      <c r="B853" s="176" t="s">
        <v>181</v>
      </c>
      <c r="C853" s="176" t="s">
        <v>2045</v>
      </c>
      <c r="D853" s="175" t="s">
        <v>848</v>
      </c>
      <c r="E853" s="172">
        <v>312</v>
      </c>
      <c r="F853" s="177">
        <v>208</v>
      </c>
      <c r="G853" s="177">
        <v>58</v>
      </c>
      <c r="H853" s="178">
        <v>46</v>
      </c>
      <c r="I853" s="172">
        <v>309</v>
      </c>
      <c r="J853" s="177">
        <v>208</v>
      </c>
      <c r="K853" s="177">
        <v>53</v>
      </c>
      <c r="L853" s="178">
        <v>48</v>
      </c>
      <c r="M853" s="172">
        <v>356</v>
      </c>
      <c r="N853" s="177">
        <v>256</v>
      </c>
      <c r="O853" s="177">
        <v>57</v>
      </c>
      <c r="P853" s="178">
        <v>43</v>
      </c>
    </row>
    <row r="854" spans="1:16" x14ac:dyDescent="0.3">
      <c r="A854" s="175" t="s">
        <v>429</v>
      </c>
      <c r="B854" s="176" t="s">
        <v>181</v>
      </c>
      <c r="C854" s="176" t="s">
        <v>2046</v>
      </c>
      <c r="D854" s="175" t="s">
        <v>865</v>
      </c>
      <c r="E854" s="172">
        <v>356</v>
      </c>
      <c r="F854" s="177">
        <v>118</v>
      </c>
      <c r="G854" s="177">
        <v>87</v>
      </c>
      <c r="H854" s="178">
        <v>151</v>
      </c>
      <c r="I854" s="172">
        <v>370</v>
      </c>
      <c r="J854" s="177">
        <v>119</v>
      </c>
      <c r="K854" s="177">
        <v>94</v>
      </c>
      <c r="L854" s="178">
        <v>157</v>
      </c>
      <c r="M854" s="172">
        <v>332</v>
      </c>
      <c r="N854" s="177">
        <v>120</v>
      </c>
      <c r="O854" s="177">
        <v>83</v>
      </c>
      <c r="P854" s="178">
        <v>129</v>
      </c>
    </row>
    <row r="855" spans="1:16" x14ac:dyDescent="0.3">
      <c r="A855" s="175" t="s">
        <v>474</v>
      </c>
      <c r="B855" s="176" t="s">
        <v>763</v>
      </c>
      <c r="C855" s="176" t="s">
        <v>2047</v>
      </c>
      <c r="D855" s="175" t="s">
        <v>787</v>
      </c>
      <c r="E855" s="172">
        <v>397</v>
      </c>
      <c r="F855" s="177">
        <v>97</v>
      </c>
      <c r="G855" s="177">
        <v>186</v>
      </c>
      <c r="H855" s="178">
        <v>114</v>
      </c>
      <c r="I855" s="172">
        <v>366</v>
      </c>
      <c r="J855" s="177">
        <v>95</v>
      </c>
      <c r="K855" s="177">
        <v>172</v>
      </c>
      <c r="L855" s="178">
        <v>99</v>
      </c>
      <c r="M855" s="172">
        <v>359</v>
      </c>
      <c r="N855" s="177">
        <v>78</v>
      </c>
      <c r="O855" s="177">
        <v>182</v>
      </c>
      <c r="P855" s="178">
        <v>99</v>
      </c>
    </row>
    <row r="856" spans="1:16" x14ac:dyDescent="0.3">
      <c r="A856" s="175" t="s">
        <v>819</v>
      </c>
      <c r="B856" s="176" t="s">
        <v>309</v>
      </c>
      <c r="C856" s="176" t="s">
        <v>2048</v>
      </c>
      <c r="D856" s="175" t="s">
        <v>374</v>
      </c>
      <c r="E856" s="172">
        <v>334</v>
      </c>
      <c r="F856" s="177">
        <v>158</v>
      </c>
      <c r="G856" s="177">
        <v>103</v>
      </c>
      <c r="H856" s="178">
        <v>73</v>
      </c>
      <c r="I856" s="172">
        <v>344</v>
      </c>
      <c r="J856" s="177">
        <v>165</v>
      </c>
      <c r="K856" s="177">
        <v>102</v>
      </c>
      <c r="L856" s="178">
        <v>77</v>
      </c>
      <c r="M856" s="172">
        <v>349</v>
      </c>
      <c r="N856" s="177">
        <v>173</v>
      </c>
      <c r="O856" s="177">
        <v>108</v>
      </c>
      <c r="P856" s="178">
        <v>68</v>
      </c>
    </row>
    <row r="857" spans="1:16" x14ac:dyDescent="0.3">
      <c r="A857" s="175" t="s">
        <v>680</v>
      </c>
      <c r="B857" s="176" t="s">
        <v>261</v>
      </c>
      <c r="C857" s="176" t="s">
        <v>2049</v>
      </c>
      <c r="D857" s="175" t="s">
        <v>277</v>
      </c>
      <c r="E857" s="172">
        <v>350</v>
      </c>
      <c r="F857" s="177">
        <v>220</v>
      </c>
      <c r="G857" s="177">
        <v>57</v>
      </c>
      <c r="H857" s="178">
        <v>73</v>
      </c>
      <c r="I857" s="172">
        <v>338</v>
      </c>
      <c r="J857" s="177">
        <v>206</v>
      </c>
      <c r="K857" s="177">
        <v>52</v>
      </c>
      <c r="L857" s="178">
        <v>80</v>
      </c>
      <c r="M857" s="172">
        <v>357</v>
      </c>
      <c r="N857" s="177">
        <v>220</v>
      </c>
      <c r="O857" s="177">
        <v>57</v>
      </c>
      <c r="P857" s="178">
        <v>80</v>
      </c>
    </row>
    <row r="858" spans="1:16" x14ac:dyDescent="0.3">
      <c r="A858" s="175" t="s">
        <v>107</v>
      </c>
      <c r="B858" s="176" t="s">
        <v>939</v>
      </c>
      <c r="C858" s="176" t="s">
        <v>2050</v>
      </c>
      <c r="D858" s="175" t="s">
        <v>162</v>
      </c>
      <c r="E858" s="172">
        <v>362</v>
      </c>
      <c r="F858" s="177">
        <v>155</v>
      </c>
      <c r="G858" s="177">
        <v>124</v>
      </c>
      <c r="H858" s="178">
        <v>83</v>
      </c>
      <c r="I858" s="172">
        <v>339</v>
      </c>
      <c r="J858" s="177">
        <v>140</v>
      </c>
      <c r="K858" s="177">
        <v>115</v>
      </c>
      <c r="L858" s="178">
        <v>84</v>
      </c>
      <c r="M858" s="172">
        <v>351</v>
      </c>
      <c r="N858" s="177">
        <v>152</v>
      </c>
      <c r="O858" s="177">
        <v>121</v>
      </c>
      <c r="P858" s="178">
        <v>78</v>
      </c>
    </row>
    <row r="859" spans="1:16" x14ac:dyDescent="0.3">
      <c r="A859" s="175" t="s">
        <v>512</v>
      </c>
      <c r="B859" s="176" t="s">
        <v>506</v>
      </c>
      <c r="C859" s="176" t="s">
        <v>2051</v>
      </c>
      <c r="D859" s="175" t="s">
        <v>318</v>
      </c>
      <c r="E859" s="172">
        <v>339</v>
      </c>
      <c r="F859" s="177">
        <v>155</v>
      </c>
      <c r="G859" s="177">
        <v>32</v>
      </c>
      <c r="H859" s="178">
        <v>152</v>
      </c>
      <c r="I859" s="172">
        <v>342</v>
      </c>
      <c r="J859" s="177">
        <v>160</v>
      </c>
      <c r="K859" s="177">
        <v>32</v>
      </c>
      <c r="L859" s="178">
        <v>150</v>
      </c>
      <c r="M859" s="172">
        <v>357</v>
      </c>
      <c r="N859" s="177">
        <v>159</v>
      </c>
      <c r="O859" s="177">
        <v>45</v>
      </c>
      <c r="P859" s="178">
        <v>153</v>
      </c>
    </row>
    <row r="860" spans="1:16" x14ac:dyDescent="0.3">
      <c r="A860" s="175" t="s">
        <v>1160</v>
      </c>
      <c r="B860" s="176" t="s">
        <v>475</v>
      </c>
      <c r="C860" s="176" t="s">
        <v>2052</v>
      </c>
      <c r="D860" s="175" t="s">
        <v>499</v>
      </c>
      <c r="E860" s="172">
        <v>368</v>
      </c>
      <c r="F860" s="177">
        <v>159</v>
      </c>
      <c r="G860" s="177">
        <v>96</v>
      </c>
      <c r="H860" s="178">
        <v>113</v>
      </c>
      <c r="I860" s="172">
        <v>352</v>
      </c>
      <c r="J860" s="177">
        <v>165</v>
      </c>
      <c r="K860" s="177">
        <v>89</v>
      </c>
      <c r="L860" s="178">
        <v>98</v>
      </c>
      <c r="M860" s="172">
        <v>350</v>
      </c>
      <c r="N860" s="177">
        <v>162</v>
      </c>
      <c r="O860" s="177">
        <v>94</v>
      </c>
      <c r="P860" s="178">
        <v>94</v>
      </c>
    </row>
    <row r="861" spans="1:16" x14ac:dyDescent="0.3">
      <c r="A861" s="175" t="s">
        <v>1038</v>
      </c>
      <c r="B861" s="176" t="s">
        <v>874</v>
      </c>
      <c r="C861" s="176" t="s">
        <v>2053</v>
      </c>
      <c r="D861" s="175" t="s">
        <v>904</v>
      </c>
      <c r="E861" s="172">
        <v>458</v>
      </c>
      <c r="F861" s="177">
        <v>184</v>
      </c>
      <c r="G861" s="177">
        <v>106</v>
      </c>
      <c r="H861" s="178">
        <v>168</v>
      </c>
      <c r="I861" s="172">
        <v>471</v>
      </c>
      <c r="J861" s="177">
        <v>186</v>
      </c>
      <c r="K861" s="177">
        <v>109</v>
      </c>
      <c r="L861" s="178">
        <v>176</v>
      </c>
      <c r="M861" s="172">
        <v>345</v>
      </c>
      <c r="N861" s="177">
        <v>69</v>
      </c>
      <c r="O861" s="177">
        <v>107</v>
      </c>
      <c r="P861" s="178">
        <v>169</v>
      </c>
    </row>
    <row r="862" spans="1:16" x14ac:dyDescent="0.3">
      <c r="A862" s="175" t="s">
        <v>792</v>
      </c>
      <c r="B862" s="176" t="s">
        <v>506</v>
      </c>
      <c r="C862" s="176" t="s">
        <v>2054</v>
      </c>
      <c r="D862" s="175" t="s">
        <v>1016</v>
      </c>
      <c r="E862" s="172">
        <v>357</v>
      </c>
      <c r="F862" s="177">
        <v>156</v>
      </c>
      <c r="G862" s="177">
        <v>36</v>
      </c>
      <c r="H862" s="178">
        <v>165</v>
      </c>
      <c r="I862" s="172">
        <v>351</v>
      </c>
      <c r="J862" s="177">
        <v>155</v>
      </c>
      <c r="K862" s="177">
        <v>36</v>
      </c>
      <c r="L862" s="178">
        <v>160</v>
      </c>
      <c r="M862" s="172">
        <v>328</v>
      </c>
      <c r="N862" s="177">
        <v>152</v>
      </c>
      <c r="O862" s="177">
        <v>37</v>
      </c>
      <c r="P862" s="178">
        <v>139</v>
      </c>
    </row>
    <row r="863" spans="1:16" x14ac:dyDescent="0.3">
      <c r="A863" s="175" t="s">
        <v>539</v>
      </c>
      <c r="B863" s="176" t="s">
        <v>712</v>
      </c>
      <c r="C863" s="176" t="s">
        <v>2055</v>
      </c>
      <c r="D863" s="175" t="s">
        <v>715</v>
      </c>
      <c r="E863" s="172">
        <v>416</v>
      </c>
      <c r="F863" s="177">
        <v>167</v>
      </c>
      <c r="G863" s="177">
        <v>120</v>
      </c>
      <c r="H863" s="178">
        <v>129</v>
      </c>
      <c r="I863" s="172">
        <v>358</v>
      </c>
      <c r="J863" s="177">
        <v>168</v>
      </c>
      <c r="K863" s="177">
        <v>55</v>
      </c>
      <c r="L863" s="178">
        <v>135</v>
      </c>
      <c r="M863" s="172">
        <v>323</v>
      </c>
      <c r="N863" s="177">
        <v>46</v>
      </c>
      <c r="O863" s="177">
        <v>167</v>
      </c>
      <c r="P863" s="178">
        <v>110</v>
      </c>
    </row>
    <row r="864" spans="1:16" x14ac:dyDescent="0.3">
      <c r="A864" s="175" t="s">
        <v>260</v>
      </c>
      <c r="B864" s="176" t="s">
        <v>181</v>
      </c>
      <c r="C864" s="176" t="s">
        <v>2056</v>
      </c>
      <c r="D864" s="175" t="s">
        <v>854</v>
      </c>
      <c r="E864" s="172">
        <v>305</v>
      </c>
      <c r="F864" s="177">
        <v>143</v>
      </c>
      <c r="G864" s="177">
        <v>55</v>
      </c>
      <c r="H864" s="178">
        <v>107</v>
      </c>
      <c r="I864" s="172">
        <v>363</v>
      </c>
      <c r="J864" s="177">
        <v>201</v>
      </c>
      <c r="K864" s="177">
        <v>52</v>
      </c>
      <c r="L864" s="178">
        <v>110</v>
      </c>
      <c r="M864" s="172">
        <v>345</v>
      </c>
      <c r="N864" s="177">
        <v>192</v>
      </c>
      <c r="O864" s="177">
        <v>45</v>
      </c>
      <c r="P864" s="178">
        <v>108</v>
      </c>
    </row>
    <row r="865" spans="1:16" x14ac:dyDescent="0.3">
      <c r="A865" s="175" t="s">
        <v>568</v>
      </c>
      <c r="B865" s="176" t="s">
        <v>181</v>
      </c>
      <c r="C865" s="176" t="s">
        <v>2057</v>
      </c>
      <c r="D865" s="175" t="s">
        <v>823</v>
      </c>
      <c r="E865" s="172">
        <v>336</v>
      </c>
      <c r="F865" s="177">
        <v>177</v>
      </c>
      <c r="G865" s="177">
        <v>61</v>
      </c>
      <c r="H865" s="178">
        <v>98</v>
      </c>
      <c r="I865" s="172">
        <v>344</v>
      </c>
      <c r="J865" s="177">
        <v>176</v>
      </c>
      <c r="K865" s="177">
        <v>65</v>
      </c>
      <c r="L865" s="178">
        <v>103</v>
      </c>
      <c r="M865" s="172">
        <v>320</v>
      </c>
      <c r="N865" s="177">
        <v>167</v>
      </c>
      <c r="O865" s="177">
        <v>76</v>
      </c>
      <c r="P865" s="178">
        <v>77</v>
      </c>
    </row>
    <row r="866" spans="1:16" x14ac:dyDescent="0.3">
      <c r="A866" s="175" t="s">
        <v>680</v>
      </c>
      <c r="B866" s="176" t="s">
        <v>309</v>
      </c>
      <c r="C866" s="176" t="s">
        <v>2058</v>
      </c>
      <c r="D866" s="175" t="s">
        <v>380</v>
      </c>
      <c r="E866" s="172">
        <v>349</v>
      </c>
      <c r="F866" s="177">
        <v>180</v>
      </c>
      <c r="G866" s="177">
        <v>33</v>
      </c>
      <c r="H866" s="178">
        <v>136</v>
      </c>
      <c r="I866" s="172">
        <v>352</v>
      </c>
      <c r="J866" s="177">
        <v>179</v>
      </c>
      <c r="K866" s="177">
        <v>29</v>
      </c>
      <c r="L866" s="178">
        <v>144</v>
      </c>
      <c r="M866" s="172">
        <v>311</v>
      </c>
      <c r="N866" s="177">
        <v>173</v>
      </c>
      <c r="O866" s="177">
        <v>29</v>
      </c>
      <c r="P866" s="178">
        <v>109</v>
      </c>
    </row>
    <row r="867" spans="1:16" x14ac:dyDescent="0.3">
      <c r="A867" s="175" t="s">
        <v>1162</v>
      </c>
      <c r="B867" s="176" t="s">
        <v>108</v>
      </c>
      <c r="C867" s="176" t="s">
        <v>2059</v>
      </c>
      <c r="D867" s="175" t="s">
        <v>179</v>
      </c>
      <c r="E867" s="172">
        <v>367</v>
      </c>
      <c r="F867" s="177">
        <v>161</v>
      </c>
      <c r="G867" s="177">
        <v>59</v>
      </c>
      <c r="H867" s="178">
        <v>147</v>
      </c>
      <c r="I867" s="172">
        <v>331</v>
      </c>
      <c r="J867" s="177">
        <v>137</v>
      </c>
      <c r="K867" s="177">
        <v>58</v>
      </c>
      <c r="L867" s="178">
        <v>136</v>
      </c>
      <c r="M867" s="172">
        <v>343</v>
      </c>
      <c r="N867" s="177">
        <v>137</v>
      </c>
      <c r="O867" s="177">
        <v>73</v>
      </c>
      <c r="P867" s="178">
        <v>133</v>
      </c>
    </row>
    <row r="868" spans="1:16" x14ac:dyDescent="0.3">
      <c r="A868" s="175" t="s">
        <v>568</v>
      </c>
      <c r="B868" s="176" t="s">
        <v>1131</v>
      </c>
      <c r="C868" s="176" t="s">
        <v>2060</v>
      </c>
      <c r="D868" s="175" t="s">
        <v>1134</v>
      </c>
      <c r="E868" s="172">
        <v>338</v>
      </c>
      <c r="F868" s="177">
        <v>185</v>
      </c>
      <c r="G868" s="177">
        <v>119</v>
      </c>
      <c r="H868" s="178">
        <v>34</v>
      </c>
      <c r="I868" s="172">
        <v>348</v>
      </c>
      <c r="J868" s="177">
        <v>188</v>
      </c>
      <c r="K868" s="177">
        <v>121</v>
      </c>
      <c r="L868" s="178">
        <v>39</v>
      </c>
      <c r="M868" s="172">
        <v>343</v>
      </c>
      <c r="N868" s="177">
        <v>185</v>
      </c>
      <c r="O868" s="177">
        <v>120</v>
      </c>
      <c r="P868" s="178">
        <v>38</v>
      </c>
    </row>
    <row r="869" spans="1:16" x14ac:dyDescent="0.3">
      <c r="A869" s="175" t="s">
        <v>819</v>
      </c>
      <c r="B869" s="176" t="s">
        <v>261</v>
      </c>
      <c r="C869" s="176" t="s">
        <v>2061</v>
      </c>
      <c r="D869" s="175" t="s">
        <v>306</v>
      </c>
      <c r="E869" s="172">
        <v>370</v>
      </c>
      <c r="F869" s="177">
        <v>164</v>
      </c>
      <c r="G869" s="177">
        <v>89</v>
      </c>
      <c r="H869" s="178">
        <v>117</v>
      </c>
      <c r="I869" s="172">
        <v>364</v>
      </c>
      <c r="J869" s="177">
        <v>167</v>
      </c>
      <c r="K869" s="177">
        <v>88</v>
      </c>
      <c r="L869" s="178">
        <v>109</v>
      </c>
      <c r="M869" s="172">
        <v>321</v>
      </c>
      <c r="N869" s="177">
        <v>155</v>
      </c>
      <c r="O869" s="177">
        <v>80</v>
      </c>
      <c r="P869" s="178">
        <v>86</v>
      </c>
    </row>
    <row r="870" spans="1:16" x14ac:dyDescent="0.3">
      <c r="A870" s="175" t="s">
        <v>873</v>
      </c>
      <c r="B870" s="176" t="s">
        <v>309</v>
      </c>
      <c r="C870" s="176" t="s">
        <v>2062</v>
      </c>
      <c r="D870" s="175" t="s">
        <v>340</v>
      </c>
      <c r="E870" s="172">
        <v>395</v>
      </c>
      <c r="F870" s="177">
        <v>93</v>
      </c>
      <c r="G870" s="177">
        <v>219</v>
      </c>
      <c r="H870" s="178">
        <v>83</v>
      </c>
      <c r="I870" s="172">
        <v>337</v>
      </c>
      <c r="J870" s="177">
        <v>92</v>
      </c>
      <c r="K870" s="177">
        <v>164</v>
      </c>
      <c r="L870" s="178">
        <v>81</v>
      </c>
      <c r="M870" s="172">
        <v>338</v>
      </c>
      <c r="N870" s="177">
        <v>96</v>
      </c>
      <c r="O870" s="177">
        <v>167</v>
      </c>
      <c r="P870" s="178">
        <v>75</v>
      </c>
    </row>
    <row r="871" spans="1:16" x14ac:dyDescent="0.3">
      <c r="A871" s="175" t="s">
        <v>474</v>
      </c>
      <c r="B871" s="176" t="s">
        <v>261</v>
      </c>
      <c r="C871" s="176" t="s">
        <v>2063</v>
      </c>
      <c r="D871" s="175" t="s">
        <v>301</v>
      </c>
      <c r="E871" s="172">
        <v>292</v>
      </c>
      <c r="F871" s="177">
        <v>106</v>
      </c>
      <c r="G871" s="177">
        <v>79</v>
      </c>
      <c r="H871" s="178">
        <v>107</v>
      </c>
      <c r="I871" s="172">
        <v>298</v>
      </c>
      <c r="J871" s="177">
        <v>108</v>
      </c>
      <c r="K871" s="177">
        <v>87</v>
      </c>
      <c r="L871" s="178">
        <v>103</v>
      </c>
      <c r="M871" s="172">
        <v>354</v>
      </c>
      <c r="N871" s="177">
        <v>152</v>
      </c>
      <c r="O871" s="177">
        <v>88</v>
      </c>
      <c r="P871" s="178">
        <v>114</v>
      </c>
    </row>
    <row r="872" spans="1:16" x14ac:dyDescent="0.3">
      <c r="A872" s="175" t="s">
        <v>308</v>
      </c>
      <c r="B872" s="176" t="s">
        <v>763</v>
      </c>
      <c r="C872" s="176" t="s">
        <v>2064</v>
      </c>
      <c r="D872" s="175" t="s">
        <v>778</v>
      </c>
      <c r="E872" s="172">
        <v>825</v>
      </c>
      <c r="F872" s="177">
        <v>542</v>
      </c>
      <c r="G872" s="177">
        <v>126</v>
      </c>
      <c r="H872" s="178">
        <v>157</v>
      </c>
      <c r="I872" s="172">
        <v>668</v>
      </c>
      <c r="J872" s="177">
        <v>410</v>
      </c>
      <c r="K872" s="177">
        <v>118</v>
      </c>
      <c r="L872" s="178">
        <v>140</v>
      </c>
      <c r="M872" s="172">
        <v>358</v>
      </c>
      <c r="N872" s="177">
        <v>70</v>
      </c>
      <c r="O872" s="177">
        <v>128</v>
      </c>
      <c r="P872" s="178">
        <v>160</v>
      </c>
    </row>
    <row r="873" spans="1:16" x14ac:dyDescent="0.3">
      <c r="A873" s="175" t="s">
        <v>568</v>
      </c>
      <c r="B873" s="176" t="s">
        <v>261</v>
      </c>
      <c r="C873" s="176" t="s">
        <v>2065</v>
      </c>
      <c r="D873" s="175" t="s">
        <v>280</v>
      </c>
      <c r="E873" s="172">
        <v>387</v>
      </c>
      <c r="F873" s="177">
        <v>175</v>
      </c>
      <c r="G873" s="177">
        <v>105</v>
      </c>
      <c r="H873" s="178">
        <v>107</v>
      </c>
      <c r="I873" s="172">
        <v>397</v>
      </c>
      <c r="J873" s="177">
        <v>186</v>
      </c>
      <c r="K873" s="177">
        <v>101</v>
      </c>
      <c r="L873" s="178">
        <v>110</v>
      </c>
      <c r="M873" s="172">
        <v>337</v>
      </c>
      <c r="N873" s="177">
        <v>160</v>
      </c>
      <c r="O873" s="177">
        <v>67</v>
      </c>
      <c r="P873" s="178">
        <v>110</v>
      </c>
    </row>
    <row r="874" spans="1:16" x14ac:dyDescent="0.3">
      <c r="A874" s="175" t="s">
        <v>913</v>
      </c>
      <c r="B874" s="176" t="s">
        <v>108</v>
      </c>
      <c r="C874" s="176" t="s">
        <v>2066</v>
      </c>
      <c r="D874" s="175" t="s">
        <v>120</v>
      </c>
      <c r="E874" s="172">
        <v>352</v>
      </c>
      <c r="F874" s="177">
        <v>144</v>
      </c>
      <c r="G874" s="177">
        <v>111</v>
      </c>
      <c r="H874" s="178">
        <v>97</v>
      </c>
      <c r="I874" s="172">
        <v>358</v>
      </c>
      <c r="J874" s="177">
        <v>142</v>
      </c>
      <c r="K874" s="177">
        <v>109</v>
      </c>
      <c r="L874" s="178">
        <v>107</v>
      </c>
      <c r="M874" s="172">
        <v>324</v>
      </c>
      <c r="N874" s="177">
        <v>133</v>
      </c>
      <c r="O874" s="177">
        <v>97</v>
      </c>
      <c r="P874" s="178">
        <v>94</v>
      </c>
    </row>
    <row r="875" spans="1:16" x14ac:dyDescent="0.3">
      <c r="A875" s="175" t="s">
        <v>1162</v>
      </c>
      <c r="B875" s="176" t="s">
        <v>235</v>
      </c>
      <c r="C875" s="176" t="s">
        <v>2067</v>
      </c>
      <c r="D875" s="175" t="s">
        <v>257</v>
      </c>
      <c r="E875" s="172">
        <v>355</v>
      </c>
      <c r="F875" s="177">
        <v>45</v>
      </c>
      <c r="G875" s="177">
        <v>208</v>
      </c>
      <c r="H875" s="178">
        <v>102</v>
      </c>
      <c r="I875" s="172">
        <v>343</v>
      </c>
      <c r="J875" s="177">
        <v>45</v>
      </c>
      <c r="K875" s="177">
        <v>205</v>
      </c>
      <c r="L875" s="178">
        <v>93</v>
      </c>
      <c r="M875" s="172">
        <v>325</v>
      </c>
      <c r="N875" s="177">
        <v>54</v>
      </c>
      <c r="O875" s="177">
        <v>190</v>
      </c>
      <c r="P875" s="178">
        <v>81</v>
      </c>
    </row>
    <row r="876" spans="1:16" x14ac:dyDescent="0.3">
      <c r="A876" s="175" t="s">
        <v>938</v>
      </c>
      <c r="B876" s="176" t="s">
        <v>261</v>
      </c>
      <c r="C876" s="176" t="s">
        <v>2068</v>
      </c>
      <c r="D876" s="175" t="s">
        <v>268</v>
      </c>
      <c r="E876" s="172">
        <v>325</v>
      </c>
      <c r="F876" s="177">
        <v>129</v>
      </c>
      <c r="G876" s="177">
        <v>85</v>
      </c>
      <c r="H876" s="178">
        <v>111</v>
      </c>
      <c r="I876" s="172">
        <v>329</v>
      </c>
      <c r="J876" s="177">
        <v>124</v>
      </c>
      <c r="K876" s="177">
        <v>95</v>
      </c>
      <c r="L876" s="178">
        <v>110</v>
      </c>
      <c r="M876" s="172">
        <v>307</v>
      </c>
      <c r="N876" s="177">
        <v>132</v>
      </c>
      <c r="O876" s="177">
        <v>94</v>
      </c>
      <c r="P876" s="178">
        <v>81</v>
      </c>
    </row>
    <row r="877" spans="1:16" x14ac:dyDescent="0.3">
      <c r="A877" s="175" t="s">
        <v>568</v>
      </c>
      <c r="B877" s="176" t="s">
        <v>1086</v>
      </c>
      <c r="C877" s="176" t="s">
        <v>2069</v>
      </c>
      <c r="D877" s="175" t="s">
        <v>1099</v>
      </c>
      <c r="E877" s="172">
        <v>314</v>
      </c>
      <c r="F877" s="177">
        <v>129</v>
      </c>
      <c r="G877" s="177">
        <v>138</v>
      </c>
      <c r="H877" s="178">
        <v>47</v>
      </c>
      <c r="I877" s="172">
        <v>335</v>
      </c>
      <c r="J877" s="177">
        <v>130</v>
      </c>
      <c r="K877" s="177">
        <v>165</v>
      </c>
      <c r="L877" s="178">
        <v>40</v>
      </c>
      <c r="M877" s="172">
        <v>338</v>
      </c>
      <c r="N877" s="177">
        <v>121</v>
      </c>
      <c r="O877" s="177">
        <v>175</v>
      </c>
      <c r="P877" s="178">
        <v>42</v>
      </c>
    </row>
    <row r="878" spans="1:16" x14ac:dyDescent="0.3">
      <c r="A878" s="175" t="s">
        <v>711</v>
      </c>
      <c r="B878" s="176" t="s">
        <v>1039</v>
      </c>
      <c r="C878" s="176" t="s">
        <v>2070</v>
      </c>
      <c r="D878" s="175" t="s">
        <v>1041</v>
      </c>
      <c r="E878" s="172">
        <v>405</v>
      </c>
      <c r="F878" s="177">
        <v>88</v>
      </c>
      <c r="G878" s="177">
        <v>263</v>
      </c>
      <c r="H878" s="178">
        <v>54</v>
      </c>
      <c r="I878" s="172">
        <v>298</v>
      </c>
      <c r="J878" s="177">
        <v>86</v>
      </c>
      <c r="K878" s="177">
        <v>162</v>
      </c>
      <c r="L878" s="178">
        <v>50</v>
      </c>
      <c r="M878" s="172">
        <v>329</v>
      </c>
      <c r="N878" s="177">
        <v>87</v>
      </c>
      <c r="O878" s="177">
        <v>196</v>
      </c>
      <c r="P878" s="178">
        <v>46</v>
      </c>
    </row>
    <row r="879" spans="1:16" x14ac:dyDescent="0.3">
      <c r="A879" s="175" t="s">
        <v>819</v>
      </c>
      <c r="B879" s="176" t="s">
        <v>108</v>
      </c>
      <c r="C879" s="176" t="s">
        <v>2071</v>
      </c>
      <c r="D879" s="175" t="s">
        <v>112</v>
      </c>
      <c r="E879" s="172">
        <v>326</v>
      </c>
      <c r="F879" s="177">
        <v>109</v>
      </c>
      <c r="G879" s="177">
        <v>78</v>
      </c>
      <c r="H879" s="178">
        <v>139</v>
      </c>
      <c r="I879" s="172">
        <v>329</v>
      </c>
      <c r="J879" s="177">
        <v>106</v>
      </c>
      <c r="K879" s="177">
        <v>74</v>
      </c>
      <c r="L879" s="178">
        <v>149</v>
      </c>
      <c r="M879" s="172">
        <v>324</v>
      </c>
      <c r="N879" s="177">
        <v>102</v>
      </c>
      <c r="O879" s="177">
        <v>82</v>
      </c>
      <c r="P879" s="178">
        <v>140</v>
      </c>
    </row>
    <row r="880" spans="1:16" x14ac:dyDescent="0.3">
      <c r="A880" s="175" t="s">
        <v>308</v>
      </c>
      <c r="B880" s="176" t="s">
        <v>108</v>
      </c>
      <c r="C880" s="176" t="s">
        <v>2072</v>
      </c>
      <c r="D880" s="175" t="s">
        <v>134</v>
      </c>
      <c r="E880" s="172">
        <v>323</v>
      </c>
      <c r="F880" s="177">
        <v>105</v>
      </c>
      <c r="G880" s="177">
        <v>71</v>
      </c>
      <c r="H880" s="178">
        <v>147</v>
      </c>
      <c r="I880" s="172">
        <v>323</v>
      </c>
      <c r="J880" s="177">
        <v>115</v>
      </c>
      <c r="K880" s="177">
        <v>64</v>
      </c>
      <c r="L880" s="178">
        <v>144</v>
      </c>
      <c r="M880" s="172">
        <v>328</v>
      </c>
      <c r="N880" s="177">
        <v>114</v>
      </c>
      <c r="O880" s="177">
        <v>72</v>
      </c>
      <c r="P880" s="178">
        <v>142</v>
      </c>
    </row>
    <row r="881" spans="1:16" x14ac:dyDescent="0.3">
      <c r="A881" s="175" t="s">
        <v>539</v>
      </c>
      <c r="B881" s="176" t="s">
        <v>569</v>
      </c>
      <c r="C881" s="176" t="s">
        <v>2073</v>
      </c>
      <c r="D881" s="175" t="s">
        <v>610</v>
      </c>
      <c r="E881" s="172">
        <v>265</v>
      </c>
      <c r="F881" s="177">
        <v>149</v>
      </c>
      <c r="G881" s="177">
        <v>46</v>
      </c>
      <c r="H881" s="178">
        <v>70</v>
      </c>
      <c r="I881" s="172">
        <v>280</v>
      </c>
      <c r="J881" s="177">
        <v>148</v>
      </c>
      <c r="K881" s="177">
        <v>43</v>
      </c>
      <c r="L881" s="178">
        <v>89</v>
      </c>
      <c r="M881" s="172">
        <v>317</v>
      </c>
      <c r="N881" s="177">
        <v>179</v>
      </c>
      <c r="O881" s="177">
        <v>61</v>
      </c>
      <c r="P881" s="178">
        <v>77</v>
      </c>
    </row>
    <row r="882" spans="1:16" x14ac:dyDescent="0.3">
      <c r="A882" s="175" t="s">
        <v>938</v>
      </c>
      <c r="B882" s="176" t="s">
        <v>763</v>
      </c>
      <c r="C882" s="176" t="s">
        <v>2074</v>
      </c>
      <c r="D882" s="175" t="s">
        <v>789</v>
      </c>
      <c r="E882" s="172">
        <v>327</v>
      </c>
      <c r="F882" s="177">
        <v>151</v>
      </c>
      <c r="G882" s="177">
        <v>73</v>
      </c>
      <c r="H882" s="178">
        <v>103</v>
      </c>
      <c r="I882" s="172">
        <v>312</v>
      </c>
      <c r="J882" s="177">
        <v>150</v>
      </c>
      <c r="K882" s="177">
        <v>58</v>
      </c>
      <c r="L882" s="178">
        <v>104</v>
      </c>
      <c r="M882" s="172">
        <v>295</v>
      </c>
      <c r="N882" s="177">
        <v>157</v>
      </c>
      <c r="O882" s="177">
        <v>68</v>
      </c>
      <c r="P882" s="178">
        <v>70</v>
      </c>
    </row>
    <row r="883" spans="1:16" x14ac:dyDescent="0.3">
      <c r="A883" s="175" t="s">
        <v>938</v>
      </c>
      <c r="B883" s="176" t="s">
        <v>309</v>
      </c>
      <c r="C883" s="176" t="s">
        <v>2075</v>
      </c>
      <c r="D883" s="175" t="s">
        <v>396</v>
      </c>
      <c r="E883" s="172">
        <v>388</v>
      </c>
      <c r="F883" s="177">
        <v>90</v>
      </c>
      <c r="G883" s="177">
        <v>245</v>
      </c>
      <c r="H883" s="178">
        <v>53</v>
      </c>
      <c r="I883" s="172">
        <v>304</v>
      </c>
      <c r="J883" s="177">
        <v>89</v>
      </c>
      <c r="K883" s="177">
        <v>170</v>
      </c>
      <c r="L883" s="178">
        <v>45</v>
      </c>
      <c r="M883" s="172">
        <v>323</v>
      </c>
      <c r="N883" s="177">
        <v>47</v>
      </c>
      <c r="O883" s="177">
        <v>237</v>
      </c>
      <c r="P883" s="178">
        <v>39</v>
      </c>
    </row>
    <row r="884" spans="1:16" x14ac:dyDescent="0.3">
      <c r="A884" s="175" t="s">
        <v>568</v>
      </c>
      <c r="B884" s="176" t="s">
        <v>763</v>
      </c>
      <c r="C884" s="176" t="s">
        <v>2076</v>
      </c>
      <c r="D884" s="175" t="s">
        <v>783</v>
      </c>
      <c r="E884" s="172">
        <v>581</v>
      </c>
      <c r="F884" s="177">
        <v>297</v>
      </c>
      <c r="G884" s="177">
        <v>109</v>
      </c>
      <c r="H884" s="178">
        <v>175</v>
      </c>
      <c r="I884" s="172">
        <v>570</v>
      </c>
      <c r="J884" s="177">
        <v>299</v>
      </c>
      <c r="K884" s="177">
        <v>99</v>
      </c>
      <c r="L884" s="178">
        <v>172</v>
      </c>
      <c r="M884" s="172">
        <v>328</v>
      </c>
      <c r="N884" s="177">
        <v>70</v>
      </c>
      <c r="O884" s="177">
        <v>86</v>
      </c>
      <c r="P884" s="178">
        <v>172</v>
      </c>
    </row>
    <row r="885" spans="1:16" x14ac:dyDescent="0.3">
      <c r="A885" s="175" t="s">
        <v>512</v>
      </c>
      <c r="B885" s="176" t="s">
        <v>181</v>
      </c>
      <c r="C885" s="176" t="s">
        <v>2077</v>
      </c>
      <c r="D885" s="175" t="s">
        <v>852</v>
      </c>
      <c r="E885" s="172">
        <v>303</v>
      </c>
      <c r="F885" s="177">
        <v>110</v>
      </c>
      <c r="G885" s="177">
        <v>50</v>
      </c>
      <c r="H885" s="178">
        <v>143</v>
      </c>
      <c r="I885" s="172">
        <v>324</v>
      </c>
      <c r="J885" s="177">
        <v>110</v>
      </c>
      <c r="K885" s="177">
        <v>54</v>
      </c>
      <c r="L885" s="178">
        <v>160</v>
      </c>
      <c r="M885" s="172">
        <v>305</v>
      </c>
      <c r="N885" s="177">
        <v>109</v>
      </c>
      <c r="O885" s="177">
        <v>58</v>
      </c>
      <c r="P885" s="178">
        <v>138</v>
      </c>
    </row>
    <row r="886" spans="1:16" x14ac:dyDescent="0.3">
      <c r="A886" s="175" t="s">
        <v>568</v>
      </c>
      <c r="B886" s="176" t="s">
        <v>261</v>
      </c>
      <c r="C886" s="176" t="s">
        <v>2078</v>
      </c>
      <c r="D886" s="175" t="s">
        <v>265</v>
      </c>
      <c r="E886" s="172">
        <v>478</v>
      </c>
      <c r="F886" s="177">
        <v>208</v>
      </c>
      <c r="G886" s="177">
        <v>87</v>
      </c>
      <c r="H886" s="178">
        <v>183</v>
      </c>
      <c r="I886" s="172">
        <v>484</v>
      </c>
      <c r="J886" s="177">
        <v>208</v>
      </c>
      <c r="K886" s="177">
        <v>104</v>
      </c>
      <c r="L886" s="178">
        <v>172</v>
      </c>
      <c r="M886" s="172">
        <v>307</v>
      </c>
      <c r="N886" s="177">
        <v>50</v>
      </c>
      <c r="O886" s="177">
        <v>105</v>
      </c>
      <c r="P886" s="178">
        <v>152</v>
      </c>
    </row>
    <row r="887" spans="1:16" x14ac:dyDescent="0.3">
      <c r="A887" s="175" t="s">
        <v>1038</v>
      </c>
      <c r="B887" s="176" t="s">
        <v>569</v>
      </c>
      <c r="C887" s="176" t="s">
        <v>2079</v>
      </c>
      <c r="D887" s="175" t="s">
        <v>671</v>
      </c>
      <c r="E887" s="172">
        <v>330</v>
      </c>
      <c r="F887" s="177">
        <v>125</v>
      </c>
      <c r="G887" s="177">
        <v>30</v>
      </c>
      <c r="H887" s="178">
        <v>175</v>
      </c>
      <c r="I887" s="172">
        <v>324</v>
      </c>
      <c r="J887" s="177">
        <v>125</v>
      </c>
      <c r="K887" s="177">
        <v>29</v>
      </c>
      <c r="L887" s="178">
        <v>170</v>
      </c>
      <c r="M887" s="172">
        <v>336</v>
      </c>
      <c r="N887" s="177">
        <v>126</v>
      </c>
      <c r="O887" s="177">
        <v>31</v>
      </c>
      <c r="P887" s="178">
        <v>179</v>
      </c>
    </row>
    <row r="888" spans="1:16" x14ac:dyDescent="0.3">
      <c r="A888" s="175" t="s">
        <v>819</v>
      </c>
      <c r="B888" s="176" t="s">
        <v>309</v>
      </c>
      <c r="C888" s="176" t="s">
        <v>2080</v>
      </c>
      <c r="D888" s="175" t="s">
        <v>325</v>
      </c>
      <c r="E888" s="172">
        <v>360</v>
      </c>
      <c r="F888" s="177">
        <v>92</v>
      </c>
      <c r="G888" s="177">
        <v>168</v>
      </c>
      <c r="H888" s="178">
        <v>100</v>
      </c>
      <c r="I888" s="172">
        <v>350</v>
      </c>
      <c r="J888" s="177">
        <v>92</v>
      </c>
      <c r="K888" s="177">
        <v>155</v>
      </c>
      <c r="L888" s="178">
        <v>103</v>
      </c>
      <c r="M888" s="172">
        <v>321</v>
      </c>
      <c r="N888" s="177">
        <v>44</v>
      </c>
      <c r="O888" s="177">
        <v>179</v>
      </c>
      <c r="P888" s="178">
        <v>98</v>
      </c>
    </row>
    <row r="889" spans="1:16" x14ac:dyDescent="0.3">
      <c r="A889" s="175" t="s">
        <v>1038</v>
      </c>
      <c r="B889" s="176" t="s">
        <v>712</v>
      </c>
      <c r="C889" s="176" t="s">
        <v>2081</v>
      </c>
      <c r="D889" s="175" t="s">
        <v>721</v>
      </c>
      <c r="E889" s="172">
        <v>385</v>
      </c>
      <c r="F889" s="177">
        <v>173</v>
      </c>
      <c r="G889" s="177">
        <v>144</v>
      </c>
      <c r="H889" s="178">
        <v>68</v>
      </c>
      <c r="I889" s="172">
        <v>356</v>
      </c>
      <c r="J889" s="177">
        <v>168</v>
      </c>
      <c r="K889" s="177">
        <v>120</v>
      </c>
      <c r="L889" s="178">
        <v>68</v>
      </c>
      <c r="M889" s="172">
        <v>324</v>
      </c>
      <c r="N889" s="177">
        <v>168</v>
      </c>
      <c r="O889" s="177">
        <v>89</v>
      </c>
      <c r="P889" s="178">
        <v>67</v>
      </c>
    </row>
    <row r="890" spans="1:16" x14ac:dyDescent="0.3">
      <c r="A890" s="175" t="s">
        <v>512</v>
      </c>
      <c r="B890" s="176" t="s">
        <v>874</v>
      </c>
      <c r="C890" s="176" t="s">
        <v>2082</v>
      </c>
      <c r="D890" s="175" t="s">
        <v>892</v>
      </c>
      <c r="E890" s="172">
        <v>324</v>
      </c>
      <c r="F890" s="177">
        <v>172</v>
      </c>
      <c r="G890" s="177">
        <v>71</v>
      </c>
      <c r="H890" s="178">
        <v>81</v>
      </c>
      <c r="I890" s="172">
        <v>298</v>
      </c>
      <c r="J890" s="177">
        <v>145</v>
      </c>
      <c r="K890" s="177">
        <v>61</v>
      </c>
      <c r="L890" s="178">
        <v>92</v>
      </c>
      <c r="M890" s="172">
        <v>311</v>
      </c>
      <c r="N890" s="177">
        <v>164</v>
      </c>
      <c r="O890" s="177">
        <v>69</v>
      </c>
      <c r="P890" s="178">
        <v>78</v>
      </c>
    </row>
    <row r="891" spans="1:16" x14ac:dyDescent="0.3">
      <c r="A891" s="175" t="s">
        <v>873</v>
      </c>
      <c r="B891" s="176" t="s">
        <v>309</v>
      </c>
      <c r="C891" s="176" t="s">
        <v>2083</v>
      </c>
      <c r="D891" s="175" t="s">
        <v>425</v>
      </c>
      <c r="E891" s="172">
        <v>349</v>
      </c>
      <c r="F891" s="177">
        <v>152</v>
      </c>
      <c r="G891" s="177">
        <v>71</v>
      </c>
      <c r="H891" s="178">
        <v>126</v>
      </c>
      <c r="I891" s="172">
        <v>315</v>
      </c>
      <c r="J891" s="177">
        <v>151</v>
      </c>
      <c r="K891" s="177">
        <v>58</v>
      </c>
      <c r="L891" s="178">
        <v>106</v>
      </c>
      <c r="M891" s="172">
        <v>300</v>
      </c>
      <c r="N891" s="177">
        <v>145</v>
      </c>
      <c r="O891" s="177">
        <v>73</v>
      </c>
      <c r="P891" s="178">
        <v>82</v>
      </c>
    </row>
    <row r="892" spans="1:16" x14ac:dyDescent="0.3">
      <c r="A892" s="175" t="s">
        <v>938</v>
      </c>
      <c r="B892" s="176" t="s">
        <v>914</v>
      </c>
      <c r="C892" s="176" t="s">
        <v>2084</v>
      </c>
      <c r="D892" s="175" t="s">
        <v>318</v>
      </c>
      <c r="E892" s="172">
        <v>265</v>
      </c>
      <c r="F892" s="177">
        <v>104</v>
      </c>
      <c r="G892" s="177">
        <v>49</v>
      </c>
      <c r="H892" s="178">
        <v>112</v>
      </c>
      <c r="I892" s="172">
        <v>223</v>
      </c>
      <c r="J892" s="177">
        <v>82</v>
      </c>
      <c r="K892" s="177">
        <v>54</v>
      </c>
      <c r="L892" s="178">
        <v>87</v>
      </c>
      <c r="M892" s="172">
        <v>346</v>
      </c>
      <c r="N892" s="177">
        <v>191</v>
      </c>
      <c r="O892" s="177">
        <v>45</v>
      </c>
      <c r="P892" s="178">
        <v>110</v>
      </c>
    </row>
    <row r="893" spans="1:16" x14ac:dyDescent="0.3">
      <c r="A893" s="175" t="s">
        <v>1162</v>
      </c>
      <c r="B893" s="176" t="s">
        <v>874</v>
      </c>
      <c r="C893" s="176" t="s">
        <v>2085</v>
      </c>
      <c r="D893" s="175" t="s">
        <v>888</v>
      </c>
      <c r="E893" s="172">
        <v>507</v>
      </c>
      <c r="F893" s="177">
        <v>254</v>
      </c>
      <c r="G893" s="177">
        <v>112</v>
      </c>
      <c r="H893" s="178">
        <v>141</v>
      </c>
      <c r="I893" s="172">
        <v>493</v>
      </c>
      <c r="J893" s="177">
        <v>228</v>
      </c>
      <c r="K893" s="177">
        <v>113</v>
      </c>
      <c r="L893" s="178">
        <v>152</v>
      </c>
      <c r="M893" s="172">
        <v>323</v>
      </c>
      <c r="N893" s="177">
        <v>61</v>
      </c>
      <c r="O893" s="177">
        <v>108</v>
      </c>
      <c r="P893" s="178">
        <v>154</v>
      </c>
    </row>
    <row r="894" spans="1:16" x14ac:dyDescent="0.3">
      <c r="A894" s="175" t="s">
        <v>107</v>
      </c>
      <c r="B894" s="176" t="s">
        <v>569</v>
      </c>
      <c r="C894" s="176" t="s">
        <v>2086</v>
      </c>
      <c r="D894" s="175" t="s">
        <v>627</v>
      </c>
      <c r="E894" s="172">
        <v>337</v>
      </c>
      <c r="F894" s="177">
        <v>121</v>
      </c>
      <c r="G894" s="177">
        <v>93</v>
      </c>
      <c r="H894" s="178">
        <v>123</v>
      </c>
      <c r="I894" s="172">
        <v>335</v>
      </c>
      <c r="J894" s="177">
        <v>124</v>
      </c>
      <c r="K894" s="177">
        <v>91</v>
      </c>
      <c r="L894" s="178">
        <v>120</v>
      </c>
      <c r="M894" s="172">
        <v>325</v>
      </c>
      <c r="N894" s="177">
        <v>124</v>
      </c>
      <c r="O894" s="177">
        <v>76</v>
      </c>
      <c r="P894" s="178">
        <v>125</v>
      </c>
    </row>
    <row r="895" spans="1:16" x14ac:dyDescent="0.3">
      <c r="A895" s="175" t="s">
        <v>512</v>
      </c>
      <c r="B895" s="176" t="s">
        <v>1131</v>
      </c>
      <c r="C895" s="176" t="s">
        <v>2087</v>
      </c>
      <c r="D895" s="175" t="s">
        <v>1146</v>
      </c>
      <c r="E895" s="172">
        <v>292</v>
      </c>
      <c r="F895" s="177">
        <v>135</v>
      </c>
      <c r="G895" s="177">
        <v>62</v>
      </c>
      <c r="H895" s="178">
        <v>95</v>
      </c>
      <c r="I895" s="172">
        <v>320</v>
      </c>
      <c r="J895" s="177">
        <v>161</v>
      </c>
      <c r="K895" s="177">
        <v>64</v>
      </c>
      <c r="L895" s="178">
        <v>95</v>
      </c>
      <c r="M895" s="172">
        <v>332</v>
      </c>
      <c r="N895" s="177">
        <v>172</v>
      </c>
      <c r="O895" s="177">
        <v>53</v>
      </c>
      <c r="P895" s="178">
        <v>107</v>
      </c>
    </row>
    <row r="896" spans="1:16" x14ac:dyDescent="0.3">
      <c r="A896" s="175" t="s">
        <v>938</v>
      </c>
      <c r="B896" s="176" t="s">
        <v>309</v>
      </c>
      <c r="C896" s="176" t="s">
        <v>2088</v>
      </c>
      <c r="D896" s="175" t="s">
        <v>388</v>
      </c>
      <c r="E896" s="172">
        <v>344</v>
      </c>
      <c r="F896" s="177">
        <v>60</v>
      </c>
      <c r="G896" s="177">
        <v>195</v>
      </c>
      <c r="H896" s="178">
        <v>89</v>
      </c>
      <c r="I896" s="172">
        <v>241</v>
      </c>
      <c r="J896" s="177">
        <v>57</v>
      </c>
      <c r="K896" s="177">
        <v>113</v>
      </c>
      <c r="L896" s="178">
        <v>71</v>
      </c>
      <c r="M896" s="172">
        <v>316</v>
      </c>
      <c r="N896" s="177">
        <v>87</v>
      </c>
      <c r="O896" s="177">
        <v>160</v>
      </c>
      <c r="P896" s="178">
        <v>69</v>
      </c>
    </row>
    <row r="897" spans="1:16" x14ac:dyDescent="0.3">
      <c r="A897" s="175" t="s">
        <v>747</v>
      </c>
      <c r="B897" s="176" t="s">
        <v>261</v>
      </c>
      <c r="C897" s="176" t="s">
        <v>2089</v>
      </c>
      <c r="D897" s="175" t="s">
        <v>290</v>
      </c>
      <c r="E897" s="172">
        <v>518</v>
      </c>
      <c r="F897" s="177">
        <v>309</v>
      </c>
      <c r="G897" s="177">
        <v>53</v>
      </c>
      <c r="H897" s="178">
        <v>156</v>
      </c>
      <c r="I897" s="172">
        <v>532</v>
      </c>
      <c r="J897" s="177">
        <v>296</v>
      </c>
      <c r="K897" s="177">
        <v>57</v>
      </c>
      <c r="L897" s="178">
        <v>179</v>
      </c>
      <c r="M897" s="172">
        <v>330</v>
      </c>
      <c r="N897" s="177">
        <v>81</v>
      </c>
      <c r="O897" s="177">
        <v>56</v>
      </c>
      <c r="P897" s="178">
        <v>193</v>
      </c>
    </row>
    <row r="898" spans="1:16" x14ac:dyDescent="0.3">
      <c r="A898" s="175" t="s">
        <v>308</v>
      </c>
      <c r="B898" s="176" t="s">
        <v>793</v>
      </c>
      <c r="C898" s="176" t="s">
        <v>2090</v>
      </c>
      <c r="D898" s="175" t="s">
        <v>805</v>
      </c>
      <c r="E898" s="172">
        <v>344</v>
      </c>
      <c r="F898" s="177">
        <v>112</v>
      </c>
      <c r="G898" s="177">
        <v>42</v>
      </c>
      <c r="H898" s="178">
        <v>190</v>
      </c>
      <c r="I898" s="172">
        <v>309</v>
      </c>
      <c r="J898" s="177">
        <v>112</v>
      </c>
      <c r="K898" s="177">
        <v>15</v>
      </c>
      <c r="L898" s="178">
        <v>182</v>
      </c>
      <c r="M898" s="172">
        <v>276</v>
      </c>
      <c r="N898" s="177">
        <v>113</v>
      </c>
      <c r="O898" s="177">
        <v>21</v>
      </c>
      <c r="P898" s="178">
        <v>142</v>
      </c>
    </row>
    <row r="899" spans="1:16" x14ac:dyDescent="0.3">
      <c r="A899" s="175" t="s">
        <v>680</v>
      </c>
      <c r="B899" s="176" t="s">
        <v>181</v>
      </c>
      <c r="C899" s="176" t="s">
        <v>2091</v>
      </c>
      <c r="D899" s="175" t="s">
        <v>846</v>
      </c>
      <c r="E899" s="172">
        <v>331</v>
      </c>
      <c r="F899" s="177">
        <v>146</v>
      </c>
      <c r="G899" s="177">
        <v>81</v>
      </c>
      <c r="H899" s="178">
        <v>104</v>
      </c>
      <c r="I899" s="172">
        <v>320</v>
      </c>
      <c r="J899" s="177">
        <v>146</v>
      </c>
      <c r="K899" s="177">
        <v>72</v>
      </c>
      <c r="L899" s="178">
        <v>102</v>
      </c>
      <c r="M899" s="172">
        <v>304</v>
      </c>
      <c r="N899" s="177">
        <v>146</v>
      </c>
      <c r="O899" s="177">
        <v>68</v>
      </c>
      <c r="P899" s="178">
        <v>90</v>
      </c>
    </row>
    <row r="900" spans="1:16" x14ac:dyDescent="0.3">
      <c r="A900" s="175" t="s">
        <v>938</v>
      </c>
      <c r="B900" s="176" t="s">
        <v>874</v>
      </c>
      <c r="C900" s="176" t="s">
        <v>2092</v>
      </c>
      <c r="D900" s="175" t="s">
        <v>895</v>
      </c>
      <c r="E900" s="172">
        <v>317</v>
      </c>
      <c r="F900" s="177">
        <v>129</v>
      </c>
      <c r="G900" s="177">
        <v>50</v>
      </c>
      <c r="H900" s="178">
        <v>138</v>
      </c>
      <c r="I900" s="172">
        <v>317</v>
      </c>
      <c r="J900" s="177">
        <v>130</v>
      </c>
      <c r="K900" s="177">
        <v>49</v>
      </c>
      <c r="L900" s="178">
        <v>138</v>
      </c>
      <c r="M900" s="172">
        <v>302</v>
      </c>
      <c r="N900" s="177">
        <v>131</v>
      </c>
      <c r="O900" s="177">
        <v>47</v>
      </c>
      <c r="P900" s="178">
        <v>124</v>
      </c>
    </row>
    <row r="901" spans="1:16" x14ac:dyDescent="0.3">
      <c r="A901" s="175" t="s">
        <v>568</v>
      </c>
      <c r="B901" s="176" t="s">
        <v>458</v>
      </c>
      <c r="C901" s="176" t="s">
        <v>2093</v>
      </c>
      <c r="D901" s="175" t="s">
        <v>463</v>
      </c>
      <c r="E901" s="172">
        <v>379</v>
      </c>
      <c r="F901" s="177">
        <v>178</v>
      </c>
      <c r="G901" s="177">
        <v>95</v>
      </c>
      <c r="H901" s="178">
        <v>106</v>
      </c>
      <c r="I901" s="172">
        <v>369</v>
      </c>
      <c r="J901" s="177">
        <v>182</v>
      </c>
      <c r="K901" s="177">
        <v>91</v>
      </c>
      <c r="L901" s="178">
        <v>96</v>
      </c>
      <c r="M901" s="172">
        <v>303</v>
      </c>
      <c r="N901" s="177">
        <v>151</v>
      </c>
      <c r="O901" s="177">
        <v>68</v>
      </c>
      <c r="P901" s="178">
        <v>84</v>
      </c>
    </row>
    <row r="902" spans="1:16" x14ac:dyDescent="0.3">
      <c r="A902" s="175" t="s">
        <v>711</v>
      </c>
      <c r="B902" s="176" t="s">
        <v>1039</v>
      </c>
      <c r="C902" s="176" t="s">
        <v>2094</v>
      </c>
      <c r="D902" s="175" t="s">
        <v>1076</v>
      </c>
      <c r="E902" s="172">
        <v>319</v>
      </c>
      <c r="F902" s="177">
        <v>102</v>
      </c>
      <c r="G902" s="177">
        <v>138</v>
      </c>
      <c r="H902" s="178">
        <v>79</v>
      </c>
      <c r="I902" s="172">
        <v>265</v>
      </c>
      <c r="J902" s="177">
        <v>94</v>
      </c>
      <c r="K902" s="177">
        <v>88</v>
      </c>
      <c r="L902" s="178">
        <v>83</v>
      </c>
      <c r="M902" s="172">
        <v>300</v>
      </c>
      <c r="N902" s="177">
        <v>90</v>
      </c>
      <c r="O902" s="177">
        <v>142</v>
      </c>
      <c r="P902" s="178">
        <v>68</v>
      </c>
    </row>
    <row r="903" spans="1:16" x14ac:dyDescent="0.3">
      <c r="A903" s="175" t="s">
        <v>1085</v>
      </c>
      <c r="B903" s="176" t="s">
        <v>181</v>
      </c>
      <c r="C903" s="176" t="s">
        <v>2095</v>
      </c>
      <c r="D903" s="175" t="s">
        <v>831</v>
      </c>
      <c r="E903" s="172">
        <v>336</v>
      </c>
      <c r="F903" s="177">
        <v>113</v>
      </c>
      <c r="G903" s="177">
        <v>150</v>
      </c>
      <c r="H903" s="178">
        <v>73</v>
      </c>
      <c r="I903" s="172">
        <v>330</v>
      </c>
      <c r="J903" s="177">
        <v>113</v>
      </c>
      <c r="K903" s="177">
        <v>153</v>
      </c>
      <c r="L903" s="178">
        <v>64</v>
      </c>
      <c r="M903" s="172">
        <v>314</v>
      </c>
      <c r="N903" s="177">
        <v>109</v>
      </c>
      <c r="O903" s="177">
        <v>141</v>
      </c>
      <c r="P903" s="178">
        <v>64</v>
      </c>
    </row>
    <row r="904" spans="1:16" x14ac:dyDescent="0.3">
      <c r="A904" s="175" t="s">
        <v>938</v>
      </c>
      <c r="B904" s="176" t="s">
        <v>939</v>
      </c>
      <c r="C904" s="176" t="s">
        <v>2096</v>
      </c>
      <c r="D904" s="175" t="s">
        <v>971</v>
      </c>
      <c r="E904" s="172">
        <v>303</v>
      </c>
      <c r="F904" s="177">
        <v>113</v>
      </c>
      <c r="G904" s="177">
        <v>65</v>
      </c>
      <c r="H904" s="178">
        <v>125</v>
      </c>
      <c r="I904" s="172">
        <v>293</v>
      </c>
      <c r="J904" s="177">
        <v>108</v>
      </c>
      <c r="K904" s="177">
        <v>52</v>
      </c>
      <c r="L904" s="178">
        <v>133</v>
      </c>
      <c r="M904" s="172">
        <v>286</v>
      </c>
      <c r="N904" s="177">
        <v>114</v>
      </c>
      <c r="O904" s="177">
        <v>66</v>
      </c>
      <c r="P904" s="178">
        <v>106</v>
      </c>
    </row>
    <row r="905" spans="1:16" x14ac:dyDescent="0.3">
      <c r="A905" s="175" t="s">
        <v>819</v>
      </c>
      <c r="B905" s="176" t="s">
        <v>569</v>
      </c>
      <c r="C905" s="176" t="s">
        <v>2097</v>
      </c>
      <c r="D905" s="175" t="s">
        <v>661</v>
      </c>
      <c r="E905" s="172">
        <v>355</v>
      </c>
      <c r="F905" s="177">
        <v>131</v>
      </c>
      <c r="G905" s="177">
        <v>115</v>
      </c>
      <c r="H905" s="178">
        <v>109</v>
      </c>
      <c r="I905" s="172">
        <v>370</v>
      </c>
      <c r="J905" s="177">
        <v>137</v>
      </c>
      <c r="K905" s="177">
        <v>129</v>
      </c>
      <c r="L905" s="178">
        <v>104</v>
      </c>
      <c r="M905" s="172">
        <v>312</v>
      </c>
      <c r="N905" s="177">
        <v>66</v>
      </c>
      <c r="O905" s="177">
        <v>143</v>
      </c>
      <c r="P905" s="178">
        <v>103</v>
      </c>
    </row>
    <row r="906" spans="1:16" x14ac:dyDescent="0.3">
      <c r="A906" s="175" t="s">
        <v>260</v>
      </c>
      <c r="B906" s="176" t="s">
        <v>181</v>
      </c>
      <c r="C906" s="176" t="s">
        <v>2098</v>
      </c>
      <c r="D906" s="176" t="s">
        <v>624</v>
      </c>
      <c r="E906" s="172">
        <v>339</v>
      </c>
      <c r="F906" s="177">
        <v>168</v>
      </c>
      <c r="G906" s="177">
        <v>23</v>
      </c>
      <c r="H906" s="178">
        <v>148</v>
      </c>
      <c r="I906" s="172">
        <v>311</v>
      </c>
      <c r="J906" s="177">
        <v>165</v>
      </c>
      <c r="K906" s="177">
        <v>22</v>
      </c>
      <c r="L906" s="178">
        <v>124</v>
      </c>
      <c r="M906" s="172">
        <v>290</v>
      </c>
      <c r="N906" s="177">
        <v>164</v>
      </c>
      <c r="O906" s="177">
        <v>22</v>
      </c>
      <c r="P906" s="178">
        <v>104</v>
      </c>
    </row>
    <row r="907" spans="1:16" x14ac:dyDescent="0.3">
      <c r="A907" s="175" t="s">
        <v>107</v>
      </c>
      <c r="B907" s="176" t="s">
        <v>939</v>
      </c>
      <c r="C907" s="176" t="s">
        <v>2099</v>
      </c>
      <c r="D907" s="175" t="s">
        <v>1001</v>
      </c>
      <c r="E907" s="172">
        <v>287</v>
      </c>
      <c r="F907" s="177">
        <v>148</v>
      </c>
      <c r="G907" s="177">
        <v>29</v>
      </c>
      <c r="H907" s="178">
        <v>110</v>
      </c>
      <c r="I907" s="172">
        <v>281</v>
      </c>
      <c r="J907" s="177">
        <v>145</v>
      </c>
      <c r="K907" s="177">
        <v>27</v>
      </c>
      <c r="L907" s="178">
        <v>109</v>
      </c>
      <c r="M907" s="172">
        <v>294</v>
      </c>
      <c r="N907" s="177">
        <v>146</v>
      </c>
      <c r="O907" s="177">
        <v>55</v>
      </c>
      <c r="P907" s="178">
        <v>93</v>
      </c>
    </row>
    <row r="908" spans="1:16" x14ac:dyDescent="0.3">
      <c r="A908" s="175" t="s">
        <v>938</v>
      </c>
      <c r="B908" s="176" t="s">
        <v>681</v>
      </c>
      <c r="C908" s="176" t="s">
        <v>2100</v>
      </c>
      <c r="D908" s="175" t="s">
        <v>709</v>
      </c>
      <c r="E908" s="172">
        <v>280</v>
      </c>
      <c r="F908" s="177">
        <v>102</v>
      </c>
      <c r="G908" s="177">
        <v>59</v>
      </c>
      <c r="H908" s="178">
        <v>119</v>
      </c>
      <c r="I908" s="172">
        <v>284</v>
      </c>
      <c r="J908" s="177">
        <v>113</v>
      </c>
      <c r="K908" s="177">
        <v>58</v>
      </c>
      <c r="L908" s="178">
        <v>113</v>
      </c>
      <c r="M908" s="172">
        <v>296</v>
      </c>
      <c r="N908" s="177">
        <v>136</v>
      </c>
      <c r="O908" s="177">
        <v>60</v>
      </c>
      <c r="P908" s="178">
        <v>100</v>
      </c>
    </row>
    <row r="909" spans="1:16" x14ac:dyDescent="0.3">
      <c r="A909" s="175" t="s">
        <v>819</v>
      </c>
      <c r="B909" s="176" t="s">
        <v>1039</v>
      </c>
      <c r="C909" s="176" t="s">
        <v>2101</v>
      </c>
      <c r="D909" s="175" t="s">
        <v>1054</v>
      </c>
      <c r="E909" s="172">
        <v>313</v>
      </c>
      <c r="F909" s="177">
        <v>191</v>
      </c>
      <c r="G909" s="177">
        <v>45</v>
      </c>
      <c r="H909" s="178">
        <v>77</v>
      </c>
      <c r="I909" s="172">
        <v>312</v>
      </c>
      <c r="J909" s="177">
        <v>195</v>
      </c>
      <c r="K909" s="177">
        <v>41</v>
      </c>
      <c r="L909" s="178">
        <v>76</v>
      </c>
      <c r="M909" s="172">
        <v>315</v>
      </c>
      <c r="N909" s="177">
        <v>197</v>
      </c>
      <c r="O909" s="177">
        <v>34</v>
      </c>
      <c r="P909" s="178">
        <v>84</v>
      </c>
    </row>
    <row r="910" spans="1:16" x14ac:dyDescent="0.3">
      <c r="A910" s="175" t="s">
        <v>819</v>
      </c>
      <c r="B910" s="176" t="s">
        <v>939</v>
      </c>
      <c r="C910" s="176" t="s">
        <v>2102</v>
      </c>
      <c r="D910" s="175" t="s">
        <v>982</v>
      </c>
      <c r="E910" s="172">
        <v>464</v>
      </c>
      <c r="F910" s="177">
        <v>241</v>
      </c>
      <c r="G910" s="177">
        <v>110</v>
      </c>
      <c r="H910" s="178">
        <v>113</v>
      </c>
      <c r="I910" s="172">
        <v>473</v>
      </c>
      <c r="J910" s="177">
        <v>210</v>
      </c>
      <c r="K910" s="177">
        <v>150</v>
      </c>
      <c r="L910" s="178">
        <v>113</v>
      </c>
      <c r="M910" s="172">
        <v>299</v>
      </c>
      <c r="N910" s="177">
        <v>67</v>
      </c>
      <c r="O910" s="177">
        <v>127</v>
      </c>
      <c r="P910" s="178">
        <v>105</v>
      </c>
    </row>
    <row r="911" spans="1:16" x14ac:dyDescent="0.3">
      <c r="A911" s="175" t="s">
        <v>680</v>
      </c>
      <c r="B911" s="176" t="s">
        <v>309</v>
      </c>
      <c r="C911" s="176" t="s">
        <v>2103</v>
      </c>
      <c r="D911" s="175" t="s">
        <v>327</v>
      </c>
      <c r="E911" s="172">
        <v>306</v>
      </c>
      <c r="F911" s="177">
        <v>109</v>
      </c>
      <c r="G911" s="177">
        <v>97</v>
      </c>
      <c r="H911" s="178">
        <v>100</v>
      </c>
      <c r="I911" s="172">
        <v>306</v>
      </c>
      <c r="J911" s="177">
        <v>110</v>
      </c>
      <c r="K911" s="177">
        <v>93</v>
      </c>
      <c r="L911" s="178">
        <v>103</v>
      </c>
      <c r="M911" s="172">
        <v>307</v>
      </c>
      <c r="N911" s="177">
        <v>108</v>
      </c>
      <c r="O911" s="177">
        <v>95</v>
      </c>
      <c r="P911" s="178">
        <v>104</v>
      </c>
    </row>
    <row r="912" spans="1:16" x14ac:dyDescent="0.3">
      <c r="A912" s="175" t="s">
        <v>308</v>
      </c>
      <c r="B912" s="176" t="s">
        <v>181</v>
      </c>
      <c r="C912" s="176" t="s">
        <v>2104</v>
      </c>
      <c r="D912" s="175" t="s">
        <v>822</v>
      </c>
      <c r="E912" s="172">
        <v>252</v>
      </c>
      <c r="F912" s="177">
        <v>102</v>
      </c>
      <c r="G912" s="177">
        <v>83</v>
      </c>
      <c r="H912" s="178">
        <v>67</v>
      </c>
      <c r="I912" s="172">
        <v>294</v>
      </c>
      <c r="J912" s="177">
        <v>97</v>
      </c>
      <c r="K912" s="177">
        <v>88</v>
      </c>
      <c r="L912" s="178">
        <v>109</v>
      </c>
      <c r="M912" s="172">
        <v>279</v>
      </c>
      <c r="N912" s="177">
        <v>98</v>
      </c>
      <c r="O912" s="177">
        <v>98</v>
      </c>
      <c r="P912" s="178">
        <v>83</v>
      </c>
    </row>
    <row r="913" spans="1:16" x14ac:dyDescent="0.3">
      <c r="A913" s="175" t="s">
        <v>308</v>
      </c>
      <c r="B913" s="176" t="s">
        <v>1039</v>
      </c>
      <c r="C913" s="176" t="s">
        <v>2105</v>
      </c>
      <c r="D913" s="175" t="s">
        <v>1084</v>
      </c>
      <c r="E913" s="172">
        <v>304</v>
      </c>
      <c r="F913" s="177">
        <v>113</v>
      </c>
      <c r="G913" s="177">
        <v>137</v>
      </c>
      <c r="H913" s="178">
        <v>54</v>
      </c>
      <c r="I913" s="172">
        <v>296</v>
      </c>
      <c r="J913" s="177">
        <v>97</v>
      </c>
      <c r="K913" s="177">
        <v>137</v>
      </c>
      <c r="L913" s="178">
        <v>62</v>
      </c>
      <c r="M913" s="172">
        <v>316</v>
      </c>
      <c r="N913" s="177">
        <v>100</v>
      </c>
      <c r="O913" s="177">
        <v>142</v>
      </c>
      <c r="P913" s="178">
        <v>74</v>
      </c>
    </row>
    <row r="914" spans="1:16" x14ac:dyDescent="0.3">
      <c r="A914" s="175" t="s">
        <v>234</v>
      </c>
      <c r="B914" s="176" t="s">
        <v>1039</v>
      </c>
      <c r="C914" s="176" t="s">
        <v>2106</v>
      </c>
      <c r="D914" s="175" t="s">
        <v>1081</v>
      </c>
      <c r="E914" s="172">
        <v>348</v>
      </c>
      <c r="F914" s="177">
        <v>183</v>
      </c>
      <c r="G914" s="177">
        <v>109</v>
      </c>
      <c r="H914" s="178">
        <v>56</v>
      </c>
      <c r="I914" s="172">
        <v>336</v>
      </c>
      <c r="J914" s="177">
        <v>181</v>
      </c>
      <c r="K914" s="177">
        <v>102</v>
      </c>
      <c r="L914" s="178">
        <v>53</v>
      </c>
      <c r="M914" s="172">
        <v>293</v>
      </c>
      <c r="N914" s="177">
        <v>177</v>
      </c>
      <c r="O914" s="177">
        <v>74</v>
      </c>
      <c r="P914" s="178">
        <v>42</v>
      </c>
    </row>
    <row r="915" spans="1:16" x14ac:dyDescent="0.3">
      <c r="A915" s="175" t="s">
        <v>1038</v>
      </c>
      <c r="B915" s="176" t="s">
        <v>309</v>
      </c>
      <c r="C915" s="176" t="s">
        <v>2107</v>
      </c>
      <c r="D915" s="176" t="s">
        <v>334</v>
      </c>
      <c r="E915" s="172">
        <v>307</v>
      </c>
      <c r="F915" s="177">
        <v>78</v>
      </c>
      <c r="G915" s="177">
        <v>168</v>
      </c>
      <c r="H915" s="178">
        <v>61</v>
      </c>
      <c r="I915" s="172">
        <v>287</v>
      </c>
      <c r="J915" s="177">
        <v>73</v>
      </c>
      <c r="K915" s="177">
        <v>151</v>
      </c>
      <c r="L915" s="178">
        <v>63</v>
      </c>
      <c r="M915" s="172">
        <v>280</v>
      </c>
      <c r="N915" s="177">
        <v>80</v>
      </c>
      <c r="O915" s="177">
        <v>159</v>
      </c>
      <c r="P915" s="178">
        <v>41</v>
      </c>
    </row>
    <row r="916" spans="1:16" x14ac:dyDescent="0.3">
      <c r="A916" s="175" t="s">
        <v>107</v>
      </c>
      <c r="B916" s="176" t="s">
        <v>1086</v>
      </c>
      <c r="C916" s="176" t="s">
        <v>2108</v>
      </c>
      <c r="D916" s="175" t="s">
        <v>123</v>
      </c>
      <c r="E916" s="172">
        <v>281</v>
      </c>
      <c r="F916" s="177">
        <v>111</v>
      </c>
      <c r="G916" s="177">
        <v>61</v>
      </c>
      <c r="H916" s="178">
        <v>109</v>
      </c>
      <c r="I916" s="172">
        <v>304</v>
      </c>
      <c r="J916" s="177">
        <v>112</v>
      </c>
      <c r="K916" s="177">
        <v>71</v>
      </c>
      <c r="L916" s="178">
        <v>121</v>
      </c>
      <c r="M916" s="172">
        <v>299</v>
      </c>
      <c r="N916" s="177">
        <v>111</v>
      </c>
      <c r="O916" s="177">
        <v>70</v>
      </c>
      <c r="P916" s="178">
        <v>118</v>
      </c>
    </row>
    <row r="917" spans="1:16" x14ac:dyDescent="0.3">
      <c r="A917" s="175" t="s">
        <v>1085</v>
      </c>
      <c r="B917" s="176" t="s">
        <v>181</v>
      </c>
      <c r="C917" s="176" t="s">
        <v>2109</v>
      </c>
      <c r="D917" s="175" t="s">
        <v>821</v>
      </c>
      <c r="E917" s="172">
        <v>315</v>
      </c>
      <c r="F917" s="177">
        <v>194</v>
      </c>
      <c r="G917" s="177">
        <v>63</v>
      </c>
      <c r="H917" s="178">
        <v>58</v>
      </c>
      <c r="I917" s="172">
        <v>305</v>
      </c>
      <c r="J917" s="177">
        <v>194</v>
      </c>
      <c r="K917" s="177">
        <v>54</v>
      </c>
      <c r="L917" s="178">
        <v>57</v>
      </c>
      <c r="M917" s="172">
        <v>293</v>
      </c>
      <c r="N917" s="177">
        <v>166</v>
      </c>
      <c r="O917" s="177">
        <v>78</v>
      </c>
      <c r="P917" s="178">
        <v>49</v>
      </c>
    </row>
    <row r="918" spans="1:16" x14ac:dyDescent="0.3">
      <c r="A918" s="175" t="s">
        <v>792</v>
      </c>
      <c r="B918" s="176" t="s">
        <v>458</v>
      </c>
      <c r="C918" s="176" t="s">
        <v>2110</v>
      </c>
      <c r="D918" s="175" t="s">
        <v>468</v>
      </c>
      <c r="E918" s="172">
        <v>364</v>
      </c>
      <c r="F918" s="177">
        <v>120</v>
      </c>
      <c r="G918" s="177">
        <v>156</v>
      </c>
      <c r="H918" s="178">
        <v>88</v>
      </c>
      <c r="I918" s="172">
        <v>365</v>
      </c>
      <c r="J918" s="177">
        <v>122</v>
      </c>
      <c r="K918" s="177">
        <v>150</v>
      </c>
      <c r="L918" s="178">
        <v>93</v>
      </c>
      <c r="M918" s="172">
        <v>285</v>
      </c>
      <c r="N918" s="177">
        <v>50</v>
      </c>
      <c r="O918" s="177">
        <v>158</v>
      </c>
      <c r="P918" s="178">
        <v>77</v>
      </c>
    </row>
    <row r="919" spans="1:16" x14ac:dyDescent="0.3">
      <c r="A919" s="175" t="s">
        <v>762</v>
      </c>
      <c r="B919" s="176" t="s">
        <v>309</v>
      </c>
      <c r="C919" s="176" t="s">
        <v>2111</v>
      </c>
      <c r="D919" s="175" t="s">
        <v>366</v>
      </c>
      <c r="E919" s="172">
        <v>290</v>
      </c>
      <c r="F919" s="177">
        <v>66</v>
      </c>
      <c r="G919" s="177">
        <v>86</v>
      </c>
      <c r="H919" s="178">
        <v>138</v>
      </c>
      <c r="I919" s="172">
        <v>280</v>
      </c>
      <c r="J919" s="177">
        <v>65</v>
      </c>
      <c r="K919" s="177">
        <v>70</v>
      </c>
      <c r="L919" s="178">
        <v>145</v>
      </c>
      <c r="M919" s="172">
        <v>292</v>
      </c>
      <c r="N919" s="177">
        <v>61</v>
      </c>
      <c r="O919" s="177">
        <v>94</v>
      </c>
      <c r="P919" s="178">
        <v>137</v>
      </c>
    </row>
    <row r="920" spans="1:16" x14ac:dyDescent="0.3">
      <c r="A920" s="175" t="s">
        <v>747</v>
      </c>
      <c r="B920" s="176" t="s">
        <v>181</v>
      </c>
      <c r="C920" s="176" t="s">
        <v>2112</v>
      </c>
      <c r="D920" s="175" t="s">
        <v>642</v>
      </c>
      <c r="E920" s="172">
        <v>311</v>
      </c>
      <c r="F920" s="177">
        <v>101</v>
      </c>
      <c r="G920" s="177">
        <v>141</v>
      </c>
      <c r="H920" s="178">
        <v>69</v>
      </c>
      <c r="I920" s="172">
        <v>316</v>
      </c>
      <c r="J920" s="177">
        <v>108</v>
      </c>
      <c r="K920" s="177">
        <v>139</v>
      </c>
      <c r="L920" s="178">
        <v>69</v>
      </c>
      <c r="M920" s="172">
        <v>275</v>
      </c>
      <c r="N920" s="177">
        <v>105</v>
      </c>
      <c r="O920" s="177">
        <v>126</v>
      </c>
      <c r="P920" s="178">
        <v>44</v>
      </c>
    </row>
    <row r="921" spans="1:16" x14ac:dyDescent="0.3">
      <c r="A921" s="175" t="s">
        <v>1130</v>
      </c>
      <c r="B921" s="176" t="s">
        <v>874</v>
      </c>
      <c r="C921" s="176" t="s">
        <v>2113</v>
      </c>
      <c r="D921" s="175" t="s">
        <v>890</v>
      </c>
      <c r="E921" s="172">
        <v>300</v>
      </c>
      <c r="F921" s="177">
        <v>142</v>
      </c>
      <c r="G921" s="177">
        <v>22</v>
      </c>
      <c r="H921" s="178">
        <v>136</v>
      </c>
      <c r="I921" s="172">
        <v>312</v>
      </c>
      <c r="J921" s="177">
        <v>144</v>
      </c>
      <c r="K921" s="177">
        <v>28</v>
      </c>
      <c r="L921" s="178">
        <v>140</v>
      </c>
      <c r="M921" s="172">
        <v>287</v>
      </c>
      <c r="N921" s="177">
        <v>141</v>
      </c>
      <c r="O921" s="177">
        <v>18</v>
      </c>
      <c r="P921" s="178">
        <v>128</v>
      </c>
    </row>
    <row r="922" spans="1:16" x14ac:dyDescent="0.3">
      <c r="A922" s="175" t="s">
        <v>1130</v>
      </c>
      <c r="B922" s="176" t="s">
        <v>763</v>
      </c>
      <c r="C922" s="176" t="s">
        <v>2114</v>
      </c>
      <c r="D922" s="175" t="s">
        <v>772</v>
      </c>
      <c r="E922" s="172">
        <v>296</v>
      </c>
      <c r="F922" s="177">
        <v>182</v>
      </c>
      <c r="G922" s="177">
        <v>13</v>
      </c>
      <c r="H922" s="178">
        <v>101</v>
      </c>
      <c r="I922" s="172">
        <v>329</v>
      </c>
      <c r="J922" s="177">
        <v>211</v>
      </c>
      <c r="K922" s="177">
        <v>12</v>
      </c>
      <c r="L922" s="178">
        <v>106</v>
      </c>
      <c r="M922" s="172">
        <v>279</v>
      </c>
      <c r="N922" s="177">
        <v>178</v>
      </c>
      <c r="O922" s="177">
        <v>12</v>
      </c>
      <c r="P922" s="178">
        <v>89</v>
      </c>
    </row>
    <row r="923" spans="1:16" x14ac:dyDescent="0.3">
      <c r="A923" s="175" t="s">
        <v>1085</v>
      </c>
      <c r="B923" s="176" t="s">
        <v>914</v>
      </c>
      <c r="C923" s="176" t="s">
        <v>2115</v>
      </c>
      <c r="D923" s="175" t="s">
        <v>272</v>
      </c>
      <c r="E923" s="172">
        <v>436</v>
      </c>
      <c r="F923" s="177">
        <v>161</v>
      </c>
      <c r="G923" s="177">
        <v>120</v>
      </c>
      <c r="H923" s="178">
        <v>155</v>
      </c>
      <c r="I923" s="172">
        <v>435</v>
      </c>
      <c r="J923" s="177">
        <v>156</v>
      </c>
      <c r="K923" s="177">
        <v>119</v>
      </c>
      <c r="L923" s="178">
        <v>160</v>
      </c>
      <c r="M923" s="172">
        <v>275</v>
      </c>
      <c r="N923" s="177">
        <v>54</v>
      </c>
      <c r="O923" s="177">
        <v>81</v>
      </c>
      <c r="P923" s="178">
        <v>140</v>
      </c>
    </row>
    <row r="924" spans="1:16" x14ac:dyDescent="0.3">
      <c r="A924" s="175" t="s">
        <v>260</v>
      </c>
      <c r="B924" s="176" t="s">
        <v>181</v>
      </c>
      <c r="C924" s="176" t="s">
        <v>2116</v>
      </c>
      <c r="D924" s="175" t="s">
        <v>835</v>
      </c>
      <c r="E924" s="172">
        <v>295</v>
      </c>
      <c r="F924" s="177">
        <v>136</v>
      </c>
      <c r="G924" s="177">
        <v>84</v>
      </c>
      <c r="H924" s="178">
        <v>75</v>
      </c>
      <c r="I924" s="172">
        <v>296</v>
      </c>
      <c r="J924" s="177">
        <v>136</v>
      </c>
      <c r="K924" s="177">
        <v>84</v>
      </c>
      <c r="L924" s="178">
        <v>76</v>
      </c>
      <c r="M924" s="172">
        <v>291</v>
      </c>
      <c r="N924" s="177">
        <v>133</v>
      </c>
      <c r="O924" s="177">
        <v>86</v>
      </c>
      <c r="P924" s="178">
        <v>72</v>
      </c>
    </row>
    <row r="925" spans="1:16" x14ac:dyDescent="0.3">
      <c r="A925" s="175" t="s">
        <v>819</v>
      </c>
      <c r="B925" s="176" t="s">
        <v>309</v>
      </c>
      <c r="C925" s="176" t="s">
        <v>2117</v>
      </c>
      <c r="D925" s="175" t="s">
        <v>363</v>
      </c>
      <c r="E925" s="172">
        <v>312</v>
      </c>
      <c r="F925" s="177">
        <v>179</v>
      </c>
      <c r="G925" s="177">
        <v>72</v>
      </c>
      <c r="H925" s="178">
        <v>61</v>
      </c>
      <c r="I925" s="172">
        <v>314</v>
      </c>
      <c r="J925" s="177">
        <v>177</v>
      </c>
      <c r="K925" s="177">
        <v>78</v>
      </c>
      <c r="L925" s="178">
        <v>59</v>
      </c>
      <c r="M925" s="172">
        <v>292</v>
      </c>
      <c r="N925" s="177">
        <v>217</v>
      </c>
      <c r="O925" s="177">
        <v>19</v>
      </c>
      <c r="P925" s="178">
        <v>56</v>
      </c>
    </row>
    <row r="926" spans="1:16" x14ac:dyDescent="0.3">
      <c r="A926" s="175" t="s">
        <v>107</v>
      </c>
      <c r="B926" s="176" t="s">
        <v>272</v>
      </c>
      <c r="C926" s="176" t="s">
        <v>2118</v>
      </c>
      <c r="D926" s="175" t="s">
        <v>198</v>
      </c>
      <c r="E926" s="172">
        <v>423</v>
      </c>
      <c r="F926" s="177">
        <v>188</v>
      </c>
      <c r="G926" s="177">
        <v>133</v>
      </c>
      <c r="H926" s="178">
        <v>102</v>
      </c>
      <c r="I926" s="172">
        <v>388</v>
      </c>
      <c r="J926" s="177">
        <v>150</v>
      </c>
      <c r="K926" s="177">
        <v>127</v>
      </c>
      <c r="L926" s="178">
        <v>111</v>
      </c>
      <c r="M926" s="172">
        <v>288</v>
      </c>
      <c r="N926" s="177">
        <v>45</v>
      </c>
      <c r="O926" s="177">
        <v>138</v>
      </c>
      <c r="P926" s="178">
        <v>105</v>
      </c>
    </row>
    <row r="927" spans="1:16" x14ac:dyDescent="0.3">
      <c r="A927" s="175" t="s">
        <v>819</v>
      </c>
      <c r="B927" s="176" t="s">
        <v>458</v>
      </c>
      <c r="C927" s="176" t="s">
        <v>2119</v>
      </c>
      <c r="D927" s="175" t="s">
        <v>467</v>
      </c>
      <c r="E927" s="172">
        <v>416</v>
      </c>
      <c r="F927" s="177">
        <v>176</v>
      </c>
      <c r="G927" s="177">
        <v>159</v>
      </c>
      <c r="H927" s="178">
        <v>81</v>
      </c>
      <c r="I927" s="172">
        <v>395</v>
      </c>
      <c r="J927" s="177">
        <v>178</v>
      </c>
      <c r="K927" s="177">
        <v>135</v>
      </c>
      <c r="L927" s="178">
        <v>82</v>
      </c>
      <c r="M927" s="172">
        <v>285</v>
      </c>
      <c r="N927" s="177">
        <v>68</v>
      </c>
      <c r="O927" s="177">
        <v>144</v>
      </c>
      <c r="P927" s="178">
        <v>73</v>
      </c>
    </row>
    <row r="928" spans="1:16" x14ac:dyDescent="0.3">
      <c r="A928" s="175" t="s">
        <v>873</v>
      </c>
      <c r="B928" s="176" t="s">
        <v>939</v>
      </c>
      <c r="C928" s="176" t="s">
        <v>2120</v>
      </c>
      <c r="D928" s="175" t="s">
        <v>976</v>
      </c>
      <c r="E928" s="172">
        <v>289</v>
      </c>
      <c r="F928" s="177">
        <v>143</v>
      </c>
      <c r="G928" s="177">
        <v>13</v>
      </c>
      <c r="H928" s="178">
        <v>133</v>
      </c>
      <c r="I928" s="172">
        <v>293</v>
      </c>
      <c r="J928" s="177">
        <v>144</v>
      </c>
      <c r="K928" s="177">
        <v>12</v>
      </c>
      <c r="L928" s="178">
        <v>137</v>
      </c>
      <c r="M928" s="172">
        <v>276</v>
      </c>
      <c r="N928" s="177">
        <v>141</v>
      </c>
      <c r="O928" s="177">
        <v>15</v>
      </c>
      <c r="P928" s="178">
        <v>120</v>
      </c>
    </row>
    <row r="929" spans="1:16" x14ac:dyDescent="0.3">
      <c r="A929" s="175" t="s">
        <v>429</v>
      </c>
      <c r="B929" s="176" t="s">
        <v>475</v>
      </c>
      <c r="C929" s="176" t="s">
        <v>2121</v>
      </c>
      <c r="D929" s="175" t="s">
        <v>501</v>
      </c>
      <c r="E929" s="172">
        <v>367</v>
      </c>
      <c r="F929" s="177">
        <v>113</v>
      </c>
      <c r="G929" s="177">
        <v>100</v>
      </c>
      <c r="H929" s="178">
        <v>154</v>
      </c>
      <c r="I929" s="172">
        <v>357</v>
      </c>
      <c r="J929" s="177">
        <v>113</v>
      </c>
      <c r="K929" s="177">
        <v>96</v>
      </c>
      <c r="L929" s="178">
        <v>148</v>
      </c>
      <c r="M929" s="172">
        <v>290</v>
      </c>
      <c r="N929" s="177">
        <v>44</v>
      </c>
      <c r="O929" s="177">
        <v>101</v>
      </c>
      <c r="P929" s="178">
        <v>145</v>
      </c>
    </row>
    <row r="930" spans="1:16" x14ac:dyDescent="0.3">
      <c r="A930" s="175" t="s">
        <v>819</v>
      </c>
      <c r="B930" s="176" t="s">
        <v>939</v>
      </c>
      <c r="C930" s="176" t="s">
        <v>2122</v>
      </c>
      <c r="D930" s="175" t="s">
        <v>506</v>
      </c>
      <c r="E930" s="172">
        <v>453</v>
      </c>
      <c r="F930" s="177">
        <v>184</v>
      </c>
      <c r="G930" s="177">
        <v>59</v>
      </c>
      <c r="H930" s="178">
        <v>210</v>
      </c>
      <c r="I930" s="172">
        <v>418</v>
      </c>
      <c r="J930" s="177">
        <v>184</v>
      </c>
      <c r="K930" s="177">
        <v>40</v>
      </c>
      <c r="L930" s="178">
        <v>194</v>
      </c>
      <c r="M930" s="172">
        <v>273</v>
      </c>
      <c r="N930" s="177">
        <v>61</v>
      </c>
      <c r="O930" s="177">
        <v>37</v>
      </c>
      <c r="P930" s="178">
        <v>175</v>
      </c>
    </row>
    <row r="931" spans="1:16" x14ac:dyDescent="0.3">
      <c r="A931" s="175" t="s">
        <v>107</v>
      </c>
      <c r="B931" s="176" t="s">
        <v>1039</v>
      </c>
      <c r="C931" s="176" t="s">
        <v>2123</v>
      </c>
      <c r="D931" s="175" t="s">
        <v>1049</v>
      </c>
      <c r="E931" s="172">
        <v>285</v>
      </c>
      <c r="F931" s="177">
        <v>172</v>
      </c>
      <c r="G931" s="177">
        <v>25</v>
      </c>
      <c r="H931" s="178">
        <v>88</v>
      </c>
      <c r="I931" s="172">
        <v>253</v>
      </c>
      <c r="J931" s="177">
        <v>141</v>
      </c>
      <c r="K931" s="177">
        <v>25</v>
      </c>
      <c r="L931" s="178">
        <v>87</v>
      </c>
      <c r="M931" s="172">
        <v>289</v>
      </c>
      <c r="N931" s="177">
        <v>174</v>
      </c>
      <c r="O931" s="177">
        <v>27</v>
      </c>
      <c r="P931" s="178">
        <v>88</v>
      </c>
    </row>
    <row r="932" spans="1:16" x14ac:dyDescent="0.3">
      <c r="A932" s="175" t="s">
        <v>568</v>
      </c>
      <c r="B932" s="176" t="s">
        <v>108</v>
      </c>
      <c r="C932" s="176" t="s">
        <v>2124</v>
      </c>
      <c r="D932" s="175" t="s">
        <v>222</v>
      </c>
      <c r="E932" s="172">
        <v>383</v>
      </c>
      <c r="F932" s="177">
        <v>141</v>
      </c>
      <c r="G932" s="177">
        <v>101</v>
      </c>
      <c r="H932" s="178">
        <v>141</v>
      </c>
      <c r="I932" s="172">
        <v>386</v>
      </c>
      <c r="J932" s="177">
        <v>140</v>
      </c>
      <c r="K932" s="177">
        <v>100</v>
      </c>
      <c r="L932" s="178">
        <v>146</v>
      </c>
      <c r="M932" s="172">
        <v>289</v>
      </c>
      <c r="N932" s="177">
        <v>58</v>
      </c>
      <c r="O932" s="177">
        <v>82</v>
      </c>
      <c r="P932" s="178">
        <v>149</v>
      </c>
    </row>
    <row r="933" spans="1:16" x14ac:dyDescent="0.3">
      <c r="A933" s="175" t="s">
        <v>1038</v>
      </c>
      <c r="B933" s="176" t="s">
        <v>309</v>
      </c>
      <c r="C933" s="176" t="s">
        <v>2125</v>
      </c>
      <c r="D933" s="175" t="s">
        <v>420</v>
      </c>
      <c r="E933" s="172">
        <v>282</v>
      </c>
      <c r="F933" s="177">
        <v>198</v>
      </c>
      <c r="G933" s="177">
        <v>15</v>
      </c>
      <c r="H933" s="178">
        <v>69</v>
      </c>
      <c r="I933" s="172">
        <v>278</v>
      </c>
      <c r="J933" s="177">
        <v>201</v>
      </c>
      <c r="K933" s="177">
        <v>20</v>
      </c>
      <c r="L933" s="178">
        <v>57</v>
      </c>
      <c r="M933" s="172">
        <v>279</v>
      </c>
      <c r="N933" s="177">
        <v>198</v>
      </c>
      <c r="O933" s="177">
        <v>31</v>
      </c>
      <c r="P933" s="178">
        <v>50</v>
      </c>
    </row>
    <row r="934" spans="1:16" x14ac:dyDescent="0.3">
      <c r="A934" s="175" t="s">
        <v>107</v>
      </c>
      <c r="B934" s="176" t="s">
        <v>1039</v>
      </c>
      <c r="C934" s="176" t="s">
        <v>2126</v>
      </c>
      <c r="D934" s="175" t="s">
        <v>1053</v>
      </c>
      <c r="E934" s="172">
        <v>307</v>
      </c>
      <c r="F934" s="177">
        <v>146</v>
      </c>
      <c r="G934" s="177">
        <v>58</v>
      </c>
      <c r="H934" s="178">
        <v>103</v>
      </c>
      <c r="I934" s="172">
        <v>313</v>
      </c>
      <c r="J934" s="177">
        <v>141</v>
      </c>
      <c r="K934" s="177">
        <v>58</v>
      </c>
      <c r="L934" s="178">
        <v>114</v>
      </c>
      <c r="M934" s="172">
        <v>257</v>
      </c>
      <c r="N934" s="177">
        <v>141</v>
      </c>
      <c r="O934" s="177">
        <v>30</v>
      </c>
      <c r="P934" s="178">
        <v>86</v>
      </c>
    </row>
    <row r="935" spans="1:16" x14ac:dyDescent="0.3">
      <c r="A935" s="175" t="s">
        <v>1085</v>
      </c>
      <c r="B935" s="176" t="s">
        <v>181</v>
      </c>
      <c r="C935" s="176" t="s">
        <v>2127</v>
      </c>
      <c r="D935" s="175" t="s">
        <v>834</v>
      </c>
      <c r="E935" s="172">
        <v>291</v>
      </c>
      <c r="F935" s="177">
        <v>99</v>
      </c>
      <c r="G935" s="177">
        <v>44</v>
      </c>
      <c r="H935" s="178">
        <v>148</v>
      </c>
      <c r="I935" s="172">
        <v>306</v>
      </c>
      <c r="J935" s="177">
        <v>106</v>
      </c>
      <c r="K935" s="177">
        <v>60</v>
      </c>
      <c r="L935" s="178">
        <v>140</v>
      </c>
      <c r="M935" s="172">
        <v>262</v>
      </c>
      <c r="N935" s="177">
        <v>92</v>
      </c>
      <c r="O935" s="177">
        <v>50</v>
      </c>
      <c r="P935" s="178">
        <v>120</v>
      </c>
    </row>
    <row r="936" spans="1:16" x14ac:dyDescent="0.3">
      <c r="A936" s="175" t="s">
        <v>107</v>
      </c>
      <c r="B936" s="176" t="s">
        <v>108</v>
      </c>
      <c r="C936" s="176" t="s">
        <v>2128</v>
      </c>
      <c r="D936" s="175" t="s">
        <v>165</v>
      </c>
      <c r="E936" s="172">
        <v>270</v>
      </c>
      <c r="F936" s="177">
        <v>114</v>
      </c>
      <c r="G936" s="177">
        <v>32</v>
      </c>
      <c r="H936" s="178">
        <v>124</v>
      </c>
      <c r="I936" s="172">
        <v>262</v>
      </c>
      <c r="J936" s="177">
        <v>115</v>
      </c>
      <c r="K936" s="177">
        <v>31</v>
      </c>
      <c r="L936" s="178">
        <v>116</v>
      </c>
      <c r="M936" s="172">
        <v>331</v>
      </c>
      <c r="N936" s="177">
        <v>116</v>
      </c>
      <c r="O936" s="177">
        <v>48</v>
      </c>
      <c r="P936" s="178">
        <v>167</v>
      </c>
    </row>
    <row r="937" spans="1:16" x14ac:dyDescent="0.3">
      <c r="A937" s="175" t="s">
        <v>1038</v>
      </c>
      <c r="B937" s="176" t="s">
        <v>458</v>
      </c>
      <c r="C937" s="176" t="s">
        <v>2129</v>
      </c>
      <c r="D937" s="175" t="s">
        <v>472</v>
      </c>
      <c r="E937" s="172">
        <v>286</v>
      </c>
      <c r="F937" s="177">
        <v>119</v>
      </c>
      <c r="G937" s="177">
        <v>43</v>
      </c>
      <c r="H937" s="178">
        <v>124</v>
      </c>
      <c r="I937" s="172">
        <v>280</v>
      </c>
      <c r="J937" s="177">
        <v>133</v>
      </c>
      <c r="K937" s="177">
        <v>17</v>
      </c>
      <c r="L937" s="178">
        <v>130</v>
      </c>
      <c r="M937" s="172">
        <v>244</v>
      </c>
      <c r="N937" s="177">
        <v>129</v>
      </c>
      <c r="O937" s="177">
        <v>20</v>
      </c>
      <c r="P937" s="178">
        <v>95</v>
      </c>
    </row>
    <row r="938" spans="1:16" x14ac:dyDescent="0.3">
      <c r="A938" s="175" t="s">
        <v>938</v>
      </c>
      <c r="B938" s="176" t="s">
        <v>569</v>
      </c>
      <c r="C938" s="176" t="s">
        <v>2130</v>
      </c>
      <c r="D938" s="175" t="s">
        <v>631</v>
      </c>
      <c r="E938" s="172">
        <v>421</v>
      </c>
      <c r="F938" s="177">
        <v>177</v>
      </c>
      <c r="G938" s="177">
        <v>67</v>
      </c>
      <c r="H938" s="178">
        <v>177</v>
      </c>
      <c r="I938" s="172">
        <v>385</v>
      </c>
      <c r="J938" s="177">
        <v>174</v>
      </c>
      <c r="K938" s="177">
        <v>46</v>
      </c>
      <c r="L938" s="178">
        <v>165</v>
      </c>
      <c r="M938" s="172">
        <v>244</v>
      </c>
      <c r="N938" s="177">
        <v>47</v>
      </c>
      <c r="O938" s="177">
        <v>66</v>
      </c>
      <c r="P938" s="178">
        <v>131</v>
      </c>
    </row>
    <row r="939" spans="1:16" x14ac:dyDescent="0.3">
      <c r="A939" s="175" t="s">
        <v>539</v>
      </c>
      <c r="B939" s="176" t="s">
        <v>939</v>
      </c>
      <c r="C939" s="176" t="s">
        <v>2131</v>
      </c>
      <c r="D939" s="175" t="s">
        <v>969</v>
      </c>
      <c r="E939" s="172">
        <v>296</v>
      </c>
      <c r="F939" s="177">
        <v>80</v>
      </c>
      <c r="G939" s="177">
        <v>121</v>
      </c>
      <c r="H939" s="178">
        <v>95</v>
      </c>
      <c r="I939" s="172">
        <v>274</v>
      </c>
      <c r="J939" s="177">
        <v>81</v>
      </c>
      <c r="K939" s="177">
        <v>109</v>
      </c>
      <c r="L939" s="178">
        <v>84</v>
      </c>
      <c r="M939" s="172">
        <v>266</v>
      </c>
      <c r="N939" s="177">
        <v>134</v>
      </c>
      <c r="O939" s="177">
        <v>59</v>
      </c>
      <c r="P939" s="178">
        <v>73</v>
      </c>
    </row>
    <row r="940" spans="1:16" x14ac:dyDescent="0.3">
      <c r="A940" s="175" t="s">
        <v>1149</v>
      </c>
      <c r="B940" s="176" t="s">
        <v>458</v>
      </c>
      <c r="C940" s="176" t="s">
        <v>2132</v>
      </c>
      <c r="D940" s="175" t="s">
        <v>460</v>
      </c>
      <c r="E940" s="172">
        <v>272</v>
      </c>
      <c r="F940" s="177">
        <v>99</v>
      </c>
      <c r="G940" s="177">
        <v>104</v>
      </c>
      <c r="H940" s="178">
        <v>69</v>
      </c>
      <c r="I940" s="172">
        <v>276</v>
      </c>
      <c r="J940" s="177">
        <v>112</v>
      </c>
      <c r="K940" s="177">
        <v>94</v>
      </c>
      <c r="L940" s="178">
        <v>70</v>
      </c>
      <c r="M940" s="172">
        <v>277</v>
      </c>
      <c r="N940" s="177">
        <v>106</v>
      </c>
      <c r="O940" s="177">
        <v>99</v>
      </c>
      <c r="P940" s="178">
        <v>72</v>
      </c>
    </row>
    <row r="941" spans="1:16" x14ac:dyDescent="0.3">
      <c r="A941" s="175" t="s">
        <v>539</v>
      </c>
      <c r="B941" s="176" t="s">
        <v>235</v>
      </c>
      <c r="C941" s="176" t="s">
        <v>2133</v>
      </c>
      <c r="D941" s="175" t="s">
        <v>252</v>
      </c>
      <c r="E941" s="172">
        <v>288</v>
      </c>
      <c r="F941" s="177">
        <v>168</v>
      </c>
      <c r="G941" s="177">
        <v>70</v>
      </c>
      <c r="H941" s="178">
        <v>50</v>
      </c>
      <c r="I941" s="172">
        <v>280</v>
      </c>
      <c r="J941" s="177">
        <v>162</v>
      </c>
      <c r="K941" s="177">
        <v>73</v>
      </c>
      <c r="L941" s="178">
        <v>45</v>
      </c>
      <c r="M941" s="172">
        <v>270</v>
      </c>
      <c r="N941" s="177">
        <v>163</v>
      </c>
      <c r="O941" s="177">
        <v>66</v>
      </c>
      <c r="P941" s="178">
        <v>41</v>
      </c>
    </row>
    <row r="942" spans="1:16" x14ac:dyDescent="0.3">
      <c r="A942" s="175" t="s">
        <v>1122</v>
      </c>
      <c r="B942" s="176" t="s">
        <v>1039</v>
      </c>
      <c r="C942" s="176" t="s">
        <v>2134</v>
      </c>
      <c r="D942" s="175" t="s">
        <v>1083</v>
      </c>
      <c r="E942" s="172">
        <v>432</v>
      </c>
      <c r="F942" s="177">
        <v>233</v>
      </c>
      <c r="G942" s="177">
        <v>51</v>
      </c>
      <c r="H942" s="178">
        <v>148</v>
      </c>
      <c r="I942" s="172">
        <v>426</v>
      </c>
      <c r="J942" s="177">
        <v>230</v>
      </c>
      <c r="K942" s="177">
        <v>56</v>
      </c>
      <c r="L942" s="178">
        <v>140</v>
      </c>
      <c r="M942" s="172">
        <v>258</v>
      </c>
      <c r="N942" s="177">
        <v>63</v>
      </c>
      <c r="O942" s="177">
        <v>70</v>
      </c>
      <c r="P942" s="178">
        <v>125</v>
      </c>
    </row>
    <row r="943" spans="1:16" x14ac:dyDescent="0.3">
      <c r="A943" s="175" t="s">
        <v>568</v>
      </c>
      <c r="B943" s="176" t="s">
        <v>874</v>
      </c>
      <c r="C943" s="176" t="s">
        <v>2135</v>
      </c>
      <c r="D943" s="175" t="s">
        <v>893</v>
      </c>
      <c r="E943" s="172">
        <v>269</v>
      </c>
      <c r="F943" s="177">
        <v>158</v>
      </c>
      <c r="G943" s="177">
        <v>35</v>
      </c>
      <c r="H943" s="178">
        <v>76</v>
      </c>
      <c r="I943" s="172">
        <v>269</v>
      </c>
      <c r="J943" s="177">
        <v>156</v>
      </c>
      <c r="K943" s="177">
        <v>33</v>
      </c>
      <c r="L943" s="178">
        <v>80</v>
      </c>
      <c r="M943" s="172">
        <v>250</v>
      </c>
      <c r="N943" s="177">
        <v>159</v>
      </c>
      <c r="O943" s="177">
        <v>34</v>
      </c>
      <c r="P943" s="178">
        <v>57</v>
      </c>
    </row>
    <row r="944" spans="1:16" x14ac:dyDescent="0.3">
      <c r="A944" s="175" t="s">
        <v>308</v>
      </c>
      <c r="B944" s="176" t="s">
        <v>1039</v>
      </c>
      <c r="C944" s="176" t="s">
        <v>2136</v>
      </c>
      <c r="D944" s="175" t="s">
        <v>1056</v>
      </c>
      <c r="E944" s="172">
        <v>242</v>
      </c>
      <c r="F944" s="177">
        <v>132</v>
      </c>
      <c r="G944" s="177">
        <v>35</v>
      </c>
      <c r="H944" s="178">
        <v>75</v>
      </c>
      <c r="I944" s="172">
        <v>257</v>
      </c>
      <c r="J944" s="177">
        <v>140</v>
      </c>
      <c r="K944" s="177">
        <v>34</v>
      </c>
      <c r="L944" s="178">
        <v>83</v>
      </c>
      <c r="M944" s="172">
        <v>274</v>
      </c>
      <c r="N944" s="177">
        <v>146</v>
      </c>
      <c r="O944" s="177">
        <v>43</v>
      </c>
      <c r="P944" s="178">
        <v>85</v>
      </c>
    </row>
    <row r="945" spans="1:16" x14ac:dyDescent="0.3">
      <c r="A945" s="175" t="s">
        <v>308</v>
      </c>
      <c r="B945" s="176" t="s">
        <v>681</v>
      </c>
      <c r="C945" s="176" t="s">
        <v>2137</v>
      </c>
      <c r="D945" s="175" t="s">
        <v>691</v>
      </c>
      <c r="E945" s="172">
        <v>263</v>
      </c>
      <c r="F945" s="177">
        <v>143</v>
      </c>
      <c r="G945" s="177">
        <v>76</v>
      </c>
      <c r="H945" s="178">
        <v>44</v>
      </c>
      <c r="I945" s="172">
        <v>261</v>
      </c>
      <c r="J945" s="177">
        <v>144</v>
      </c>
      <c r="K945" s="177">
        <v>70</v>
      </c>
      <c r="L945" s="178">
        <v>47</v>
      </c>
      <c r="M945" s="172">
        <v>258</v>
      </c>
      <c r="N945" s="177">
        <v>150</v>
      </c>
      <c r="O945" s="177">
        <v>74</v>
      </c>
      <c r="P945" s="178">
        <v>34</v>
      </c>
    </row>
    <row r="946" spans="1:16" x14ac:dyDescent="0.3">
      <c r="A946" s="175" t="s">
        <v>107</v>
      </c>
      <c r="B946" s="176" t="s">
        <v>181</v>
      </c>
      <c r="C946" s="176" t="s">
        <v>2138</v>
      </c>
      <c r="D946" s="175" t="s">
        <v>826</v>
      </c>
      <c r="E946" s="172">
        <v>266</v>
      </c>
      <c r="F946" s="177">
        <v>125</v>
      </c>
      <c r="G946" s="177">
        <v>17</v>
      </c>
      <c r="H946" s="178">
        <v>124</v>
      </c>
      <c r="I946" s="172">
        <v>256</v>
      </c>
      <c r="J946" s="177">
        <v>125</v>
      </c>
      <c r="K946" s="177">
        <v>26</v>
      </c>
      <c r="L946" s="178">
        <v>105</v>
      </c>
      <c r="M946" s="172">
        <v>296</v>
      </c>
      <c r="N946" s="177">
        <v>124</v>
      </c>
      <c r="O946" s="177">
        <v>42</v>
      </c>
      <c r="P946" s="178">
        <v>130</v>
      </c>
    </row>
    <row r="947" spans="1:16" x14ac:dyDescent="0.3">
      <c r="A947" s="175" t="s">
        <v>747</v>
      </c>
      <c r="B947" s="176" t="s">
        <v>569</v>
      </c>
      <c r="C947" s="176" t="s">
        <v>2139</v>
      </c>
      <c r="D947" s="175" t="s">
        <v>618</v>
      </c>
      <c r="E947" s="172">
        <v>198</v>
      </c>
      <c r="F947" s="177">
        <v>82</v>
      </c>
      <c r="G947" s="177">
        <v>35</v>
      </c>
      <c r="H947" s="178">
        <v>81</v>
      </c>
      <c r="I947" s="172">
        <v>193</v>
      </c>
      <c r="J947" s="177">
        <v>82</v>
      </c>
      <c r="K947" s="177">
        <v>33</v>
      </c>
      <c r="L947" s="178">
        <v>78</v>
      </c>
      <c r="M947" s="172">
        <v>275</v>
      </c>
      <c r="N947" s="177">
        <v>81</v>
      </c>
      <c r="O947" s="177">
        <v>111</v>
      </c>
      <c r="P947" s="178">
        <v>83</v>
      </c>
    </row>
    <row r="948" spans="1:16" x14ac:dyDescent="0.3">
      <c r="A948" s="175" t="s">
        <v>711</v>
      </c>
      <c r="B948" s="176" t="s">
        <v>235</v>
      </c>
      <c r="C948" s="176" t="s">
        <v>2140</v>
      </c>
      <c r="D948" s="175" t="s">
        <v>255</v>
      </c>
      <c r="E948" s="172">
        <v>278</v>
      </c>
      <c r="F948" s="177">
        <v>144</v>
      </c>
      <c r="G948" s="177">
        <v>43</v>
      </c>
      <c r="H948" s="178">
        <v>91</v>
      </c>
      <c r="I948" s="172">
        <v>267</v>
      </c>
      <c r="J948" s="177">
        <v>143</v>
      </c>
      <c r="K948" s="177">
        <v>41</v>
      </c>
      <c r="L948" s="178">
        <v>83</v>
      </c>
      <c r="M948" s="172">
        <v>262</v>
      </c>
      <c r="N948" s="177">
        <v>152</v>
      </c>
      <c r="O948" s="177">
        <v>34</v>
      </c>
      <c r="P948" s="178">
        <v>76</v>
      </c>
    </row>
    <row r="949" spans="1:16" x14ac:dyDescent="0.3">
      <c r="A949" s="175" t="s">
        <v>762</v>
      </c>
      <c r="B949" s="176" t="s">
        <v>939</v>
      </c>
      <c r="C949" s="176" t="s">
        <v>2141</v>
      </c>
      <c r="D949" s="175" t="s">
        <v>534</v>
      </c>
      <c r="E949" s="172">
        <v>290</v>
      </c>
      <c r="F949" s="177">
        <v>142</v>
      </c>
      <c r="G949" s="177">
        <v>88</v>
      </c>
      <c r="H949" s="178">
        <v>60</v>
      </c>
      <c r="I949" s="172">
        <v>289</v>
      </c>
      <c r="J949" s="177">
        <v>139</v>
      </c>
      <c r="K949" s="177">
        <v>68</v>
      </c>
      <c r="L949" s="178">
        <v>82</v>
      </c>
      <c r="M949" s="172">
        <v>257</v>
      </c>
      <c r="N949" s="177">
        <v>109</v>
      </c>
      <c r="O949" s="177">
        <v>77</v>
      </c>
      <c r="P949" s="178">
        <v>71</v>
      </c>
    </row>
    <row r="950" spans="1:16" x14ac:dyDescent="0.3">
      <c r="A950" s="175" t="s">
        <v>1085</v>
      </c>
      <c r="B950" s="176" t="s">
        <v>309</v>
      </c>
      <c r="C950" s="176" t="s">
        <v>2142</v>
      </c>
      <c r="D950" s="175" t="s">
        <v>367</v>
      </c>
      <c r="E950" s="172">
        <v>331</v>
      </c>
      <c r="F950" s="177">
        <v>160</v>
      </c>
      <c r="G950" s="177">
        <v>17</v>
      </c>
      <c r="H950" s="178">
        <v>154</v>
      </c>
      <c r="I950" s="172">
        <v>274</v>
      </c>
      <c r="J950" s="177">
        <v>155</v>
      </c>
      <c r="K950" s="177">
        <v>17</v>
      </c>
      <c r="L950" s="178">
        <v>102</v>
      </c>
      <c r="M950" s="172">
        <v>311</v>
      </c>
      <c r="N950" s="177">
        <v>153</v>
      </c>
      <c r="O950" s="177">
        <v>13</v>
      </c>
      <c r="P950" s="178">
        <v>145</v>
      </c>
    </row>
    <row r="951" spans="1:16" x14ac:dyDescent="0.3">
      <c r="A951" s="175" t="s">
        <v>1038</v>
      </c>
      <c r="B951" s="176" t="s">
        <v>569</v>
      </c>
      <c r="C951" s="176" t="s">
        <v>2143</v>
      </c>
      <c r="D951" s="175" t="s">
        <v>638</v>
      </c>
      <c r="E951" s="172">
        <v>296</v>
      </c>
      <c r="F951" s="177">
        <v>173</v>
      </c>
      <c r="G951" s="177">
        <v>66</v>
      </c>
      <c r="H951" s="178">
        <v>57</v>
      </c>
      <c r="I951" s="172">
        <v>296</v>
      </c>
      <c r="J951" s="177">
        <v>172</v>
      </c>
      <c r="K951" s="177">
        <v>71</v>
      </c>
      <c r="L951" s="178">
        <v>53</v>
      </c>
      <c r="M951" s="172">
        <v>269</v>
      </c>
      <c r="N951" s="177">
        <v>146</v>
      </c>
      <c r="O951" s="177">
        <v>69</v>
      </c>
      <c r="P951" s="178">
        <v>54</v>
      </c>
    </row>
    <row r="952" spans="1:16" x14ac:dyDescent="0.3">
      <c r="A952" s="175" t="s">
        <v>429</v>
      </c>
      <c r="B952" s="176" t="s">
        <v>135</v>
      </c>
      <c r="C952" s="176" t="s">
        <v>2144</v>
      </c>
      <c r="D952" s="175" t="s">
        <v>452</v>
      </c>
      <c r="E952" s="172">
        <v>282</v>
      </c>
      <c r="F952" s="177">
        <v>108</v>
      </c>
      <c r="G952" s="177">
        <v>15</v>
      </c>
      <c r="H952" s="178">
        <v>159</v>
      </c>
      <c r="I952" s="172">
        <v>274</v>
      </c>
      <c r="J952" s="177">
        <v>108</v>
      </c>
      <c r="K952" s="177">
        <v>14</v>
      </c>
      <c r="L952" s="178">
        <v>152</v>
      </c>
      <c r="M952" s="172">
        <v>256</v>
      </c>
      <c r="N952" s="177">
        <v>101</v>
      </c>
      <c r="O952" s="177">
        <v>13</v>
      </c>
      <c r="P952" s="178">
        <v>142</v>
      </c>
    </row>
    <row r="953" spans="1:16" x14ac:dyDescent="0.3">
      <c r="A953" s="175" t="s">
        <v>308</v>
      </c>
      <c r="B953" s="176" t="s">
        <v>309</v>
      </c>
      <c r="C953" s="176" t="s">
        <v>2145</v>
      </c>
      <c r="D953" s="175" t="s">
        <v>416</v>
      </c>
      <c r="E953" s="172">
        <v>269</v>
      </c>
      <c r="F953" s="177">
        <v>185</v>
      </c>
      <c r="G953" s="177">
        <v>15</v>
      </c>
      <c r="H953" s="178">
        <v>69</v>
      </c>
      <c r="I953" s="172">
        <v>268</v>
      </c>
      <c r="J953" s="177">
        <v>186</v>
      </c>
      <c r="K953" s="177">
        <v>20</v>
      </c>
      <c r="L953" s="178">
        <v>62</v>
      </c>
      <c r="M953" s="172">
        <v>258</v>
      </c>
      <c r="N953" s="177">
        <v>180</v>
      </c>
      <c r="O953" s="177">
        <v>24</v>
      </c>
      <c r="P953" s="178">
        <v>54</v>
      </c>
    </row>
    <row r="954" spans="1:16" x14ac:dyDescent="0.3">
      <c r="A954" s="175" t="s">
        <v>568</v>
      </c>
      <c r="B954" s="176" t="s">
        <v>309</v>
      </c>
      <c r="C954" s="176" t="s">
        <v>2146</v>
      </c>
      <c r="D954" s="175" t="s">
        <v>337</v>
      </c>
      <c r="E954" s="172">
        <v>229</v>
      </c>
      <c r="F954" s="177">
        <v>144</v>
      </c>
      <c r="G954" s="177">
        <v>51</v>
      </c>
      <c r="H954" s="178">
        <v>34</v>
      </c>
      <c r="I954" s="172">
        <v>192</v>
      </c>
      <c r="J954" s="177">
        <v>145</v>
      </c>
      <c r="K954" s="177">
        <v>28</v>
      </c>
      <c r="L954" s="178">
        <v>19</v>
      </c>
      <c r="M954" s="172">
        <v>262</v>
      </c>
      <c r="N954" s="177">
        <v>149</v>
      </c>
      <c r="O954" s="177">
        <v>97</v>
      </c>
      <c r="P954" s="178">
        <v>16</v>
      </c>
    </row>
    <row r="955" spans="1:16" x14ac:dyDescent="0.3">
      <c r="A955" s="175" t="s">
        <v>429</v>
      </c>
      <c r="B955" s="176" t="s">
        <v>1131</v>
      </c>
      <c r="C955" s="176" t="s">
        <v>2147</v>
      </c>
      <c r="D955" s="175" t="s">
        <v>1144</v>
      </c>
      <c r="E955" s="172">
        <v>315</v>
      </c>
      <c r="F955" s="177">
        <v>167</v>
      </c>
      <c r="G955" s="177">
        <v>40</v>
      </c>
      <c r="H955" s="178">
        <v>108</v>
      </c>
      <c r="I955" s="172">
        <v>301</v>
      </c>
      <c r="J955" s="177">
        <v>159</v>
      </c>
      <c r="K955" s="177">
        <v>32</v>
      </c>
      <c r="L955" s="178">
        <v>110</v>
      </c>
      <c r="M955" s="172">
        <v>237</v>
      </c>
      <c r="N955" s="177">
        <v>122</v>
      </c>
      <c r="O955" s="177">
        <v>33</v>
      </c>
      <c r="P955" s="178">
        <v>82</v>
      </c>
    </row>
    <row r="956" spans="1:16" x14ac:dyDescent="0.3">
      <c r="A956" s="175" t="s">
        <v>938</v>
      </c>
      <c r="B956" s="176" t="s">
        <v>235</v>
      </c>
      <c r="C956" s="176" t="s">
        <v>2148</v>
      </c>
      <c r="D956" s="175" t="s">
        <v>239</v>
      </c>
      <c r="E956" s="172">
        <v>266</v>
      </c>
      <c r="F956" s="177">
        <v>124</v>
      </c>
      <c r="G956" s="177">
        <v>29</v>
      </c>
      <c r="H956" s="178">
        <v>113</v>
      </c>
      <c r="I956" s="172">
        <v>267</v>
      </c>
      <c r="J956" s="177">
        <v>124</v>
      </c>
      <c r="K956" s="177">
        <v>24</v>
      </c>
      <c r="L956" s="178">
        <v>119</v>
      </c>
      <c r="M956" s="172">
        <v>239</v>
      </c>
      <c r="N956" s="177">
        <v>124</v>
      </c>
      <c r="O956" s="177">
        <v>19</v>
      </c>
      <c r="P956" s="178">
        <v>96</v>
      </c>
    </row>
    <row r="957" spans="1:16" x14ac:dyDescent="0.3">
      <c r="A957" s="175" t="s">
        <v>1038</v>
      </c>
      <c r="B957" s="176" t="s">
        <v>1039</v>
      </c>
      <c r="C957" s="176" t="s">
        <v>2149</v>
      </c>
      <c r="D957" s="175" t="s">
        <v>1067</v>
      </c>
      <c r="E957" s="172">
        <v>268</v>
      </c>
      <c r="F957" s="177">
        <v>108</v>
      </c>
      <c r="G957" s="177">
        <v>63</v>
      </c>
      <c r="H957" s="178">
        <v>97</v>
      </c>
      <c r="I957" s="172">
        <v>267</v>
      </c>
      <c r="J957" s="177">
        <v>109</v>
      </c>
      <c r="K957" s="177">
        <v>64</v>
      </c>
      <c r="L957" s="178">
        <v>94</v>
      </c>
      <c r="M957" s="172">
        <v>242</v>
      </c>
      <c r="N957" s="177">
        <v>110</v>
      </c>
      <c r="O957" s="177">
        <v>58</v>
      </c>
      <c r="P957" s="178">
        <v>74</v>
      </c>
    </row>
    <row r="958" spans="1:16" x14ac:dyDescent="0.3">
      <c r="A958" s="175" t="s">
        <v>568</v>
      </c>
      <c r="B958" s="176" t="s">
        <v>569</v>
      </c>
      <c r="C958" s="176" t="s">
        <v>2150</v>
      </c>
      <c r="D958" s="175" t="s">
        <v>654</v>
      </c>
      <c r="E958" s="172">
        <v>402</v>
      </c>
      <c r="F958" s="177">
        <v>188</v>
      </c>
      <c r="G958" s="177">
        <v>47</v>
      </c>
      <c r="H958" s="178">
        <v>167</v>
      </c>
      <c r="I958" s="172">
        <v>392</v>
      </c>
      <c r="J958" s="177">
        <v>187</v>
      </c>
      <c r="K958" s="177">
        <v>43</v>
      </c>
      <c r="L958" s="178">
        <v>162</v>
      </c>
      <c r="M958" s="172">
        <v>223</v>
      </c>
      <c r="N958" s="177">
        <v>43</v>
      </c>
      <c r="O958" s="177">
        <v>56</v>
      </c>
      <c r="P958" s="178">
        <v>124</v>
      </c>
    </row>
    <row r="959" spans="1:16" x14ac:dyDescent="0.3">
      <c r="A959" s="175" t="s">
        <v>308</v>
      </c>
      <c r="B959" s="176" t="s">
        <v>874</v>
      </c>
      <c r="C959" s="176" t="s">
        <v>2151</v>
      </c>
      <c r="D959" s="175" t="s">
        <v>880</v>
      </c>
      <c r="E959" s="172">
        <v>261</v>
      </c>
      <c r="F959" s="177">
        <v>139</v>
      </c>
      <c r="G959" s="177">
        <v>16</v>
      </c>
      <c r="H959" s="178">
        <v>106</v>
      </c>
      <c r="I959" s="172">
        <v>262</v>
      </c>
      <c r="J959" s="177">
        <v>145</v>
      </c>
      <c r="K959" s="177">
        <v>15</v>
      </c>
      <c r="L959" s="178">
        <v>102</v>
      </c>
      <c r="M959" s="172">
        <v>236</v>
      </c>
      <c r="N959" s="177">
        <v>139</v>
      </c>
      <c r="O959" s="177">
        <v>20</v>
      </c>
      <c r="P959" s="178">
        <v>77</v>
      </c>
    </row>
    <row r="960" spans="1:16" x14ac:dyDescent="0.3">
      <c r="A960" s="175" t="s">
        <v>568</v>
      </c>
      <c r="B960" s="176" t="s">
        <v>569</v>
      </c>
      <c r="C960" s="176" t="s">
        <v>2152</v>
      </c>
      <c r="D960" s="175" t="s">
        <v>227</v>
      </c>
      <c r="E960" s="172">
        <v>253</v>
      </c>
      <c r="F960" s="177">
        <v>165</v>
      </c>
      <c r="G960" s="177">
        <v>4</v>
      </c>
      <c r="H960" s="178">
        <v>84</v>
      </c>
      <c r="I960" s="172">
        <v>265</v>
      </c>
      <c r="J960" s="177">
        <v>165</v>
      </c>
      <c r="K960" s="177">
        <v>23</v>
      </c>
      <c r="L960" s="178">
        <v>77</v>
      </c>
      <c r="M960" s="172">
        <v>269</v>
      </c>
      <c r="N960" s="177">
        <v>168</v>
      </c>
      <c r="O960" s="177">
        <v>15</v>
      </c>
      <c r="P960" s="178">
        <v>86</v>
      </c>
    </row>
    <row r="961" spans="1:16" x14ac:dyDescent="0.3">
      <c r="A961" s="175" t="s">
        <v>308</v>
      </c>
      <c r="B961" s="176" t="s">
        <v>939</v>
      </c>
      <c r="C961" s="176" t="s">
        <v>2153</v>
      </c>
      <c r="D961" s="175" t="s">
        <v>941</v>
      </c>
      <c r="E961" s="172">
        <v>246</v>
      </c>
      <c r="F961" s="177">
        <v>141</v>
      </c>
      <c r="G961" s="177">
        <v>28</v>
      </c>
      <c r="H961" s="178">
        <v>77</v>
      </c>
      <c r="I961" s="172">
        <v>250</v>
      </c>
      <c r="J961" s="177">
        <v>138</v>
      </c>
      <c r="K961" s="177">
        <v>28</v>
      </c>
      <c r="L961" s="178">
        <v>84</v>
      </c>
      <c r="M961" s="172">
        <v>236</v>
      </c>
      <c r="N961" s="177">
        <v>149</v>
      </c>
      <c r="O961" s="177">
        <v>26</v>
      </c>
      <c r="P961" s="178">
        <v>61</v>
      </c>
    </row>
    <row r="962" spans="1:16" x14ac:dyDescent="0.3">
      <c r="A962" s="175" t="s">
        <v>568</v>
      </c>
      <c r="B962" s="176" t="s">
        <v>309</v>
      </c>
      <c r="C962" s="176" t="s">
        <v>2154</v>
      </c>
      <c r="D962" s="175" t="s">
        <v>352</v>
      </c>
      <c r="E962" s="172">
        <v>558</v>
      </c>
      <c r="F962" s="177">
        <v>47</v>
      </c>
      <c r="G962" s="177">
        <v>431</v>
      </c>
      <c r="H962" s="178">
        <v>80</v>
      </c>
      <c r="I962" s="172">
        <v>477</v>
      </c>
      <c r="J962" s="177">
        <v>47</v>
      </c>
      <c r="K962" s="177">
        <v>353</v>
      </c>
      <c r="L962" s="178">
        <v>77</v>
      </c>
      <c r="M962" s="172">
        <v>256</v>
      </c>
      <c r="N962" s="177">
        <v>46</v>
      </c>
      <c r="O962" s="177">
        <v>136</v>
      </c>
      <c r="P962" s="178">
        <v>74</v>
      </c>
    </row>
    <row r="963" spans="1:16" x14ac:dyDescent="0.3">
      <c r="A963" s="175" t="s">
        <v>819</v>
      </c>
      <c r="B963" s="176" t="s">
        <v>569</v>
      </c>
      <c r="C963" s="176" t="s">
        <v>2155</v>
      </c>
      <c r="D963" s="175" t="s">
        <v>578</v>
      </c>
      <c r="E963" s="172">
        <v>262</v>
      </c>
      <c r="F963" s="177">
        <v>113</v>
      </c>
      <c r="G963" s="177">
        <v>69</v>
      </c>
      <c r="H963" s="178">
        <v>80</v>
      </c>
      <c r="I963" s="172">
        <v>250</v>
      </c>
      <c r="J963" s="177">
        <v>116</v>
      </c>
      <c r="K963" s="177">
        <v>61</v>
      </c>
      <c r="L963" s="178">
        <v>73</v>
      </c>
      <c r="M963" s="172">
        <v>261</v>
      </c>
      <c r="N963" s="177">
        <v>115</v>
      </c>
      <c r="O963" s="177">
        <v>71</v>
      </c>
      <c r="P963" s="178">
        <v>75</v>
      </c>
    </row>
    <row r="964" spans="1:16" x14ac:dyDescent="0.3">
      <c r="A964" s="175" t="s">
        <v>457</v>
      </c>
      <c r="B964" s="176" t="s">
        <v>181</v>
      </c>
      <c r="C964" s="176" t="s">
        <v>2156</v>
      </c>
      <c r="D964" s="175" t="s">
        <v>858</v>
      </c>
      <c r="E964" s="172">
        <v>250</v>
      </c>
      <c r="F964" s="177">
        <v>139</v>
      </c>
      <c r="G964" s="177">
        <v>34</v>
      </c>
      <c r="H964" s="178">
        <v>77</v>
      </c>
      <c r="I964" s="172">
        <v>278</v>
      </c>
      <c r="J964" s="177">
        <v>138</v>
      </c>
      <c r="K964" s="177">
        <v>58</v>
      </c>
      <c r="L964" s="178">
        <v>82</v>
      </c>
      <c r="M964" s="172">
        <v>249</v>
      </c>
      <c r="N964" s="177">
        <v>137</v>
      </c>
      <c r="O964" s="177">
        <v>40</v>
      </c>
      <c r="P964" s="178">
        <v>72</v>
      </c>
    </row>
    <row r="965" spans="1:16" x14ac:dyDescent="0.3">
      <c r="A965" s="175" t="s">
        <v>308</v>
      </c>
      <c r="B965" s="176" t="s">
        <v>181</v>
      </c>
      <c r="C965" s="176" t="s">
        <v>2157</v>
      </c>
      <c r="D965" s="175" t="s">
        <v>855</v>
      </c>
      <c r="E965" s="172">
        <v>275</v>
      </c>
      <c r="F965" s="177">
        <v>101</v>
      </c>
      <c r="G965" s="177">
        <v>69</v>
      </c>
      <c r="H965" s="178">
        <v>105</v>
      </c>
      <c r="I965" s="172">
        <v>260</v>
      </c>
      <c r="J965" s="177">
        <v>100</v>
      </c>
      <c r="K965" s="177">
        <v>64</v>
      </c>
      <c r="L965" s="178">
        <v>96</v>
      </c>
      <c r="M965" s="172">
        <v>263</v>
      </c>
      <c r="N965" s="177">
        <v>102</v>
      </c>
      <c r="O965" s="177">
        <v>61</v>
      </c>
      <c r="P965" s="178">
        <v>100</v>
      </c>
    </row>
    <row r="966" spans="1:16" x14ac:dyDescent="0.3">
      <c r="A966" s="175" t="s">
        <v>819</v>
      </c>
      <c r="B966" s="176" t="s">
        <v>712</v>
      </c>
      <c r="C966" s="176" t="s">
        <v>2158</v>
      </c>
      <c r="D966" s="175" t="s">
        <v>730</v>
      </c>
      <c r="E966" s="172">
        <v>236</v>
      </c>
      <c r="F966" s="177">
        <v>128</v>
      </c>
      <c r="G966" s="177">
        <v>35</v>
      </c>
      <c r="H966" s="178">
        <v>73</v>
      </c>
      <c r="I966" s="172">
        <v>257</v>
      </c>
      <c r="J966" s="177">
        <v>155</v>
      </c>
      <c r="K966" s="177">
        <v>29</v>
      </c>
      <c r="L966" s="178">
        <v>73</v>
      </c>
      <c r="M966" s="172">
        <v>249</v>
      </c>
      <c r="N966" s="177">
        <v>151</v>
      </c>
      <c r="O966" s="177">
        <v>33</v>
      </c>
      <c r="P966" s="178">
        <v>65</v>
      </c>
    </row>
    <row r="967" spans="1:16" x14ac:dyDescent="0.3">
      <c r="A967" s="175" t="s">
        <v>1187</v>
      </c>
      <c r="B967" s="176" t="s">
        <v>569</v>
      </c>
      <c r="C967" s="176" t="s">
        <v>2159</v>
      </c>
      <c r="D967" s="175" t="s">
        <v>672</v>
      </c>
      <c r="E967" s="172">
        <v>258</v>
      </c>
      <c r="F967" s="177">
        <v>127</v>
      </c>
      <c r="G967" s="177">
        <v>53</v>
      </c>
      <c r="H967" s="178">
        <v>78</v>
      </c>
      <c r="I967" s="172">
        <v>260</v>
      </c>
      <c r="J967" s="177">
        <v>127</v>
      </c>
      <c r="K967" s="177">
        <v>45</v>
      </c>
      <c r="L967" s="178">
        <v>88</v>
      </c>
      <c r="M967" s="172">
        <v>238</v>
      </c>
      <c r="N967" s="177">
        <v>129</v>
      </c>
      <c r="O967" s="177">
        <v>39</v>
      </c>
      <c r="P967" s="178">
        <v>70</v>
      </c>
    </row>
    <row r="968" spans="1:16" x14ac:dyDescent="0.3">
      <c r="A968" s="175" t="s">
        <v>711</v>
      </c>
      <c r="B968" s="176" t="s">
        <v>309</v>
      </c>
      <c r="C968" s="176" t="s">
        <v>2160</v>
      </c>
      <c r="D968" s="175" t="s">
        <v>412</v>
      </c>
      <c r="E968" s="172">
        <v>246</v>
      </c>
      <c r="F968" s="177">
        <v>120</v>
      </c>
      <c r="G968" s="177">
        <v>12</v>
      </c>
      <c r="H968" s="178">
        <v>114</v>
      </c>
      <c r="I968" s="172">
        <v>247</v>
      </c>
      <c r="J968" s="177">
        <v>122</v>
      </c>
      <c r="K968" s="177">
        <v>14</v>
      </c>
      <c r="L968" s="178">
        <v>111</v>
      </c>
      <c r="M968" s="172">
        <v>233</v>
      </c>
      <c r="N968" s="177">
        <v>129</v>
      </c>
      <c r="O968" s="177">
        <v>16</v>
      </c>
      <c r="P968" s="178">
        <v>88</v>
      </c>
    </row>
    <row r="969" spans="1:16" x14ac:dyDescent="0.3">
      <c r="A969" s="175" t="s">
        <v>107</v>
      </c>
      <c r="B969" s="176" t="s">
        <v>309</v>
      </c>
      <c r="C969" s="176" t="s">
        <v>2161</v>
      </c>
      <c r="D969" s="175" t="s">
        <v>418</v>
      </c>
      <c r="E969" s="172">
        <v>251</v>
      </c>
      <c r="F969" s="177">
        <v>136</v>
      </c>
      <c r="G969" s="177">
        <v>34</v>
      </c>
      <c r="H969" s="178">
        <v>81</v>
      </c>
      <c r="I969" s="172">
        <v>259</v>
      </c>
      <c r="J969" s="177">
        <v>135</v>
      </c>
      <c r="K969" s="177">
        <v>29</v>
      </c>
      <c r="L969" s="178">
        <v>95</v>
      </c>
      <c r="M969" s="172">
        <v>241</v>
      </c>
      <c r="N969" s="177">
        <v>134</v>
      </c>
      <c r="O969" s="177">
        <v>27</v>
      </c>
      <c r="P969" s="178">
        <v>80</v>
      </c>
    </row>
    <row r="970" spans="1:16" x14ac:dyDescent="0.3">
      <c r="A970" s="175" t="s">
        <v>1038</v>
      </c>
      <c r="B970" s="176" t="s">
        <v>261</v>
      </c>
      <c r="C970" s="176" t="s">
        <v>2162</v>
      </c>
      <c r="D970" s="175" t="s">
        <v>276</v>
      </c>
      <c r="E970" s="172">
        <v>290</v>
      </c>
      <c r="F970" s="177">
        <v>170</v>
      </c>
      <c r="G970" s="177">
        <v>62</v>
      </c>
      <c r="H970" s="178">
        <v>58</v>
      </c>
      <c r="I970" s="172">
        <v>267</v>
      </c>
      <c r="J970" s="177">
        <v>160</v>
      </c>
      <c r="K970" s="177">
        <v>53</v>
      </c>
      <c r="L970" s="178">
        <v>54</v>
      </c>
      <c r="M970" s="172">
        <v>257</v>
      </c>
      <c r="N970" s="177">
        <v>155</v>
      </c>
      <c r="O970" s="177">
        <v>46</v>
      </c>
      <c r="P970" s="178">
        <v>56</v>
      </c>
    </row>
    <row r="971" spans="1:16" x14ac:dyDescent="0.3">
      <c r="A971" s="175" t="s">
        <v>308</v>
      </c>
      <c r="B971" s="176" t="s">
        <v>939</v>
      </c>
      <c r="C971" s="176" t="s">
        <v>2163</v>
      </c>
      <c r="D971" s="175" t="s">
        <v>953</v>
      </c>
      <c r="E971" s="172">
        <v>292</v>
      </c>
      <c r="F971" s="177">
        <v>163</v>
      </c>
      <c r="G971" s="177">
        <v>34</v>
      </c>
      <c r="H971" s="178">
        <v>95</v>
      </c>
      <c r="I971" s="172">
        <v>278</v>
      </c>
      <c r="J971" s="177">
        <v>162</v>
      </c>
      <c r="K971" s="177">
        <v>20</v>
      </c>
      <c r="L971" s="178">
        <v>96</v>
      </c>
      <c r="M971" s="172">
        <v>245</v>
      </c>
      <c r="N971" s="177">
        <v>128</v>
      </c>
      <c r="O971" s="177">
        <v>31</v>
      </c>
      <c r="P971" s="178">
        <v>86</v>
      </c>
    </row>
    <row r="972" spans="1:16" x14ac:dyDescent="0.3">
      <c r="A972" s="175" t="s">
        <v>512</v>
      </c>
      <c r="B972" s="176" t="s">
        <v>939</v>
      </c>
      <c r="C972" s="176" t="s">
        <v>2164</v>
      </c>
      <c r="D972" s="175" t="s">
        <v>1008</v>
      </c>
      <c r="E972" s="172">
        <v>232</v>
      </c>
      <c r="F972" s="177">
        <v>150</v>
      </c>
      <c r="G972" s="177">
        <v>36</v>
      </c>
      <c r="H972" s="178">
        <v>46</v>
      </c>
      <c r="I972" s="172">
        <v>248</v>
      </c>
      <c r="J972" s="177">
        <v>151</v>
      </c>
      <c r="K972" s="177">
        <v>36</v>
      </c>
      <c r="L972" s="178">
        <v>61</v>
      </c>
      <c r="M972" s="172">
        <v>249</v>
      </c>
      <c r="N972" s="177">
        <v>148</v>
      </c>
      <c r="O972" s="177">
        <v>46</v>
      </c>
      <c r="P972" s="178">
        <v>55</v>
      </c>
    </row>
    <row r="973" spans="1:16" x14ac:dyDescent="0.3">
      <c r="A973" s="175" t="s">
        <v>568</v>
      </c>
      <c r="B973" s="176" t="s">
        <v>272</v>
      </c>
      <c r="C973" s="176" t="s">
        <v>2165</v>
      </c>
      <c r="D973" s="175" t="s">
        <v>544</v>
      </c>
      <c r="E973" s="172">
        <v>250</v>
      </c>
      <c r="F973" s="177">
        <v>88</v>
      </c>
      <c r="G973" s="177">
        <v>102</v>
      </c>
      <c r="H973" s="178">
        <v>60</v>
      </c>
      <c r="I973" s="172">
        <v>248</v>
      </c>
      <c r="J973" s="177">
        <v>86</v>
      </c>
      <c r="K973" s="177">
        <v>96</v>
      </c>
      <c r="L973" s="178">
        <v>66</v>
      </c>
      <c r="M973" s="172">
        <v>250</v>
      </c>
      <c r="N973" s="177">
        <v>89</v>
      </c>
      <c r="O973" s="177">
        <v>98</v>
      </c>
      <c r="P973" s="178">
        <v>63</v>
      </c>
    </row>
    <row r="974" spans="1:16" x14ac:dyDescent="0.3">
      <c r="A974" s="175" t="s">
        <v>762</v>
      </c>
      <c r="B974" s="176" t="s">
        <v>309</v>
      </c>
      <c r="C974" s="176" t="s">
        <v>2166</v>
      </c>
      <c r="D974" s="175" t="s">
        <v>415</v>
      </c>
      <c r="E974" s="172">
        <v>414</v>
      </c>
      <c r="F974" s="177">
        <v>198</v>
      </c>
      <c r="G974" s="177">
        <v>45</v>
      </c>
      <c r="H974" s="178">
        <v>171</v>
      </c>
      <c r="I974" s="172">
        <v>354</v>
      </c>
      <c r="J974" s="177">
        <v>124</v>
      </c>
      <c r="K974" s="177">
        <v>62</v>
      </c>
      <c r="L974" s="178">
        <v>168</v>
      </c>
      <c r="M974" s="172">
        <v>233</v>
      </c>
      <c r="N974" s="177">
        <v>31</v>
      </c>
      <c r="O974" s="177">
        <v>52</v>
      </c>
      <c r="P974" s="178">
        <v>150</v>
      </c>
    </row>
    <row r="975" spans="1:16" x14ac:dyDescent="0.3">
      <c r="A975" s="175" t="s">
        <v>711</v>
      </c>
      <c r="B975" s="176" t="s">
        <v>261</v>
      </c>
      <c r="C975" s="176" t="s">
        <v>2167</v>
      </c>
      <c r="D975" s="175" t="s">
        <v>263</v>
      </c>
      <c r="E975" s="172">
        <v>291</v>
      </c>
      <c r="F975" s="177">
        <v>180</v>
      </c>
      <c r="G975" s="177">
        <v>47</v>
      </c>
      <c r="H975" s="178">
        <v>64</v>
      </c>
      <c r="I975" s="172">
        <v>283</v>
      </c>
      <c r="J975" s="177">
        <v>169</v>
      </c>
      <c r="K975" s="177">
        <v>52</v>
      </c>
      <c r="L975" s="178">
        <v>62</v>
      </c>
      <c r="M975" s="172">
        <v>260</v>
      </c>
      <c r="N975" s="177">
        <v>167</v>
      </c>
      <c r="O975" s="177">
        <v>21</v>
      </c>
      <c r="P975" s="178">
        <v>72</v>
      </c>
    </row>
    <row r="976" spans="1:16" x14ac:dyDescent="0.3">
      <c r="A976" s="175" t="s">
        <v>819</v>
      </c>
      <c r="B976" s="176" t="s">
        <v>939</v>
      </c>
      <c r="C976" s="176" t="s">
        <v>2168</v>
      </c>
      <c r="D976" s="175" t="s">
        <v>985</v>
      </c>
      <c r="E976" s="172">
        <v>249</v>
      </c>
      <c r="F976" s="177">
        <v>64</v>
      </c>
      <c r="G976" s="177">
        <v>66</v>
      </c>
      <c r="H976" s="178">
        <v>119</v>
      </c>
      <c r="I976" s="172">
        <v>265</v>
      </c>
      <c r="J976" s="177">
        <v>93</v>
      </c>
      <c r="K976" s="177">
        <v>65</v>
      </c>
      <c r="L976" s="178">
        <v>107</v>
      </c>
      <c r="M976" s="172">
        <v>240</v>
      </c>
      <c r="N976" s="177">
        <v>78</v>
      </c>
      <c r="O976" s="177">
        <v>65</v>
      </c>
      <c r="P976" s="178">
        <v>97</v>
      </c>
    </row>
    <row r="977" spans="1:16" x14ac:dyDescent="0.3">
      <c r="A977" s="175" t="s">
        <v>1085</v>
      </c>
      <c r="B977" s="176" t="s">
        <v>939</v>
      </c>
      <c r="C977" s="176" t="s">
        <v>2169</v>
      </c>
      <c r="D977" s="175" t="s">
        <v>957</v>
      </c>
      <c r="E977" s="172">
        <v>355</v>
      </c>
      <c r="F977" s="177">
        <v>150</v>
      </c>
      <c r="G977" s="177">
        <v>77</v>
      </c>
      <c r="H977" s="178">
        <v>128</v>
      </c>
      <c r="I977" s="172">
        <v>358</v>
      </c>
      <c r="J977" s="177">
        <v>144</v>
      </c>
      <c r="K977" s="177">
        <v>85</v>
      </c>
      <c r="L977" s="178">
        <v>129</v>
      </c>
      <c r="M977" s="172">
        <v>236</v>
      </c>
      <c r="N977" s="177">
        <v>52</v>
      </c>
      <c r="O977" s="177">
        <v>69</v>
      </c>
      <c r="P977" s="178">
        <v>115</v>
      </c>
    </row>
    <row r="978" spans="1:16" x14ac:dyDescent="0.3">
      <c r="A978" s="175" t="s">
        <v>308</v>
      </c>
      <c r="B978" s="176" t="s">
        <v>309</v>
      </c>
      <c r="C978" s="176" t="s">
        <v>2170</v>
      </c>
      <c r="D978" s="175" t="s">
        <v>428</v>
      </c>
      <c r="E978" s="172">
        <v>173</v>
      </c>
      <c r="F978" s="177">
        <v>62</v>
      </c>
      <c r="G978" s="177">
        <v>7</v>
      </c>
      <c r="H978" s="178">
        <v>104</v>
      </c>
      <c r="I978" s="172">
        <v>179</v>
      </c>
      <c r="J978" s="177">
        <v>85</v>
      </c>
      <c r="K978" s="177">
        <v>6</v>
      </c>
      <c r="L978" s="178">
        <v>88</v>
      </c>
      <c r="M978" s="172">
        <v>219</v>
      </c>
      <c r="N978" s="177">
        <v>142</v>
      </c>
      <c r="O978" s="177">
        <v>18</v>
      </c>
      <c r="P978" s="178">
        <v>59</v>
      </c>
    </row>
    <row r="979" spans="1:16" x14ac:dyDescent="0.3">
      <c r="A979" s="175" t="s">
        <v>1038</v>
      </c>
      <c r="B979" s="176" t="s">
        <v>181</v>
      </c>
      <c r="C979" s="176" t="s">
        <v>2171</v>
      </c>
      <c r="D979" s="175" t="s">
        <v>314</v>
      </c>
      <c r="E979" s="172">
        <v>247</v>
      </c>
      <c r="F979" s="177">
        <v>107</v>
      </c>
      <c r="G979" s="177">
        <v>70</v>
      </c>
      <c r="H979" s="178">
        <v>70</v>
      </c>
      <c r="I979" s="172">
        <v>249</v>
      </c>
      <c r="J979" s="177">
        <v>111</v>
      </c>
      <c r="K979" s="177">
        <v>73</v>
      </c>
      <c r="L979" s="178">
        <v>65</v>
      </c>
      <c r="M979" s="172">
        <v>252</v>
      </c>
      <c r="N979" s="177">
        <v>110</v>
      </c>
      <c r="O979" s="177">
        <v>73</v>
      </c>
      <c r="P979" s="178">
        <v>69</v>
      </c>
    </row>
    <row r="980" spans="1:16" x14ac:dyDescent="0.3">
      <c r="A980" s="175" t="s">
        <v>924</v>
      </c>
      <c r="B980" s="176" t="s">
        <v>939</v>
      </c>
      <c r="C980" s="176" t="s">
        <v>2172</v>
      </c>
      <c r="D980" s="175" t="s">
        <v>987</v>
      </c>
      <c r="E980" s="172">
        <v>324</v>
      </c>
      <c r="F980" s="177">
        <v>189</v>
      </c>
      <c r="G980" s="177">
        <v>70</v>
      </c>
      <c r="H980" s="178">
        <v>65</v>
      </c>
      <c r="I980" s="172">
        <v>263</v>
      </c>
      <c r="J980" s="177">
        <v>138</v>
      </c>
      <c r="K980" s="177">
        <v>65</v>
      </c>
      <c r="L980" s="178">
        <v>60</v>
      </c>
      <c r="M980" s="172">
        <v>245</v>
      </c>
      <c r="N980" s="177">
        <v>138</v>
      </c>
      <c r="O980" s="177">
        <v>50</v>
      </c>
      <c r="P980" s="178">
        <v>57</v>
      </c>
    </row>
    <row r="981" spans="1:16" x14ac:dyDescent="0.3">
      <c r="A981" s="175" t="s">
        <v>107</v>
      </c>
      <c r="B981" s="176" t="s">
        <v>569</v>
      </c>
      <c r="C981" s="176" t="s">
        <v>2173</v>
      </c>
      <c r="D981" s="175" t="s">
        <v>603</v>
      </c>
      <c r="E981" s="172">
        <v>262</v>
      </c>
      <c r="F981" s="177">
        <v>119</v>
      </c>
      <c r="G981" s="177">
        <v>38</v>
      </c>
      <c r="H981" s="178">
        <v>105</v>
      </c>
      <c r="I981" s="172">
        <v>256</v>
      </c>
      <c r="J981" s="177">
        <v>119</v>
      </c>
      <c r="K981" s="177">
        <v>41</v>
      </c>
      <c r="L981" s="178">
        <v>96</v>
      </c>
      <c r="M981" s="172">
        <v>257</v>
      </c>
      <c r="N981" s="177">
        <v>121</v>
      </c>
      <c r="O981" s="177">
        <v>30</v>
      </c>
      <c r="P981" s="178">
        <v>106</v>
      </c>
    </row>
    <row r="982" spans="1:16" x14ac:dyDescent="0.3">
      <c r="A982" s="175" t="s">
        <v>711</v>
      </c>
      <c r="B982" s="176" t="s">
        <v>793</v>
      </c>
      <c r="C982" s="176" t="s">
        <v>2174</v>
      </c>
      <c r="D982" s="175" t="s">
        <v>803</v>
      </c>
      <c r="E982" s="172">
        <v>285</v>
      </c>
      <c r="F982" s="177">
        <v>139</v>
      </c>
      <c r="G982" s="177">
        <v>30</v>
      </c>
      <c r="H982" s="178">
        <v>116</v>
      </c>
      <c r="I982" s="172">
        <v>285</v>
      </c>
      <c r="J982" s="177">
        <v>137</v>
      </c>
      <c r="K982" s="177">
        <v>50</v>
      </c>
      <c r="L982" s="178">
        <v>98</v>
      </c>
      <c r="M982" s="172">
        <v>236</v>
      </c>
      <c r="N982" s="177">
        <v>138</v>
      </c>
      <c r="O982" s="177">
        <v>10</v>
      </c>
      <c r="P982" s="178">
        <v>88</v>
      </c>
    </row>
    <row r="983" spans="1:16" x14ac:dyDescent="0.3">
      <c r="A983" s="175" t="s">
        <v>938</v>
      </c>
      <c r="B983" s="176" t="s">
        <v>309</v>
      </c>
      <c r="C983" s="176" t="s">
        <v>2175</v>
      </c>
      <c r="D983" s="175" t="s">
        <v>404</v>
      </c>
      <c r="E983" s="172">
        <v>184</v>
      </c>
      <c r="F983" s="177">
        <v>71</v>
      </c>
      <c r="G983" s="177">
        <v>28</v>
      </c>
      <c r="H983" s="178">
        <v>85</v>
      </c>
      <c r="I983" s="172">
        <v>179</v>
      </c>
      <c r="J983" s="177">
        <v>70</v>
      </c>
      <c r="K983" s="177">
        <v>28</v>
      </c>
      <c r="L983" s="178">
        <v>81</v>
      </c>
      <c r="M983" s="172">
        <v>242</v>
      </c>
      <c r="N983" s="177">
        <v>136</v>
      </c>
      <c r="O983" s="177">
        <v>28</v>
      </c>
      <c r="P983" s="178">
        <v>78</v>
      </c>
    </row>
    <row r="984" spans="1:16" x14ac:dyDescent="0.3">
      <c r="A984" s="175" t="s">
        <v>107</v>
      </c>
      <c r="B984" s="176" t="s">
        <v>309</v>
      </c>
      <c r="C984" s="176" t="s">
        <v>2176</v>
      </c>
      <c r="D984" s="175" t="s">
        <v>353</v>
      </c>
      <c r="E984" s="172">
        <v>261</v>
      </c>
      <c r="F984" s="177">
        <v>98</v>
      </c>
      <c r="G984" s="177">
        <v>20</v>
      </c>
      <c r="H984" s="178">
        <v>143</v>
      </c>
      <c r="I984" s="172">
        <v>246</v>
      </c>
      <c r="J984" s="177">
        <v>100</v>
      </c>
      <c r="K984" s="177">
        <v>13</v>
      </c>
      <c r="L984" s="178">
        <v>133</v>
      </c>
      <c r="M984" s="172">
        <v>238</v>
      </c>
      <c r="N984" s="177">
        <v>98</v>
      </c>
      <c r="O984" s="177">
        <v>12</v>
      </c>
      <c r="P984" s="178">
        <v>128</v>
      </c>
    </row>
    <row r="985" spans="1:16" x14ac:dyDescent="0.3">
      <c r="A985" s="175" t="s">
        <v>568</v>
      </c>
      <c r="B985" s="176" t="s">
        <v>108</v>
      </c>
      <c r="C985" s="176" t="s">
        <v>2177</v>
      </c>
      <c r="D985" s="175" t="s">
        <v>228</v>
      </c>
      <c r="E985" s="172">
        <v>206</v>
      </c>
      <c r="F985" s="177">
        <v>94</v>
      </c>
      <c r="G985" s="177">
        <v>61</v>
      </c>
      <c r="H985" s="178">
        <v>51</v>
      </c>
      <c r="I985" s="172">
        <v>194</v>
      </c>
      <c r="J985" s="177">
        <v>79</v>
      </c>
      <c r="K985" s="177">
        <v>65</v>
      </c>
      <c r="L985" s="178">
        <v>50</v>
      </c>
      <c r="M985" s="172">
        <v>230</v>
      </c>
      <c r="N985" s="177">
        <v>91</v>
      </c>
      <c r="O985" s="177">
        <v>101</v>
      </c>
      <c r="P985" s="178">
        <v>38</v>
      </c>
    </row>
    <row r="986" spans="1:16" x14ac:dyDescent="0.3">
      <c r="A986" s="175" t="s">
        <v>819</v>
      </c>
      <c r="B986" s="176" t="s">
        <v>569</v>
      </c>
      <c r="C986" s="176" t="s">
        <v>2178</v>
      </c>
      <c r="D986" s="175" t="s">
        <v>276</v>
      </c>
      <c r="E986" s="172">
        <v>481</v>
      </c>
      <c r="F986" s="177">
        <v>288</v>
      </c>
      <c r="G986" s="177">
        <v>125</v>
      </c>
      <c r="H986" s="178">
        <v>68</v>
      </c>
      <c r="I986" s="172">
        <v>483</v>
      </c>
      <c r="J986" s="177">
        <v>284</v>
      </c>
      <c r="K986" s="177">
        <v>134</v>
      </c>
      <c r="L986" s="178">
        <v>65</v>
      </c>
      <c r="M986" s="172">
        <v>226</v>
      </c>
      <c r="N986" s="177">
        <v>38</v>
      </c>
      <c r="O986" s="177">
        <v>139</v>
      </c>
      <c r="P986" s="178">
        <v>49</v>
      </c>
    </row>
    <row r="987" spans="1:16" x14ac:dyDescent="0.3">
      <c r="A987" s="175" t="s">
        <v>107</v>
      </c>
      <c r="B987" s="176" t="s">
        <v>569</v>
      </c>
      <c r="C987" s="176" t="s">
        <v>2179</v>
      </c>
      <c r="D987" s="175" t="s">
        <v>662</v>
      </c>
      <c r="E987" s="172">
        <v>263</v>
      </c>
      <c r="F987" s="177">
        <v>141</v>
      </c>
      <c r="G987" s="177">
        <v>33</v>
      </c>
      <c r="H987" s="178">
        <v>89</v>
      </c>
      <c r="I987" s="172">
        <v>240</v>
      </c>
      <c r="J987" s="177">
        <v>139</v>
      </c>
      <c r="K987" s="177">
        <v>27</v>
      </c>
      <c r="L987" s="178">
        <v>74</v>
      </c>
      <c r="M987" s="172">
        <v>250</v>
      </c>
      <c r="N987" s="177">
        <v>141</v>
      </c>
      <c r="O987" s="177">
        <v>27</v>
      </c>
      <c r="P987" s="178">
        <v>82</v>
      </c>
    </row>
    <row r="988" spans="1:16" x14ac:dyDescent="0.3">
      <c r="A988" s="175" t="s">
        <v>1149</v>
      </c>
      <c r="B988" s="176" t="s">
        <v>939</v>
      </c>
      <c r="C988" s="176" t="s">
        <v>2180</v>
      </c>
      <c r="D988" s="175" t="s">
        <v>989</v>
      </c>
      <c r="E988" s="172">
        <v>268</v>
      </c>
      <c r="F988" s="177">
        <v>122</v>
      </c>
      <c r="G988" s="177">
        <v>100</v>
      </c>
      <c r="H988" s="178">
        <v>46</v>
      </c>
      <c r="I988" s="172">
        <v>213</v>
      </c>
      <c r="J988" s="177">
        <v>89</v>
      </c>
      <c r="K988" s="177">
        <v>67</v>
      </c>
      <c r="L988" s="178">
        <v>57</v>
      </c>
      <c r="M988" s="172">
        <v>231</v>
      </c>
      <c r="N988" s="177">
        <v>93</v>
      </c>
      <c r="O988" s="177">
        <v>92</v>
      </c>
      <c r="P988" s="178">
        <v>46</v>
      </c>
    </row>
    <row r="989" spans="1:16" x14ac:dyDescent="0.3">
      <c r="A989" s="175" t="s">
        <v>792</v>
      </c>
      <c r="B989" s="176" t="s">
        <v>309</v>
      </c>
      <c r="C989" s="176" t="s">
        <v>2181</v>
      </c>
      <c r="D989" s="175" t="s">
        <v>348</v>
      </c>
      <c r="E989" s="172">
        <v>579</v>
      </c>
      <c r="F989" s="177">
        <v>409</v>
      </c>
      <c r="G989" s="177">
        <v>48</v>
      </c>
      <c r="H989" s="178">
        <v>122</v>
      </c>
      <c r="I989" s="172">
        <v>544</v>
      </c>
      <c r="J989" s="177">
        <v>403</v>
      </c>
      <c r="K989" s="177">
        <v>15</v>
      </c>
      <c r="L989" s="178">
        <v>126</v>
      </c>
      <c r="M989" s="172">
        <v>258</v>
      </c>
      <c r="N989" s="177">
        <v>88</v>
      </c>
      <c r="O989" s="177">
        <v>26</v>
      </c>
      <c r="P989" s="178">
        <v>144</v>
      </c>
    </row>
    <row r="990" spans="1:16" x14ac:dyDescent="0.3">
      <c r="A990" s="175" t="s">
        <v>819</v>
      </c>
      <c r="B990" s="176" t="s">
        <v>309</v>
      </c>
      <c r="C990" s="176" t="s">
        <v>2182</v>
      </c>
      <c r="D990" s="175" t="s">
        <v>410</v>
      </c>
      <c r="E990" s="172">
        <v>260</v>
      </c>
      <c r="F990" s="177">
        <v>105</v>
      </c>
      <c r="G990" s="177">
        <v>81</v>
      </c>
      <c r="H990" s="178">
        <v>74</v>
      </c>
      <c r="I990" s="172">
        <v>235</v>
      </c>
      <c r="J990" s="177">
        <v>103</v>
      </c>
      <c r="K990" s="177">
        <v>62</v>
      </c>
      <c r="L990" s="178">
        <v>70</v>
      </c>
      <c r="M990" s="172">
        <v>242</v>
      </c>
      <c r="N990" s="177">
        <v>100</v>
      </c>
      <c r="O990" s="177">
        <v>69</v>
      </c>
      <c r="P990" s="178">
        <v>73</v>
      </c>
    </row>
    <row r="991" spans="1:16" x14ac:dyDescent="0.3">
      <c r="A991" s="175" t="s">
        <v>107</v>
      </c>
      <c r="B991" s="176" t="s">
        <v>1179</v>
      </c>
      <c r="C991" s="176" t="s">
        <v>2183</v>
      </c>
      <c r="D991" s="175" t="s">
        <v>359</v>
      </c>
      <c r="E991" s="172">
        <v>161</v>
      </c>
      <c r="F991" s="177">
        <v>74</v>
      </c>
      <c r="G991" s="177">
        <v>53</v>
      </c>
      <c r="H991" s="178">
        <v>34</v>
      </c>
      <c r="I991" s="172">
        <v>207</v>
      </c>
      <c r="J991" s="177">
        <v>74</v>
      </c>
      <c r="K991" s="177">
        <v>98</v>
      </c>
      <c r="L991" s="178">
        <v>35</v>
      </c>
      <c r="M991" s="172">
        <v>232</v>
      </c>
      <c r="N991" s="177">
        <v>66</v>
      </c>
      <c r="O991" s="177">
        <v>137</v>
      </c>
      <c r="P991" s="178">
        <v>29</v>
      </c>
    </row>
    <row r="992" spans="1:16" x14ac:dyDescent="0.3">
      <c r="A992" s="175" t="s">
        <v>819</v>
      </c>
      <c r="B992" s="176" t="s">
        <v>261</v>
      </c>
      <c r="C992" s="176" t="s">
        <v>2184</v>
      </c>
      <c r="D992" s="175" t="s">
        <v>287</v>
      </c>
      <c r="E992" s="172">
        <v>257</v>
      </c>
      <c r="F992" s="177">
        <v>134</v>
      </c>
      <c r="G992" s="177">
        <v>57</v>
      </c>
      <c r="H992" s="178">
        <v>66</v>
      </c>
      <c r="I992" s="172">
        <v>230</v>
      </c>
      <c r="J992" s="177">
        <v>119</v>
      </c>
      <c r="K992" s="177">
        <v>48</v>
      </c>
      <c r="L992" s="178">
        <v>63</v>
      </c>
      <c r="M992" s="172">
        <v>233</v>
      </c>
      <c r="N992" s="177">
        <v>141</v>
      </c>
      <c r="O992" s="177">
        <v>34</v>
      </c>
      <c r="P992" s="178">
        <v>58</v>
      </c>
    </row>
    <row r="993" spans="1:16" x14ac:dyDescent="0.3">
      <c r="A993" s="175" t="s">
        <v>819</v>
      </c>
      <c r="B993" s="176" t="s">
        <v>1039</v>
      </c>
      <c r="C993" s="176" t="s">
        <v>2185</v>
      </c>
      <c r="D993" s="175" t="s">
        <v>1080</v>
      </c>
      <c r="E993" s="172">
        <v>271</v>
      </c>
      <c r="F993" s="177">
        <v>141</v>
      </c>
      <c r="G993" s="177">
        <v>59</v>
      </c>
      <c r="H993" s="178">
        <v>71</v>
      </c>
      <c r="I993" s="172">
        <v>273</v>
      </c>
      <c r="J993" s="177">
        <v>142</v>
      </c>
      <c r="K993" s="177">
        <v>58</v>
      </c>
      <c r="L993" s="178">
        <v>73</v>
      </c>
      <c r="M993" s="172">
        <v>229</v>
      </c>
      <c r="N993" s="177">
        <v>109</v>
      </c>
      <c r="O993" s="177">
        <v>53</v>
      </c>
      <c r="P993" s="178">
        <v>67</v>
      </c>
    </row>
    <row r="994" spans="1:16" x14ac:dyDescent="0.3">
      <c r="A994" s="175" t="s">
        <v>568</v>
      </c>
      <c r="B994" s="176" t="s">
        <v>681</v>
      </c>
      <c r="C994" s="176" t="s">
        <v>2186</v>
      </c>
      <c r="D994" s="175" t="s">
        <v>700</v>
      </c>
      <c r="E994" s="172">
        <v>217</v>
      </c>
      <c r="F994" s="177">
        <v>135</v>
      </c>
      <c r="G994" s="177">
        <v>36</v>
      </c>
      <c r="H994" s="178">
        <v>46</v>
      </c>
      <c r="I994" s="172">
        <v>205</v>
      </c>
      <c r="J994" s="177">
        <v>121</v>
      </c>
      <c r="K994" s="177">
        <v>35</v>
      </c>
      <c r="L994" s="178">
        <v>49</v>
      </c>
      <c r="M994" s="172">
        <v>231</v>
      </c>
      <c r="N994" s="177">
        <v>143</v>
      </c>
      <c r="O994" s="177">
        <v>42</v>
      </c>
      <c r="P994" s="178">
        <v>46</v>
      </c>
    </row>
    <row r="995" spans="1:16" x14ac:dyDescent="0.3">
      <c r="A995" s="175" t="s">
        <v>457</v>
      </c>
      <c r="B995" s="176" t="s">
        <v>874</v>
      </c>
      <c r="C995" s="176" t="s">
        <v>2187</v>
      </c>
      <c r="D995" s="175" t="s">
        <v>877</v>
      </c>
      <c r="E995" s="172">
        <v>233</v>
      </c>
      <c r="F995" s="177">
        <v>183</v>
      </c>
      <c r="G995" s="177">
        <v>26</v>
      </c>
      <c r="H995" s="178">
        <v>24</v>
      </c>
      <c r="I995" s="172">
        <v>232</v>
      </c>
      <c r="J995" s="177">
        <v>185</v>
      </c>
      <c r="K995" s="177">
        <v>27</v>
      </c>
      <c r="L995" s="178">
        <v>20</v>
      </c>
      <c r="M995" s="172">
        <v>253</v>
      </c>
      <c r="N995" s="177">
        <v>186</v>
      </c>
      <c r="O995" s="177">
        <v>28</v>
      </c>
      <c r="P995" s="178">
        <v>39</v>
      </c>
    </row>
    <row r="996" spans="1:16" x14ac:dyDescent="0.3">
      <c r="A996" s="175" t="s">
        <v>1122</v>
      </c>
      <c r="B996" s="176" t="s">
        <v>475</v>
      </c>
      <c r="C996" s="176" t="s">
        <v>2188</v>
      </c>
      <c r="D996" s="175" t="s">
        <v>506</v>
      </c>
      <c r="E996" s="172">
        <v>473</v>
      </c>
      <c r="F996" s="177">
        <v>321</v>
      </c>
      <c r="G996" s="177">
        <v>83</v>
      </c>
      <c r="H996" s="178">
        <v>69</v>
      </c>
      <c r="I996" s="172">
        <v>463</v>
      </c>
      <c r="J996" s="177">
        <v>312</v>
      </c>
      <c r="K996" s="177">
        <v>86</v>
      </c>
      <c r="L996" s="178">
        <v>65</v>
      </c>
      <c r="M996" s="172">
        <v>235</v>
      </c>
      <c r="N996" s="177">
        <v>92</v>
      </c>
      <c r="O996" s="177">
        <v>77</v>
      </c>
      <c r="P996" s="178">
        <v>66</v>
      </c>
    </row>
    <row r="997" spans="1:16" x14ac:dyDescent="0.3">
      <c r="A997" s="175" t="s">
        <v>819</v>
      </c>
      <c r="B997" s="176" t="s">
        <v>569</v>
      </c>
      <c r="C997" s="176" t="s">
        <v>2189</v>
      </c>
      <c r="D997" s="175" t="s">
        <v>622</v>
      </c>
      <c r="E997" s="172">
        <v>249</v>
      </c>
      <c r="F997" s="177">
        <v>113</v>
      </c>
      <c r="G997" s="177">
        <v>60</v>
      </c>
      <c r="H997" s="178">
        <v>76</v>
      </c>
      <c r="I997" s="172">
        <v>225</v>
      </c>
      <c r="J997" s="177">
        <v>112</v>
      </c>
      <c r="K997" s="177">
        <v>51</v>
      </c>
      <c r="L997" s="178">
        <v>62</v>
      </c>
      <c r="M997" s="172">
        <v>243</v>
      </c>
      <c r="N997" s="177">
        <v>111</v>
      </c>
      <c r="O997" s="177">
        <v>60</v>
      </c>
      <c r="P997" s="178">
        <v>72</v>
      </c>
    </row>
    <row r="998" spans="1:16" x14ac:dyDescent="0.3">
      <c r="A998" s="175" t="s">
        <v>1014</v>
      </c>
      <c r="B998" s="176" t="s">
        <v>939</v>
      </c>
      <c r="C998" s="176" t="s">
        <v>2190</v>
      </c>
      <c r="D998" s="175" t="s">
        <v>974</v>
      </c>
      <c r="E998" s="172">
        <v>246</v>
      </c>
      <c r="F998" s="177">
        <v>115</v>
      </c>
      <c r="G998" s="177">
        <v>60</v>
      </c>
      <c r="H998" s="178">
        <v>71</v>
      </c>
      <c r="I998" s="172">
        <v>241</v>
      </c>
      <c r="J998" s="177">
        <v>116</v>
      </c>
      <c r="K998" s="177">
        <v>57</v>
      </c>
      <c r="L998" s="178">
        <v>68</v>
      </c>
      <c r="M998" s="172">
        <v>229</v>
      </c>
      <c r="N998" s="177">
        <v>95</v>
      </c>
      <c r="O998" s="177">
        <v>68</v>
      </c>
      <c r="P998" s="178">
        <v>66</v>
      </c>
    </row>
    <row r="999" spans="1:16" x14ac:dyDescent="0.3">
      <c r="A999" s="175" t="s">
        <v>107</v>
      </c>
      <c r="B999" s="176" t="s">
        <v>569</v>
      </c>
      <c r="C999" s="176" t="s">
        <v>2191</v>
      </c>
      <c r="D999" s="175" t="s">
        <v>608</v>
      </c>
      <c r="E999" s="172">
        <v>269</v>
      </c>
      <c r="F999" s="177">
        <v>161</v>
      </c>
      <c r="G999" s="177">
        <v>52</v>
      </c>
      <c r="H999" s="178">
        <v>56</v>
      </c>
      <c r="I999" s="172">
        <v>245</v>
      </c>
      <c r="J999" s="177">
        <v>161</v>
      </c>
      <c r="K999" s="177">
        <v>33</v>
      </c>
      <c r="L999" s="178">
        <v>51</v>
      </c>
      <c r="M999" s="172">
        <v>238</v>
      </c>
      <c r="N999" s="177">
        <v>153</v>
      </c>
      <c r="O999" s="177">
        <v>27</v>
      </c>
      <c r="P999" s="178">
        <v>58</v>
      </c>
    </row>
    <row r="1000" spans="1:16" x14ac:dyDescent="0.3">
      <c r="A1000" s="175" t="s">
        <v>938</v>
      </c>
      <c r="B1000" s="176" t="s">
        <v>309</v>
      </c>
      <c r="C1000" s="176" t="s">
        <v>2192</v>
      </c>
      <c r="D1000" s="175" t="s">
        <v>375</v>
      </c>
      <c r="E1000" s="172">
        <v>240</v>
      </c>
      <c r="F1000" s="177">
        <v>96</v>
      </c>
      <c r="G1000" s="177">
        <v>51</v>
      </c>
      <c r="H1000" s="178">
        <v>93</v>
      </c>
      <c r="I1000" s="172">
        <v>227</v>
      </c>
      <c r="J1000" s="177">
        <v>95</v>
      </c>
      <c r="K1000" s="177">
        <v>46</v>
      </c>
      <c r="L1000" s="178">
        <v>86</v>
      </c>
      <c r="M1000" s="172">
        <v>225</v>
      </c>
      <c r="N1000" s="177">
        <v>90</v>
      </c>
      <c r="O1000" s="177">
        <v>55</v>
      </c>
      <c r="P1000" s="178">
        <v>80</v>
      </c>
    </row>
    <row r="1001" spans="1:16" x14ac:dyDescent="0.3">
      <c r="A1001" s="175" t="s">
        <v>873</v>
      </c>
      <c r="B1001" s="176" t="s">
        <v>681</v>
      </c>
      <c r="C1001" s="176" t="s">
        <v>2193</v>
      </c>
      <c r="D1001" s="175" t="s">
        <v>695</v>
      </c>
      <c r="E1001" s="172">
        <v>231</v>
      </c>
      <c r="F1001" s="177">
        <v>105</v>
      </c>
      <c r="G1001" s="177">
        <v>53</v>
      </c>
      <c r="H1001" s="178">
        <v>73</v>
      </c>
      <c r="I1001" s="172">
        <v>215</v>
      </c>
      <c r="J1001" s="177">
        <v>106</v>
      </c>
      <c r="K1001" s="177">
        <v>31</v>
      </c>
      <c r="L1001" s="178">
        <v>78</v>
      </c>
      <c r="M1001" s="172">
        <v>211</v>
      </c>
      <c r="N1001" s="177">
        <v>108</v>
      </c>
      <c r="O1001" s="177">
        <v>44</v>
      </c>
      <c r="P1001" s="178">
        <v>59</v>
      </c>
    </row>
    <row r="1002" spans="1:16" x14ac:dyDescent="0.3">
      <c r="A1002" s="175" t="s">
        <v>539</v>
      </c>
      <c r="B1002" s="176" t="s">
        <v>475</v>
      </c>
      <c r="C1002" s="176" t="s">
        <v>2194</v>
      </c>
      <c r="D1002" s="175" t="s">
        <v>459</v>
      </c>
      <c r="E1002" s="172">
        <v>245</v>
      </c>
      <c r="F1002" s="177">
        <v>185</v>
      </c>
      <c r="G1002" s="177">
        <v>46</v>
      </c>
      <c r="H1002" s="178">
        <v>14</v>
      </c>
      <c r="I1002" s="172">
        <v>202</v>
      </c>
      <c r="J1002" s="177">
        <v>165</v>
      </c>
      <c r="K1002" s="177">
        <v>19</v>
      </c>
      <c r="L1002" s="178">
        <v>18</v>
      </c>
      <c r="M1002" s="172">
        <v>233</v>
      </c>
      <c r="N1002" s="177">
        <v>188</v>
      </c>
      <c r="O1002" s="177">
        <v>23</v>
      </c>
      <c r="P1002" s="178">
        <v>22</v>
      </c>
    </row>
    <row r="1003" spans="1:16" x14ac:dyDescent="0.3">
      <c r="A1003" s="175" t="s">
        <v>107</v>
      </c>
      <c r="B1003" s="176" t="s">
        <v>569</v>
      </c>
      <c r="C1003" s="176" t="s">
        <v>2195</v>
      </c>
      <c r="D1003" s="175" t="s">
        <v>181</v>
      </c>
      <c r="E1003" s="172">
        <v>234</v>
      </c>
      <c r="F1003" s="177">
        <v>131</v>
      </c>
      <c r="G1003" s="177">
        <v>37</v>
      </c>
      <c r="H1003" s="178">
        <v>66</v>
      </c>
      <c r="I1003" s="172">
        <v>203</v>
      </c>
      <c r="J1003" s="177">
        <v>95</v>
      </c>
      <c r="K1003" s="177">
        <v>26</v>
      </c>
      <c r="L1003" s="178">
        <v>82</v>
      </c>
      <c r="M1003" s="172">
        <v>214</v>
      </c>
      <c r="N1003" s="177">
        <v>110</v>
      </c>
      <c r="O1003" s="177">
        <v>34</v>
      </c>
      <c r="P1003" s="178">
        <v>70</v>
      </c>
    </row>
    <row r="1004" spans="1:16" x14ac:dyDescent="0.3">
      <c r="A1004" s="175" t="s">
        <v>938</v>
      </c>
      <c r="B1004" s="176" t="s">
        <v>681</v>
      </c>
      <c r="C1004" s="176" t="s">
        <v>2196</v>
      </c>
      <c r="D1004" s="175" t="s">
        <v>689</v>
      </c>
      <c r="E1004" s="172">
        <v>227</v>
      </c>
      <c r="F1004" s="177">
        <v>96</v>
      </c>
      <c r="G1004" s="177">
        <v>46</v>
      </c>
      <c r="H1004" s="178">
        <v>85</v>
      </c>
      <c r="I1004" s="172">
        <v>247</v>
      </c>
      <c r="J1004" s="177">
        <v>94</v>
      </c>
      <c r="K1004" s="177">
        <v>82</v>
      </c>
      <c r="L1004" s="178">
        <v>71</v>
      </c>
      <c r="M1004" s="172">
        <v>242</v>
      </c>
      <c r="N1004" s="177">
        <v>93</v>
      </c>
      <c r="O1004" s="177">
        <v>62</v>
      </c>
      <c r="P1004" s="178">
        <v>87</v>
      </c>
    </row>
    <row r="1005" spans="1:16" x14ac:dyDescent="0.3">
      <c r="A1005" s="175" t="s">
        <v>711</v>
      </c>
      <c r="B1005" s="176" t="s">
        <v>309</v>
      </c>
      <c r="C1005" s="176" t="s">
        <v>2197</v>
      </c>
      <c r="D1005" s="175" t="s">
        <v>320</v>
      </c>
      <c r="E1005" s="172">
        <v>236</v>
      </c>
      <c r="F1005" s="177">
        <v>91</v>
      </c>
      <c r="G1005" s="177">
        <v>79</v>
      </c>
      <c r="H1005" s="178">
        <v>66</v>
      </c>
      <c r="I1005" s="172">
        <v>235</v>
      </c>
      <c r="J1005" s="177">
        <v>91</v>
      </c>
      <c r="K1005" s="177">
        <v>78</v>
      </c>
      <c r="L1005" s="178">
        <v>66</v>
      </c>
      <c r="M1005" s="172">
        <v>221</v>
      </c>
      <c r="N1005" s="177">
        <v>90</v>
      </c>
      <c r="O1005" s="177">
        <v>70</v>
      </c>
      <c r="P1005" s="178">
        <v>61</v>
      </c>
    </row>
    <row r="1006" spans="1:16" x14ac:dyDescent="0.3">
      <c r="A1006" s="175" t="s">
        <v>107</v>
      </c>
      <c r="B1006" s="176" t="s">
        <v>569</v>
      </c>
      <c r="C1006" s="176" t="s">
        <v>2198</v>
      </c>
      <c r="D1006" s="175" t="s">
        <v>613</v>
      </c>
      <c r="E1006" s="172">
        <v>217</v>
      </c>
      <c r="F1006" s="177">
        <v>108</v>
      </c>
      <c r="G1006" s="177">
        <v>58</v>
      </c>
      <c r="H1006" s="178">
        <v>51</v>
      </c>
      <c r="I1006" s="172">
        <v>228</v>
      </c>
      <c r="J1006" s="177">
        <v>114</v>
      </c>
      <c r="K1006" s="177">
        <v>55</v>
      </c>
      <c r="L1006" s="178">
        <v>59</v>
      </c>
      <c r="M1006" s="172">
        <v>221</v>
      </c>
      <c r="N1006" s="177">
        <v>108</v>
      </c>
      <c r="O1006" s="177">
        <v>58</v>
      </c>
      <c r="P1006" s="178">
        <v>55</v>
      </c>
    </row>
    <row r="1007" spans="1:16" x14ac:dyDescent="0.3">
      <c r="A1007" s="175" t="s">
        <v>913</v>
      </c>
      <c r="B1007" s="176" t="s">
        <v>763</v>
      </c>
      <c r="C1007" s="176" t="s">
        <v>2199</v>
      </c>
      <c r="D1007" s="175" t="s">
        <v>768</v>
      </c>
      <c r="E1007" s="172">
        <v>303</v>
      </c>
      <c r="F1007" s="177">
        <v>113</v>
      </c>
      <c r="G1007" s="177">
        <v>149</v>
      </c>
      <c r="H1007" s="178">
        <v>41</v>
      </c>
      <c r="I1007" s="172">
        <v>207</v>
      </c>
      <c r="J1007" s="177">
        <v>99</v>
      </c>
      <c r="K1007" s="177">
        <v>67</v>
      </c>
      <c r="L1007" s="178">
        <v>41</v>
      </c>
      <c r="M1007" s="172">
        <v>225</v>
      </c>
      <c r="N1007" s="177">
        <v>92</v>
      </c>
      <c r="O1007" s="177">
        <v>92</v>
      </c>
      <c r="P1007" s="178">
        <v>41</v>
      </c>
    </row>
    <row r="1008" spans="1:16" x14ac:dyDescent="0.3">
      <c r="A1008" s="175" t="s">
        <v>457</v>
      </c>
      <c r="B1008" s="176" t="s">
        <v>748</v>
      </c>
      <c r="C1008" s="176" t="s">
        <v>2200</v>
      </c>
      <c r="D1008" s="175" t="s">
        <v>756</v>
      </c>
      <c r="E1008" s="172">
        <v>311</v>
      </c>
      <c r="F1008" s="177">
        <v>170</v>
      </c>
      <c r="G1008" s="177">
        <v>33</v>
      </c>
      <c r="H1008" s="178">
        <v>108</v>
      </c>
      <c r="I1008" s="172">
        <v>326</v>
      </c>
      <c r="J1008" s="177">
        <v>170</v>
      </c>
      <c r="K1008" s="177">
        <v>49</v>
      </c>
      <c r="L1008" s="178">
        <v>107</v>
      </c>
      <c r="M1008" s="172">
        <v>219</v>
      </c>
      <c r="N1008" s="177">
        <v>65</v>
      </c>
      <c r="O1008" s="177">
        <v>52</v>
      </c>
      <c r="P1008" s="178">
        <v>102</v>
      </c>
    </row>
    <row r="1009" spans="1:16" x14ac:dyDescent="0.3">
      <c r="A1009" s="175" t="s">
        <v>308</v>
      </c>
      <c r="B1009" s="176" t="s">
        <v>939</v>
      </c>
      <c r="C1009" s="176" t="s">
        <v>2201</v>
      </c>
      <c r="D1009" s="175" t="s">
        <v>952</v>
      </c>
      <c r="E1009" s="172">
        <v>356</v>
      </c>
      <c r="F1009" s="177">
        <v>179</v>
      </c>
      <c r="G1009" s="177">
        <v>78</v>
      </c>
      <c r="H1009" s="178">
        <v>99</v>
      </c>
      <c r="I1009" s="172">
        <v>315</v>
      </c>
      <c r="J1009" s="177">
        <v>182</v>
      </c>
      <c r="K1009" s="177">
        <v>35</v>
      </c>
      <c r="L1009" s="178">
        <v>98</v>
      </c>
      <c r="M1009" s="172">
        <v>227</v>
      </c>
      <c r="N1009" s="177">
        <v>54</v>
      </c>
      <c r="O1009" s="177">
        <v>71</v>
      </c>
      <c r="P1009" s="178">
        <v>102</v>
      </c>
    </row>
    <row r="1010" spans="1:16" x14ac:dyDescent="0.3">
      <c r="A1010" s="175" t="s">
        <v>308</v>
      </c>
      <c r="B1010" s="176" t="s">
        <v>874</v>
      </c>
      <c r="C1010" s="176" t="s">
        <v>2202</v>
      </c>
      <c r="D1010" s="175" t="s">
        <v>898</v>
      </c>
      <c r="E1010" s="172">
        <v>228</v>
      </c>
      <c r="F1010" s="177">
        <v>126</v>
      </c>
      <c r="G1010" s="177">
        <v>40</v>
      </c>
      <c r="H1010" s="178">
        <v>62</v>
      </c>
      <c r="I1010" s="172">
        <v>224</v>
      </c>
      <c r="J1010" s="177">
        <v>133</v>
      </c>
      <c r="K1010" s="177">
        <v>37</v>
      </c>
      <c r="L1010" s="178">
        <v>54</v>
      </c>
      <c r="M1010" s="172">
        <v>228</v>
      </c>
      <c r="N1010" s="177">
        <v>133</v>
      </c>
      <c r="O1010" s="177">
        <v>36</v>
      </c>
      <c r="P1010" s="178">
        <v>59</v>
      </c>
    </row>
    <row r="1011" spans="1:16" x14ac:dyDescent="0.3">
      <c r="A1011" s="175" t="s">
        <v>512</v>
      </c>
      <c r="B1011" s="176" t="s">
        <v>506</v>
      </c>
      <c r="C1011" s="176" t="s">
        <v>2203</v>
      </c>
      <c r="D1011" s="175" t="s">
        <v>1021</v>
      </c>
      <c r="E1011" s="172">
        <v>225</v>
      </c>
      <c r="F1011" s="177">
        <v>84</v>
      </c>
      <c r="G1011" s="177">
        <v>49</v>
      </c>
      <c r="H1011" s="178">
        <v>92</v>
      </c>
      <c r="I1011" s="172">
        <v>219</v>
      </c>
      <c r="J1011" s="177">
        <v>78</v>
      </c>
      <c r="K1011" s="177">
        <v>45</v>
      </c>
      <c r="L1011" s="178">
        <v>96</v>
      </c>
      <c r="M1011" s="172">
        <v>203</v>
      </c>
      <c r="N1011" s="177">
        <v>77</v>
      </c>
      <c r="O1011" s="177">
        <v>49</v>
      </c>
      <c r="P1011" s="178">
        <v>77</v>
      </c>
    </row>
    <row r="1012" spans="1:16" x14ac:dyDescent="0.3">
      <c r="A1012" s="175" t="s">
        <v>308</v>
      </c>
      <c r="B1012" s="176" t="s">
        <v>309</v>
      </c>
      <c r="C1012" s="176" t="s">
        <v>2204</v>
      </c>
      <c r="D1012" s="175" t="s">
        <v>342</v>
      </c>
      <c r="E1012" s="172">
        <v>331</v>
      </c>
      <c r="F1012" s="177">
        <v>136</v>
      </c>
      <c r="G1012" s="177">
        <v>81</v>
      </c>
      <c r="H1012" s="178">
        <v>114</v>
      </c>
      <c r="I1012" s="172">
        <v>279</v>
      </c>
      <c r="J1012" s="177">
        <v>122</v>
      </c>
      <c r="K1012" s="177">
        <v>59</v>
      </c>
      <c r="L1012" s="178">
        <v>98</v>
      </c>
      <c r="M1012" s="172">
        <v>236</v>
      </c>
      <c r="N1012" s="177">
        <v>53</v>
      </c>
      <c r="O1012" s="177">
        <v>70</v>
      </c>
      <c r="P1012" s="178">
        <v>113</v>
      </c>
    </row>
    <row r="1013" spans="1:16" x14ac:dyDescent="0.3">
      <c r="A1013" s="175" t="s">
        <v>568</v>
      </c>
      <c r="B1013" s="176" t="s">
        <v>874</v>
      </c>
      <c r="C1013" s="176" t="s">
        <v>2205</v>
      </c>
      <c r="D1013" s="175" t="s">
        <v>905</v>
      </c>
      <c r="E1013" s="172">
        <v>239</v>
      </c>
      <c r="F1013" s="177">
        <v>109</v>
      </c>
      <c r="G1013" s="177">
        <v>45</v>
      </c>
      <c r="H1013" s="178">
        <v>85</v>
      </c>
      <c r="I1013" s="172">
        <v>218</v>
      </c>
      <c r="J1013" s="177">
        <v>108</v>
      </c>
      <c r="K1013" s="177">
        <v>33</v>
      </c>
      <c r="L1013" s="178">
        <v>77</v>
      </c>
      <c r="M1013" s="172">
        <v>210</v>
      </c>
      <c r="N1013" s="177">
        <v>112</v>
      </c>
      <c r="O1013" s="177">
        <v>31</v>
      </c>
      <c r="P1013" s="178">
        <v>67</v>
      </c>
    </row>
    <row r="1014" spans="1:16" x14ac:dyDescent="0.3">
      <c r="A1014" s="175" t="s">
        <v>568</v>
      </c>
      <c r="B1014" s="176" t="s">
        <v>939</v>
      </c>
      <c r="C1014" s="176" t="s">
        <v>2206</v>
      </c>
      <c r="D1014" s="176" t="s">
        <v>276</v>
      </c>
      <c r="E1014" s="172">
        <v>231</v>
      </c>
      <c r="F1014" s="177">
        <v>137</v>
      </c>
      <c r="G1014" s="177">
        <v>27</v>
      </c>
      <c r="H1014" s="178">
        <v>67</v>
      </c>
      <c r="I1014" s="172">
        <v>225</v>
      </c>
      <c r="J1014" s="177">
        <v>140</v>
      </c>
      <c r="K1014" s="177">
        <v>21</v>
      </c>
      <c r="L1014" s="178">
        <v>64</v>
      </c>
      <c r="M1014" s="172">
        <v>224</v>
      </c>
      <c r="N1014" s="177">
        <v>136</v>
      </c>
      <c r="O1014" s="177">
        <v>20</v>
      </c>
      <c r="P1014" s="178">
        <v>68</v>
      </c>
    </row>
    <row r="1015" spans="1:16" x14ac:dyDescent="0.3">
      <c r="A1015" s="175" t="s">
        <v>539</v>
      </c>
      <c r="B1015" s="176" t="s">
        <v>939</v>
      </c>
      <c r="C1015" s="176" t="s">
        <v>2207</v>
      </c>
      <c r="D1015" s="175" t="s">
        <v>966</v>
      </c>
      <c r="E1015" s="172">
        <v>277</v>
      </c>
      <c r="F1015" s="177">
        <v>80</v>
      </c>
      <c r="G1015" s="177">
        <v>117</v>
      </c>
      <c r="H1015" s="178">
        <v>80</v>
      </c>
      <c r="I1015" s="172">
        <v>266</v>
      </c>
      <c r="J1015" s="177">
        <v>79</v>
      </c>
      <c r="K1015" s="177">
        <v>135</v>
      </c>
      <c r="L1015" s="178">
        <v>52</v>
      </c>
      <c r="M1015" s="172">
        <v>213</v>
      </c>
      <c r="N1015" s="177">
        <v>52</v>
      </c>
      <c r="O1015" s="177">
        <v>114</v>
      </c>
      <c r="P1015" s="178">
        <v>47</v>
      </c>
    </row>
    <row r="1016" spans="1:16" x14ac:dyDescent="0.3">
      <c r="A1016" s="175" t="s">
        <v>308</v>
      </c>
      <c r="B1016" s="176" t="s">
        <v>874</v>
      </c>
      <c r="C1016" s="176" t="s">
        <v>2208</v>
      </c>
      <c r="D1016" s="175" t="s">
        <v>908</v>
      </c>
      <c r="E1016" s="172">
        <v>396</v>
      </c>
      <c r="F1016" s="177">
        <v>256</v>
      </c>
      <c r="G1016" s="177">
        <v>26</v>
      </c>
      <c r="H1016" s="178">
        <v>114</v>
      </c>
      <c r="I1016" s="172">
        <v>344</v>
      </c>
      <c r="J1016" s="177">
        <v>203</v>
      </c>
      <c r="K1016" s="177">
        <v>26</v>
      </c>
      <c r="L1016" s="178">
        <v>115</v>
      </c>
      <c r="M1016" s="172">
        <v>222</v>
      </c>
      <c r="N1016" s="177">
        <v>77</v>
      </c>
      <c r="O1016" s="177">
        <v>26</v>
      </c>
      <c r="P1016" s="178">
        <v>119</v>
      </c>
    </row>
    <row r="1017" spans="1:16" x14ac:dyDescent="0.3">
      <c r="A1017" s="175" t="s">
        <v>107</v>
      </c>
      <c r="B1017" s="176" t="s">
        <v>261</v>
      </c>
      <c r="C1017" s="176" t="s">
        <v>2209</v>
      </c>
      <c r="D1017" s="175" t="s">
        <v>293</v>
      </c>
      <c r="E1017" s="172">
        <v>204</v>
      </c>
      <c r="F1017" s="177">
        <v>117</v>
      </c>
      <c r="G1017" s="177">
        <v>13</v>
      </c>
      <c r="H1017" s="178">
        <v>74</v>
      </c>
      <c r="I1017" s="172">
        <v>215</v>
      </c>
      <c r="J1017" s="177">
        <v>120</v>
      </c>
      <c r="K1017" s="177">
        <v>24</v>
      </c>
      <c r="L1017" s="178">
        <v>71</v>
      </c>
      <c r="M1017" s="172">
        <v>203</v>
      </c>
      <c r="N1017" s="177">
        <v>121</v>
      </c>
      <c r="O1017" s="177">
        <v>24</v>
      </c>
      <c r="P1017" s="178">
        <v>58</v>
      </c>
    </row>
    <row r="1018" spans="1:16" x14ac:dyDescent="0.3">
      <c r="A1018" s="175" t="s">
        <v>107</v>
      </c>
      <c r="B1018" s="176" t="s">
        <v>1131</v>
      </c>
      <c r="C1018" s="176" t="s">
        <v>2210</v>
      </c>
      <c r="D1018" s="175" t="s">
        <v>1136</v>
      </c>
      <c r="E1018" s="172">
        <v>212</v>
      </c>
      <c r="F1018" s="177">
        <v>109</v>
      </c>
      <c r="G1018" s="177">
        <v>15</v>
      </c>
      <c r="H1018" s="178">
        <v>88</v>
      </c>
      <c r="I1018" s="172">
        <v>213</v>
      </c>
      <c r="J1018" s="177">
        <v>110</v>
      </c>
      <c r="K1018" s="177">
        <v>9</v>
      </c>
      <c r="L1018" s="178">
        <v>94</v>
      </c>
      <c r="M1018" s="172">
        <v>193</v>
      </c>
      <c r="N1018" s="177">
        <v>108</v>
      </c>
      <c r="O1018" s="177">
        <v>10</v>
      </c>
      <c r="P1018" s="178">
        <v>75</v>
      </c>
    </row>
    <row r="1019" spans="1:16" x14ac:dyDescent="0.3">
      <c r="A1019" s="175" t="s">
        <v>308</v>
      </c>
      <c r="B1019" s="176" t="s">
        <v>261</v>
      </c>
      <c r="C1019" s="176" t="s">
        <v>2211</v>
      </c>
      <c r="D1019" s="175" t="s">
        <v>289</v>
      </c>
      <c r="E1019" s="172">
        <v>213</v>
      </c>
      <c r="F1019" s="177">
        <v>101</v>
      </c>
      <c r="G1019" s="177">
        <v>34</v>
      </c>
      <c r="H1019" s="178">
        <v>78</v>
      </c>
      <c r="I1019" s="172">
        <v>223</v>
      </c>
      <c r="J1019" s="177">
        <v>113</v>
      </c>
      <c r="K1019" s="177">
        <v>35</v>
      </c>
      <c r="L1019" s="178">
        <v>75</v>
      </c>
      <c r="M1019" s="172">
        <v>190</v>
      </c>
      <c r="N1019" s="177">
        <v>111</v>
      </c>
      <c r="O1019" s="177">
        <v>26</v>
      </c>
      <c r="P1019" s="178">
        <v>53</v>
      </c>
    </row>
    <row r="1020" spans="1:16" x14ac:dyDescent="0.3">
      <c r="A1020" s="175" t="s">
        <v>1130</v>
      </c>
      <c r="B1020" s="176" t="s">
        <v>939</v>
      </c>
      <c r="C1020" s="176" t="s">
        <v>2212</v>
      </c>
      <c r="D1020" s="175" t="s">
        <v>1009</v>
      </c>
      <c r="E1020" s="172">
        <v>171</v>
      </c>
      <c r="F1020" s="177">
        <v>53</v>
      </c>
      <c r="G1020" s="177">
        <v>41</v>
      </c>
      <c r="H1020" s="178">
        <v>77</v>
      </c>
      <c r="I1020" s="172">
        <v>170</v>
      </c>
      <c r="J1020" s="177">
        <v>52</v>
      </c>
      <c r="K1020" s="177">
        <v>45</v>
      </c>
      <c r="L1020" s="178">
        <v>73</v>
      </c>
      <c r="M1020" s="172">
        <v>202</v>
      </c>
      <c r="N1020" s="177">
        <v>90</v>
      </c>
      <c r="O1020" s="177">
        <v>48</v>
      </c>
      <c r="P1020" s="178">
        <v>64</v>
      </c>
    </row>
    <row r="1021" spans="1:16" x14ac:dyDescent="0.3">
      <c r="A1021" s="175" t="s">
        <v>747</v>
      </c>
      <c r="B1021" s="176" t="s">
        <v>763</v>
      </c>
      <c r="C1021" s="176" t="s">
        <v>2213</v>
      </c>
      <c r="D1021" s="175" t="s">
        <v>790</v>
      </c>
      <c r="E1021" s="172">
        <v>182</v>
      </c>
      <c r="F1021" s="177">
        <v>104</v>
      </c>
      <c r="G1021" s="177">
        <v>25</v>
      </c>
      <c r="H1021" s="178">
        <v>53</v>
      </c>
      <c r="I1021" s="172">
        <v>186</v>
      </c>
      <c r="J1021" s="177">
        <v>100</v>
      </c>
      <c r="K1021" s="177">
        <v>25</v>
      </c>
      <c r="L1021" s="178">
        <v>61</v>
      </c>
      <c r="M1021" s="172">
        <v>215</v>
      </c>
      <c r="N1021" s="177">
        <v>122</v>
      </c>
      <c r="O1021" s="177">
        <v>28</v>
      </c>
      <c r="P1021" s="178">
        <v>65</v>
      </c>
    </row>
    <row r="1022" spans="1:16" x14ac:dyDescent="0.3">
      <c r="A1022" s="175" t="s">
        <v>568</v>
      </c>
      <c r="B1022" s="176" t="s">
        <v>309</v>
      </c>
      <c r="C1022" s="176" t="s">
        <v>2214</v>
      </c>
      <c r="D1022" s="175" t="s">
        <v>332</v>
      </c>
      <c r="E1022" s="172">
        <v>211</v>
      </c>
      <c r="F1022" s="177">
        <v>144</v>
      </c>
      <c r="G1022" s="177">
        <v>9</v>
      </c>
      <c r="H1022" s="178">
        <v>58</v>
      </c>
      <c r="I1022" s="172">
        <v>212</v>
      </c>
      <c r="J1022" s="177">
        <v>142</v>
      </c>
      <c r="K1022" s="177">
        <v>28</v>
      </c>
      <c r="L1022" s="178">
        <v>42</v>
      </c>
      <c r="M1022" s="172">
        <v>224</v>
      </c>
      <c r="N1022" s="177">
        <v>142</v>
      </c>
      <c r="O1022" s="177">
        <v>27</v>
      </c>
      <c r="P1022" s="178">
        <v>55</v>
      </c>
    </row>
    <row r="1023" spans="1:16" x14ac:dyDescent="0.3">
      <c r="A1023" s="175" t="s">
        <v>568</v>
      </c>
      <c r="B1023" s="176" t="s">
        <v>569</v>
      </c>
      <c r="C1023" s="176" t="s">
        <v>2215</v>
      </c>
      <c r="D1023" s="175" t="s">
        <v>584</v>
      </c>
      <c r="E1023" s="172">
        <v>185</v>
      </c>
      <c r="F1023" s="177">
        <v>79</v>
      </c>
      <c r="G1023" s="177">
        <v>59</v>
      </c>
      <c r="H1023" s="178">
        <v>47</v>
      </c>
      <c r="I1023" s="172">
        <v>161</v>
      </c>
      <c r="J1023" s="177">
        <v>79</v>
      </c>
      <c r="K1023" s="177">
        <v>36</v>
      </c>
      <c r="L1023" s="178">
        <v>46</v>
      </c>
      <c r="M1023" s="172">
        <v>212</v>
      </c>
      <c r="N1023" s="177">
        <v>128</v>
      </c>
      <c r="O1023" s="177">
        <v>35</v>
      </c>
      <c r="P1023" s="178">
        <v>49</v>
      </c>
    </row>
    <row r="1024" spans="1:16" x14ac:dyDescent="0.3">
      <c r="A1024" s="175" t="s">
        <v>107</v>
      </c>
      <c r="B1024" s="176" t="s">
        <v>939</v>
      </c>
      <c r="C1024" s="176" t="s">
        <v>2216</v>
      </c>
      <c r="D1024" s="175" t="s">
        <v>955</v>
      </c>
      <c r="E1024" s="172">
        <v>262</v>
      </c>
      <c r="F1024" s="177">
        <v>99</v>
      </c>
      <c r="G1024" s="177">
        <v>60</v>
      </c>
      <c r="H1024" s="178">
        <v>103</v>
      </c>
      <c r="I1024" s="172">
        <v>211</v>
      </c>
      <c r="J1024" s="177">
        <v>98</v>
      </c>
      <c r="K1024" s="177">
        <v>49</v>
      </c>
      <c r="L1024" s="178">
        <v>64</v>
      </c>
      <c r="M1024" s="172">
        <v>225</v>
      </c>
      <c r="N1024" s="177">
        <v>94</v>
      </c>
      <c r="O1024" s="177">
        <v>50</v>
      </c>
      <c r="P1024" s="178">
        <v>81</v>
      </c>
    </row>
    <row r="1025" spans="1:16" x14ac:dyDescent="0.3">
      <c r="A1025" s="175" t="s">
        <v>1122</v>
      </c>
      <c r="B1025" s="176" t="s">
        <v>458</v>
      </c>
      <c r="C1025" s="176" t="s">
        <v>2217</v>
      </c>
      <c r="D1025" s="175" t="s">
        <v>473</v>
      </c>
      <c r="E1025" s="172">
        <v>210</v>
      </c>
      <c r="F1025" s="177">
        <v>147</v>
      </c>
      <c r="G1025" s="177">
        <v>26</v>
      </c>
      <c r="H1025" s="178">
        <v>37</v>
      </c>
      <c r="I1025" s="172">
        <v>209</v>
      </c>
      <c r="J1025" s="177">
        <v>150</v>
      </c>
      <c r="K1025" s="177">
        <v>24</v>
      </c>
      <c r="L1025" s="178">
        <v>35</v>
      </c>
      <c r="M1025" s="172">
        <v>218</v>
      </c>
      <c r="N1025" s="177">
        <v>150</v>
      </c>
      <c r="O1025" s="177">
        <v>23</v>
      </c>
      <c r="P1025" s="178">
        <v>45</v>
      </c>
    </row>
    <row r="1026" spans="1:16" x14ac:dyDescent="0.3">
      <c r="A1026" s="175" t="s">
        <v>1085</v>
      </c>
      <c r="B1026" s="176" t="s">
        <v>681</v>
      </c>
      <c r="C1026" s="176" t="s">
        <v>2218</v>
      </c>
      <c r="D1026" s="175" t="s">
        <v>702</v>
      </c>
      <c r="E1026" s="172">
        <v>328</v>
      </c>
      <c r="F1026" s="177">
        <v>209</v>
      </c>
      <c r="G1026" s="177">
        <v>78</v>
      </c>
      <c r="H1026" s="178">
        <v>41</v>
      </c>
      <c r="I1026" s="172">
        <v>335</v>
      </c>
      <c r="J1026" s="177">
        <v>201</v>
      </c>
      <c r="K1026" s="177">
        <v>97</v>
      </c>
      <c r="L1026" s="178">
        <v>37</v>
      </c>
      <c r="M1026" s="172">
        <v>211</v>
      </c>
      <c r="N1026" s="177">
        <v>69</v>
      </c>
      <c r="O1026" s="177">
        <v>102</v>
      </c>
      <c r="P1026" s="178">
        <v>40</v>
      </c>
    </row>
    <row r="1027" spans="1:16" x14ac:dyDescent="0.3">
      <c r="A1027" s="175" t="s">
        <v>107</v>
      </c>
      <c r="B1027" s="176" t="s">
        <v>681</v>
      </c>
      <c r="C1027" s="176" t="s">
        <v>2219</v>
      </c>
      <c r="D1027" s="175" t="s">
        <v>690</v>
      </c>
      <c r="E1027" s="172">
        <v>235</v>
      </c>
      <c r="F1027" s="177">
        <v>88</v>
      </c>
      <c r="G1027" s="177">
        <v>90</v>
      </c>
      <c r="H1027" s="178">
        <v>57</v>
      </c>
      <c r="I1027" s="172">
        <v>212</v>
      </c>
      <c r="J1027" s="177">
        <v>87</v>
      </c>
      <c r="K1027" s="177">
        <v>74</v>
      </c>
      <c r="L1027" s="178">
        <v>51</v>
      </c>
      <c r="M1027" s="172">
        <v>211</v>
      </c>
      <c r="N1027" s="177">
        <v>85</v>
      </c>
      <c r="O1027" s="177">
        <v>71</v>
      </c>
      <c r="P1027" s="178">
        <v>55</v>
      </c>
    </row>
    <row r="1028" spans="1:16" x14ac:dyDescent="0.3">
      <c r="A1028" s="175" t="s">
        <v>1085</v>
      </c>
      <c r="B1028" s="176" t="s">
        <v>261</v>
      </c>
      <c r="C1028" s="176" t="s">
        <v>2220</v>
      </c>
      <c r="D1028" s="175" t="s">
        <v>285</v>
      </c>
      <c r="E1028" s="172">
        <v>199</v>
      </c>
      <c r="F1028" s="177">
        <v>79</v>
      </c>
      <c r="G1028" s="177">
        <v>37</v>
      </c>
      <c r="H1028" s="178">
        <v>83</v>
      </c>
      <c r="I1028" s="172">
        <v>203</v>
      </c>
      <c r="J1028" s="177">
        <v>80</v>
      </c>
      <c r="K1028" s="177">
        <v>41</v>
      </c>
      <c r="L1028" s="178">
        <v>82</v>
      </c>
      <c r="M1028" s="172">
        <v>191</v>
      </c>
      <c r="N1028" s="177">
        <v>84</v>
      </c>
      <c r="O1028" s="177">
        <v>41</v>
      </c>
      <c r="P1028" s="178">
        <v>66</v>
      </c>
    </row>
    <row r="1029" spans="1:16" x14ac:dyDescent="0.3">
      <c r="A1029" s="175" t="s">
        <v>1149</v>
      </c>
      <c r="B1029" s="176" t="s">
        <v>681</v>
      </c>
      <c r="C1029" s="176" t="s">
        <v>2221</v>
      </c>
      <c r="D1029" s="175" t="s">
        <v>692</v>
      </c>
      <c r="E1029" s="172">
        <v>207</v>
      </c>
      <c r="F1029" s="177">
        <v>67</v>
      </c>
      <c r="G1029" s="177">
        <v>46</v>
      </c>
      <c r="H1029" s="178">
        <v>94</v>
      </c>
      <c r="I1029" s="172">
        <v>198</v>
      </c>
      <c r="J1029" s="177">
        <v>59</v>
      </c>
      <c r="K1029" s="177">
        <v>42</v>
      </c>
      <c r="L1029" s="178">
        <v>97</v>
      </c>
      <c r="M1029" s="172">
        <v>201</v>
      </c>
      <c r="N1029" s="177">
        <v>66</v>
      </c>
      <c r="O1029" s="177">
        <v>43</v>
      </c>
      <c r="P1029" s="178">
        <v>92</v>
      </c>
    </row>
    <row r="1030" spans="1:16" x14ac:dyDescent="0.3">
      <c r="A1030" s="175" t="s">
        <v>819</v>
      </c>
      <c r="B1030" s="176" t="s">
        <v>569</v>
      </c>
      <c r="C1030" s="176" t="s">
        <v>2222</v>
      </c>
      <c r="D1030" s="175" t="s">
        <v>630</v>
      </c>
      <c r="E1030" s="172">
        <v>207</v>
      </c>
      <c r="F1030" s="177">
        <v>136</v>
      </c>
      <c r="G1030" s="177">
        <v>17</v>
      </c>
      <c r="H1030" s="178">
        <v>54</v>
      </c>
      <c r="I1030" s="172">
        <v>188</v>
      </c>
      <c r="J1030" s="177">
        <v>119</v>
      </c>
      <c r="K1030" s="177">
        <v>15</v>
      </c>
      <c r="L1030" s="178">
        <v>54</v>
      </c>
      <c r="M1030" s="172">
        <v>206</v>
      </c>
      <c r="N1030" s="177">
        <v>127</v>
      </c>
      <c r="O1030" s="177">
        <v>24</v>
      </c>
      <c r="P1030" s="178">
        <v>55</v>
      </c>
    </row>
    <row r="1031" spans="1:16" x14ac:dyDescent="0.3">
      <c r="A1031" s="175" t="s">
        <v>938</v>
      </c>
      <c r="B1031" s="176" t="s">
        <v>181</v>
      </c>
      <c r="C1031" s="176" t="s">
        <v>2223</v>
      </c>
      <c r="D1031" s="175" t="s">
        <v>847</v>
      </c>
      <c r="E1031" s="172">
        <v>161</v>
      </c>
      <c r="F1031" s="177">
        <v>59</v>
      </c>
      <c r="G1031" s="177">
        <v>54</v>
      </c>
      <c r="H1031" s="178">
        <v>48</v>
      </c>
      <c r="I1031" s="172">
        <v>141</v>
      </c>
      <c r="J1031" s="177">
        <v>57</v>
      </c>
      <c r="K1031" s="177">
        <v>38</v>
      </c>
      <c r="L1031" s="178">
        <v>46</v>
      </c>
      <c r="M1031" s="172">
        <v>194</v>
      </c>
      <c r="N1031" s="177">
        <v>120</v>
      </c>
      <c r="O1031" s="177">
        <v>38</v>
      </c>
      <c r="P1031" s="178">
        <v>36</v>
      </c>
    </row>
    <row r="1032" spans="1:16" x14ac:dyDescent="0.3">
      <c r="A1032" s="175" t="s">
        <v>539</v>
      </c>
      <c r="B1032" s="176" t="s">
        <v>309</v>
      </c>
      <c r="C1032" s="176" t="s">
        <v>2224</v>
      </c>
      <c r="D1032" s="175" t="s">
        <v>421</v>
      </c>
      <c r="E1032" s="172">
        <v>206</v>
      </c>
      <c r="F1032" s="177">
        <v>111</v>
      </c>
      <c r="G1032" s="177">
        <v>28</v>
      </c>
      <c r="H1032" s="178">
        <v>67</v>
      </c>
      <c r="I1032" s="172">
        <v>188</v>
      </c>
      <c r="J1032" s="177">
        <v>94</v>
      </c>
      <c r="K1032" s="177">
        <v>25</v>
      </c>
      <c r="L1032" s="178">
        <v>69</v>
      </c>
      <c r="M1032" s="172">
        <v>201</v>
      </c>
      <c r="N1032" s="177">
        <v>108</v>
      </c>
      <c r="O1032" s="177">
        <v>27</v>
      </c>
      <c r="P1032" s="178">
        <v>66</v>
      </c>
    </row>
    <row r="1033" spans="1:16" x14ac:dyDescent="0.3">
      <c r="A1033" s="175" t="s">
        <v>938</v>
      </c>
      <c r="B1033" s="176" t="s">
        <v>569</v>
      </c>
      <c r="C1033" s="176" t="s">
        <v>2225</v>
      </c>
      <c r="D1033" s="175" t="s">
        <v>665</v>
      </c>
      <c r="E1033" s="172">
        <v>488</v>
      </c>
      <c r="F1033" s="177">
        <v>365</v>
      </c>
      <c r="G1033" s="177">
        <v>58</v>
      </c>
      <c r="H1033" s="178">
        <v>65</v>
      </c>
      <c r="I1033" s="172">
        <v>487</v>
      </c>
      <c r="J1033" s="177">
        <v>351</v>
      </c>
      <c r="K1033" s="177">
        <v>77</v>
      </c>
      <c r="L1033" s="178">
        <v>59</v>
      </c>
      <c r="M1033" s="172">
        <v>208</v>
      </c>
      <c r="N1033" s="177">
        <v>62</v>
      </c>
      <c r="O1033" s="177">
        <v>81</v>
      </c>
      <c r="P1033" s="178">
        <v>65</v>
      </c>
    </row>
    <row r="1034" spans="1:16" x14ac:dyDescent="0.3">
      <c r="A1034" s="175" t="s">
        <v>873</v>
      </c>
      <c r="B1034" s="176" t="s">
        <v>939</v>
      </c>
      <c r="C1034" s="176" t="s">
        <v>2226</v>
      </c>
      <c r="D1034" s="175" t="s">
        <v>951</v>
      </c>
      <c r="E1034" s="172">
        <v>204</v>
      </c>
      <c r="F1034" s="177">
        <v>99</v>
      </c>
      <c r="G1034" s="177">
        <v>29</v>
      </c>
      <c r="H1034" s="178">
        <v>76</v>
      </c>
      <c r="I1034" s="172">
        <v>202</v>
      </c>
      <c r="J1034" s="177">
        <v>100</v>
      </c>
      <c r="K1034" s="177">
        <v>32</v>
      </c>
      <c r="L1034" s="178">
        <v>70</v>
      </c>
      <c r="M1034" s="172">
        <v>193</v>
      </c>
      <c r="N1034" s="177">
        <v>101</v>
      </c>
      <c r="O1034" s="177">
        <v>30</v>
      </c>
      <c r="P1034" s="178">
        <v>62</v>
      </c>
    </row>
    <row r="1035" spans="1:16" x14ac:dyDescent="0.3">
      <c r="A1035" s="175" t="s">
        <v>107</v>
      </c>
      <c r="B1035" s="176" t="s">
        <v>135</v>
      </c>
      <c r="C1035" s="176" t="s">
        <v>2227</v>
      </c>
      <c r="D1035" s="175" t="s">
        <v>442</v>
      </c>
      <c r="E1035" s="172">
        <v>202</v>
      </c>
      <c r="F1035" s="177">
        <v>115</v>
      </c>
      <c r="G1035" s="177">
        <v>31</v>
      </c>
      <c r="H1035" s="178">
        <v>56</v>
      </c>
      <c r="I1035" s="172">
        <v>217</v>
      </c>
      <c r="J1035" s="177">
        <v>114</v>
      </c>
      <c r="K1035" s="177">
        <v>31</v>
      </c>
      <c r="L1035" s="178">
        <v>72</v>
      </c>
      <c r="M1035" s="172">
        <v>188</v>
      </c>
      <c r="N1035" s="177">
        <v>98</v>
      </c>
      <c r="O1035" s="177">
        <v>31</v>
      </c>
      <c r="P1035" s="178">
        <v>59</v>
      </c>
    </row>
    <row r="1036" spans="1:16" x14ac:dyDescent="0.3">
      <c r="A1036" s="175" t="s">
        <v>819</v>
      </c>
      <c r="B1036" s="176" t="s">
        <v>874</v>
      </c>
      <c r="C1036" s="176" t="s">
        <v>2228</v>
      </c>
      <c r="D1036" s="175" t="s">
        <v>879</v>
      </c>
      <c r="E1036" s="172">
        <v>200</v>
      </c>
      <c r="F1036" s="177">
        <v>46</v>
      </c>
      <c r="G1036" s="177">
        <v>78</v>
      </c>
      <c r="H1036" s="178">
        <v>76</v>
      </c>
      <c r="I1036" s="172">
        <v>197</v>
      </c>
      <c r="J1036" s="177">
        <v>46</v>
      </c>
      <c r="K1036" s="177">
        <v>73</v>
      </c>
      <c r="L1036" s="178">
        <v>78</v>
      </c>
      <c r="M1036" s="172">
        <v>198</v>
      </c>
      <c r="N1036" s="177">
        <v>38</v>
      </c>
      <c r="O1036" s="177">
        <v>83</v>
      </c>
      <c r="P1036" s="178">
        <v>77</v>
      </c>
    </row>
    <row r="1037" spans="1:16" x14ac:dyDescent="0.3">
      <c r="A1037" s="175" t="s">
        <v>819</v>
      </c>
      <c r="B1037" s="176" t="s">
        <v>309</v>
      </c>
      <c r="C1037" s="176" t="s">
        <v>2229</v>
      </c>
      <c r="D1037" s="175" t="s">
        <v>316</v>
      </c>
      <c r="E1037" s="172">
        <v>222</v>
      </c>
      <c r="F1037" s="177">
        <v>100</v>
      </c>
      <c r="G1037" s="177">
        <v>36</v>
      </c>
      <c r="H1037" s="178">
        <v>86</v>
      </c>
      <c r="I1037" s="172">
        <v>214</v>
      </c>
      <c r="J1037" s="177">
        <v>101</v>
      </c>
      <c r="K1037" s="177">
        <v>31</v>
      </c>
      <c r="L1037" s="178">
        <v>82</v>
      </c>
      <c r="M1037" s="172">
        <v>180</v>
      </c>
      <c r="N1037" s="177">
        <v>90</v>
      </c>
      <c r="O1037" s="177">
        <v>27</v>
      </c>
      <c r="P1037" s="178">
        <v>63</v>
      </c>
    </row>
    <row r="1038" spans="1:16" x14ac:dyDescent="0.3">
      <c r="A1038" s="175" t="s">
        <v>260</v>
      </c>
      <c r="B1038" s="176" t="s">
        <v>309</v>
      </c>
      <c r="C1038" s="176" t="s">
        <v>2230</v>
      </c>
      <c r="D1038" s="175" t="s">
        <v>318</v>
      </c>
      <c r="E1038" s="172">
        <v>310</v>
      </c>
      <c r="F1038" s="177">
        <v>131</v>
      </c>
      <c r="G1038" s="177">
        <v>67</v>
      </c>
      <c r="H1038" s="178">
        <v>112</v>
      </c>
      <c r="I1038" s="172">
        <v>333</v>
      </c>
      <c r="J1038" s="177">
        <v>136</v>
      </c>
      <c r="K1038" s="177">
        <v>90</v>
      </c>
      <c r="L1038" s="178">
        <v>107</v>
      </c>
      <c r="M1038" s="172">
        <v>190</v>
      </c>
      <c r="N1038" s="177">
        <v>43</v>
      </c>
      <c r="O1038" s="177">
        <v>48</v>
      </c>
      <c r="P1038" s="178">
        <v>99</v>
      </c>
    </row>
    <row r="1039" spans="1:16" x14ac:dyDescent="0.3">
      <c r="A1039" s="175" t="s">
        <v>568</v>
      </c>
      <c r="B1039" s="176" t="s">
        <v>513</v>
      </c>
      <c r="C1039" s="176" t="s">
        <v>2231</v>
      </c>
      <c r="D1039" s="175" t="s">
        <v>526</v>
      </c>
      <c r="E1039" s="172">
        <v>205</v>
      </c>
      <c r="F1039" s="177">
        <v>124</v>
      </c>
      <c r="G1039" s="177">
        <v>14</v>
      </c>
      <c r="H1039" s="178">
        <v>67</v>
      </c>
      <c r="I1039" s="172">
        <v>202</v>
      </c>
      <c r="J1039" s="177">
        <v>125</v>
      </c>
      <c r="K1039" s="177">
        <v>15</v>
      </c>
      <c r="L1039" s="178">
        <v>62</v>
      </c>
      <c r="M1039" s="172">
        <v>184</v>
      </c>
      <c r="N1039" s="177">
        <v>120</v>
      </c>
      <c r="O1039" s="177">
        <v>16</v>
      </c>
      <c r="P1039" s="178">
        <v>48</v>
      </c>
    </row>
    <row r="1040" spans="1:16" x14ac:dyDescent="0.3">
      <c r="A1040" s="175" t="s">
        <v>1085</v>
      </c>
      <c r="B1040" s="176" t="s">
        <v>874</v>
      </c>
      <c r="C1040" s="176" t="s">
        <v>2232</v>
      </c>
      <c r="D1040" s="175" t="s">
        <v>911</v>
      </c>
      <c r="E1040" s="172">
        <v>256</v>
      </c>
      <c r="F1040" s="177">
        <v>78</v>
      </c>
      <c r="G1040" s="177">
        <v>36</v>
      </c>
      <c r="H1040" s="178">
        <v>142</v>
      </c>
      <c r="I1040" s="172">
        <v>262</v>
      </c>
      <c r="J1040" s="177">
        <v>79</v>
      </c>
      <c r="K1040" s="177">
        <v>42</v>
      </c>
      <c r="L1040" s="178">
        <v>141</v>
      </c>
      <c r="M1040" s="172">
        <v>189</v>
      </c>
      <c r="N1040" s="177">
        <v>30</v>
      </c>
      <c r="O1040" s="177">
        <v>26</v>
      </c>
      <c r="P1040" s="178">
        <v>133</v>
      </c>
    </row>
    <row r="1041" spans="1:16" x14ac:dyDescent="0.3">
      <c r="A1041" s="175" t="s">
        <v>308</v>
      </c>
      <c r="B1041" s="176" t="s">
        <v>506</v>
      </c>
      <c r="C1041" s="176" t="s">
        <v>2233</v>
      </c>
      <c r="D1041" s="175" t="s">
        <v>1020</v>
      </c>
      <c r="E1041" s="172">
        <v>201</v>
      </c>
      <c r="F1041" s="177">
        <v>93</v>
      </c>
      <c r="G1041" s="177">
        <v>92</v>
      </c>
      <c r="H1041" s="178">
        <v>16</v>
      </c>
      <c r="I1041" s="172">
        <v>197</v>
      </c>
      <c r="J1041" s="177">
        <v>99</v>
      </c>
      <c r="K1041" s="177">
        <v>83</v>
      </c>
      <c r="L1041" s="178">
        <v>15</v>
      </c>
      <c r="M1041" s="172">
        <v>199</v>
      </c>
      <c r="N1041" s="177">
        <v>98</v>
      </c>
      <c r="O1041" s="177">
        <v>84</v>
      </c>
      <c r="P1041" s="178">
        <v>17</v>
      </c>
    </row>
    <row r="1042" spans="1:16" x14ac:dyDescent="0.3">
      <c r="A1042" s="175" t="s">
        <v>819</v>
      </c>
      <c r="B1042" s="176" t="s">
        <v>681</v>
      </c>
      <c r="C1042" s="176" t="s">
        <v>2234</v>
      </c>
      <c r="D1042" s="175" t="s">
        <v>686</v>
      </c>
      <c r="E1042" s="172">
        <v>206</v>
      </c>
      <c r="F1042" s="177">
        <v>95</v>
      </c>
      <c r="G1042" s="177">
        <v>50</v>
      </c>
      <c r="H1042" s="178">
        <v>61</v>
      </c>
      <c r="I1042" s="172">
        <v>199</v>
      </c>
      <c r="J1042" s="177">
        <v>98</v>
      </c>
      <c r="K1042" s="177">
        <v>38</v>
      </c>
      <c r="L1042" s="178">
        <v>63</v>
      </c>
      <c r="M1042" s="172">
        <v>188</v>
      </c>
      <c r="N1042" s="177">
        <v>94</v>
      </c>
      <c r="O1042" s="177">
        <v>36</v>
      </c>
      <c r="P1042" s="178">
        <v>58</v>
      </c>
    </row>
    <row r="1043" spans="1:16" x14ac:dyDescent="0.3">
      <c r="A1043" s="175" t="s">
        <v>1130</v>
      </c>
      <c r="B1043" s="176" t="s">
        <v>681</v>
      </c>
      <c r="C1043" s="176" t="s">
        <v>2235</v>
      </c>
      <c r="D1043" s="175" t="s">
        <v>706</v>
      </c>
      <c r="E1043" s="172">
        <v>260</v>
      </c>
      <c r="F1043" s="177">
        <v>90</v>
      </c>
      <c r="G1043" s="177">
        <v>76</v>
      </c>
      <c r="H1043" s="178">
        <v>94</v>
      </c>
      <c r="I1043" s="172">
        <v>248</v>
      </c>
      <c r="J1043" s="177">
        <v>89</v>
      </c>
      <c r="K1043" s="177">
        <v>69</v>
      </c>
      <c r="L1043" s="178">
        <v>90</v>
      </c>
      <c r="M1043" s="172">
        <v>166</v>
      </c>
      <c r="N1043" s="177">
        <v>86</v>
      </c>
      <c r="O1043" s="177">
        <v>17</v>
      </c>
      <c r="P1043" s="178">
        <v>63</v>
      </c>
    </row>
    <row r="1044" spans="1:16" x14ac:dyDescent="0.3">
      <c r="A1044" s="175" t="s">
        <v>308</v>
      </c>
      <c r="B1044" s="176" t="s">
        <v>939</v>
      </c>
      <c r="C1044" s="176" t="s">
        <v>2236</v>
      </c>
      <c r="D1044" s="175" t="s">
        <v>947</v>
      </c>
      <c r="E1044" s="172">
        <v>203</v>
      </c>
      <c r="F1044" s="177">
        <v>104</v>
      </c>
      <c r="G1044" s="177">
        <v>53</v>
      </c>
      <c r="H1044" s="178">
        <v>46</v>
      </c>
      <c r="I1044" s="172">
        <v>199</v>
      </c>
      <c r="J1044" s="177">
        <v>104</v>
      </c>
      <c r="K1044" s="177">
        <v>50</v>
      </c>
      <c r="L1044" s="178">
        <v>45</v>
      </c>
      <c r="M1044" s="172">
        <v>187</v>
      </c>
      <c r="N1044" s="177">
        <v>104</v>
      </c>
      <c r="O1044" s="177">
        <v>43</v>
      </c>
      <c r="P1044" s="178">
        <v>40</v>
      </c>
    </row>
    <row r="1045" spans="1:16" x14ac:dyDescent="0.3">
      <c r="A1045" s="175" t="s">
        <v>539</v>
      </c>
      <c r="B1045" s="176" t="s">
        <v>939</v>
      </c>
      <c r="C1045" s="176" t="s">
        <v>2237</v>
      </c>
      <c r="D1045" s="175" t="s">
        <v>1004</v>
      </c>
      <c r="E1045" s="172">
        <v>241</v>
      </c>
      <c r="F1045" s="177">
        <v>77</v>
      </c>
      <c r="G1045" s="177">
        <v>90</v>
      </c>
      <c r="H1045" s="178">
        <v>74</v>
      </c>
      <c r="I1045" s="172">
        <v>245</v>
      </c>
      <c r="J1045" s="177">
        <v>85</v>
      </c>
      <c r="K1045" s="177">
        <v>93</v>
      </c>
      <c r="L1045" s="178">
        <v>67</v>
      </c>
      <c r="M1045" s="172">
        <v>189</v>
      </c>
      <c r="N1045" s="177">
        <v>81</v>
      </c>
      <c r="O1045" s="177">
        <v>44</v>
      </c>
      <c r="P1045" s="178">
        <v>64</v>
      </c>
    </row>
    <row r="1046" spans="1:16" x14ac:dyDescent="0.3">
      <c r="A1046" s="175" t="s">
        <v>762</v>
      </c>
      <c r="B1046" s="176" t="s">
        <v>681</v>
      </c>
      <c r="C1046" s="176" t="s">
        <v>2238</v>
      </c>
      <c r="D1046" s="176" t="s">
        <v>684</v>
      </c>
      <c r="E1046" s="172">
        <v>264</v>
      </c>
      <c r="F1046" s="177">
        <v>126</v>
      </c>
      <c r="G1046" s="177">
        <v>68</v>
      </c>
      <c r="H1046" s="178">
        <v>70</v>
      </c>
      <c r="I1046" s="172">
        <v>267</v>
      </c>
      <c r="J1046" s="177">
        <v>128</v>
      </c>
      <c r="K1046" s="177">
        <v>73</v>
      </c>
      <c r="L1046" s="178">
        <v>66</v>
      </c>
      <c r="M1046" s="172">
        <v>180</v>
      </c>
      <c r="N1046" s="177">
        <v>50</v>
      </c>
      <c r="O1046" s="177">
        <v>75</v>
      </c>
      <c r="P1046" s="178">
        <v>55</v>
      </c>
    </row>
    <row r="1047" spans="1:16" x14ac:dyDescent="0.3">
      <c r="A1047" s="175" t="s">
        <v>1178</v>
      </c>
      <c r="B1047" s="176" t="s">
        <v>939</v>
      </c>
      <c r="C1047" s="176" t="s">
        <v>2239</v>
      </c>
      <c r="D1047" s="175" t="s">
        <v>460</v>
      </c>
      <c r="E1047" s="172">
        <v>180</v>
      </c>
      <c r="F1047" s="177">
        <v>67</v>
      </c>
      <c r="G1047" s="177">
        <v>33</v>
      </c>
      <c r="H1047" s="178">
        <v>80</v>
      </c>
      <c r="I1047" s="172">
        <v>171</v>
      </c>
      <c r="J1047" s="177">
        <v>65</v>
      </c>
      <c r="K1047" s="177">
        <v>32</v>
      </c>
      <c r="L1047" s="178">
        <v>74</v>
      </c>
      <c r="M1047" s="172">
        <v>188</v>
      </c>
      <c r="N1047" s="177">
        <v>85</v>
      </c>
      <c r="O1047" s="177">
        <v>31</v>
      </c>
      <c r="P1047" s="178">
        <v>72</v>
      </c>
    </row>
    <row r="1048" spans="1:16" x14ac:dyDescent="0.3">
      <c r="A1048" s="175" t="s">
        <v>308</v>
      </c>
      <c r="B1048" s="176" t="s">
        <v>939</v>
      </c>
      <c r="C1048" s="176" t="s">
        <v>2240</v>
      </c>
      <c r="D1048" s="175" t="s">
        <v>967</v>
      </c>
      <c r="E1048" s="172">
        <v>198</v>
      </c>
      <c r="F1048" s="177">
        <v>79</v>
      </c>
      <c r="G1048" s="177">
        <v>75</v>
      </c>
      <c r="H1048" s="178">
        <v>44</v>
      </c>
      <c r="I1048" s="172">
        <v>189</v>
      </c>
      <c r="J1048" s="177">
        <v>79</v>
      </c>
      <c r="K1048" s="177">
        <v>66</v>
      </c>
      <c r="L1048" s="178">
        <v>44</v>
      </c>
      <c r="M1048" s="172">
        <v>189</v>
      </c>
      <c r="N1048" s="177">
        <v>79</v>
      </c>
      <c r="O1048" s="177">
        <v>66</v>
      </c>
      <c r="P1048" s="178">
        <v>44</v>
      </c>
    </row>
    <row r="1049" spans="1:16" x14ac:dyDescent="0.3">
      <c r="A1049" s="175" t="s">
        <v>234</v>
      </c>
      <c r="B1049" s="176" t="s">
        <v>309</v>
      </c>
      <c r="C1049" s="176" t="s">
        <v>2241</v>
      </c>
      <c r="D1049" s="175" t="s">
        <v>330</v>
      </c>
      <c r="E1049" s="172">
        <v>221</v>
      </c>
      <c r="F1049" s="177">
        <v>80</v>
      </c>
      <c r="G1049" s="177">
        <v>22</v>
      </c>
      <c r="H1049" s="178">
        <v>119</v>
      </c>
      <c r="I1049" s="172">
        <v>215</v>
      </c>
      <c r="J1049" s="177">
        <v>78</v>
      </c>
      <c r="K1049" s="177">
        <v>21</v>
      </c>
      <c r="L1049" s="178">
        <v>116</v>
      </c>
      <c r="M1049" s="172">
        <v>169</v>
      </c>
      <c r="N1049" s="177">
        <v>61</v>
      </c>
      <c r="O1049" s="177">
        <v>12</v>
      </c>
      <c r="P1049" s="178">
        <v>96</v>
      </c>
    </row>
    <row r="1050" spans="1:16" x14ac:dyDescent="0.3">
      <c r="A1050" s="175" t="s">
        <v>512</v>
      </c>
      <c r="B1050" s="176" t="s">
        <v>939</v>
      </c>
      <c r="C1050" s="176" t="s">
        <v>2242</v>
      </c>
      <c r="D1050" s="175" t="s">
        <v>1000</v>
      </c>
      <c r="E1050" s="172">
        <v>254</v>
      </c>
      <c r="F1050" s="177">
        <v>86</v>
      </c>
      <c r="G1050" s="177">
        <v>77</v>
      </c>
      <c r="H1050" s="178">
        <v>91</v>
      </c>
      <c r="I1050" s="172">
        <v>208</v>
      </c>
      <c r="J1050" s="177">
        <v>75</v>
      </c>
      <c r="K1050" s="177">
        <v>35</v>
      </c>
      <c r="L1050" s="178">
        <v>98</v>
      </c>
      <c r="M1050" s="172">
        <v>186</v>
      </c>
      <c r="N1050" s="177">
        <v>52</v>
      </c>
      <c r="O1050" s="177">
        <v>37</v>
      </c>
      <c r="P1050" s="178">
        <v>97</v>
      </c>
    </row>
    <row r="1051" spans="1:16" x14ac:dyDescent="0.3">
      <c r="A1051" s="175" t="s">
        <v>568</v>
      </c>
      <c r="B1051" s="176" t="s">
        <v>569</v>
      </c>
      <c r="C1051" s="176" t="s">
        <v>2243</v>
      </c>
      <c r="D1051" s="175" t="s">
        <v>575</v>
      </c>
      <c r="E1051" s="172">
        <v>184</v>
      </c>
      <c r="F1051" s="177">
        <v>75</v>
      </c>
      <c r="G1051" s="177">
        <v>41</v>
      </c>
      <c r="H1051" s="178">
        <v>68</v>
      </c>
      <c r="I1051" s="172">
        <v>183</v>
      </c>
      <c r="J1051" s="177">
        <v>76</v>
      </c>
      <c r="K1051" s="177">
        <v>38</v>
      </c>
      <c r="L1051" s="178">
        <v>69</v>
      </c>
      <c r="M1051" s="172">
        <v>185</v>
      </c>
      <c r="N1051" s="177">
        <v>79</v>
      </c>
      <c r="O1051" s="177">
        <v>38</v>
      </c>
      <c r="P1051" s="178">
        <v>68</v>
      </c>
    </row>
    <row r="1052" spans="1:16" x14ac:dyDescent="0.3">
      <c r="A1052" s="175" t="s">
        <v>1038</v>
      </c>
      <c r="B1052" s="176" t="s">
        <v>475</v>
      </c>
      <c r="C1052" s="176" t="s">
        <v>2244</v>
      </c>
      <c r="D1052" s="175" t="s">
        <v>298</v>
      </c>
      <c r="E1052" s="172">
        <v>208</v>
      </c>
      <c r="F1052" s="177">
        <v>108</v>
      </c>
      <c r="G1052" s="177">
        <v>68</v>
      </c>
      <c r="H1052" s="178">
        <v>32</v>
      </c>
      <c r="I1052" s="172">
        <v>244</v>
      </c>
      <c r="J1052" s="177">
        <v>110</v>
      </c>
      <c r="K1052" s="177">
        <v>102</v>
      </c>
      <c r="L1052" s="178">
        <v>32</v>
      </c>
      <c r="M1052" s="172">
        <v>176</v>
      </c>
      <c r="N1052" s="177">
        <v>56</v>
      </c>
      <c r="O1052" s="177">
        <v>95</v>
      </c>
      <c r="P1052" s="178">
        <v>25</v>
      </c>
    </row>
    <row r="1053" spans="1:16" x14ac:dyDescent="0.3">
      <c r="A1053" s="175" t="s">
        <v>711</v>
      </c>
      <c r="B1053" s="176" t="s">
        <v>939</v>
      </c>
      <c r="C1053" s="176" t="s">
        <v>2245</v>
      </c>
      <c r="D1053" s="175" t="s">
        <v>984</v>
      </c>
      <c r="E1053" s="172">
        <v>190</v>
      </c>
      <c r="F1053" s="177">
        <v>100</v>
      </c>
      <c r="G1053" s="177">
        <v>16</v>
      </c>
      <c r="H1053" s="178">
        <v>74</v>
      </c>
      <c r="I1053" s="172">
        <v>194</v>
      </c>
      <c r="J1053" s="177">
        <v>97</v>
      </c>
      <c r="K1053" s="177">
        <v>17</v>
      </c>
      <c r="L1053" s="178">
        <v>80</v>
      </c>
      <c r="M1053" s="172">
        <v>170</v>
      </c>
      <c r="N1053" s="177">
        <v>87</v>
      </c>
      <c r="O1053" s="177">
        <v>16</v>
      </c>
      <c r="P1053" s="178">
        <v>67</v>
      </c>
    </row>
    <row r="1054" spans="1:16" x14ac:dyDescent="0.3">
      <c r="A1054" s="175" t="s">
        <v>568</v>
      </c>
      <c r="B1054" s="176" t="s">
        <v>874</v>
      </c>
      <c r="C1054" s="176" t="s">
        <v>2246</v>
      </c>
      <c r="D1054" s="175" t="s">
        <v>897</v>
      </c>
      <c r="E1054" s="172">
        <v>209</v>
      </c>
      <c r="F1054" s="177">
        <v>96</v>
      </c>
      <c r="G1054" s="177">
        <v>52</v>
      </c>
      <c r="H1054" s="178">
        <v>61</v>
      </c>
      <c r="I1054" s="172">
        <v>196</v>
      </c>
      <c r="J1054" s="177">
        <v>96</v>
      </c>
      <c r="K1054" s="177">
        <v>44</v>
      </c>
      <c r="L1054" s="178">
        <v>56</v>
      </c>
      <c r="M1054" s="172">
        <v>175</v>
      </c>
      <c r="N1054" s="177">
        <v>96</v>
      </c>
      <c r="O1054" s="177">
        <v>27</v>
      </c>
      <c r="P1054" s="178">
        <v>52</v>
      </c>
    </row>
    <row r="1055" spans="1:16" x14ac:dyDescent="0.3">
      <c r="A1055" s="175" t="s">
        <v>568</v>
      </c>
      <c r="B1055" s="176" t="s">
        <v>939</v>
      </c>
      <c r="C1055" s="176" t="s">
        <v>2247</v>
      </c>
      <c r="D1055" s="175" t="s">
        <v>980</v>
      </c>
      <c r="E1055" s="172">
        <v>201</v>
      </c>
      <c r="F1055" s="177">
        <v>102</v>
      </c>
      <c r="G1055" s="177">
        <v>2</v>
      </c>
      <c r="H1055" s="178">
        <v>97</v>
      </c>
      <c r="I1055" s="172">
        <v>183</v>
      </c>
      <c r="J1055" s="177">
        <v>102</v>
      </c>
      <c r="K1055" s="177">
        <v>4</v>
      </c>
      <c r="L1055" s="178">
        <v>77</v>
      </c>
      <c r="M1055" s="172">
        <v>189</v>
      </c>
      <c r="N1055" s="177">
        <v>97</v>
      </c>
      <c r="O1055" s="177">
        <v>5</v>
      </c>
      <c r="P1055" s="178">
        <v>87</v>
      </c>
    </row>
    <row r="1056" spans="1:16" x14ac:dyDescent="0.3">
      <c r="A1056" s="175" t="s">
        <v>1130</v>
      </c>
      <c r="B1056" s="176" t="s">
        <v>939</v>
      </c>
      <c r="C1056" s="176" t="s">
        <v>2248</v>
      </c>
      <c r="D1056" s="175" t="s">
        <v>973</v>
      </c>
      <c r="E1056" s="172">
        <v>151</v>
      </c>
      <c r="F1056" s="177">
        <v>47</v>
      </c>
      <c r="G1056" s="177">
        <v>29</v>
      </c>
      <c r="H1056" s="178">
        <v>75</v>
      </c>
      <c r="I1056" s="172">
        <v>142</v>
      </c>
      <c r="J1056" s="177">
        <v>47</v>
      </c>
      <c r="K1056" s="177">
        <v>26</v>
      </c>
      <c r="L1056" s="178">
        <v>69</v>
      </c>
      <c r="M1056" s="172">
        <v>182</v>
      </c>
      <c r="N1056" s="177">
        <v>73</v>
      </c>
      <c r="O1056" s="177">
        <v>37</v>
      </c>
      <c r="P1056" s="178">
        <v>72</v>
      </c>
    </row>
    <row r="1057" spans="1:16" x14ac:dyDescent="0.3">
      <c r="A1057" s="175" t="s">
        <v>1038</v>
      </c>
      <c r="B1057" s="176" t="s">
        <v>309</v>
      </c>
      <c r="C1057" s="176" t="s">
        <v>2249</v>
      </c>
      <c r="D1057" s="175" t="s">
        <v>335</v>
      </c>
      <c r="E1057" s="172">
        <v>221</v>
      </c>
      <c r="F1057" s="177">
        <v>101</v>
      </c>
      <c r="G1057" s="177">
        <v>40</v>
      </c>
      <c r="H1057" s="178">
        <v>80</v>
      </c>
      <c r="I1057" s="172">
        <v>199</v>
      </c>
      <c r="J1057" s="177">
        <v>84</v>
      </c>
      <c r="K1057" s="177">
        <v>35</v>
      </c>
      <c r="L1057" s="178">
        <v>80</v>
      </c>
      <c r="M1057" s="172">
        <v>175</v>
      </c>
      <c r="N1057" s="177">
        <v>72</v>
      </c>
      <c r="O1057" s="177">
        <v>27</v>
      </c>
      <c r="P1057" s="178">
        <v>76</v>
      </c>
    </row>
    <row r="1058" spans="1:16" x14ac:dyDescent="0.3">
      <c r="A1058" s="175" t="s">
        <v>107</v>
      </c>
      <c r="B1058" s="176" t="s">
        <v>261</v>
      </c>
      <c r="C1058" s="176" t="s">
        <v>2250</v>
      </c>
      <c r="D1058" s="175" t="s">
        <v>291</v>
      </c>
      <c r="E1058" s="172">
        <v>164</v>
      </c>
      <c r="F1058" s="177">
        <v>41</v>
      </c>
      <c r="G1058" s="177">
        <v>39</v>
      </c>
      <c r="H1058" s="178">
        <v>84</v>
      </c>
      <c r="I1058" s="172">
        <v>152</v>
      </c>
      <c r="J1058" s="177">
        <v>43</v>
      </c>
      <c r="K1058" s="177">
        <v>30</v>
      </c>
      <c r="L1058" s="178">
        <v>79</v>
      </c>
      <c r="M1058" s="172">
        <v>178</v>
      </c>
      <c r="N1058" s="177">
        <v>68</v>
      </c>
      <c r="O1058" s="177">
        <v>29</v>
      </c>
      <c r="P1058" s="178">
        <v>81</v>
      </c>
    </row>
    <row r="1059" spans="1:16" x14ac:dyDescent="0.3">
      <c r="A1059" s="175" t="s">
        <v>873</v>
      </c>
      <c r="B1059" s="176" t="s">
        <v>681</v>
      </c>
      <c r="C1059" s="176" t="s">
        <v>2251</v>
      </c>
      <c r="D1059" s="175" t="s">
        <v>685</v>
      </c>
      <c r="E1059" s="172">
        <v>141</v>
      </c>
      <c r="F1059" s="177">
        <v>69</v>
      </c>
      <c r="G1059" s="177">
        <v>39</v>
      </c>
      <c r="H1059" s="178">
        <v>33</v>
      </c>
      <c r="I1059" s="172">
        <v>166</v>
      </c>
      <c r="J1059" s="177">
        <v>112</v>
      </c>
      <c r="K1059" s="177">
        <v>18</v>
      </c>
      <c r="L1059" s="178">
        <v>36</v>
      </c>
      <c r="M1059" s="172">
        <v>170</v>
      </c>
      <c r="N1059" s="177">
        <v>111</v>
      </c>
      <c r="O1059" s="177">
        <v>28</v>
      </c>
      <c r="P1059" s="178">
        <v>31</v>
      </c>
    </row>
    <row r="1060" spans="1:16" x14ac:dyDescent="0.3">
      <c r="A1060" s="175" t="s">
        <v>1038</v>
      </c>
      <c r="B1060" s="176" t="s">
        <v>309</v>
      </c>
      <c r="C1060" s="176" t="s">
        <v>2252</v>
      </c>
      <c r="D1060" s="176" t="s">
        <v>135</v>
      </c>
      <c r="E1060" s="172">
        <v>163</v>
      </c>
      <c r="F1060" s="177">
        <v>53</v>
      </c>
      <c r="G1060" s="177">
        <v>38</v>
      </c>
      <c r="H1060" s="178">
        <v>72</v>
      </c>
      <c r="I1060" s="172">
        <v>158</v>
      </c>
      <c r="J1060" s="177">
        <v>53</v>
      </c>
      <c r="K1060" s="177">
        <v>40</v>
      </c>
      <c r="L1060" s="178">
        <v>65</v>
      </c>
      <c r="M1060" s="172">
        <v>173</v>
      </c>
      <c r="N1060" s="177">
        <v>70</v>
      </c>
      <c r="O1060" s="177">
        <v>38</v>
      </c>
      <c r="P1060" s="178">
        <v>65</v>
      </c>
    </row>
    <row r="1061" spans="1:16" x14ac:dyDescent="0.3">
      <c r="A1061" s="175" t="s">
        <v>819</v>
      </c>
      <c r="B1061" s="176" t="s">
        <v>1183</v>
      </c>
      <c r="C1061" s="176" t="s">
        <v>2253</v>
      </c>
      <c r="D1061" s="175" t="s">
        <v>1185</v>
      </c>
      <c r="E1061" s="172">
        <v>180</v>
      </c>
      <c r="F1061" s="177">
        <v>93</v>
      </c>
      <c r="G1061" s="177">
        <v>18</v>
      </c>
      <c r="H1061" s="178">
        <v>69</v>
      </c>
      <c r="I1061" s="172">
        <v>173</v>
      </c>
      <c r="J1061" s="177">
        <v>93</v>
      </c>
      <c r="K1061" s="177">
        <v>15</v>
      </c>
      <c r="L1061" s="178">
        <v>65</v>
      </c>
      <c r="M1061" s="172">
        <v>167</v>
      </c>
      <c r="N1061" s="177">
        <v>93</v>
      </c>
      <c r="O1061" s="177">
        <v>14</v>
      </c>
      <c r="P1061" s="178">
        <v>60</v>
      </c>
    </row>
    <row r="1062" spans="1:16" x14ac:dyDescent="0.3">
      <c r="A1062" s="175" t="s">
        <v>260</v>
      </c>
      <c r="B1062" s="176" t="s">
        <v>309</v>
      </c>
      <c r="C1062" s="176" t="s">
        <v>2254</v>
      </c>
      <c r="D1062" s="175" t="s">
        <v>322</v>
      </c>
      <c r="E1062" s="172">
        <v>179</v>
      </c>
      <c r="F1062" s="177">
        <v>71</v>
      </c>
      <c r="G1062" s="177">
        <v>45</v>
      </c>
      <c r="H1062" s="178">
        <v>63</v>
      </c>
      <c r="I1062" s="172">
        <v>180</v>
      </c>
      <c r="J1062" s="177">
        <v>72</v>
      </c>
      <c r="K1062" s="177">
        <v>46</v>
      </c>
      <c r="L1062" s="178">
        <v>62</v>
      </c>
      <c r="M1062" s="172">
        <v>173</v>
      </c>
      <c r="N1062" s="177">
        <v>69</v>
      </c>
      <c r="O1062" s="177">
        <v>41</v>
      </c>
      <c r="P1062" s="178">
        <v>63</v>
      </c>
    </row>
    <row r="1063" spans="1:16" x14ac:dyDescent="0.3">
      <c r="A1063" s="175" t="s">
        <v>429</v>
      </c>
      <c r="B1063" s="176" t="s">
        <v>569</v>
      </c>
      <c r="C1063" s="176" t="s">
        <v>2255</v>
      </c>
      <c r="D1063" s="175" t="s">
        <v>673</v>
      </c>
      <c r="E1063" s="172">
        <v>163</v>
      </c>
      <c r="F1063" s="177">
        <v>72</v>
      </c>
      <c r="G1063" s="177">
        <v>36</v>
      </c>
      <c r="H1063" s="178">
        <v>55</v>
      </c>
      <c r="I1063" s="172">
        <v>174</v>
      </c>
      <c r="J1063" s="177">
        <v>72</v>
      </c>
      <c r="K1063" s="177">
        <v>38</v>
      </c>
      <c r="L1063" s="178">
        <v>64</v>
      </c>
      <c r="M1063" s="172">
        <v>162</v>
      </c>
      <c r="N1063" s="177">
        <v>70</v>
      </c>
      <c r="O1063" s="177">
        <v>37</v>
      </c>
      <c r="P1063" s="178">
        <v>55</v>
      </c>
    </row>
    <row r="1064" spans="1:16" x14ac:dyDescent="0.3">
      <c r="A1064" s="175" t="s">
        <v>1085</v>
      </c>
      <c r="B1064" s="176" t="s">
        <v>681</v>
      </c>
      <c r="C1064" s="176" t="s">
        <v>2256</v>
      </c>
      <c r="D1064" s="175" t="s">
        <v>704</v>
      </c>
      <c r="E1064" s="172">
        <v>159</v>
      </c>
      <c r="F1064" s="177">
        <v>84</v>
      </c>
      <c r="G1064" s="177">
        <v>34</v>
      </c>
      <c r="H1064" s="178">
        <v>41</v>
      </c>
      <c r="I1064" s="172">
        <v>160</v>
      </c>
      <c r="J1064" s="177">
        <v>81</v>
      </c>
      <c r="K1064" s="177">
        <v>32</v>
      </c>
      <c r="L1064" s="178">
        <v>47</v>
      </c>
      <c r="M1064" s="172">
        <v>172</v>
      </c>
      <c r="N1064" s="177">
        <v>83</v>
      </c>
      <c r="O1064" s="177">
        <v>40</v>
      </c>
      <c r="P1064" s="178">
        <v>49</v>
      </c>
    </row>
    <row r="1065" spans="1:16" x14ac:dyDescent="0.3">
      <c r="A1065" s="176" t="s">
        <v>234</v>
      </c>
      <c r="B1065" s="176" t="s">
        <v>763</v>
      </c>
      <c r="C1065" s="176" t="s">
        <v>2257</v>
      </c>
      <c r="D1065" s="176" t="s">
        <v>148</v>
      </c>
      <c r="E1065" s="172">
        <v>191</v>
      </c>
      <c r="F1065" s="177">
        <v>86</v>
      </c>
      <c r="G1065" s="177">
        <v>29</v>
      </c>
      <c r="H1065" s="178">
        <v>76</v>
      </c>
      <c r="I1065" s="172">
        <v>190</v>
      </c>
      <c r="J1065" s="177">
        <v>85</v>
      </c>
      <c r="K1065" s="177">
        <v>26</v>
      </c>
      <c r="L1065" s="178">
        <v>79</v>
      </c>
      <c r="M1065" s="172">
        <v>154</v>
      </c>
      <c r="N1065" s="177">
        <v>66</v>
      </c>
      <c r="O1065" s="177">
        <v>25</v>
      </c>
      <c r="P1065" s="178">
        <v>63</v>
      </c>
    </row>
    <row r="1066" spans="1:16" x14ac:dyDescent="0.3">
      <c r="A1066" s="175" t="s">
        <v>539</v>
      </c>
      <c r="B1066" s="176" t="s">
        <v>569</v>
      </c>
      <c r="C1066" s="176" t="s">
        <v>2258</v>
      </c>
      <c r="D1066" s="175" t="s">
        <v>643</v>
      </c>
      <c r="E1066" s="172">
        <v>168</v>
      </c>
      <c r="F1066" s="177">
        <v>147</v>
      </c>
      <c r="G1066" s="177">
        <v>11</v>
      </c>
      <c r="H1066" s="178">
        <v>10</v>
      </c>
      <c r="I1066" s="172">
        <v>162</v>
      </c>
      <c r="J1066" s="177">
        <v>144</v>
      </c>
      <c r="K1066" s="177">
        <v>9</v>
      </c>
      <c r="L1066" s="178">
        <v>9</v>
      </c>
      <c r="M1066" s="172">
        <v>170</v>
      </c>
      <c r="N1066" s="177">
        <v>145</v>
      </c>
      <c r="O1066" s="177">
        <v>16</v>
      </c>
      <c r="P1066" s="178">
        <v>9</v>
      </c>
    </row>
    <row r="1067" spans="1:16" x14ac:dyDescent="0.3">
      <c r="A1067" s="175" t="s">
        <v>260</v>
      </c>
      <c r="B1067" s="176" t="s">
        <v>309</v>
      </c>
      <c r="C1067" s="176" t="s">
        <v>2259</v>
      </c>
      <c r="D1067" s="175" t="s">
        <v>373</v>
      </c>
      <c r="E1067" s="172">
        <v>182</v>
      </c>
      <c r="F1067" s="177">
        <v>84</v>
      </c>
      <c r="G1067" s="177">
        <v>54</v>
      </c>
      <c r="H1067" s="178">
        <v>44</v>
      </c>
      <c r="I1067" s="172">
        <v>179</v>
      </c>
      <c r="J1067" s="177">
        <v>85</v>
      </c>
      <c r="K1067" s="177">
        <v>54</v>
      </c>
      <c r="L1067" s="178">
        <v>40</v>
      </c>
      <c r="M1067" s="172">
        <v>165</v>
      </c>
      <c r="N1067" s="177">
        <v>85</v>
      </c>
      <c r="O1067" s="177">
        <v>44</v>
      </c>
      <c r="P1067" s="178">
        <v>36</v>
      </c>
    </row>
    <row r="1068" spans="1:16" x14ac:dyDescent="0.3">
      <c r="A1068" s="175" t="s">
        <v>819</v>
      </c>
      <c r="B1068" s="176" t="s">
        <v>939</v>
      </c>
      <c r="C1068" s="176" t="s">
        <v>2260</v>
      </c>
      <c r="D1068" s="175" t="s">
        <v>970</v>
      </c>
      <c r="E1068" s="172">
        <v>312</v>
      </c>
      <c r="F1068" s="177">
        <v>124</v>
      </c>
      <c r="G1068" s="177">
        <v>163</v>
      </c>
      <c r="H1068" s="178">
        <v>25</v>
      </c>
      <c r="I1068" s="172">
        <v>293</v>
      </c>
      <c r="J1068" s="177">
        <v>123</v>
      </c>
      <c r="K1068" s="177">
        <v>142</v>
      </c>
      <c r="L1068" s="178">
        <v>28</v>
      </c>
      <c r="M1068" s="172">
        <v>172</v>
      </c>
      <c r="N1068" s="177">
        <v>15</v>
      </c>
      <c r="O1068" s="177">
        <v>126</v>
      </c>
      <c r="P1068" s="178">
        <v>31</v>
      </c>
    </row>
    <row r="1069" spans="1:16" x14ac:dyDescent="0.3">
      <c r="A1069" s="175" t="s">
        <v>711</v>
      </c>
      <c r="B1069" s="176" t="s">
        <v>309</v>
      </c>
      <c r="C1069" s="176" t="s">
        <v>2261</v>
      </c>
      <c r="D1069" s="175" t="s">
        <v>343</v>
      </c>
      <c r="E1069" s="172">
        <v>166</v>
      </c>
      <c r="F1069" s="177">
        <v>99</v>
      </c>
      <c r="G1069" s="177">
        <v>12</v>
      </c>
      <c r="H1069" s="178">
        <v>55</v>
      </c>
      <c r="I1069" s="172">
        <v>171</v>
      </c>
      <c r="J1069" s="177">
        <v>103</v>
      </c>
      <c r="K1069" s="177">
        <v>12</v>
      </c>
      <c r="L1069" s="178">
        <v>56</v>
      </c>
      <c r="M1069" s="172">
        <v>157</v>
      </c>
      <c r="N1069" s="177">
        <v>104</v>
      </c>
      <c r="O1069" s="177">
        <v>8</v>
      </c>
      <c r="P1069" s="178">
        <v>45</v>
      </c>
    </row>
    <row r="1070" spans="1:16" x14ac:dyDescent="0.3">
      <c r="A1070" s="175" t="s">
        <v>913</v>
      </c>
      <c r="B1070" s="176" t="s">
        <v>763</v>
      </c>
      <c r="C1070" s="176" t="s">
        <v>2262</v>
      </c>
      <c r="D1070" s="175" t="s">
        <v>777</v>
      </c>
      <c r="E1070" s="172">
        <v>162</v>
      </c>
      <c r="F1070" s="177">
        <v>85</v>
      </c>
      <c r="G1070" s="177">
        <v>28</v>
      </c>
      <c r="H1070" s="178">
        <v>49</v>
      </c>
      <c r="I1070" s="172">
        <v>166</v>
      </c>
      <c r="J1070" s="177">
        <v>84</v>
      </c>
      <c r="K1070" s="177">
        <v>34</v>
      </c>
      <c r="L1070" s="178">
        <v>48</v>
      </c>
      <c r="M1070" s="172">
        <v>160</v>
      </c>
      <c r="N1070" s="177">
        <v>83</v>
      </c>
      <c r="O1070" s="177">
        <v>36</v>
      </c>
      <c r="P1070" s="178">
        <v>41</v>
      </c>
    </row>
    <row r="1071" spans="1:16" x14ac:dyDescent="0.3">
      <c r="A1071" s="175" t="s">
        <v>539</v>
      </c>
      <c r="B1071" s="176" t="s">
        <v>261</v>
      </c>
      <c r="C1071" s="176" t="s">
        <v>2263</v>
      </c>
      <c r="D1071" s="175" t="s">
        <v>303</v>
      </c>
      <c r="E1071" s="172">
        <v>160</v>
      </c>
      <c r="F1071" s="177">
        <v>42</v>
      </c>
      <c r="G1071" s="177">
        <v>39</v>
      </c>
      <c r="H1071" s="178">
        <v>79</v>
      </c>
      <c r="I1071" s="172">
        <v>161</v>
      </c>
      <c r="J1071" s="177">
        <v>48</v>
      </c>
      <c r="K1071" s="177">
        <v>35</v>
      </c>
      <c r="L1071" s="178">
        <v>78</v>
      </c>
      <c r="M1071" s="172">
        <v>171</v>
      </c>
      <c r="N1071" s="177">
        <v>49</v>
      </c>
      <c r="O1071" s="177">
        <v>38</v>
      </c>
      <c r="P1071" s="178">
        <v>84</v>
      </c>
    </row>
    <row r="1072" spans="1:16" x14ac:dyDescent="0.3">
      <c r="A1072" s="175" t="s">
        <v>819</v>
      </c>
      <c r="B1072" s="176" t="s">
        <v>681</v>
      </c>
      <c r="C1072" s="176" t="s">
        <v>2264</v>
      </c>
      <c r="D1072" s="175" t="s">
        <v>701</v>
      </c>
      <c r="E1072" s="172">
        <v>172</v>
      </c>
      <c r="F1072" s="177">
        <v>128</v>
      </c>
      <c r="G1072" s="177">
        <v>11</v>
      </c>
      <c r="H1072" s="178">
        <v>33</v>
      </c>
      <c r="I1072" s="172">
        <v>166</v>
      </c>
      <c r="J1072" s="177">
        <v>127</v>
      </c>
      <c r="K1072" s="177">
        <v>8</v>
      </c>
      <c r="L1072" s="178">
        <v>31</v>
      </c>
      <c r="M1072" s="172">
        <v>167</v>
      </c>
      <c r="N1072" s="177">
        <v>126</v>
      </c>
      <c r="O1072" s="177">
        <v>8</v>
      </c>
      <c r="P1072" s="178">
        <v>33</v>
      </c>
    </row>
    <row r="1073" spans="1:16" x14ac:dyDescent="0.3">
      <c r="A1073" s="175" t="s">
        <v>680</v>
      </c>
      <c r="B1073" s="176" t="s">
        <v>874</v>
      </c>
      <c r="C1073" s="176" t="s">
        <v>2265</v>
      </c>
      <c r="D1073" s="175" t="s">
        <v>891</v>
      </c>
      <c r="E1073" s="172">
        <v>288</v>
      </c>
      <c r="F1073" s="177">
        <v>150</v>
      </c>
      <c r="G1073" s="177">
        <v>48</v>
      </c>
      <c r="H1073" s="178">
        <v>90</v>
      </c>
      <c r="I1073" s="172">
        <v>276</v>
      </c>
      <c r="J1073" s="177">
        <v>151</v>
      </c>
      <c r="K1073" s="177">
        <v>38</v>
      </c>
      <c r="L1073" s="178">
        <v>87</v>
      </c>
      <c r="M1073" s="172">
        <v>160</v>
      </c>
      <c r="N1073" s="177">
        <v>41</v>
      </c>
      <c r="O1073" s="177">
        <v>35</v>
      </c>
      <c r="P1073" s="178">
        <v>84</v>
      </c>
    </row>
    <row r="1074" spans="1:16" x14ac:dyDescent="0.3">
      <c r="A1074" s="175" t="s">
        <v>792</v>
      </c>
      <c r="B1074" s="176" t="s">
        <v>681</v>
      </c>
      <c r="C1074" s="176" t="s">
        <v>2266</v>
      </c>
      <c r="D1074" s="175" t="s">
        <v>697</v>
      </c>
      <c r="E1074" s="172">
        <v>215</v>
      </c>
      <c r="F1074" s="177">
        <v>114</v>
      </c>
      <c r="G1074" s="177">
        <v>28</v>
      </c>
      <c r="H1074" s="178">
        <v>73</v>
      </c>
      <c r="I1074" s="172">
        <v>234</v>
      </c>
      <c r="J1074" s="177">
        <v>116</v>
      </c>
      <c r="K1074" s="177">
        <v>52</v>
      </c>
      <c r="L1074" s="178">
        <v>66</v>
      </c>
      <c r="M1074" s="172">
        <v>150</v>
      </c>
      <c r="N1074" s="177">
        <v>73</v>
      </c>
      <c r="O1074" s="177">
        <v>23</v>
      </c>
      <c r="P1074" s="178">
        <v>54</v>
      </c>
    </row>
    <row r="1075" spans="1:16" x14ac:dyDescent="0.3">
      <c r="A1075" s="175" t="s">
        <v>539</v>
      </c>
      <c r="B1075" s="176" t="s">
        <v>309</v>
      </c>
      <c r="C1075" s="176" t="s">
        <v>2267</v>
      </c>
      <c r="D1075" s="175" t="s">
        <v>405</v>
      </c>
      <c r="E1075" s="172">
        <v>441</v>
      </c>
      <c r="F1075" s="177">
        <v>131</v>
      </c>
      <c r="G1075" s="177">
        <v>262</v>
      </c>
      <c r="H1075" s="178">
        <v>48</v>
      </c>
      <c r="I1075" s="172">
        <v>256</v>
      </c>
      <c r="J1075" s="177">
        <v>115</v>
      </c>
      <c r="K1075" s="177">
        <v>94</v>
      </c>
      <c r="L1075" s="178">
        <v>47</v>
      </c>
      <c r="M1075" s="172">
        <v>154</v>
      </c>
      <c r="N1075" s="177">
        <v>77</v>
      </c>
      <c r="O1075" s="177">
        <v>36</v>
      </c>
      <c r="P1075" s="178">
        <v>41</v>
      </c>
    </row>
    <row r="1076" spans="1:16" x14ac:dyDescent="0.3">
      <c r="A1076" s="175" t="s">
        <v>308</v>
      </c>
      <c r="B1076" s="176" t="s">
        <v>309</v>
      </c>
      <c r="C1076" s="176" t="s">
        <v>2268</v>
      </c>
      <c r="D1076" s="175" t="s">
        <v>324</v>
      </c>
      <c r="E1076" s="172">
        <v>172</v>
      </c>
      <c r="F1076" s="177">
        <v>70</v>
      </c>
      <c r="G1076" s="177">
        <v>55</v>
      </c>
      <c r="H1076" s="178">
        <v>47</v>
      </c>
      <c r="I1076" s="172">
        <v>163</v>
      </c>
      <c r="J1076" s="177">
        <v>64</v>
      </c>
      <c r="K1076" s="177">
        <v>55</v>
      </c>
      <c r="L1076" s="178">
        <v>44</v>
      </c>
      <c r="M1076" s="172">
        <v>161</v>
      </c>
      <c r="N1076" s="177">
        <v>62</v>
      </c>
      <c r="O1076" s="177">
        <v>54</v>
      </c>
      <c r="P1076" s="178">
        <v>45</v>
      </c>
    </row>
    <row r="1077" spans="1:16" x14ac:dyDescent="0.3">
      <c r="A1077" s="175" t="s">
        <v>512</v>
      </c>
      <c r="B1077" s="176" t="s">
        <v>569</v>
      </c>
      <c r="C1077" s="176" t="s">
        <v>2269</v>
      </c>
      <c r="D1077" s="175" t="s">
        <v>576</v>
      </c>
      <c r="E1077" s="172">
        <v>260</v>
      </c>
      <c r="F1077" s="177">
        <v>136</v>
      </c>
      <c r="G1077" s="177">
        <v>65</v>
      </c>
      <c r="H1077" s="178">
        <v>59</v>
      </c>
      <c r="I1077" s="172">
        <v>250</v>
      </c>
      <c r="J1077" s="177">
        <v>134</v>
      </c>
      <c r="K1077" s="177">
        <v>57</v>
      </c>
      <c r="L1077" s="178">
        <v>59</v>
      </c>
      <c r="M1077" s="172">
        <v>150</v>
      </c>
      <c r="N1077" s="177">
        <v>50</v>
      </c>
      <c r="O1077" s="177">
        <v>50</v>
      </c>
      <c r="P1077" s="178">
        <v>50</v>
      </c>
    </row>
    <row r="1078" spans="1:16" x14ac:dyDescent="0.3">
      <c r="A1078" s="175" t="s">
        <v>568</v>
      </c>
      <c r="B1078" s="176" t="s">
        <v>261</v>
      </c>
      <c r="C1078" s="176" t="s">
        <v>2270</v>
      </c>
      <c r="D1078" s="175" t="s">
        <v>267</v>
      </c>
      <c r="E1078" s="172">
        <v>275</v>
      </c>
      <c r="F1078" s="177">
        <v>170</v>
      </c>
      <c r="G1078" s="177">
        <v>15</v>
      </c>
      <c r="H1078" s="178">
        <v>90</v>
      </c>
      <c r="I1078" s="172">
        <v>275</v>
      </c>
      <c r="J1078" s="177">
        <v>167</v>
      </c>
      <c r="K1078" s="177">
        <v>15</v>
      </c>
      <c r="L1078" s="178">
        <v>93</v>
      </c>
      <c r="M1078" s="172">
        <v>142</v>
      </c>
      <c r="N1078" s="177">
        <v>45</v>
      </c>
      <c r="O1078" s="177">
        <v>18</v>
      </c>
      <c r="P1078" s="178">
        <v>79</v>
      </c>
    </row>
    <row r="1079" spans="1:16" x14ac:dyDescent="0.3">
      <c r="A1079" s="175" t="s">
        <v>1178</v>
      </c>
      <c r="B1079" s="176" t="s">
        <v>309</v>
      </c>
      <c r="C1079" s="176" t="s">
        <v>2271</v>
      </c>
      <c r="D1079" s="175" t="s">
        <v>378</v>
      </c>
      <c r="E1079" s="172">
        <v>207</v>
      </c>
      <c r="F1079" s="177">
        <v>86</v>
      </c>
      <c r="G1079" s="177">
        <v>47</v>
      </c>
      <c r="H1079" s="178">
        <v>74</v>
      </c>
      <c r="I1079" s="172">
        <v>178</v>
      </c>
      <c r="J1079" s="177">
        <v>85</v>
      </c>
      <c r="K1079" s="177">
        <v>26</v>
      </c>
      <c r="L1079" s="178">
        <v>67</v>
      </c>
      <c r="M1079" s="172">
        <v>124</v>
      </c>
      <c r="N1079" s="177">
        <v>70</v>
      </c>
      <c r="O1079" s="177">
        <v>18</v>
      </c>
      <c r="P1079" s="178">
        <v>36</v>
      </c>
    </row>
    <row r="1080" spans="1:16" x14ac:dyDescent="0.3">
      <c r="A1080" s="175" t="s">
        <v>711</v>
      </c>
      <c r="B1080" s="176" t="s">
        <v>1131</v>
      </c>
      <c r="C1080" s="176" t="s">
        <v>2272</v>
      </c>
      <c r="D1080" s="175" t="s">
        <v>1143</v>
      </c>
      <c r="E1080" s="172">
        <v>177</v>
      </c>
      <c r="F1080" s="177">
        <v>88</v>
      </c>
      <c r="G1080" s="177">
        <v>24</v>
      </c>
      <c r="H1080" s="178">
        <v>65</v>
      </c>
      <c r="I1080" s="172">
        <v>172</v>
      </c>
      <c r="J1080" s="177">
        <v>88</v>
      </c>
      <c r="K1080" s="177">
        <v>20</v>
      </c>
      <c r="L1080" s="178">
        <v>64</v>
      </c>
      <c r="M1080" s="172">
        <v>152</v>
      </c>
      <c r="N1080" s="177">
        <v>72</v>
      </c>
      <c r="O1080" s="177">
        <v>18</v>
      </c>
      <c r="P1080" s="178">
        <v>62</v>
      </c>
    </row>
    <row r="1081" spans="1:16" x14ac:dyDescent="0.3">
      <c r="A1081" s="175" t="s">
        <v>711</v>
      </c>
      <c r="B1081" s="176" t="s">
        <v>569</v>
      </c>
      <c r="C1081" s="176" t="s">
        <v>2273</v>
      </c>
      <c r="D1081" s="175" t="s">
        <v>635</v>
      </c>
      <c r="E1081" s="172">
        <v>164</v>
      </c>
      <c r="F1081" s="177">
        <v>76</v>
      </c>
      <c r="G1081" s="177">
        <v>49</v>
      </c>
      <c r="H1081" s="178">
        <v>39</v>
      </c>
      <c r="I1081" s="172">
        <v>183</v>
      </c>
      <c r="J1081" s="177">
        <v>76</v>
      </c>
      <c r="K1081" s="177">
        <v>60</v>
      </c>
      <c r="L1081" s="178">
        <v>47</v>
      </c>
      <c r="M1081" s="172">
        <v>147</v>
      </c>
      <c r="N1081" s="177">
        <v>49</v>
      </c>
      <c r="O1081" s="177">
        <v>57</v>
      </c>
      <c r="P1081" s="178">
        <v>41</v>
      </c>
    </row>
    <row r="1082" spans="1:16" x14ac:dyDescent="0.3">
      <c r="A1082" s="175" t="s">
        <v>107</v>
      </c>
      <c r="B1082" s="176" t="s">
        <v>235</v>
      </c>
      <c r="C1082" s="176" t="s">
        <v>2274</v>
      </c>
      <c r="D1082" s="175" t="s">
        <v>246</v>
      </c>
      <c r="E1082" s="172">
        <v>173</v>
      </c>
      <c r="F1082" s="177">
        <v>90</v>
      </c>
      <c r="G1082" s="177">
        <v>42</v>
      </c>
      <c r="H1082" s="178">
        <v>41</v>
      </c>
      <c r="I1082" s="172">
        <v>169</v>
      </c>
      <c r="J1082" s="177">
        <v>91</v>
      </c>
      <c r="K1082" s="177">
        <v>38</v>
      </c>
      <c r="L1082" s="178">
        <v>40</v>
      </c>
      <c r="M1082" s="172">
        <v>151</v>
      </c>
      <c r="N1082" s="177">
        <v>74</v>
      </c>
      <c r="O1082" s="177">
        <v>38</v>
      </c>
      <c r="P1082" s="178">
        <v>39</v>
      </c>
    </row>
    <row r="1083" spans="1:16" x14ac:dyDescent="0.3">
      <c r="A1083" s="175" t="s">
        <v>107</v>
      </c>
      <c r="B1083" s="176" t="s">
        <v>309</v>
      </c>
      <c r="C1083" s="176" t="s">
        <v>2275</v>
      </c>
      <c r="D1083" s="175" t="s">
        <v>319</v>
      </c>
      <c r="E1083" s="172">
        <v>186</v>
      </c>
      <c r="F1083" s="177">
        <v>98</v>
      </c>
      <c r="G1083" s="177">
        <v>43</v>
      </c>
      <c r="H1083" s="178">
        <v>45</v>
      </c>
      <c r="I1083" s="172">
        <v>186</v>
      </c>
      <c r="J1083" s="177">
        <v>100</v>
      </c>
      <c r="K1083" s="177">
        <v>44</v>
      </c>
      <c r="L1083" s="178">
        <v>42</v>
      </c>
      <c r="M1083" s="172">
        <v>154</v>
      </c>
      <c r="N1083" s="177">
        <v>96</v>
      </c>
      <c r="O1083" s="177">
        <v>11</v>
      </c>
      <c r="P1083" s="178">
        <v>47</v>
      </c>
    </row>
    <row r="1084" spans="1:16" x14ac:dyDescent="0.3">
      <c r="A1084" s="175" t="s">
        <v>924</v>
      </c>
      <c r="B1084" s="176" t="s">
        <v>681</v>
      </c>
      <c r="C1084" s="176" t="s">
        <v>2276</v>
      </c>
      <c r="D1084" s="175" t="s">
        <v>698</v>
      </c>
      <c r="E1084" s="172">
        <v>146</v>
      </c>
      <c r="F1084" s="177">
        <v>53</v>
      </c>
      <c r="G1084" s="177">
        <v>12</v>
      </c>
      <c r="H1084" s="178">
        <v>81</v>
      </c>
      <c r="I1084" s="172">
        <v>152</v>
      </c>
      <c r="J1084" s="177">
        <v>53</v>
      </c>
      <c r="K1084" s="177">
        <v>10</v>
      </c>
      <c r="L1084" s="178">
        <v>89</v>
      </c>
      <c r="M1084" s="172">
        <v>131</v>
      </c>
      <c r="N1084" s="177">
        <v>50</v>
      </c>
      <c r="O1084" s="177">
        <v>10</v>
      </c>
      <c r="P1084" s="178">
        <v>71</v>
      </c>
    </row>
    <row r="1085" spans="1:16" x14ac:dyDescent="0.3">
      <c r="A1085" s="175" t="s">
        <v>873</v>
      </c>
      <c r="B1085" s="176" t="s">
        <v>309</v>
      </c>
      <c r="C1085" s="176" t="s">
        <v>2277</v>
      </c>
      <c r="D1085" s="175" t="s">
        <v>346</v>
      </c>
      <c r="E1085" s="172">
        <v>180</v>
      </c>
      <c r="F1085" s="177">
        <v>84</v>
      </c>
      <c r="G1085" s="177">
        <v>16</v>
      </c>
      <c r="H1085" s="178">
        <v>80</v>
      </c>
      <c r="I1085" s="172">
        <v>186</v>
      </c>
      <c r="J1085" s="177">
        <v>83</v>
      </c>
      <c r="K1085" s="177">
        <v>15</v>
      </c>
      <c r="L1085" s="178">
        <v>88</v>
      </c>
      <c r="M1085" s="172">
        <v>144</v>
      </c>
      <c r="N1085" s="177">
        <v>46</v>
      </c>
      <c r="O1085" s="177">
        <v>15</v>
      </c>
      <c r="P1085" s="178">
        <v>83</v>
      </c>
    </row>
    <row r="1086" spans="1:16" x14ac:dyDescent="0.3">
      <c r="A1086" s="175" t="s">
        <v>308</v>
      </c>
      <c r="B1086" s="176" t="s">
        <v>1183</v>
      </c>
      <c r="C1086" s="176" t="s">
        <v>2278</v>
      </c>
      <c r="D1086" s="175" t="s">
        <v>1186</v>
      </c>
      <c r="E1086" s="172">
        <v>145</v>
      </c>
      <c r="F1086" s="177">
        <v>95</v>
      </c>
      <c r="G1086" s="177">
        <v>14</v>
      </c>
      <c r="H1086" s="178">
        <v>36</v>
      </c>
      <c r="I1086" s="172">
        <v>146</v>
      </c>
      <c r="J1086" s="177">
        <v>95</v>
      </c>
      <c r="K1086" s="177">
        <v>14</v>
      </c>
      <c r="L1086" s="178">
        <v>37</v>
      </c>
      <c r="M1086" s="172">
        <v>147</v>
      </c>
      <c r="N1086" s="177">
        <v>95</v>
      </c>
      <c r="O1086" s="177">
        <v>15</v>
      </c>
      <c r="P1086" s="178">
        <v>37</v>
      </c>
    </row>
    <row r="1087" spans="1:16" x14ac:dyDescent="0.3">
      <c r="A1087" s="175" t="s">
        <v>107</v>
      </c>
      <c r="B1087" s="176" t="s">
        <v>108</v>
      </c>
      <c r="C1087" s="176" t="s">
        <v>2279</v>
      </c>
      <c r="D1087" s="175" t="s">
        <v>111</v>
      </c>
      <c r="E1087" s="172">
        <v>140</v>
      </c>
      <c r="F1087" s="177">
        <v>91</v>
      </c>
      <c r="G1087" s="177">
        <v>24</v>
      </c>
      <c r="H1087" s="178">
        <v>25</v>
      </c>
      <c r="I1087" s="172">
        <v>139</v>
      </c>
      <c r="J1087" s="177">
        <v>94</v>
      </c>
      <c r="K1087" s="177">
        <v>22</v>
      </c>
      <c r="L1087" s="178">
        <v>23</v>
      </c>
      <c r="M1087" s="172">
        <v>152</v>
      </c>
      <c r="N1087" s="177">
        <v>94</v>
      </c>
      <c r="O1087" s="177">
        <v>29</v>
      </c>
      <c r="P1087" s="178">
        <v>29</v>
      </c>
    </row>
    <row r="1088" spans="1:16" x14ac:dyDescent="0.3">
      <c r="A1088" s="175" t="s">
        <v>539</v>
      </c>
      <c r="B1088" s="176" t="s">
        <v>939</v>
      </c>
      <c r="C1088" s="176" t="s">
        <v>2280</v>
      </c>
      <c r="D1088" s="175" t="s">
        <v>1002</v>
      </c>
      <c r="E1088" s="172">
        <v>394</v>
      </c>
      <c r="F1088" s="177">
        <v>72</v>
      </c>
      <c r="G1088" s="177">
        <v>288</v>
      </c>
      <c r="H1088" s="178">
        <v>34</v>
      </c>
      <c r="I1088" s="172">
        <v>163</v>
      </c>
      <c r="J1088" s="177">
        <v>70</v>
      </c>
      <c r="K1088" s="177">
        <v>65</v>
      </c>
      <c r="L1088" s="178">
        <v>28</v>
      </c>
      <c r="M1088" s="172">
        <v>140</v>
      </c>
      <c r="N1088" s="177">
        <v>69</v>
      </c>
      <c r="O1088" s="177">
        <v>47</v>
      </c>
      <c r="P1088" s="178">
        <v>24</v>
      </c>
    </row>
    <row r="1089" spans="1:16" x14ac:dyDescent="0.3">
      <c r="A1089" s="175" t="s">
        <v>568</v>
      </c>
      <c r="B1089" s="176" t="s">
        <v>309</v>
      </c>
      <c r="C1089" s="176" t="s">
        <v>2281</v>
      </c>
      <c r="D1089" s="175" t="s">
        <v>315</v>
      </c>
      <c r="E1089" s="172">
        <v>262</v>
      </c>
      <c r="F1089" s="177">
        <v>169</v>
      </c>
      <c r="G1089" s="177">
        <v>40</v>
      </c>
      <c r="H1089" s="178">
        <v>53</v>
      </c>
      <c r="I1089" s="172">
        <v>254</v>
      </c>
      <c r="J1089" s="177">
        <v>157</v>
      </c>
      <c r="K1089" s="177">
        <v>43</v>
      </c>
      <c r="L1089" s="178">
        <v>54</v>
      </c>
      <c r="M1089" s="172">
        <v>147</v>
      </c>
      <c r="N1089" s="177">
        <v>40</v>
      </c>
      <c r="O1089" s="177">
        <v>46</v>
      </c>
      <c r="P1089" s="178">
        <v>61</v>
      </c>
    </row>
    <row r="1090" spans="1:16" x14ac:dyDescent="0.3">
      <c r="A1090" s="175" t="s">
        <v>819</v>
      </c>
      <c r="B1090" s="176" t="s">
        <v>939</v>
      </c>
      <c r="C1090" s="176" t="s">
        <v>2282</v>
      </c>
      <c r="D1090" s="175" t="s">
        <v>975</v>
      </c>
      <c r="E1090" s="172">
        <v>149</v>
      </c>
      <c r="F1090" s="177">
        <v>91</v>
      </c>
      <c r="G1090" s="177">
        <v>30</v>
      </c>
      <c r="H1090" s="178">
        <v>28</v>
      </c>
      <c r="I1090" s="172">
        <v>137</v>
      </c>
      <c r="J1090" s="177">
        <v>79</v>
      </c>
      <c r="K1090" s="177">
        <v>35</v>
      </c>
      <c r="L1090" s="178">
        <v>23</v>
      </c>
      <c r="M1090" s="172">
        <v>133</v>
      </c>
      <c r="N1090" s="177">
        <v>88</v>
      </c>
      <c r="O1090" s="177">
        <v>27</v>
      </c>
      <c r="P1090" s="178">
        <v>18</v>
      </c>
    </row>
    <row r="1091" spans="1:16" x14ac:dyDescent="0.3">
      <c r="A1091" s="175" t="s">
        <v>107</v>
      </c>
      <c r="B1091" s="176" t="s">
        <v>309</v>
      </c>
      <c r="C1091" s="176" t="s">
        <v>2283</v>
      </c>
      <c r="D1091" s="175" t="s">
        <v>131</v>
      </c>
      <c r="E1091" s="172">
        <v>147</v>
      </c>
      <c r="F1091" s="177">
        <v>68</v>
      </c>
      <c r="G1091" s="177">
        <v>29</v>
      </c>
      <c r="H1091" s="178">
        <v>50</v>
      </c>
      <c r="I1091" s="172">
        <v>144</v>
      </c>
      <c r="J1091" s="177">
        <v>68</v>
      </c>
      <c r="K1091" s="177">
        <v>28</v>
      </c>
      <c r="L1091" s="178">
        <v>48</v>
      </c>
      <c r="M1091" s="172">
        <v>126</v>
      </c>
      <c r="N1091" s="177">
        <v>69</v>
      </c>
      <c r="O1091" s="177">
        <v>14</v>
      </c>
      <c r="P1091" s="178">
        <v>43</v>
      </c>
    </row>
    <row r="1092" spans="1:16" x14ac:dyDescent="0.3">
      <c r="A1092" s="175" t="s">
        <v>1162</v>
      </c>
      <c r="B1092" s="176" t="s">
        <v>475</v>
      </c>
      <c r="C1092" s="176" t="s">
        <v>2284</v>
      </c>
      <c r="D1092" s="175" t="s">
        <v>504</v>
      </c>
      <c r="E1092" s="172">
        <v>121</v>
      </c>
      <c r="F1092" s="177">
        <v>68</v>
      </c>
      <c r="G1092" s="177">
        <v>10</v>
      </c>
      <c r="H1092" s="178">
        <v>43</v>
      </c>
      <c r="I1092" s="172">
        <v>131</v>
      </c>
      <c r="J1092" s="177">
        <v>68</v>
      </c>
      <c r="K1092" s="177">
        <v>12</v>
      </c>
      <c r="L1092" s="178">
        <v>51</v>
      </c>
      <c r="M1092" s="172">
        <v>120</v>
      </c>
      <c r="N1092" s="177">
        <v>69</v>
      </c>
      <c r="O1092" s="177">
        <v>10</v>
      </c>
      <c r="P1092" s="178">
        <v>41</v>
      </c>
    </row>
    <row r="1093" spans="1:16" x14ac:dyDescent="0.3">
      <c r="A1093" s="175" t="s">
        <v>1149</v>
      </c>
      <c r="B1093" s="176" t="s">
        <v>939</v>
      </c>
      <c r="C1093" s="176" t="s">
        <v>2285</v>
      </c>
      <c r="D1093" s="175" t="s">
        <v>960</v>
      </c>
      <c r="E1093" s="172">
        <v>157</v>
      </c>
      <c r="F1093" s="177">
        <v>1</v>
      </c>
      <c r="G1093" s="177">
        <v>153</v>
      </c>
      <c r="H1093" s="178">
        <v>3</v>
      </c>
      <c r="I1093" s="172">
        <v>129</v>
      </c>
      <c r="J1093" s="177">
        <v>1</v>
      </c>
      <c r="K1093" s="177">
        <v>121</v>
      </c>
      <c r="L1093" s="178">
        <v>7</v>
      </c>
      <c r="M1093" s="172">
        <v>129</v>
      </c>
      <c r="N1093" s="177">
        <v>0</v>
      </c>
      <c r="O1093" s="177">
        <v>123</v>
      </c>
      <c r="P1093" s="178">
        <v>6</v>
      </c>
    </row>
    <row r="1094" spans="1:16" x14ac:dyDescent="0.3">
      <c r="A1094" s="175" t="s">
        <v>429</v>
      </c>
      <c r="B1094" s="176" t="s">
        <v>181</v>
      </c>
      <c r="C1094" s="176" t="s">
        <v>2286</v>
      </c>
      <c r="D1094" s="175" t="s">
        <v>851</v>
      </c>
      <c r="E1094" s="172">
        <v>138</v>
      </c>
      <c r="F1094" s="177">
        <v>88</v>
      </c>
      <c r="G1094" s="177">
        <v>28</v>
      </c>
      <c r="H1094" s="178">
        <v>22</v>
      </c>
      <c r="I1094" s="172">
        <v>127</v>
      </c>
      <c r="J1094" s="177">
        <v>91</v>
      </c>
      <c r="K1094" s="177">
        <v>14</v>
      </c>
      <c r="L1094" s="178">
        <v>22</v>
      </c>
      <c r="M1094" s="172">
        <v>129</v>
      </c>
      <c r="N1094" s="177">
        <v>89</v>
      </c>
      <c r="O1094" s="177">
        <v>19</v>
      </c>
      <c r="P1094" s="178">
        <v>21</v>
      </c>
    </row>
    <row r="1095" spans="1:16" x14ac:dyDescent="0.3">
      <c r="A1095" s="175" t="s">
        <v>1149</v>
      </c>
      <c r="B1095" s="176" t="s">
        <v>939</v>
      </c>
      <c r="C1095" s="176" t="s">
        <v>2287</v>
      </c>
      <c r="D1095" s="175" t="s">
        <v>578</v>
      </c>
      <c r="E1095" s="172">
        <v>127</v>
      </c>
      <c r="F1095" s="177">
        <v>17</v>
      </c>
      <c r="G1095" s="177">
        <v>110</v>
      </c>
      <c r="H1095" s="178">
        <v>0</v>
      </c>
      <c r="I1095" s="172">
        <v>128</v>
      </c>
      <c r="J1095" s="177">
        <v>19</v>
      </c>
      <c r="K1095" s="177">
        <v>109</v>
      </c>
      <c r="L1095" s="178">
        <v>0</v>
      </c>
      <c r="M1095" s="172">
        <v>128</v>
      </c>
      <c r="N1095" s="177">
        <v>15</v>
      </c>
      <c r="O1095" s="177">
        <v>113</v>
      </c>
      <c r="P1095" s="178">
        <v>0</v>
      </c>
    </row>
    <row r="1096" spans="1:16" x14ac:dyDescent="0.3">
      <c r="A1096" s="175" t="s">
        <v>568</v>
      </c>
      <c r="B1096" s="176" t="s">
        <v>939</v>
      </c>
      <c r="C1096" s="176" t="s">
        <v>2288</v>
      </c>
      <c r="D1096" s="175" t="s">
        <v>962</v>
      </c>
      <c r="E1096" s="172">
        <v>122</v>
      </c>
      <c r="F1096" s="177">
        <v>60</v>
      </c>
      <c r="G1096" s="177">
        <v>8</v>
      </c>
      <c r="H1096" s="178">
        <v>54</v>
      </c>
      <c r="I1096" s="172">
        <v>120</v>
      </c>
      <c r="J1096" s="177">
        <v>60</v>
      </c>
      <c r="K1096" s="177">
        <v>3</v>
      </c>
      <c r="L1096" s="178">
        <v>57</v>
      </c>
      <c r="M1096" s="172">
        <v>115</v>
      </c>
      <c r="N1096" s="177">
        <v>60</v>
      </c>
      <c r="O1096" s="177">
        <v>8</v>
      </c>
      <c r="P1096" s="178">
        <v>47</v>
      </c>
    </row>
    <row r="1097" spans="1:16" x14ac:dyDescent="0.3">
      <c r="A1097" s="175" t="s">
        <v>792</v>
      </c>
      <c r="B1097" s="176" t="s">
        <v>874</v>
      </c>
      <c r="C1097" s="176" t="s">
        <v>2289</v>
      </c>
      <c r="D1097" s="175" t="s">
        <v>903</v>
      </c>
      <c r="E1097" s="172">
        <v>119</v>
      </c>
      <c r="F1097" s="177">
        <v>57</v>
      </c>
      <c r="G1097" s="177">
        <v>12</v>
      </c>
      <c r="H1097" s="178">
        <v>50</v>
      </c>
      <c r="I1097" s="172">
        <v>124</v>
      </c>
      <c r="J1097" s="177">
        <v>55</v>
      </c>
      <c r="K1097" s="177">
        <v>14</v>
      </c>
      <c r="L1097" s="178">
        <v>55</v>
      </c>
      <c r="M1097" s="172">
        <v>121</v>
      </c>
      <c r="N1097" s="177">
        <v>54</v>
      </c>
      <c r="O1097" s="177">
        <v>16</v>
      </c>
      <c r="P1097" s="178">
        <v>51</v>
      </c>
    </row>
    <row r="1098" spans="1:16" x14ac:dyDescent="0.3">
      <c r="A1098" s="175" t="s">
        <v>711</v>
      </c>
      <c r="B1098" s="176" t="s">
        <v>309</v>
      </c>
      <c r="C1098" s="176" t="s">
        <v>2290</v>
      </c>
      <c r="D1098" s="175" t="s">
        <v>387</v>
      </c>
      <c r="E1098" s="172">
        <v>131</v>
      </c>
      <c r="F1098" s="177">
        <v>93</v>
      </c>
      <c r="G1098" s="177">
        <v>24</v>
      </c>
      <c r="H1098" s="178">
        <v>14</v>
      </c>
      <c r="I1098" s="172">
        <v>123</v>
      </c>
      <c r="J1098" s="177">
        <v>95</v>
      </c>
      <c r="K1098" s="177">
        <v>15</v>
      </c>
      <c r="L1098" s="178">
        <v>13</v>
      </c>
      <c r="M1098" s="172">
        <v>128</v>
      </c>
      <c r="N1098" s="177">
        <v>96</v>
      </c>
      <c r="O1098" s="177">
        <v>15</v>
      </c>
      <c r="P1098" s="178">
        <v>17</v>
      </c>
    </row>
    <row r="1099" spans="1:16" x14ac:dyDescent="0.3">
      <c r="A1099" s="175" t="s">
        <v>308</v>
      </c>
      <c r="B1099" s="176" t="s">
        <v>309</v>
      </c>
      <c r="C1099" s="176" t="s">
        <v>2291</v>
      </c>
      <c r="D1099" s="175" t="s">
        <v>369</v>
      </c>
      <c r="E1099" s="172">
        <v>134</v>
      </c>
      <c r="F1099" s="177">
        <v>97</v>
      </c>
      <c r="G1099" s="177">
        <v>10</v>
      </c>
      <c r="H1099" s="178">
        <v>27</v>
      </c>
      <c r="I1099" s="172">
        <v>131</v>
      </c>
      <c r="J1099" s="177">
        <v>94</v>
      </c>
      <c r="K1099" s="177">
        <v>10</v>
      </c>
      <c r="L1099" s="178">
        <v>27</v>
      </c>
      <c r="M1099" s="172">
        <v>114</v>
      </c>
      <c r="N1099" s="177">
        <v>87</v>
      </c>
      <c r="O1099" s="177">
        <v>9</v>
      </c>
      <c r="P1099" s="178">
        <v>18</v>
      </c>
    </row>
    <row r="1100" spans="1:16" x14ac:dyDescent="0.3">
      <c r="A1100" s="175" t="s">
        <v>762</v>
      </c>
      <c r="B1100" s="176" t="s">
        <v>1163</v>
      </c>
      <c r="C1100" s="176" t="s">
        <v>2292</v>
      </c>
      <c r="D1100" s="175" t="s">
        <v>1165</v>
      </c>
      <c r="E1100" s="172">
        <v>121</v>
      </c>
      <c r="F1100" s="177">
        <v>71</v>
      </c>
      <c r="G1100" s="177">
        <v>20</v>
      </c>
      <c r="H1100" s="178">
        <v>30</v>
      </c>
      <c r="I1100" s="172">
        <v>128</v>
      </c>
      <c r="J1100" s="177">
        <v>71</v>
      </c>
      <c r="K1100" s="177">
        <v>21</v>
      </c>
      <c r="L1100" s="178">
        <v>36</v>
      </c>
      <c r="M1100" s="172">
        <v>121</v>
      </c>
      <c r="N1100" s="177">
        <v>70</v>
      </c>
      <c r="O1100" s="177">
        <v>14</v>
      </c>
      <c r="P1100" s="178">
        <v>37</v>
      </c>
    </row>
    <row r="1101" spans="1:16" x14ac:dyDescent="0.3">
      <c r="A1101" s="175" t="s">
        <v>107</v>
      </c>
      <c r="B1101" s="176" t="s">
        <v>793</v>
      </c>
      <c r="C1101" s="176" t="s">
        <v>2293</v>
      </c>
      <c r="D1101" s="175" t="s">
        <v>817</v>
      </c>
      <c r="E1101" s="172">
        <v>109</v>
      </c>
      <c r="F1101" s="177">
        <v>69</v>
      </c>
      <c r="G1101" s="177">
        <v>11</v>
      </c>
      <c r="H1101" s="178">
        <v>29</v>
      </c>
      <c r="I1101" s="172">
        <v>118</v>
      </c>
      <c r="J1101" s="177">
        <v>72</v>
      </c>
      <c r="K1101" s="177">
        <v>9</v>
      </c>
      <c r="L1101" s="178">
        <v>37</v>
      </c>
      <c r="M1101" s="172">
        <v>119</v>
      </c>
      <c r="N1101" s="177">
        <v>73</v>
      </c>
      <c r="O1101" s="177">
        <v>9</v>
      </c>
      <c r="P1101" s="178">
        <v>37</v>
      </c>
    </row>
    <row r="1102" spans="1:16" x14ac:dyDescent="0.3">
      <c r="A1102" s="175" t="s">
        <v>308</v>
      </c>
      <c r="B1102" s="176" t="s">
        <v>939</v>
      </c>
      <c r="C1102" s="176" t="s">
        <v>2294</v>
      </c>
      <c r="D1102" s="175" t="s">
        <v>988</v>
      </c>
      <c r="E1102" s="172">
        <v>131</v>
      </c>
      <c r="F1102" s="177">
        <v>67</v>
      </c>
      <c r="G1102" s="177">
        <v>24</v>
      </c>
      <c r="H1102" s="178">
        <v>40</v>
      </c>
      <c r="I1102" s="172">
        <v>131</v>
      </c>
      <c r="J1102" s="177">
        <v>67</v>
      </c>
      <c r="K1102" s="177">
        <v>24</v>
      </c>
      <c r="L1102" s="178">
        <v>40</v>
      </c>
      <c r="M1102" s="172">
        <v>117</v>
      </c>
      <c r="N1102" s="177">
        <v>66</v>
      </c>
      <c r="O1102" s="177">
        <v>12</v>
      </c>
      <c r="P1102" s="178">
        <v>39</v>
      </c>
    </row>
    <row r="1103" spans="1:16" x14ac:dyDescent="0.3">
      <c r="A1103" s="183" t="s">
        <v>819</v>
      </c>
      <c r="B1103" s="176" t="s">
        <v>309</v>
      </c>
      <c r="C1103" s="176" t="s">
        <v>2295</v>
      </c>
      <c r="D1103" s="175" t="s">
        <v>311</v>
      </c>
      <c r="E1103" s="172">
        <v>124</v>
      </c>
      <c r="F1103" s="177">
        <v>67</v>
      </c>
      <c r="G1103" s="177">
        <v>19</v>
      </c>
      <c r="H1103" s="178">
        <v>38</v>
      </c>
      <c r="I1103" s="172">
        <v>122</v>
      </c>
      <c r="J1103" s="177">
        <v>67</v>
      </c>
      <c r="K1103" s="177">
        <v>17</v>
      </c>
      <c r="L1103" s="178">
        <v>38</v>
      </c>
      <c r="M1103" s="172">
        <v>118</v>
      </c>
      <c r="N1103" s="177">
        <v>67</v>
      </c>
      <c r="O1103" s="177">
        <v>13</v>
      </c>
      <c r="P1103" s="178">
        <v>38</v>
      </c>
    </row>
    <row r="1104" spans="1:16" x14ac:dyDescent="0.3">
      <c r="A1104" s="183" t="s">
        <v>568</v>
      </c>
      <c r="B1104" s="176" t="s">
        <v>309</v>
      </c>
      <c r="C1104" s="176" t="s">
        <v>2296</v>
      </c>
      <c r="D1104" s="175" t="s">
        <v>424</v>
      </c>
      <c r="E1104" s="172">
        <v>133</v>
      </c>
      <c r="F1104" s="177">
        <v>59</v>
      </c>
      <c r="G1104" s="177">
        <v>35</v>
      </c>
      <c r="H1104" s="178">
        <v>39</v>
      </c>
      <c r="I1104" s="172">
        <v>118</v>
      </c>
      <c r="J1104" s="177">
        <v>56</v>
      </c>
      <c r="K1104" s="177">
        <v>29</v>
      </c>
      <c r="L1104" s="178">
        <v>33</v>
      </c>
      <c r="M1104" s="172">
        <v>116</v>
      </c>
      <c r="N1104" s="177">
        <v>58</v>
      </c>
      <c r="O1104" s="177">
        <v>26</v>
      </c>
      <c r="P1104" s="178">
        <v>32</v>
      </c>
    </row>
    <row r="1105" spans="1:16" x14ac:dyDescent="0.3">
      <c r="A1105" s="183" t="s">
        <v>873</v>
      </c>
      <c r="B1105" s="176" t="s">
        <v>939</v>
      </c>
      <c r="C1105" s="176" t="s">
        <v>2297</v>
      </c>
      <c r="D1105" s="175" t="s">
        <v>998</v>
      </c>
      <c r="E1105" s="172">
        <v>121</v>
      </c>
      <c r="F1105" s="177">
        <v>70</v>
      </c>
      <c r="G1105" s="177">
        <v>14</v>
      </c>
      <c r="H1105" s="178">
        <v>37</v>
      </c>
      <c r="I1105" s="172">
        <v>114</v>
      </c>
      <c r="J1105" s="177">
        <v>65</v>
      </c>
      <c r="K1105" s="177">
        <v>14</v>
      </c>
      <c r="L1105" s="178">
        <v>35</v>
      </c>
      <c r="M1105" s="172">
        <v>110</v>
      </c>
      <c r="N1105" s="177">
        <v>66</v>
      </c>
      <c r="O1105" s="177">
        <v>13</v>
      </c>
      <c r="P1105" s="178">
        <v>31</v>
      </c>
    </row>
    <row r="1106" spans="1:16" x14ac:dyDescent="0.3">
      <c r="A1106" s="183" t="s">
        <v>1038</v>
      </c>
      <c r="B1106" s="176" t="s">
        <v>681</v>
      </c>
      <c r="C1106" s="176" t="s">
        <v>2298</v>
      </c>
      <c r="D1106" s="175" t="s">
        <v>705</v>
      </c>
      <c r="E1106" s="172">
        <v>159</v>
      </c>
      <c r="F1106" s="177">
        <v>85</v>
      </c>
      <c r="G1106" s="177">
        <v>32</v>
      </c>
      <c r="H1106" s="178">
        <v>42</v>
      </c>
      <c r="I1106" s="172">
        <v>137</v>
      </c>
      <c r="J1106" s="177">
        <v>85</v>
      </c>
      <c r="K1106" s="177">
        <v>10</v>
      </c>
      <c r="L1106" s="178">
        <v>42</v>
      </c>
      <c r="M1106" s="172">
        <v>101</v>
      </c>
      <c r="N1106" s="177">
        <v>58</v>
      </c>
      <c r="O1106" s="177">
        <v>12</v>
      </c>
      <c r="P1106" s="178">
        <v>31</v>
      </c>
    </row>
    <row r="1107" spans="1:16" x14ac:dyDescent="0.3">
      <c r="A1107" s="183" t="s">
        <v>1172</v>
      </c>
      <c r="B1107" s="176" t="s">
        <v>939</v>
      </c>
      <c r="C1107" s="176" t="s">
        <v>2299</v>
      </c>
      <c r="D1107" s="175" t="s">
        <v>948</v>
      </c>
      <c r="E1107" s="172">
        <v>125</v>
      </c>
      <c r="F1107" s="177">
        <v>66</v>
      </c>
      <c r="G1107" s="177">
        <v>4</v>
      </c>
      <c r="H1107" s="178">
        <v>55</v>
      </c>
      <c r="I1107" s="172">
        <v>122</v>
      </c>
      <c r="J1107" s="177">
        <v>66</v>
      </c>
      <c r="K1107" s="177">
        <v>5</v>
      </c>
      <c r="L1107" s="178">
        <v>51</v>
      </c>
      <c r="M1107" s="172">
        <v>81</v>
      </c>
      <c r="N1107" s="177">
        <v>49</v>
      </c>
      <c r="O1107" s="177">
        <v>10</v>
      </c>
      <c r="P1107" s="178">
        <v>22</v>
      </c>
    </row>
    <row r="1108" spans="1:16" x14ac:dyDescent="0.3">
      <c r="A1108" s="183" t="s">
        <v>1014</v>
      </c>
      <c r="B1108" s="176" t="s">
        <v>309</v>
      </c>
      <c r="C1108" s="176" t="s">
        <v>2300</v>
      </c>
      <c r="D1108" s="175" t="s">
        <v>427</v>
      </c>
      <c r="E1108" s="172">
        <v>116</v>
      </c>
      <c r="F1108" s="177">
        <v>42</v>
      </c>
      <c r="G1108" s="177">
        <v>30</v>
      </c>
      <c r="H1108" s="178">
        <v>44</v>
      </c>
      <c r="I1108" s="172">
        <v>113</v>
      </c>
      <c r="J1108" s="177">
        <v>40</v>
      </c>
      <c r="K1108" s="177">
        <v>31</v>
      </c>
      <c r="L1108" s="178">
        <v>42</v>
      </c>
      <c r="M1108" s="172">
        <v>98</v>
      </c>
      <c r="N1108" s="177">
        <v>35</v>
      </c>
      <c r="O1108" s="177">
        <v>32</v>
      </c>
      <c r="P1108" s="178">
        <v>31</v>
      </c>
    </row>
    <row r="1109" spans="1:16" x14ac:dyDescent="0.3">
      <c r="A1109" s="183" t="s">
        <v>913</v>
      </c>
      <c r="B1109" s="176" t="s">
        <v>309</v>
      </c>
      <c r="C1109" s="176" t="s">
        <v>2301</v>
      </c>
      <c r="D1109" s="175" t="s">
        <v>383</v>
      </c>
      <c r="E1109" s="172">
        <v>124</v>
      </c>
      <c r="F1109" s="177">
        <v>46</v>
      </c>
      <c r="G1109" s="177">
        <v>10</v>
      </c>
      <c r="H1109" s="178">
        <v>68</v>
      </c>
      <c r="I1109" s="172">
        <v>120</v>
      </c>
      <c r="J1109" s="177">
        <v>46</v>
      </c>
      <c r="K1109" s="177">
        <v>11</v>
      </c>
      <c r="L1109" s="178">
        <v>63</v>
      </c>
      <c r="M1109" s="172">
        <v>110</v>
      </c>
      <c r="N1109" s="177">
        <v>35</v>
      </c>
      <c r="O1109" s="177">
        <v>11</v>
      </c>
      <c r="P1109" s="178">
        <v>64</v>
      </c>
    </row>
    <row r="1110" spans="1:16" x14ac:dyDescent="0.3">
      <c r="A1110" s="183" t="s">
        <v>107</v>
      </c>
      <c r="B1110" s="176" t="s">
        <v>763</v>
      </c>
      <c r="C1110" s="176" t="s">
        <v>2302</v>
      </c>
      <c r="D1110" s="175" t="s">
        <v>785</v>
      </c>
      <c r="E1110" s="172">
        <v>113</v>
      </c>
      <c r="F1110" s="177">
        <v>52</v>
      </c>
      <c r="G1110" s="177">
        <v>17</v>
      </c>
      <c r="H1110" s="178">
        <v>44</v>
      </c>
      <c r="I1110" s="172">
        <v>109</v>
      </c>
      <c r="J1110" s="177">
        <v>51</v>
      </c>
      <c r="K1110" s="177">
        <v>13</v>
      </c>
      <c r="L1110" s="178">
        <v>45</v>
      </c>
      <c r="M1110" s="172">
        <v>99</v>
      </c>
      <c r="N1110" s="177">
        <v>51</v>
      </c>
      <c r="O1110" s="177">
        <v>12</v>
      </c>
      <c r="P1110" s="178">
        <v>36</v>
      </c>
    </row>
    <row r="1111" spans="1:16" x14ac:dyDescent="0.3">
      <c r="A1111" s="183" t="s">
        <v>747</v>
      </c>
      <c r="B1111" s="176" t="s">
        <v>939</v>
      </c>
      <c r="C1111" s="176" t="s">
        <v>2303</v>
      </c>
      <c r="D1111" s="175" t="s">
        <v>209</v>
      </c>
      <c r="E1111" s="172">
        <v>123</v>
      </c>
      <c r="F1111" s="177">
        <v>85</v>
      </c>
      <c r="G1111" s="177">
        <v>18</v>
      </c>
      <c r="H1111" s="178">
        <v>20</v>
      </c>
      <c r="I1111" s="172">
        <v>121</v>
      </c>
      <c r="J1111" s="177">
        <v>85</v>
      </c>
      <c r="K1111" s="177">
        <v>16</v>
      </c>
      <c r="L1111" s="178">
        <v>20</v>
      </c>
      <c r="M1111" s="172">
        <v>111</v>
      </c>
      <c r="N1111" s="177">
        <v>76</v>
      </c>
      <c r="O1111" s="177">
        <v>12</v>
      </c>
      <c r="P1111" s="178">
        <v>23</v>
      </c>
    </row>
    <row r="1112" spans="1:16" x14ac:dyDescent="0.3">
      <c r="A1112" s="183" t="s">
        <v>762</v>
      </c>
      <c r="B1112" s="176" t="s">
        <v>181</v>
      </c>
      <c r="C1112" s="176" t="s">
        <v>2304</v>
      </c>
      <c r="D1112" s="175" t="s">
        <v>209</v>
      </c>
      <c r="E1112" s="172">
        <v>149</v>
      </c>
      <c r="F1112" s="177">
        <v>26</v>
      </c>
      <c r="G1112" s="177">
        <v>122</v>
      </c>
      <c r="H1112" s="178">
        <v>1</v>
      </c>
      <c r="I1112" s="172">
        <v>154</v>
      </c>
      <c r="J1112" s="177">
        <v>27</v>
      </c>
      <c r="K1112" s="177">
        <v>126</v>
      </c>
      <c r="L1112" s="178">
        <v>1</v>
      </c>
      <c r="M1112" s="172">
        <v>111</v>
      </c>
      <c r="N1112" s="177">
        <v>0</v>
      </c>
      <c r="O1112" s="177">
        <v>106</v>
      </c>
      <c r="P1112" s="178">
        <v>5</v>
      </c>
    </row>
    <row r="1113" spans="1:16" x14ac:dyDescent="0.3">
      <c r="A1113" s="183" t="s">
        <v>260</v>
      </c>
      <c r="B1113" s="176" t="s">
        <v>681</v>
      </c>
      <c r="C1113" s="176" t="s">
        <v>2305</v>
      </c>
      <c r="D1113" s="175" t="s">
        <v>707</v>
      </c>
      <c r="E1113" s="172">
        <v>112</v>
      </c>
      <c r="F1113" s="177">
        <v>49</v>
      </c>
      <c r="G1113" s="177">
        <v>11</v>
      </c>
      <c r="H1113" s="178">
        <v>52</v>
      </c>
      <c r="I1113" s="172">
        <v>116</v>
      </c>
      <c r="J1113" s="177">
        <v>50</v>
      </c>
      <c r="K1113" s="177">
        <v>13</v>
      </c>
      <c r="L1113" s="178">
        <v>53</v>
      </c>
      <c r="M1113" s="172">
        <v>93</v>
      </c>
      <c r="N1113" s="177">
        <v>45</v>
      </c>
      <c r="O1113" s="177">
        <v>8</v>
      </c>
      <c r="P1113" s="178">
        <v>40</v>
      </c>
    </row>
    <row r="1114" spans="1:16" x14ac:dyDescent="0.3">
      <c r="A1114" s="183" t="s">
        <v>568</v>
      </c>
      <c r="B1114" s="176" t="s">
        <v>309</v>
      </c>
      <c r="C1114" s="176" t="s">
        <v>2306</v>
      </c>
      <c r="D1114" s="175" t="s">
        <v>336</v>
      </c>
      <c r="E1114" s="172">
        <v>123</v>
      </c>
      <c r="F1114" s="177">
        <v>70</v>
      </c>
      <c r="G1114" s="177">
        <v>14</v>
      </c>
      <c r="H1114" s="178">
        <v>39</v>
      </c>
      <c r="I1114" s="172">
        <v>119</v>
      </c>
      <c r="J1114" s="177">
        <v>69</v>
      </c>
      <c r="K1114" s="177">
        <v>13</v>
      </c>
      <c r="L1114" s="178">
        <v>37</v>
      </c>
      <c r="M1114" s="172">
        <v>100</v>
      </c>
      <c r="N1114" s="177">
        <v>55</v>
      </c>
      <c r="O1114" s="177">
        <v>13</v>
      </c>
      <c r="P1114" s="178">
        <v>32</v>
      </c>
    </row>
    <row r="1115" spans="1:16" x14ac:dyDescent="0.3">
      <c r="A1115" s="183" t="s">
        <v>568</v>
      </c>
      <c r="B1115" s="176" t="s">
        <v>309</v>
      </c>
      <c r="C1115" s="176" t="s">
        <v>2307</v>
      </c>
      <c r="D1115" s="175" t="s">
        <v>354</v>
      </c>
      <c r="E1115" s="172">
        <v>112</v>
      </c>
      <c r="F1115" s="177">
        <v>61</v>
      </c>
      <c r="G1115" s="177">
        <v>2</v>
      </c>
      <c r="H1115" s="178">
        <v>49</v>
      </c>
      <c r="I1115" s="172">
        <v>109</v>
      </c>
      <c r="J1115" s="177">
        <v>59</v>
      </c>
      <c r="K1115" s="177">
        <v>2</v>
      </c>
      <c r="L1115" s="178">
        <v>48</v>
      </c>
      <c r="M1115" s="172">
        <v>78</v>
      </c>
      <c r="N1115" s="177">
        <v>53</v>
      </c>
      <c r="O1115" s="177">
        <v>1</v>
      </c>
      <c r="P1115" s="178">
        <v>24</v>
      </c>
    </row>
    <row r="1116" spans="1:16" x14ac:dyDescent="0.3">
      <c r="A1116" s="183" t="s">
        <v>1085</v>
      </c>
      <c r="B1116" s="176" t="s">
        <v>181</v>
      </c>
      <c r="C1116" s="176" t="s">
        <v>2308</v>
      </c>
      <c r="D1116" s="175" t="s">
        <v>861</v>
      </c>
      <c r="E1116" s="172">
        <v>104</v>
      </c>
      <c r="F1116" s="177">
        <v>65</v>
      </c>
      <c r="G1116" s="177">
        <v>5</v>
      </c>
      <c r="H1116" s="178">
        <v>34</v>
      </c>
      <c r="I1116" s="172">
        <v>106</v>
      </c>
      <c r="J1116" s="177">
        <v>63</v>
      </c>
      <c r="K1116" s="177">
        <v>6</v>
      </c>
      <c r="L1116" s="178">
        <v>37</v>
      </c>
      <c r="M1116" s="172">
        <v>117</v>
      </c>
      <c r="N1116" s="177">
        <v>60</v>
      </c>
      <c r="O1116" s="177">
        <v>3</v>
      </c>
      <c r="P1116" s="178">
        <v>54</v>
      </c>
    </row>
    <row r="1117" spans="1:16" x14ac:dyDescent="0.3">
      <c r="A1117" s="183" t="s">
        <v>474</v>
      </c>
      <c r="B1117" s="176" t="s">
        <v>793</v>
      </c>
      <c r="C1117" s="176" t="s">
        <v>2309</v>
      </c>
      <c r="D1117" s="175" t="s">
        <v>801</v>
      </c>
      <c r="E1117" s="172">
        <v>104</v>
      </c>
      <c r="F1117" s="177">
        <v>48</v>
      </c>
      <c r="G1117" s="177">
        <v>9</v>
      </c>
      <c r="H1117" s="178">
        <v>47</v>
      </c>
      <c r="I1117" s="172">
        <v>101</v>
      </c>
      <c r="J1117" s="177">
        <v>48</v>
      </c>
      <c r="K1117" s="177">
        <v>8</v>
      </c>
      <c r="L1117" s="178">
        <v>45</v>
      </c>
      <c r="M1117" s="172">
        <v>91</v>
      </c>
      <c r="N1117" s="177">
        <v>44</v>
      </c>
      <c r="O1117" s="177">
        <v>9</v>
      </c>
      <c r="P1117" s="178">
        <v>38</v>
      </c>
    </row>
    <row r="1118" spans="1:16" x14ac:dyDescent="0.3">
      <c r="A1118" s="183" t="s">
        <v>1130</v>
      </c>
      <c r="B1118" s="176" t="s">
        <v>272</v>
      </c>
      <c r="C1118" s="176" t="s">
        <v>2310</v>
      </c>
      <c r="D1118" s="175" t="s">
        <v>563</v>
      </c>
      <c r="E1118" s="172">
        <v>91</v>
      </c>
      <c r="F1118" s="177">
        <v>37</v>
      </c>
      <c r="G1118" s="177">
        <v>11</v>
      </c>
      <c r="H1118" s="178">
        <v>43</v>
      </c>
      <c r="I1118" s="172">
        <v>91</v>
      </c>
      <c r="J1118" s="177">
        <v>37</v>
      </c>
      <c r="K1118" s="177">
        <v>12</v>
      </c>
      <c r="L1118" s="178">
        <v>42</v>
      </c>
      <c r="M1118" s="172">
        <v>92</v>
      </c>
      <c r="N1118" s="177">
        <v>37</v>
      </c>
      <c r="O1118" s="177">
        <v>12</v>
      </c>
      <c r="P1118" s="178">
        <v>43</v>
      </c>
    </row>
    <row r="1119" spans="1:16" x14ac:dyDescent="0.3">
      <c r="A1119" s="184" t="s">
        <v>747</v>
      </c>
      <c r="B1119" s="176" t="s">
        <v>1173</v>
      </c>
      <c r="C1119" s="176" t="s">
        <v>2311</v>
      </c>
      <c r="D1119" s="176" t="s">
        <v>249</v>
      </c>
      <c r="E1119" s="172">
        <v>108</v>
      </c>
      <c r="F1119" s="177">
        <v>64</v>
      </c>
      <c r="G1119" s="177">
        <v>9</v>
      </c>
      <c r="H1119" s="178">
        <v>35</v>
      </c>
      <c r="I1119" s="172">
        <v>107</v>
      </c>
      <c r="J1119" s="177">
        <v>67</v>
      </c>
      <c r="K1119" s="177">
        <v>9</v>
      </c>
      <c r="L1119" s="178">
        <v>31</v>
      </c>
      <c r="M1119" s="172">
        <v>89</v>
      </c>
      <c r="N1119" s="177">
        <v>54</v>
      </c>
      <c r="O1119" s="177">
        <v>6</v>
      </c>
      <c r="P1119" s="178">
        <v>29</v>
      </c>
    </row>
    <row r="1120" spans="1:16" x14ac:dyDescent="0.3">
      <c r="A1120" s="183" t="s">
        <v>568</v>
      </c>
      <c r="B1120" s="176" t="s">
        <v>1163</v>
      </c>
      <c r="C1120" s="176" t="s">
        <v>2312</v>
      </c>
      <c r="D1120" s="176" t="s">
        <v>902</v>
      </c>
      <c r="E1120" s="172">
        <v>114</v>
      </c>
      <c r="F1120" s="177">
        <v>12</v>
      </c>
      <c r="G1120" s="177">
        <v>90</v>
      </c>
      <c r="H1120" s="178">
        <v>12</v>
      </c>
      <c r="I1120" s="172">
        <v>60</v>
      </c>
      <c r="J1120" s="177">
        <v>13</v>
      </c>
      <c r="K1120" s="177">
        <v>35</v>
      </c>
      <c r="L1120" s="178">
        <v>12</v>
      </c>
      <c r="M1120" s="172">
        <v>87</v>
      </c>
      <c r="N1120" s="177">
        <v>0</v>
      </c>
      <c r="O1120" s="177">
        <v>75</v>
      </c>
      <c r="P1120" s="178">
        <v>12</v>
      </c>
    </row>
    <row r="1121" spans="1:16" x14ac:dyDescent="0.3">
      <c r="A1121" s="183" t="s">
        <v>938</v>
      </c>
      <c r="B1121" s="176" t="s">
        <v>1163</v>
      </c>
      <c r="C1121" s="176" t="s">
        <v>2313</v>
      </c>
      <c r="D1121" s="175" t="s">
        <v>1167</v>
      </c>
      <c r="E1121" s="172">
        <v>105</v>
      </c>
      <c r="F1121" s="177">
        <v>75</v>
      </c>
      <c r="G1121" s="177">
        <v>12</v>
      </c>
      <c r="H1121" s="178">
        <v>18</v>
      </c>
      <c r="I1121" s="172">
        <v>103</v>
      </c>
      <c r="J1121" s="177">
        <v>74</v>
      </c>
      <c r="K1121" s="177">
        <v>11</v>
      </c>
      <c r="L1121" s="178">
        <v>18</v>
      </c>
      <c r="M1121" s="172">
        <v>80</v>
      </c>
      <c r="N1121" s="177">
        <v>63</v>
      </c>
      <c r="O1121" s="177">
        <v>1</v>
      </c>
      <c r="P1121" s="178">
        <v>16</v>
      </c>
    </row>
    <row r="1122" spans="1:16" x14ac:dyDescent="0.3">
      <c r="A1122" s="183" t="s">
        <v>938</v>
      </c>
      <c r="B1122" s="176" t="s">
        <v>1163</v>
      </c>
      <c r="C1122" s="176" t="s">
        <v>2314</v>
      </c>
      <c r="D1122" s="175" t="s">
        <v>1166</v>
      </c>
      <c r="E1122" s="172">
        <v>95</v>
      </c>
      <c r="F1122" s="177">
        <v>15</v>
      </c>
      <c r="G1122" s="177">
        <v>69</v>
      </c>
      <c r="H1122" s="178">
        <v>11</v>
      </c>
      <c r="I1122" s="172">
        <v>92</v>
      </c>
      <c r="J1122" s="177">
        <v>16</v>
      </c>
      <c r="K1122" s="177">
        <v>70</v>
      </c>
      <c r="L1122" s="178">
        <v>6</v>
      </c>
      <c r="M1122" s="172">
        <v>79</v>
      </c>
      <c r="N1122" s="177">
        <v>1</v>
      </c>
      <c r="O1122" s="177">
        <v>72</v>
      </c>
      <c r="P1122" s="178">
        <v>6</v>
      </c>
    </row>
    <row r="1123" spans="1:16" x14ac:dyDescent="0.3">
      <c r="A1123" s="183" t="s">
        <v>568</v>
      </c>
      <c r="B1123" s="176" t="s">
        <v>1163</v>
      </c>
      <c r="C1123" s="176" t="s">
        <v>2315</v>
      </c>
      <c r="D1123" s="175" t="s">
        <v>1171</v>
      </c>
      <c r="E1123" s="172">
        <v>73</v>
      </c>
      <c r="F1123" s="177">
        <v>2</v>
      </c>
      <c r="G1123" s="177">
        <v>64</v>
      </c>
      <c r="H1123" s="178">
        <v>7</v>
      </c>
      <c r="I1123" s="172">
        <v>87</v>
      </c>
      <c r="J1123" s="177">
        <v>3</v>
      </c>
      <c r="K1123" s="177">
        <v>77</v>
      </c>
      <c r="L1123" s="178">
        <v>7</v>
      </c>
      <c r="M1123" s="172">
        <v>83</v>
      </c>
      <c r="N1123" s="177">
        <v>0</v>
      </c>
      <c r="O1123" s="177">
        <v>71</v>
      </c>
      <c r="P1123" s="178">
        <v>12</v>
      </c>
    </row>
    <row r="1124" spans="1:16" x14ac:dyDescent="0.3">
      <c r="A1124" s="183" t="s">
        <v>308</v>
      </c>
      <c r="B1124" s="176" t="s">
        <v>1163</v>
      </c>
      <c r="C1124" s="176" t="s">
        <v>2316</v>
      </c>
      <c r="D1124" s="175" t="s">
        <v>1168</v>
      </c>
      <c r="E1124" s="172">
        <v>159</v>
      </c>
      <c r="F1124" s="177">
        <v>37</v>
      </c>
      <c r="G1124" s="177">
        <v>104</v>
      </c>
      <c r="H1124" s="178">
        <v>18</v>
      </c>
      <c r="I1124" s="172">
        <v>73</v>
      </c>
      <c r="J1124" s="177">
        <v>34</v>
      </c>
      <c r="K1124" s="177">
        <v>19</v>
      </c>
      <c r="L1124" s="178">
        <v>20</v>
      </c>
      <c r="M1124" s="172">
        <v>58</v>
      </c>
      <c r="N1124" s="177">
        <v>21</v>
      </c>
      <c r="O1124" s="177">
        <v>22</v>
      </c>
      <c r="P1124" s="178">
        <v>15</v>
      </c>
    </row>
    <row r="1125" spans="1:16" x14ac:dyDescent="0.3">
      <c r="A1125" s="183" t="s">
        <v>924</v>
      </c>
      <c r="B1125" s="176" t="s">
        <v>1173</v>
      </c>
      <c r="C1125" s="176" t="s">
        <v>2317</v>
      </c>
      <c r="D1125" s="175" t="s">
        <v>1177</v>
      </c>
      <c r="E1125" s="172">
        <v>155</v>
      </c>
      <c r="F1125" s="177">
        <v>90</v>
      </c>
      <c r="G1125" s="177">
        <v>46</v>
      </c>
      <c r="H1125" s="178">
        <v>19</v>
      </c>
      <c r="I1125" s="172">
        <v>152</v>
      </c>
      <c r="J1125" s="177">
        <v>91</v>
      </c>
      <c r="K1125" s="177">
        <v>46</v>
      </c>
      <c r="L1125" s="178">
        <v>15</v>
      </c>
      <c r="M1125" s="172">
        <v>64</v>
      </c>
      <c r="N1125" s="177">
        <v>4</v>
      </c>
      <c r="O1125" s="177">
        <v>40</v>
      </c>
      <c r="P1125" s="178">
        <v>20</v>
      </c>
    </row>
    <row r="1126" spans="1:16" x14ac:dyDescent="0.3">
      <c r="A1126" s="183" t="s">
        <v>107</v>
      </c>
      <c r="B1126" s="176" t="s">
        <v>1173</v>
      </c>
      <c r="C1126" s="176" t="s">
        <v>2318</v>
      </c>
      <c r="D1126" s="175" t="s">
        <v>1176</v>
      </c>
      <c r="E1126" s="172">
        <v>54</v>
      </c>
      <c r="F1126" s="177">
        <v>21</v>
      </c>
      <c r="G1126" s="177">
        <v>15</v>
      </c>
      <c r="H1126" s="178">
        <v>18</v>
      </c>
      <c r="I1126" s="172">
        <v>61</v>
      </c>
      <c r="J1126" s="177">
        <v>27</v>
      </c>
      <c r="K1126" s="177">
        <v>15</v>
      </c>
      <c r="L1126" s="178">
        <v>19</v>
      </c>
      <c r="M1126" s="172">
        <v>51</v>
      </c>
      <c r="N1126" s="177">
        <v>6</v>
      </c>
      <c r="O1126" s="177">
        <v>24</v>
      </c>
      <c r="P1126" s="178">
        <v>21</v>
      </c>
    </row>
    <row r="1127" spans="1:16" x14ac:dyDescent="0.3">
      <c r="A1127" s="183" t="s">
        <v>107</v>
      </c>
      <c r="B1127" s="176" t="s">
        <v>1163</v>
      </c>
      <c r="C1127" s="176" t="s">
        <v>2319</v>
      </c>
      <c r="D1127" s="175" t="s">
        <v>1206</v>
      </c>
      <c r="E1127" s="172">
        <v>72</v>
      </c>
      <c r="F1127" s="177">
        <v>28</v>
      </c>
      <c r="G1127" s="177">
        <v>18</v>
      </c>
      <c r="H1127" s="178">
        <v>26</v>
      </c>
      <c r="I1127" s="172">
        <v>59</v>
      </c>
      <c r="J1127" s="177">
        <v>28</v>
      </c>
      <c r="K1127" s="177">
        <v>12</v>
      </c>
      <c r="L1127" s="178">
        <v>19</v>
      </c>
      <c r="M1127" s="172">
        <v>47</v>
      </c>
      <c r="N1127" s="177">
        <v>2</v>
      </c>
      <c r="O1127" s="177">
        <v>21</v>
      </c>
      <c r="P1127" s="178">
        <v>24</v>
      </c>
    </row>
    <row r="1128" spans="1:16" x14ac:dyDescent="0.3">
      <c r="A1128" s="183" t="s">
        <v>512</v>
      </c>
      <c r="B1128" s="176" t="s">
        <v>1163</v>
      </c>
      <c r="C1128" s="176" t="s">
        <v>2320</v>
      </c>
      <c r="D1128" s="175" t="s">
        <v>1169</v>
      </c>
      <c r="E1128" s="172">
        <v>55</v>
      </c>
      <c r="F1128" s="177">
        <v>20</v>
      </c>
      <c r="G1128" s="177">
        <v>29</v>
      </c>
      <c r="H1128" s="178">
        <v>6</v>
      </c>
      <c r="I1128" s="172">
        <v>54</v>
      </c>
      <c r="J1128" s="177">
        <v>20</v>
      </c>
      <c r="K1128" s="177">
        <v>27</v>
      </c>
      <c r="L1128" s="178">
        <v>7</v>
      </c>
      <c r="M1128" s="172">
        <v>36</v>
      </c>
      <c r="N1128" s="177">
        <v>0</v>
      </c>
      <c r="O1128" s="177">
        <v>29</v>
      </c>
      <c r="P1128" s="178">
        <v>7</v>
      </c>
    </row>
    <row r="1129" spans="1:16" x14ac:dyDescent="0.3">
      <c r="A1129" s="185" t="s">
        <v>1085</v>
      </c>
      <c r="B1129" s="186" t="s">
        <v>1163</v>
      </c>
      <c r="C1129" s="186" t="s">
        <v>2321</v>
      </c>
      <c r="D1129" s="148" t="s">
        <v>354</v>
      </c>
      <c r="E1129" s="187">
        <v>66</v>
      </c>
      <c r="F1129" s="190">
        <v>20</v>
      </c>
      <c r="G1129" s="190">
        <v>46</v>
      </c>
      <c r="H1129" s="188">
        <v>0</v>
      </c>
      <c r="I1129" s="187">
        <v>29</v>
      </c>
      <c r="J1129" s="190">
        <v>21</v>
      </c>
      <c r="K1129" s="190">
        <v>8</v>
      </c>
      <c r="L1129" s="188">
        <v>0</v>
      </c>
      <c r="M1129" s="187">
        <v>29</v>
      </c>
      <c r="N1129" s="190">
        <v>22</v>
      </c>
      <c r="O1129" s="190">
        <v>7</v>
      </c>
      <c r="P1129" s="188">
        <v>0</v>
      </c>
    </row>
  </sheetData>
  <sortState xmlns:xlrd2="http://schemas.microsoft.com/office/spreadsheetml/2017/richdata2" ref="A15:P1129">
    <sortCondition descending="1" ref="M15:M1129"/>
  </sortState>
  <mergeCells count="7">
    <mergeCell ref="D2:I4"/>
    <mergeCell ref="J2:K4"/>
    <mergeCell ref="D5:K5"/>
    <mergeCell ref="A11:P11"/>
    <mergeCell ref="E12:H12"/>
    <mergeCell ref="I12:L12"/>
    <mergeCell ref="M12:P12"/>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Resultados generales</vt:lpstr>
      <vt:lpstr>Dependientes sector privado</vt:lpstr>
      <vt:lpstr>Independientes</vt:lpstr>
      <vt:lpstr>Monto de cotización</vt:lpstr>
      <vt:lpstr>Resumen municipal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ANDRYU ENRIQUE MENDOZA BELTRAN</dc:creator>
  <cp:lastModifiedBy>Mateo Grisales Hurtado</cp:lastModifiedBy>
  <cp:lastPrinted>2022-03-14T16:58:55Z</cp:lastPrinted>
  <dcterms:created xsi:type="dcterms:W3CDTF">2020-10-26T16:46:23Z</dcterms:created>
  <dcterms:modified xsi:type="dcterms:W3CDTF">2025-07-28T21:10:02Z</dcterms:modified>
</cp:coreProperties>
</file>