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1.xml" ContentType="application/vnd.openxmlformats-officedocument.drawingml.chart+xml"/>
  <Override PartName="/xl/charts/style2.xml" ContentType="application/vnd.ms-office.chartstyle+xml"/>
  <Override PartName="/xl/charts/colors2.xml" ContentType="application/vnd.ms-office.chartcolorstyle+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Ex2.xml" ContentType="application/vnd.ms-office.chartex+xml"/>
  <Override PartName="/xl/charts/style4.xml" ContentType="application/vnd.ms-office.chartstyle+xml"/>
  <Override PartName="/xl/charts/colors4.xml" ContentType="application/vnd.ms-office.chartcolorstyle+xml"/>
  <Override PartName="/xl/charts/chart3.xml" ContentType="application/vnd.openxmlformats-officedocument.drawingml.chart+xml"/>
  <Override PartName="/xl/charts/style5.xml" ContentType="application/vnd.ms-office.chartstyle+xml"/>
  <Override PartName="/xl/charts/colors5.xml" ContentType="application/vnd.ms-office.chartcolorstyle+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hidePivotFieldList="1" defaultThemeVersion="166925"/>
  <mc:AlternateContent xmlns:mc="http://schemas.openxmlformats.org/markup-compatibility/2006">
    <mc:Choice Requires="x15">
      <x15ac:absPath xmlns:x15ac="http://schemas.microsoft.com/office/spreadsheetml/2010/11/ac" url="C:\Users\Mateo Grisales\Downloads\"/>
    </mc:Choice>
  </mc:AlternateContent>
  <xr:revisionPtr revIDLastSave="0" documentId="13_ncr:1_{705DB3F0-66F0-4A78-BB9A-CEF849B4B018}" xr6:coauthVersionLast="47" xr6:coauthVersionMax="47" xr10:uidLastSave="{00000000-0000-0000-0000-000000000000}"/>
  <bookViews>
    <workbookView xWindow="-108" yWindow="-108" windowWidth="23256" windowHeight="12456" xr2:uid="{C1906065-A51F-4A52-ADBA-E90869F494AF}"/>
  </bookViews>
  <sheets>
    <sheet name="Resultados generales" sheetId="1" r:id="rId1"/>
    <sheet name="Dependientes sector privado" sheetId="2" r:id="rId2"/>
    <sheet name="Independientes" sheetId="5" r:id="rId3"/>
    <sheet name="Monto de cotización" sheetId="4" r:id="rId4"/>
    <sheet name="Resumen municipal" sheetId="6" r:id="rId5"/>
  </sheets>
  <definedNames>
    <definedName name="_xlnm._FilterDatabase" localSheetId="4" hidden="1">'Resumen municipal'!$E$13:$P$1129</definedName>
    <definedName name="_xlchart.v6.0" hidden="1">'Dependientes sector privado'!$A$82:$D$82</definedName>
    <definedName name="_xlchart.v6.1" hidden="1">'Dependientes sector privado'!$A$83:$D$115</definedName>
    <definedName name="_xlchart.v6.2" hidden="1">'Dependientes sector privado'!$E$82</definedName>
    <definedName name="_xlchart.v6.3" hidden="1">'Dependientes sector privado'!$F$83:$F$116</definedName>
    <definedName name="_xlchart.v6.4" hidden="1">Independientes!$A$65:$D$65</definedName>
    <definedName name="_xlchart.v6.5" hidden="1">Independientes!$A$66:$D$98</definedName>
    <definedName name="_xlchart.v6.6" hidden="1">Independientes!$E$65</definedName>
    <definedName name="_xlchart.v6.7" hidden="1">Independientes!$F$66:$F$99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07" i="5" l="1"/>
  <c r="H107" i="5" s="1"/>
  <c r="B124" i="2"/>
  <c r="J2" i="6"/>
  <c r="J2" i="4"/>
  <c r="J2" i="5"/>
  <c r="J2" i="2"/>
  <c r="J2" i="1"/>
  <c r="E107" i="5"/>
  <c r="N44" i="2"/>
  <c r="N43" i="2"/>
  <c r="N45" i="2"/>
  <c r="H124" i="2" l="1"/>
  <c r="E84" i="5"/>
  <c r="F35" i="5"/>
  <c r="F52" i="2"/>
  <c r="H35" i="5"/>
  <c r="E124" i="2"/>
  <c r="E52" i="2" l="1"/>
  <c r="I107" i="5"/>
  <c r="E35" i="5"/>
  <c r="H52" i="2"/>
  <c r="I124" i="5"/>
  <c r="H123" i="5"/>
  <c r="H121" i="5"/>
  <c r="H117" i="5"/>
  <c r="H115" i="5"/>
  <c r="H113" i="5"/>
  <c r="H111" i="5"/>
  <c r="E97" i="5"/>
  <c r="F94" i="5"/>
  <c r="E89" i="5"/>
  <c r="E86" i="5"/>
  <c r="F78" i="5"/>
  <c r="E73" i="5"/>
  <c r="F68" i="5"/>
  <c r="E36" i="5"/>
  <c r="H140" i="2"/>
  <c r="H138" i="2"/>
  <c r="H136" i="2"/>
  <c r="H134" i="2"/>
  <c r="H132" i="2"/>
  <c r="H128" i="2"/>
  <c r="F115" i="2"/>
  <c r="F114" i="2"/>
  <c r="E109" i="2"/>
  <c r="E106" i="2"/>
  <c r="E104" i="2"/>
  <c r="F104" i="2"/>
  <c r="E101" i="2"/>
  <c r="E98" i="2"/>
  <c r="F96" i="2"/>
  <c r="E90" i="2"/>
  <c r="E88" i="2"/>
  <c r="F88" i="2"/>
  <c r="E85" i="2"/>
  <c r="I124" i="2"/>
  <c r="F72" i="2"/>
  <c r="F69" i="2"/>
  <c r="H67" i="2"/>
  <c r="F61" i="2"/>
  <c r="H59" i="2"/>
  <c r="F56" i="2"/>
  <c r="H124" i="5"/>
  <c r="H122" i="5"/>
  <c r="H120" i="5"/>
  <c r="H118" i="5"/>
  <c r="H114" i="5"/>
  <c r="H110" i="5"/>
  <c r="F98" i="5"/>
  <c r="F95" i="5"/>
  <c r="E92" i="5"/>
  <c r="F87" i="5"/>
  <c r="E81" i="5"/>
  <c r="F79" i="5"/>
  <c r="E76" i="5"/>
  <c r="F74" i="5"/>
  <c r="E71" i="5"/>
  <c r="F71" i="5"/>
  <c r="E70" i="5"/>
  <c r="H52" i="5"/>
  <c r="H50" i="5"/>
  <c r="H44" i="5"/>
  <c r="H42" i="5"/>
  <c r="I122" i="5"/>
  <c r="H119" i="5"/>
  <c r="I118" i="5"/>
  <c r="I116" i="5"/>
  <c r="I114" i="5"/>
  <c r="H112" i="5"/>
  <c r="I110" i="5"/>
  <c r="F45" i="5"/>
  <c r="F37" i="5"/>
  <c r="I141" i="2"/>
  <c r="I136" i="2"/>
  <c r="H135" i="2"/>
  <c r="I134" i="2"/>
  <c r="H133" i="2"/>
  <c r="I132" i="2"/>
  <c r="H130" i="2"/>
  <c r="E111" i="2"/>
  <c r="F103" i="2"/>
  <c r="E95" i="2"/>
  <c r="F93" i="2"/>
  <c r="E87" i="2"/>
  <c r="E112" i="2"/>
  <c r="F107" i="2"/>
  <c r="H73" i="2"/>
  <c r="F71" i="2"/>
  <c r="H70" i="2"/>
  <c r="H66" i="2"/>
  <c r="F62" i="2"/>
  <c r="H57" i="2"/>
  <c r="H55" i="2"/>
  <c r="H54" i="2"/>
  <c r="E102" i="2"/>
  <c r="F100" i="2"/>
  <c r="E99" i="2"/>
  <c r="E97" i="2"/>
  <c r="F97" i="2"/>
  <c r="E94" i="2"/>
  <c r="E91" i="2"/>
  <c r="F84" i="2"/>
  <c r="I123" i="5"/>
  <c r="H116" i="5"/>
  <c r="I115" i="5"/>
  <c r="I113" i="5"/>
  <c r="I112" i="5"/>
  <c r="I111" i="5"/>
  <c r="E96" i="5"/>
  <c r="E91" i="5"/>
  <c r="F90" i="5"/>
  <c r="F85" i="5"/>
  <c r="E82" i="5"/>
  <c r="E77" i="5"/>
  <c r="E75" i="5"/>
  <c r="F69" i="5"/>
  <c r="H54" i="5"/>
  <c r="F53" i="5"/>
  <c r="F51" i="5"/>
  <c r="F49" i="5"/>
  <c r="H49" i="5"/>
  <c r="F48" i="5"/>
  <c r="H48" i="5"/>
  <c r="E85" i="5"/>
  <c r="F82" i="5"/>
  <c r="E80" i="5"/>
  <c r="F56" i="5"/>
  <c r="H43" i="5"/>
  <c r="H38" i="5"/>
  <c r="I138" i="2"/>
  <c r="I137" i="2"/>
  <c r="I133" i="2"/>
  <c r="I131" i="2"/>
  <c r="I130" i="2"/>
  <c r="I129" i="2"/>
  <c r="I128" i="2"/>
  <c r="H141" i="2"/>
  <c r="H139" i="2"/>
  <c r="H137" i="2"/>
  <c r="H131" i="2"/>
  <c r="H129" i="2"/>
  <c r="E113" i="2"/>
  <c r="F113" i="2"/>
  <c r="E108" i="2"/>
  <c r="E103" i="2"/>
  <c r="E92" i="2"/>
  <c r="F87" i="2"/>
  <c r="E86" i="2"/>
  <c r="H72" i="2"/>
  <c r="H71" i="2"/>
  <c r="F67" i="2"/>
  <c r="H65" i="2"/>
  <c r="H64" i="2"/>
  <c r="H62" i="2"/>
  <c r="F60" i="2"/>
  <c r="F93" i="5"/>
  <c r="E88" i="5"/>
  <c r="E83" i="5"/>
  <c r="F77" i="5"/>
  <c r="E72" i="5"/>
  <c r="E67" i="5"/>
  <c r="E66" i="5"/>
  <c r="E84" i="2"/>
  <c r="E89" i="2"/>
  <c r="F89" i="2"/>
  <c r="E100" i="2"/>
  <c r="E107" i="2"/>
  <c r="E110" i="2"/>
  <c r="F110" i="2"/>
  <c r="E115" i="2"/>
  <c r="I121" i="5"/>
  <c r="I120" i="5"/>
  <c r="I119" i="5"/>
  <c r="I117" i="5"/>
  <c r="I109" i="5"/>
  <c r="E93" i="5"/>
  <c r="F91" i="5"/>
  <c r="E90" i="5"/>
  <c r="F88" i="5"/>
  <c r="E87" i="5"/>
  <c r="F83" i="5"/>
  <c r="F72" i="5"/>
  <c r="F67" i="5"/>
  <c r="H56" i="5"/>
  <c r="H51" i="5"/>
  <c r="H46" i="5"/>
  <c r="F46" i="5"/>
  <c r="H41" i="5"/>
  <c r="F41" i="5"/>
  <c r="H40" i="5"/>
  <c r="F40" i="5"/>
  <c r="F38" i="5"/>
  <c r="I140" i="2"/>
  <c r="I139" i="2"/>
  <c r="I135" i="2"/>
  <c r="I127" i="2"/>
  <c r="H127" i="2"/>
  <c r="I126" i="2"/>
  <c r="F73" i="2"/>
  <c r="H68" i="2"/>
  <c r="F68" i="2"/>
  <c r="H58" i="2"/>
  <c r="F57" i="2"/>
  <c r="H56" i="2"/>
  <c r="F92" i="5" l="1"/>
  <c r="F76" i="5"/>
  <c r="G51" i="5"/>
  <c r="G46" i="5"/>
  <c r="F36" i="5"/>
  <c r="G36" i="5"/>
  <c r="F86" i="5"/>
  <c r="F111" i="2"/>
  <c r="F98" i="2"/>
  <c r="E114" i="2"/>
  <c r="F90" i="2"/>
  <c r="F106" i="2"/>
  <c r="I57" i="2"/>
  <c r="F105" i="2"/>
  <c r="E105" i="2"/>
  <c r="F99" i="2"/>
  <c r="F94" i="2"/>
  <c r="F91" i="2"/>
  <c r="E94" i="5"/>
  <c r="E69" i="5"/>
  <c r="F75" i="5"/>
  <c r="F70" i="5"/>
  <c r="E74" i="5"/>
  <c r="E78" i="5"/>
  <c r="E79" i="5"/>
  <c r="E95" i="5"/>
  <c r="F80" i="5"/>
  <c r="F96" i="5"/>
  <c r="E98" i="5"/>
  <c r="F66" i="5"/>
  <c r="E68" i="5"/>
  <c r="F84" i="5"/>
  <c r="F52" i="5"/>
  <c r="F43" i="5"/>
  <c r="H36" i="5"/>
  <c r="F54" i="5"/>
  <c r="F44" i="5"/>
  <c r="H142" i="2"/>
  <c r="E117" i="2"/>
  <c r="F117" i="2"/>
  <c r="F112" i="2"/>
  <c r="E96" i="2"/>
  <c r="F95" i="2"/>
  <c r="F101" i="2"/>
  <c r="F85" i="2"/>
  <c r="E83" i="2"/>
  <c r="E93" i="2"/>
  <c r="F83" i="2"/>
  <c r="F108" i="2"/>
  <c r="F92" i="2"/>
  <c r="F102" i="2"/>
  <c r="F86" i="2"/>
  <c r="F109" i="2"/>
  <c r="G58" i="2"/>
  <c r="G56" i="2"/>
  <c r="F59" i="2"/>
  <c r="F70" i="2"/>
  <c r="H60" i="2"/>
  <c r="F64" i="2"/>
  <c r="F66" i="2"/>
  <c r="F65" i="2"/>
  <c r="F54" i="2"/>
  <c r="H109" i="5"/>
  <c r="I125" i="5"/>
  <c r="F100" i="5"/>
  <c r="E100" i="5"/>
  <c r="F73" i="5"/>
  <c r="F81" i="5"/>
  <c r="F89" i="5"/>
  <c r="F97" i="5"/>
  <c r="E57" i="5"/>
  <c r="E49" i="5"/>
  <c r="E41" i="5"/>
  <c r="E43" i="5"/>
  <c r="E52" i="5"/>
  <c r="E44" i="5"/>
  <c r="I58" i="5"/>
  <c r="H58" i="5"/>
  <c r="E50" i="5"/>
  <c r="E42" i="5"/>
  <c r="G58" i="5"/>
  <c r="E53" i="5"/>
  <c r="E45" i="5"/>
  <c r="E37" i="5"/>
  <c r="F58" i="5"/>
  <c r="E56" i="5"/>
  <c r="E48" i="5"/>
  <c r="E40" i="5"/>
  <c r="E51" i="5"/>
  <c r="E54" i="5"/>
  <c r="E46" i="5"/>
  <c r="E38" i="5"/>
  <c r="G53" i="5"/>
  <c r="G45" i="5"/>
  <c r="G37" i="5"/>
  <c r="G56" i="5"/>
  <c r="G48" i="5"/>
  <c r="G40" i="5"/>
  <c r="G49" i="5"/>
  <c r="G43" i="5"/>
  <c r="G54" i="5"/>
  <c r="G38" i="5"/>
  <c r="G41" i="5"/>
  <c r="G57" i="5"/>
  <c r="G52" i="5"/>
  <c r="G44" i="5"/>
  <c r="I47" i="5"/>
  <c r="I56" i="5"/>
  <c r="I48" i="5"/>
  <c r="I40" i="5"/>
  <c r="I51" i="5"/>
  <c r="I43" i="5"/>
  <c r="I54" i="5"/>
  <c r="I46" i="5"/>
  <c r="I38" i="5"/>
  <c r="I39" i="5"/>
  <c r="I49" i="5"/>
  <c r="I41" i="5"/>
  <c r="I57" i="5"/>
  <c r="I52" i="5"/>
  <c r="I44" i="5"/>
  <c r="I36" i="5"/>
  <c r="I50" i="5"/>
  <c r="I42" i="5"/>
  <c r="I55" i="5"/>
  <c r="I37" i="5"/>
  <c r="G39" i="5"/>
  <c r="G42" i="5"/>
  <c r="I45" i="5"/>
  <c r="G47" i="5"/>
  <c r="G50" i="5"/>
  <c r="I53" i="5"/>
  <c r="G55" i="5"/>
  <c r="H39" i="5"/>
  <c r="H47" i="5"/>
  <c r="H55" i="5"/>
  <c r="E39" i="5"/>
  <c r="F42" i="5"/>
  <c r="E47" i="5"/>
  <c r="F50" i="5"/>
  <c r="E55" i="5"/>
  <c r="H37" i="5"/>
  <c r="F39" i="5"/>
  <c r="H45" i="5"/>
  <c r="F47" i="5"/>
  <c r="H53" i="5"/>
  <c r="F55" i="5"/>
  <c r="I142" i="2"/>
  <c r="H126" i="2"/>
  <c r="G67" i="2"/>
  <c r="G59" i="2"/>
  <c r="G54" i="2"/>
  <c r="G70" i="2"/>
  <c r="G62" i="2"/>
  <c r="G73" i="2"/>
  <c r="G65" i="2"/>
  <c r="G57" i="2"/>
  <c r="G68" i="2"/>
  <c r="G60" i="2"/>
  <c r="G72" i="2"/>
  <c r="G64" i="2"/>
  <c r="G71" i="2"/>
  <c r="G74" i="2"/>
  <c r="E57" i="2"/>
  <c r="E56" i="2"/>
  <c r="I75" i="2"/>
  <c r="E72" i="2"/>
  <c r="E64" i="2"/>
  <c r="H75" i="2"/>
  <c r="E67" i="2"/>
  <c r="E59" i="2"/>
  <c r="E54" i="2"/>
  <c r="E74" i="2"/>
  <c r="E66" i="2"/>
  <c r="G75" i="2"/>
  <c r="E70" i="2"/>
  <c r="E62" i="2"/>
  <c r="E58" i="2"/>
  <c r="E53" i="2"/>
  <c r="F75" i="2"/>
  <c r="E73" i="2"/>
  <c r="E65" i="2"/>
  <c r="E68" i="2"/>
  <c r="E60" i="2"/>
  <c r="E71" i="2"/>
  <c r="I59" i="2"/>
  <c r="E61" i="2"/>
  <c r="I67" i="2"/>
  <c r="E69" i="2"/>
  <c r="I63" i="2"/>
  <c r="I73" i="2"/>
  <c r="I65" i="2"/>
  <c r="I68" i="2"/>
  <c r="I60" i="2"/>
  <c r="I55" i="2"/>
  <c r="I71" i="2"/>
  <c r="I66" i="2"/>
  <c r="I58" i="2"/>
  <c r="I56" i="2"/>
  <c r="I64" i="2"/>
  <c r="I54" i="2"/>
  <c r="I70" i="2"/>
  <c r="I62" i="2"/>
  <c r="I74" i="2"/>
  <c r="I72" i="2"/>
  <c r="G69" i="2"/>
  <c r="F53" i="2"/>
  <c r="E55" i="2"/>
  <c r="G66" i="2"/>
  <c r="H69" i="2"/>
  <c r="G61" i="2"/>
  <c r="H53" i="2"/>
  <c r="F55" i="2"/>
  <c r="I61" i="2"/>
  <c r="G63" i="2"/>
  <c r="I69" i="2"/>
  <c r="F58" i="2"/>
  <c r="E63" i="2"/>
  <c r="G53" i="2"/>
  <c r="F63" i="2"/>
  <c r="I53" i="2"/>
  <c r="G55" i="2"/>
  <c r="H63" i="2"/>
  <c r="H61" i="2"/>
  <c r="H125" i="5"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3">
    <bk>
      <extLst>
        <ext uri="{3e2802c4-a4d2-4d8b-9148-e3be6c30e623}">
          <xlrd:rvb i="0"/>
        </ext>
      </extLst>
    </bk>
    <bk>
      <extLst>
        <ext uri="{3e2802c4-a4d2-4d8b-9148-e3be6c30e623}">
          <xlrd:rvb i="11"/>
        </ext>
      </extLst>
    </bk>
    <bk>
      <extLst>
        <ext uri="{3e2802c4-a4d2-4d8b-9148-e3be6c30e623}">
          <xlrd:rvb i="20"/>
        </ext>
      </extLst>
    </bk>
    <bk>
      <extLst>
        <ext uri="{3e2802c4-a4d2-4d8b-9148-e3be6c30e623}">
          <xlrd:rvb i="29"/>
        </ext>
      </extLst>
    </bk>
    <bk>
      <extLst>
        <ext uri="{3e2802c4-a4d2-4d8b-9148-e3be6c30e623}">
          <xlrd:rvb i="37"/>
        </ext>
      </extLst>
    </bk>
    <bk>
      <extLst>
        <ext uri="{3e2802c4-a4d2-4d8b-9148-e3be6c30e623}">
          <xlrd:rvb i="45"/>
        </ext>
      </extLst>
    </bk>
    <bk>
      <extLst>
        <ext uri="{3e2802c4-a4d2-4d8b-9148-e3be6c30e623}">
          <xlrd:rvb i="54"/>
        </ext>
      </extLst>
    </bk>
    <bk>
      <extLst>
        <ext uri="{3e2802c4-a4d2-4d8b-9148-e3be6c30e623}">
          <xlrd:rvb i="63"/>
        </ext>
      </extLst>
    </bk>
    <bk>
      <extLst>
        <ext uri="{3e2802c4-a4d2-4d8b-9148-e3be6c30e623}">
          <xlrd:rvb i="72"/>
        </ext>
      </extLst>
    </bk>
    <bk>
      <extLst>
        <ext uri="{3e2802c4-a4d2-4d8b-9148-e3be6c30e623}">
          <xlrd:rvb i="81"/>
        </ext>
      </extLst>
    </bk>
    <bk>
      <extLst>
        <ext uri="{3e2802c4-a4d2-4d8b-9148-e3be6c30e623}">
          <xlrd:rvb i="90"/>
        </ext>
      </extLst>
    </bk>
    <bk>
      <extLst>
        <ext uri="{3e2802c4-a4d2-4d8b-9148-e3be6c30e623}">
          <xlrd:rvb i="99"/>
        </ext>
      </extLst>
    </bk>
    <bk>
      <extLst>
        <ext uri="{3e2802c4-a4d2-4d8b-9148-e3be6c30e623}">
          <xlrd:rvb i="107"/>
        </ext>
      </extLst>
    </bk>
    <bk>
      <extLst>
        <ext uri="{3e2802c4-a4d2-4d8b-9148-e3be6c30e623}">
          <xlrd:rvb i="116"/>
        </ext>
      </extLst>
    </bk>
    <bk>
      <extLst>
        <ext uri="{3e2802c4-a4d2-4d8b-9148-e3be6c30e623}">
          <xlrd:rvb i="125"/>
        </ext>
      </extLst>
    </bk>
    <bk>
      <extLst>
        <ext uri="{3e2802c4-a4d2-4d8b-9148-e3be6c30e623}">
          <xlrd:rvb i="133"/>
        </ext>
      </extLst>
    </bk>
    <bk>
      <extLst>
        <ext uri="{3e2802c4-a4d2-4d8b-9148-e3be6c30e623}">
          <xlrd:rvb i="141"/>
        </ext>
      </extLst>
    </bk>
    <bk>
      <extLst>
        <ext uri="{3e2802c4-a4d2-4d8b-9148-e3be6c30e623}">
          <xlrd:rvb i="150"/>
        </ext>
      </extLst>
    </bk>
    <bk>
      <extLst>
        <ext uri="{3e2802c4-a4d2-4d8b-9148-e3be6c30e623}">
          <xlrd:rvb i="159"/>
        </ext>
      </extLst>
    </bk>
    <bk>
      <extLst>
        <ext uri="{3e2802c4-a4d2-4d8b-9148-e3be6c30e623}">
          <xlrd:rvb i="168"/>
        </ext>
      </extLst>
    </bk>
    <bk>
      <extLst>
        <ext uri="{3e2802c4-a4d2-4d8b-9148-e3be6c30e623}">
          <xlrd:rvb i="178"/>
        </ext>
      </extLst>
    </bk>
    <bk>
      <extLst>
        <ext uri="{3e2802c4-a4d2-4d8b-9148-e3be6c30e623}">
          <xlrd:rvb i="186"/>
        </ext>
      </extLst>
    </bk>
    <bk>
      <extLst>
        <ext uri="{3e2802c4-a4d2-4d8b-9148-e3be6c30e623}">
          <xlrd:rvb i="195"/>
        </ext>
      </extLst>
    </bk>
    <bk>
      <extLst>
        <ext uri="{3e2802c4-a4d2-4d8b-9148-e3be6c30e623}">
          <xlrd:rvb i="204"/>
        </ext>
      </extLst>
    </bk>
    <bk>
      <extLst>
        <ext uri="{3e2802c4-a4d2-4d8b-9148-e3be6c30e623}">
          <xlrd:rvb i="213"/>
        </ext>
      </extLst>
    </bk>
    <bk>
      <extLst>
        <ext uri="{3e2802c4-a4d2-4d8b-9148-e3be6c30e623}">
          <xlrd:rvb i="222"/>
        </ext>
      </extLst>
    </bk>
    <bk>
      <extLst>
        <ext uri="{3e2802c4-a4d2-4d8b-9148-e3be6c30e623}">
          <xlrd:rvb i="231"/>
        </ext>
      </extLst>
    </bk>
    <bk>
      <extLst>
        <ext uri="{3e2802c4-a4d2-4d8b-9148-e3be6c30e623}">
          <xlrd:rvb i="240"/>
        </ext>
      </extLst>
    </bk>
    <bk>
      <extLst>
        <ext uri="{3e2802c4-a4d2-4d8b-9148-e3be6c30e623}">
          <xlrd:rvb i="249"/>
        </ext>
      </extLst>
    </bk>
    <bk>
      <extLst>
        <ext uri="{3e2802c4-a4d2-4d8b-9148-e3be6c30e623}">
          <xlrd:rvb i="258"/>
        </ext>
      </extLst>
    </bk>
    <bk>
      <extLst>
        <ext uri="{3e2802c4-a4d2-4d8b-9148-e3be6c30e623}">
          <xlrd:rvb i="267"/>
        </ext>
      </extLst>
    </bk>
    <bk>
      <extLst>
        <ext uri="{3e2802c4-a4d2-4d8b-9148-e3be6c30e623}">
          <xlrd:rvb i="277"/>
        </ext>
      </extLst>
    </bk>
    <bk>
      <extLst>
        <ext uri="{3e2802c4-a4d2-4d8b-9148-e3be6c30e623}">
          <xlrd:rvb i="286"/>
        </ext>
      </extLst>
    </bk>
  </futureMetadata>
  <valueMetadata count="33">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valueMetadata>
</metadata>
</file>

<file path=xl/sharedStrings.xml><?xml version="1.0" encoding="utf-8"?>
<sst xmlns="http://schemas.openxmlformats.org/spreadsheetml/2006/main" count="2908" uniqueCount="1190">
  <si>
    <t>Rango IBC</t>
  </si>
  <si>
    <t>Total de cotizantes</t>
  </si>
  <si>
    <t>Total de Independientes</t>
  </si>
  <si>
    <t>Mayor a 1 y hasta 2 SMMLV</t>
  </si>
  <si>
    <t>Mayor a 2 y hasta 5 SMMLV</t>
  </si>
  <si>
    <t>Mayor a 5 SMMLV</t>
  </si>
  <si>
    <t>Total de Dependientes</t>
  </si>
  <si>
    <t>Mes</t>
  </si>
  <si>
    <t>Total</t>
  </si>
  <si>
    <t>Actividad (Sección CIIU Rev. 4. A.C)</t>
  </si>
  <si>
    <t>Construcción</t>
  </si>
  <si>
    <t>Industrias manufactureras</t>
  </si>
  <si>
    <t>Alojamiento y servicios de comida</t>
  </si>
  <si>
    <t>Transporte y almacenamiento</t>
  </si>
  <si>
    <t>Educación</t>
  </si>
  <si>
    <t>Otras actividades de servicios</t>
  </si>
  <si>
    <t>Explotación de minas y canteras</t>
  </si>
  <si>
    <t>Actividades financieras y de seguros</t>
  </si>
  <si>
    <t>Actividades inmobiliarias</t>
  </si>
  <si>
    <t>Información y comunicaciones</t>
  </si>
  <si>
    <t>Total general</t>
  </si>
  <si>
    <t xml:space="preserve">Total cotizantes de sector privado según la actividad económica </t>
  </si>
  <si>
    <t>Subsistema</t>
  </si>
  <si>
    <t>ARL</t>
  </si>
  <si>
    <t>CCF</t>
  </si>
  <si>
    <t xml:space="preserve">Total monto de cotización en millones de pesos para todos los cotizantes dependientes </t>
  </si>
  <si>
    <t>Mediana (51-200)</t>
  </si>
  <si>
    <t xml:space="preserve">Resultados cotizaciones </t>
  </si>
  <si>
    <t>Micro (2-10)</t>
  </si>
  <si>
    <t>Variaciones Mensual del número de cotizantes</t>
  </si>
  <si>
    <t>Número de novedades</t>
  </si>
  <si>
    <t>Número de cotizantes</t>
  </si>
  <si>
    <t>Total de Dependientes Priv</t>
  </si>
  <si>
    <t>Número de aportantes privados por tamaño</t>
  </si>
  <si>
    <t>Muy Grande (Más de 500)</t>
  </si>
  <si>
    <t>Grande (201-500)</t>
  </si>
  <si>
    <t>Pequeña (11-50)</t>
  </si>
  <si>
    <t>Micro (Igual a 1)</t>
  </si>
  <si>
    <t>Total cotizantes Independientes, Dependientes y Dependientes del Sector Privado</t>
  </si>
  <si>
    <t>Tamaño</t>
  </si>
  <si>
    <t>Número de aportantes privados</t>
  </si>
  <si>
    <t>Novedades</t>
  </si>
  <si>
    <t>Novedades de Cotizantes Privados</t>
  </si>
  <si>
    <t>Ingresos</t>
  </si>
  <si>
    <t>Retiros</t>
  </si>
  <si>
    <t>Suspensiones temporales</t>
  </si>
  <si>
    <t>Variaciones anuales</t>
  </si>
  <si>
    <t>Total cotizantes de sector privado según Departamento</t>
  </si>
  <si>
    <t>Departamento</t>
  </si>
  <si>
    <t>Var. Mensual</t>
  </si>
  <si>
    <t>Var. Anual</t>
  </si>
  <si>
    <t>Sin Información</t>
  </si>
  <si>
    <t>Anexos Técnicos Independientes</t>
  </si>
  <si>
    <t>Novedades de Cotizantes Independientes</t>
  </si>
  <si>
    <t xml:space="preserve">Total cotizantes de Independientes según la actividad económica </t>
  </si>
  <si>
    <t>Total cotizantes independientes según Departamento</t>
  </si>
  <si>
    <t>Salud</t>
  </si>
  <si>
    <t>Pensión</t>
  </si>
  <si>
    <t xml:space="preserve">Total monto de cotización en millones de pesos para todos los cotizantes independientes </t>
  </si>
  <si>
    <t>Anexos Técnicos Monto de cotización</t>
  </si>
  <si>
    <t xml:space="preserve">* Nota: Corresponden a los asociados a aportantes del sector privado, es decir los tipos de cotizantes 1, 2 o 22 </t>
  </si>
  <si>
    <t>Act artísticas y de entretenimiento</t>
  </si>
  <si>
    <t>Actividades de servicios administrativos</t>
  </si>
  <si>
    <t>Admin. pública y defensa; planes seg. social</t>
  </si>
  <si>
    <t>Agricultura, ganadería, caza</t>
  </si>
  <si>
    <t>Distribución de agua; gestión de desechos</t>
  </si>
  <si>
    <t>Organizaciones y entidades extraterritoriales</t>
  </si>
  <si>
    <t>Suministro de electricidad, gas y vapor</t>
  </si>
  <si>
    <t>Otras</t>
  </si>
  <si>
    <t>15-20</t>
  </si>
  <si>
    <t>20-25</t>
  </si>
  <si>
    <t>25-30</t>
  </si>
  <si>
    <t>30-35</t>
  </si>
  <si>
    <t>35-40</t>
  </si>
  <si>
    <t>40-45</t>
  </si>
  <si>
    <t>45-50</t>
  </si>
  <si>
    <t>50-55</t>
  </si>
  <si>
    <t>55-60</t>
  </si>
  <si>
    <t>60-65</t>
  </si>
  <si>
    <t>65-70</t>
  </si>
  <si>
    <t>70-75</t>
  </si>
  <si>
    <t>75-80</t>
  </si>
  <si>
    <t>80-85</t>
  </si>
  <si>
    <t>No identificado</t>
  </si>
  <si>
    <t>Hombres</t>
  </si>
  <si>
    <t>Mujeres</t>
  </si>
  <si>
    <t>No Identificado</t>
  </si>
  <si>
    <t>Edad</t>
  </si>
  <si>
    <t>Resultados por edad y sexo, cotizantes independientes</t>
  </si>
  <si>
    <t>Resultados por edad y sexo, cotizantes Dependientes del sector privado</t>
  </si>
  <si>
    <t>Variaciones mensuales</t>
  </si>
  <si>
    <t>Menos de 1 SMMLV</t>
  </si>
  <si>
    <t>Igual a 1 SMMLV</t>
  </si>
  <si>
    <t>Variaciones anual del número de cotizantes</t>
  </si>
  <si>
    <t>Monto de cotización en millones de pesos</t>
  </si>
  <si>
    <t>Total monto de cotización en millones de pesos para todos los cotizantes dependientes del sector privado</t>
  </si>
  <si>
    <t>Número de Cotizantes por Municipio</t>
  </si>
  <si>
    <t>Cod_Departamento</t>
  </si>
  <si>
    <t>Cod_Municipio</t>
  </si>
  <si>
    <t>Municipio</t>
  </si>
  <si>
    <t xml:space="preserve">Anexos técnicos del informe mensual de las cotizaciones </t>
  </si>
  <si>
    <t>Act. profesionales científicas y técnicas</t>
  </si>
  <si>
    <t>Comercio y reparación de vehículos</t>
  </si>
  <si>
    <t>Total cotizantes a Salud Independientes, Dependientes y Dependientes del Sector Privado</t>
  </si>
  <si>
    <t>Total cotizantes a Pensión Independientes, Dependientes y Dependientes del Sector Privado</t>
  </si>
  <si>
    <t>Total cotizantes a ARL Independientes, Dependientes y Dependientes del Sector Privado</t>
  </si>
  <si>
    <t>Total cotizantes a CCF Independientes, Dependientes y Dependientes del Sector Privado</t>
  </si>
  <si>
    <t>ANTIOQUIA</t>
  </si>
  <si>
    <t>MEDELLÍN</t>
  </si>
  <si>
    <t>ABEJORRAL</t>
  </si>
  <si>
    <t>ABRIAQUÍ</t>
  </si>
  <si>
    <t>ALEJANDRÍA</t>
  </si>
  <si>
    <t>AMAGÁ</t>
  </si>
  <si>
    <t>AMALFI</t>
  </si>
  <si>
    <t>ANDES</t>
  </si>
  <si>
    <t>ANGELÓPOLIS</t>
  </si>
  <si>
    <t>ANGOSTURA</t>
  </si>
  <si>
    <t>ANORÍ</t>
  </si>
  <si>
    <t>SANTA FÉ DE ANTIOQUIA</t>
  </si>
  <si>
    <t>ANZÁ</t>
  </si>
  <si>
    <t>APARTADÓ</t>
  </si>
  <si>
    <t>ARBOLETES</t>
  </si>
  <si>
    <t>ARGELIA</t>
  </si>
  <si>
    <t>ARMENIA</t>
  </si>
  <si>
    <t>BARBOSA</t>
  </si>
  <si>
    <t>BELMIRA</t>
  </si>
  <si>
    <t>BELLO</t>
  </si>
  <si>
    <t>BETANIA</t>
  </si>
  <si>
    <t>BETULIA</t>
  </si>
  <si>
    <t>CIUDAD BOLÍVAR</t>
  </si>
  <si>
    <t>BRICEÑO</t>
  </si>
  <si>
    <t>BURITICÁ</t>
  </si>
  <si>
    <t>CÁCERES</t>
  </si>
  <si>
    <t>CAICEDO</t>
  </si>
  <si>
    <t>CALDAS</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</si>
  <si>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</si>
  <si>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</si>
  <si>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</si>
  <si>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</si>
  <si>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</si>
  <si>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</si>
  <si>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</si>
  <si>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</si>
  <si>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</si>
  <si>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</si>
  <si>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</si>
  <si>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</si>
  <si>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</si>
  <si>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</si>
  <si>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</si>
  <si>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</si>
  <si>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</si>
  <si>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</si>
  <si>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</si>
  <si>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</si>
  <si>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</si>
  <si>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</si>
  <si>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</si>
  <si>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</si>
  <si>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</si>
  <si>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</si>
  <si>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</si>
  <si>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</si>
  <si>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</si>
  <si>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</si>
  <si>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</si>
  <si>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</si>
  <si>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</si>
  <si>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</si>
  <si>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</si>
  <si>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</si>
  <si>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</si>
  <si>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</si>
  <si>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</si>
  <si>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</si>
  <si>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</si>
  <si>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</si>
  <si>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</si>
  <si>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</si>
  <si>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</si>
  <si>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NARIÑO</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</si>
  <si>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</si>
  <si>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</si>
  <si>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</si>
  <si>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</si>
  <si>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</si>
  <si>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</si>
  <si>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</si>
  <si>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</si>
  <si>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</si>
  <si>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</si>
  <si>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</si>
  <si>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</si>
  <si>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</si>
  <si>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</si>
  <si>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</si>
  <si>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</si>
  <si>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</si>
  <si>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</si>
  <si>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</si>
  <si>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</si>
  <si>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</si>
  <si>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</si>
  <si>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</si>
  <si>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</si>
  <si>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</si>
  <si>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</si>
  <si>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</si>
  <si>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</si>
  <si>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</si>
  <si>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</si>
  <si>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</si>
  <si>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</si>
  <si>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</si>
  <si>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</si>
  <si>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</si>
  <si>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</si>
  <si>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</si>
  <si>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</si>
  <si>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</si>
  <si>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</si>
  <si>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</si>
  <si>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</si>
  <si>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</si>
  <si>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</si>
  <si>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</si>
  <si>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</si>
  <si>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</si>
  <si>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</si>
  <si>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</si>
  <si>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</si>
  <si>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</si>
  <si>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</si>
  <si>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ATLÁNTICO</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</si>
  <si>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</si>
  <si>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</si>
  <si>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</si>
  <si>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</si>
  <si>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</si>
  <si>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</si>
  <si>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</si>
  <si>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</si>
  <si>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</si>
  <si>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</si>
  <si>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</si>
  <si>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</si>
  <si>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</si>
  <si>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</si>
  <si>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</si>
  <si>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</si>
  <si>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</si>
  <si>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</si>
  <si>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</si>
  <si>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</si>
  <si>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</si>
  <si>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</si>
  <si>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BOGOTÁ, D.C.</t>
  </si>
  <si>
    <t>BOLÍVAR</t>
  </si>
  <si>
    <t>CARTAGENA DE INDIAS</t>
  </si>
  <si>
    <t>ACHÍ</t>
  </si>
  <si>
    <t>ALTOS DEL ROSARIO</t>
  </si>
  <si>
    <t>ARENAL</t>
  </si>
  <si>
    <t>ARJONA</t>
  </si>
  <si>
    <t>ARROYOHONDO</t>
  </si>
  <si>
    <t>BARRANCO DE LOBA</t>
  </si>
  <si>
    <t>CALAMAR</t>
  </si>
  <si>
    <t>CANTAGALLO</t>
  </si>
  <si>
    <t>CICUCO</t>
  </si>
  <si>
    <t>CÓRDOBA</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</si>
  <si>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</si>
  <si>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</si>
  <si>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</si>
  <si>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</si>
  <si>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</si>
  <si>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</si>
  <si>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</si>
  <si>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</si>
  <si>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</si>
  <si>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</si>
  <si>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</si>
  <si>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</si>
  <si>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</si>
  <si>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</si>
  <si>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</si>
  <si>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</si>
  <si>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</si>
  <si>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</si>
  <si>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</si>
  <si>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</si>
  <si>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</si>
  <si>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</si>
  <si>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</si>
  <si>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</si>
  <si>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</si>
  <si>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</si>
  <si>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</si>
  <si>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</si>
  <si>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</si>
  <si>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</si>
  <si>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</si>
  <si>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</si>
  <si>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TURBANA</t>
  </si>
  <si>
    <t>VILLANUEVA</t>
  </si>
  <si>
    <t>ZAMBRANO</t>
  </si>
  <si>
    <t>BOYACÁ</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</si>
  <si>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</si>
  <si>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</si>
  <si>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</si>
  <si>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</si>
  <si>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</si>
  <si>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</si>
  <si>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</si>
  <si>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</si>
  <si>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</si>
  <si>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</si>
  <si>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</si>
  <si>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</si>
  <si>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</si>
  <si>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</si>
  <si>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</si>
  <si>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</si>
  <si>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</si>
  <si>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</si>
  <si>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</si>
  <si>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</si>
  <si>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</si>
  <si>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</si>
  <si>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</si>
  <si>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</si>
  <si>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</si>
  <si>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</si>
  <si>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</si>
  <si>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</si>
  <si>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</si>
  <si>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</si>
  <si>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</si>
  <si>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</si>
  <si>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</si>
  <si>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</si>
  <si>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</si>
  <si>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</si>
  <si>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</si>
  <si>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</si>
  <si>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</si>
  <si>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</si>
  <si>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</si>
  <si>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</si>
  <si>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</si>
  <si>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</si>
  <si>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</si>
  <si>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</si>
  <si>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</si>
  <si>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</si>
  <si>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</si>
  <si>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</si>
  <si>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</si>
  <si>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</si>
  <si>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</si>
  <si>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</si>
  <si>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</si>
  <si>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</si>
  <si>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</si>
  <si>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</si>
  <si>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</si>
  <si>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</si>
  <si>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</si>
  <si>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</si>
  <si>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</si>
  <si>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</si>
  <si>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</si>
  <si>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</si>
  <si>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</si>
  <si>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</si>
  <si>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</si>
  <si>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</si>
  <si>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</si>
  <si>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</si>
  <si>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</si>
  <si>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</si>
  <si>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</si>
  <si>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</si>
  <si>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</si>
  <si>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</si>
  <si>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</si>
  <si>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</si>
  <si>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</si>
  <si>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</si>
  <si>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</si>
  <si>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</si>
  <si>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</si>
  <si>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</si>
  <si>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</si>
  <si>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</si>
  <si>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</si>
  <si>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</si>
  <si>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</si>
  <si>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</si>
  <si>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</si>
  <si>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</si>
  <si>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</si>
  <si>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</si>
  <si>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</si>
  <si>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</si>
  <si>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</si>
  <si>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</si>
  <si>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</si>
  <si>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</si>
  <si>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</si>
  <si>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</si>
  <si>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</si>
  <si>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</si>
  <si>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</si>
  <si>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</si>
  <si>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</si>
  <si>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</si>
  <si>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</si>
  <si>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</si>
  <si>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</si>
  <si>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</si>
  <si>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</si>
  <si>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</si>
  <si>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</si>
  <si>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</si>
  <si>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</si>
  <si>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</si>
  <si>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</si>
  <si>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</si>
  <si>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</si>
  <si>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</si>
  <si>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</si>
  <si>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</si>
  <si>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</si>
  <si>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</si>
  <si>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</si>
  <si>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</si>
  <si>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</si>
  <si>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</si>
  <si>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</si>
  <si>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</si>
  <si>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</si>
  <si>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</si>
  <si>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</si>
  <si>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</si>
  <si>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</si>
  <si>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</si>
  <si>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</si>
  <si>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</si>
  <si>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</si>
  <si>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</si>
  <si>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</si>
  <si>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</si>
  <si>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CAQUETÁ</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</si>
  <si>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</si>
  <si>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</si>
  <si>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</si>
  <si>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</si>
  <si>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</si>
  <si>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</si>
  <si>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</si>
  <si>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</si>
  <si>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</si>
  <si>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</si>
  <si>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</si>
  <si>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</si>
  <si>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</si>
  <si>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</si>
  <si>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</si>
  <si>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CAUCA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</si>
  <si>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</si>
  <si>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</si>
  <si>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</si>
  <si>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</si>
  <si>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</si>
  <si>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</si>
  <si>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</si>
  <si>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</si>
  <si>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</si>
  <si>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</si>
  <si>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</si>
  <si>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</si>
  <si>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</si>
  <si>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</si>
  <si>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</si>
  <si>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</si>
  <si>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</si>
  <si>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</si>
  <si>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</si>
  <si>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</si>
  <si>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</si>
  <si>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</si>
  <si>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</si>
  <si>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</si>
  <si>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</si>
  <si>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</si>
  <si>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</si>
  <si>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</si>
  <si>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</si>
  <si>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</si>
  <si>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SUCRE</t>
  </si>
  <si>
    <t>TIMBÍO</t>
  </si>
  <si>
    <t>TIMBIQUÍ</t>
  </si>
  <si>
    <t>TORIBÍO</t>
  </si>
  <si>
    <t>TOTORÓ</t>
  </si>
  <si>
    <t>VILLA RICA</t>
  </si>
  <si>
    <t>CESAR</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</si>
  <si>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</si>
  <si>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</si>
  <si>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</si>
  <si>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</si>
  <si>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</si>
  <si>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</si>
  <si>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</si>
  <si>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</si>
  <si>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</si>
  <si>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</si>
  <si>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</si>
  <si>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</si>
  <si>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</si>
  <si>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</si>
  <si>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</si>
  <si>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</si>
  <si>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</si>
  <si>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</si>
  <si>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</si>
  <si>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</si>
  <si>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</si>
  <si>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</si>
  <si>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</si>
  <si>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</si>
  <si>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</si>
  <si>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</si>
  <si>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</si>
  <si>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</si>
  <si>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</si>
  <si>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</si>
  <si>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</si>
  <si>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</si>
  <si>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</si>
  <si>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</si>
  <si>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</si>
  <si>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</si>
  <si>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</si>
  <si>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</si>
  <si>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</si>
  <si>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</si>
  <si>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</si>
  <si>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</si>
  <si>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</si>
  <si>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</si>
  <si>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</si>
  <si>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</si>
  <si>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</si>
  <si>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</si>
  <si>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</si>
  <si>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</si>
  <si>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</si>
  <si>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</si>
  <si>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</si>
  <si>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CUNDINAMARCA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</si>
  <si>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</si>
  <si>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</si>
  <si>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</si>
  <si>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</si>
  <si>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</si>
  <si>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</si>
  <si>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</si>
  <si>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</si>
  <si>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</si>
  <si>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</si>
  <si>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</si>
  <si>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</si>
  <si>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</si>
  <si>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</si>
  <si>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</si>
  <si>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</si>
  <si>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</si>
  <si>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</si>
  <si>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</si>
  <si>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</si>
  <si>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</si>
  <si>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</si>
  <si>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</si>
  <si>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</si>
  <si>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</si>
  <si>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</si>
  <si>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</si>
  <si>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</si>
  <si>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</si>
  <si>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</si>
  <si>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</si>
  <si>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</si>
  <si>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</si>
  <si>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</si>
  <si>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</si>
  <si>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</si>
  <si>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</si>
  <si>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</si>
  <si>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</si>
  <si>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</si>
  <si>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</si>
  <si>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</si>
  <si>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</si>
  <si>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</si>
  <si>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</si>
  <si>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</si>
  <si>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</si>
  <si>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</si>
  <si>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</si>
  <si>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</si>
  <si>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</si>
  <si>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</si>
  <si>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</si>
  <si>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</si>
  <si>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</si>
  <si>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</si>
  <si>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</si>
  <si>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</si>
  <si>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</si>
  <si>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</si>
  <si>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</si>
  <si>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</si>
  <si>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</si>
  <si>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</si>
  <si>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</si>
  <si>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</si>
  <si>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</si>
  <si>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</si>
  <si>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</si>
  <si>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</si>
  <si>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</si>
  <si>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</si>
  <si>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</si>
  <si>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</si>
  <si>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</si>
  <si>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</si>
  <si>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</si>
  <si>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</si>
  <si>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</si>
  <si>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</si>
  <si>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</si>
  <si>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</si>
  <si>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</si>
  <si>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</si>
  <si>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</si>
  <si>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</si>
  <si>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</si>
  <si>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</si>
  <si>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</si>
  <si>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</si>
  <si>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</si>
  <si>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</si>
  <si>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</si>
  <si>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</si>
  <si>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</si>
  <si>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</si>
  <si>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</si>
  <si>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</si>
  <si>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</si>
  <si>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</si>
  <si>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</si>
  <si>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</si>
  <si>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</si>
  <si>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</si>
  <si>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</si>
  <si>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</si>
  <si>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</si>
  <si>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</si>
  <si>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</si>
  <si>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</si>
  <si>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CHOCÓ</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</si>
  <si>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</si>
  <si>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</si>
  <si>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</si>
  <si>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</si>
  <si>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</si>
  <si>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</si>
  <si>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</si>
  <si>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</si>
  <si>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</si>
  <si>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</si>
  <si>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</si>
  <si>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</si>
  <si>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</si>
  <si>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</si>
  <si>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</si>
  <si>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</si>
  <si>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</si>
  <si>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</si>
  <si>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</si>
  <si>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</si>
  <si>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</si>
  <si>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</si>
  <si>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</si>
  <si>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</si>
  <si>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</si>
  <si>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</si>
  <si>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</si>
  <si>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</si>
  <si>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</si>
  <si>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HUILA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</si>
  <si>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</si>
  <si>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</si>
  <si>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</si>
  <si>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</si>
  <si>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</si>
  <si>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</si>
  <si>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</si>
  <si>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</si>
  <si>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</si>
  <si>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</si>
  <si>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</si>
  <si>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</si>
  <si>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</si>
  <si>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</si>
  <si>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</si>
  <si>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</si>
  <si>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</si>
  <si>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</si>
  <si>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</si>
  <si>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</si>
  <si>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</si>
  <si>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</si>
  <si>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</si>
  <si>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</si>
  <si>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</si>
  <si>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</si>
  <si>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</si>
  <si>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</si>
  <si>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</si>
  <si>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</si>
  <si>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</si>
  <si>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</si>
  <si>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</si>
  <si>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</si>
  <si>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LA GUAJIRA</t>
  </si>
  <si>
    <t>RIOHACHA</t>
  </si>
  <si>
    <t>BARRANCAS</t>
  </si>
  <si>
    <t>DIBULLA</t>
  </si>
  <si>
    <t>DISTRACCIÓN</t>
  </si>
  <si>
    <t>EL MOLINO</t>
  </si>
  <si>
    <t>FONSECA</t>
  </si>
  <si>
    <t>HATONUEVO</t>
  </si>
  <si>
    <t>LA JAGUA DEL PILAR</t>
  </si>
  <si>
    <t>MAICAO</t>
  </si>
  <si>
    <t>MANAURE</t>
  </si>
  <si>
    <t>SAN JUAN DEL CESAR</t>
  </si>
  <si>
    <t>URIBIA</t>
  </si>
  <si>
    <t>URUMITA</t>
  </si>
  <si>
    <t>MAGDALENA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</si>
  <si>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</si>
  <si>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</si>
  <si>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</si>
  <si>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</si>
  <si>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</si>
  <si>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</si>
  <si>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</si>
  <si>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</si>
  <si>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</si>
  <si>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</si>
  <si>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</si>
  <si>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</si>
  <si>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</si>
  <si>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</si>
  <si>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</si>
  <si>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</si>
  <si>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</si>
  <si>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</si>
  <si>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</si>
  <si>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</si>
  <si>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</si>
  <si>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</si>
  <si>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</si>
  <si>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</si>
  <si>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</si>
  <si>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</si>
  <si>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</si>
  <si>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</si>
  <si>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META</t>
  </si>
  <si>
    <t>VILLAVICENCIO</t>
  </si>
  <si>
    <t>ACACÍAS</t>
  </si>
  <si>
    <t>BARRANCA DE UPÍA</t>
  </si>
  <si>
    <t>CABUYARO</t>
  </si>
  <si>
    <t>CASTILLA LA NUEVA</t>
  </si>
  <si>
    <t>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</si>
  <si>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</si>
  <si>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</si>
  <si>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</si>
  <si>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</si>
  <si>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</si>
  <si>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</si>
  <si>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</si>
  <si>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</si>
  <si>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</si>
  <si>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</si>
  <si>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</si>
  <si>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</si>
  <si>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</si>
  <si>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</si>
  <si>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</si>
  <si>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</si>
  <si>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</si>
  <si>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</si>
  <si>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</si>
  <si>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</si>
  <si>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</si>
  <si>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ANCUYA</t>
  </si>
  <si>
    <t>ARBOLEDA</t>
  </si>
  <si>
    <t>BARBACOAS</t>
  </si>
  <si>
    <t>BUESACO</t>
  </si>
  <si>
    <t>COLÓN</t>
  </si>
  <si>
    <t>CONSACÁ</t>
  </si>
  <si>
    <t>CONTADERO</t>
  </si>
  <si>
    <t>CUASPUD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</si>
  <si>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</si>
  <si>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</si>
  <si>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</si>
  <si>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</si>
  <si>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</si>
  <si>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</si>
  <si>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</si>
  <si>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</si>
  <si>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</si>
  <si>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</si>
  <si>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</si>
  <si>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</si>
  <si>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</si>
  <si>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</si>
  <si>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</si>
  <si>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</si>
  <si>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</si>
  <si>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</si>
  <si>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</si>
  <si>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</si>
  <si>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</si>
  <si>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</si>
  <si>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</si>
  <si>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</si>
  <si>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</si>
  <si>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</si>
  <si>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</si>
  <si>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</si>
  <si>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</si>
  <si>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</si>
  <si>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</si>
  <si>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</si>
  <si>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</si>
  <si>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</si>
  <si>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</si>
  <si>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</si>
  <si>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</si>
  <si>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</si>
  <si>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</si>
  <si>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</si>
  <si>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</si>
  <si>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</si>
  <si>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</si>
  <si>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NORTE DE SANTANDER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</si>
  <si>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</si>
  <si>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</si>
  <si>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</si>
  <si>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</si>
  <si>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</si>
  <si>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</si>
  <si>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</si>
  <si>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</si>
  <si>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</si>
  <si>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</si>
  <si>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</si>
  <si>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</si>
  <si>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</si>
  <si>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</si>
  <si>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</si>
  <si>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</si>
  <si>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</si>
  <si>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</si>
  <si>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</si>
  <si>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</si>
  <si>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</si>
  <si>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</si>
  <si>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</si>
  <si>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</si>
  <si>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</si>
  <si>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</si>
  <si>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</si>
  <si>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</si>
  <si>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</si>
  <si>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</si>
  <si>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</si>
  <si>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</si>
  <si>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</si>
  <si>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</si>
  <si>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</si>
  <si>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</si>
  <si>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</si>
  <si>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</si>
  <si>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QUINDÍO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</si>
  <si>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</si>
  <si>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</si>
  <si>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</si>
  <si>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</si>
  <si>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</si>
  <si>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</si>
  <si>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</si>
  <si>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</si>
  <si>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</si>
  <si>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</si>
  <si>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</si>
  <si>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</si>
  <si>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</si>
  <si>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</si>
  <si>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</si>
  <si>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</si>
  <si>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</si>
  <si>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</si>
  <si>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</si>
  <si>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</si>
  <si>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</si>
  <si>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</si>
  <si>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SANTANDER</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</si>
  <si>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</si>
  <si>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</si>
  <si>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</si>
  <si>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</si>
  <si>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</si>
  <si>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</si>
  <si>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</si>
  <si>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</si>
  <si>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</si>
  <si>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</si>
  <si>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</si>
  <si>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</si>
  <si>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</si>
  <si>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</si>
  <si>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</si>
  <si>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</si>
  <si>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</si>
  <si>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</si>
  <si>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</si>
  <si>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</si>
  <si>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</si>
  <si>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</si>
  <si>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</si>
  <si>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</si>
  <si>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</si>
  <si>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</si>
  <si>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</si>
  <si>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</si>
  <si>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</si>
  <si>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</si>
  <si>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</si>
  <si>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</si>
  <si>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</si>
  <si>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</si>
  <si>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</si>
  <si>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</si>
  <si>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</si>
  <si>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</si>
  <si>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</si>
  <si>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</si>
  <si>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</si>
  <si>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</si>
  <si>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</si>
  <si>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</si>
  <si>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</si>
  <si>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</si>
  <si>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</si>
  <si>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</si>
  <si>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</si>
  <si>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</si>
  <si>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</si>
  <si>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</si>
  <si>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</si>
  <si>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</si>
  <si>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</si>
  <si>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</si>
  <si>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</si>
  <si>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</si>
  <si>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</si>
  <si>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</si>
  <si>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</si>
  <si>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</si>
  <si>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</si>
  <si>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</si>
  <si>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</si>
  <si>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</si>
  <si>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</si>
  <si>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</si>
  <si>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</si>
  <si>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</si>
  <si>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</si>
  <si>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</si>
  <si>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</si>
  <si>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</si>
  <si>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</si>
  <si>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</si>
  <si>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</si>
  <si>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</si>
  <si>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</si>
  <si>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</si>
  <si>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</si>
  <si>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</si>
  <si>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</si>
  <si>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</si>
  <si>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</si>
  <si>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</si>
  <si>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</si>
  <si>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</si>
  <si>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</si>
  <si>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</si>
  <si>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</si>
  <si>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</si>
  <si>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</si>
  <si>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</si>
  <si>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</si>
  <si>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</si>
  <si>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</si>
  <si>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TOLIMA</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</si>
  <si>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</si>
  <si>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</si>
  <si>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</si>
  <si>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</si>
  <si>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</si>
  <si>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</si>
  <si>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</si>
  <si>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</si>
  <si>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</si>
  <si>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</si>
  <si>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</si>
  <si>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</si>
  <si>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</si>
  <si>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</si>
  <si>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</si>
  <si>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</si>
  <si>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</si>
  <si>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</si>
  <si>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</si>
  <si>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</si>
  <si>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</si>
  <si>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</si>
  <si>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</si>
  <si>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</si>
  <si>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</si>
  <si>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</si>
  <si>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</si>
  <si>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</si>
  <si>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</si>
  <si>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</si>
  <si>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</si>
  <si>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</si>
  <si>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</si>
  <si>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</si>
  <si>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</si>
  <si>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</si>
  <si>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</si>
  <si>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</si>
  <si>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</si>
  <si>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</si>
  <si>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</si>
  <si>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</si>
  <si>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</si>
  <si>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</si>
  <si>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</si>
  <si>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VALLE DEL CAUCA</t>
  </si>
  <si>
    <t>SANTIAGO DE 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</si>
  <si>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</si>
  <si>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</si>
  <si>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</si>
  <si>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</si>
  <si>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</si>
  <si>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</si>
  <si>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</si>
  <si>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</si>
  <si>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</si>
  <si>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</si>
  <si>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</si>
  <si>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</si>
  <si>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</si>
  <si>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</si>
  <si>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</si>
  <si>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</si>
  <si>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</si>
  <si>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</si>
  <si>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</si>
  <si>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</si>
  <si>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</si>
  <si>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</si>
  <si>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</si>
  <si>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</si>
  <si>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</si>
  <si>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</si>
  <si>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</si>
  <si>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</si>
  <si>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</si>
  <si>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</si>
  <si>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</si>
  <si>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</si>
  <si>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</si>
  <si>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</si>
  <si>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ARAUCA</t>
  </si>
  <si>
    <t>ARAUQUITA</t>
  </si>
  <si>
    <t>CRAVO NORTE</t>
  </si>
  <si>
    <t>FORTUL</t>
  </si>
  <si>
    <t>PUERTO RONDÓN</t>
  </si>
  <si>
    <t>SARAVENA</t>
  </si>
  <si>
    <t>TAME</t>
  </si>
  <si>
    <t>CASANARE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</si>
  <si>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</si>
  <si>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</si>
  <si>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</si>
  <si>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</si>
  <si>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</si>
  <si>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</si>
  <si>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</si>
  <si>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</si>
  <si>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</si>
  <si>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</si>
  <si>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</si>
  <si>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</si>
  <si>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</si>
  <si>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</si>
  <si>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</si>
  <si>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</si>
  <si>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</si>
  <si>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PUTUMAYO</t>
  </si>
  <si>
    <t>MOCOA</t>
  </si>
  <si>
    <t>ORITO</t>
  </si>
  <si>
    <t>PUERTO ASÍS</t>
  </si>
  <si>
    <t>PUERTO CAICEDO</t>
  </si>
  <si>
    <t>PUERTO GUZMÁN</t>
  </si>
  <si>
    <t>PUERTO LEGUÍZAMO</t>
  </si>
  <si>
    <t>SIBUNDOY</t>
  </si>
  <si>
    <t>VALLE DEL GUAMUEZ</t>
  </si>
  <si>
    <t>VILLAGARZÓN</t>
  </si>
  <si>
    <t>ARCHIPIÉLAGO DE SAN ANDRÉS, PROVIDENCIA Y SANTA CATALINA</t>
  </si>
  <si>
    <t>AMAZONAS</t>
  </si>
  <si>
    <t>LETICIA</t>
  </si>
  <si>
    <t>EL ENCANTO</t>
  </si>
  <si>
    <t>LA CHORRERA</t>
  </si>
  <si>
    <t>LA PEDRERA</t>
  </si>
  <si>
    <t>PUERTO NARIÑO</t>
  </si>
  <si>
    <t>TARAPACÁ</t>
  </si>
  <si>
    <t>GUAINÍA</t>
  </si>
  <si>
    <t>INÍRIDA</t>
  </si>
  <si>
    <t>BARRANCOMINAS</t>
  </si>
  <si>
    <t>SAN FELIPE</t>
  </si>
  <si>
    <t>MORICHAL</t>
  </si>
  <si>
    <t>GUAVIARE</t>
  </si>
  <si>
    <t>SAN JOSÉ DEL GUAVIARE</t>
  </si>
  <si>
    <t>EL RETORNO</t>
  </si>
  <si>
    <t>VAUPÉS</t>
  </si>
  <si>
    <t>MITÚ</t>
  </si>
  <si>
    <t>CARURÚ</t>
  </si>
  <si>
    <t>TARAIRA</t>
  </si>
  <si>
    <t>VICHADA</t>
  </si>
  <si>
    <t>PUERTO CARREÑO</t>
  </si>
  <si>
    <t>LA PRIMAVERA</t>
  </si>
  <si>
    <t>SANTA ROSALÍA</t>
  </si>
  <si>
    <t>CUMARIBO</t>
  </si>
  <si>
    <t>00</t>
  </si>
  <si>
    <t>Total Nacional</t>
  </si>
  <si>
    <t>00000</t>
  </si>
  <si>
    <t>SENA</t>
  </si>
  <si>
    <t>ICBF</t>
  </si>
  <si>
    <t>Act. de atención de la salud humana</t>
  </si>
  <si>
    <t>Actividades de los hogares individuales</t>
  </si>
  <si>
    <t>Otros</t>
  </si>
  <si>
    <t>Más de 85 años</t>
  </si>
  <si>
    <t>Público</t>
  </si>
  <si>
    <t>Privado</t>
  </si>
  <si>
    <t>Indep.</t>
  </si>
  <si>
    <t xml:space="preserve">Contribución </t>
  </si>
  <si>
    <t>Anexos Técnicos Dependientes</t>
  </si>
  <si>
    <t>jun-24</t>
  </si>
  <si>
    <t>jul-24</t>
  </si>
  <si>
    <t>ago-24</t>
  </si>
  <si>
    <t>sep-24</t>
  </si>
  <si>
    <t>oct-24</t>
  </si>
  <si>
    <t>nov-24</t>
  </si>
  <si>
    <t>dic-24</t>
  </si>
  <si>
    <t>ene-25</t>
  </si>
  <si>
    <t>feb-25</t>
  </si>
  <si>
    <t>mar-25</t>
  </si>
  <si>
    <t>abr-25</t>
  </si>
  <si>
    <t>ABR</t>
  </si>
  <si>
    <t>may-25</t>
  </si>
  <si>
    <t>MAY</t>
  </si>
  <si>
    <t>jun-25</t>
  </si>
  <si>
    <t>JUN</t>
  </si>
  <si>
    <t>Desconocido</t>
  </si>
  <si>
    <t>Fecha de corte: 11 de septiembre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</si>
</sst>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0.0%"/>
    <numFmt numFmtId="166" formatCode="&quot;$&quot;\ #,##0"/>
    <numFmt numFmtId="167" formatCode="_-* #,##0_-;\-* #,##0_-;_-* &quot;-&quot;??_-;_-@_-"/>
  </numFmts>
  <fonts count="19" x14ac:knownFonts="1">
    <font>
      <sz val="11"/>
      <color theme="1"/>
      <name val="Calibri"/>
      <family val="2"/>
      <scheme val="minor"/>
    </font>
    <font>
      <sz val="11"/>
      <color theme="1"/>
      <name val="Calibri"/>
      <family val="2"/>
      <scheme val="minor"/>
    </font>
    <font>
      <sz val="8"/>
      <color rgb="FF000000"/>
      <name val="Verdana"/>
      <family val="2"/>
    </font>
    <font>
      <sz val="8"/>
      <color theme="1"/>
      <name val="Verdana"/>
      <family val="2"/>
    </font>
    <font>
      <b/>
      <sz val="8"/>
      <name val="Verdana"/>
      <family val="2"/>
    </font>
    <font>
      <sz val="8"/>
      <name val="Verdana"/>
      <family val="2"/>
    </font>
    <font>
      <b/>
      <sz val="10"/>
      <color theme="0"/>
      <name val="Verdana"/>
      <family val="2"/>
    </font>
    <font>
      <sz val="11"/>
      <color theme="1"/>
      <name val="Verdana"/>
      <family val="2"/>
    </font>
    <font>
      <b/>
      <sz val="8"/>
      <color theme="1"/>
      <name val="Verdana"/>
      <family val="2"/>
    </font>
    <font>
      <sz val="9"/>
      <name val="Calibri"/>
      <family val="2"/>
      <scheme val="minor"/>
    </font>
    <font>
      <sz val="8"/>
      <name val="Calibri"/>
      <family val="2"/>
      <scheme val="minor"/>
    </font>
    <font>
      <b/>
      <sz val="11"/>
      <color theme="1"/>
      <name val="Calibri"/>
      <family val="2"/>
      <scheme val="minor"/>
    </font>
    <font>
      <b/>
      <sz val="16"/>
      <name val="Verdana"/>
      <family val="2"/>
    </font>
    <font>
      <b/>
      <sz val="9"/>
      <color theme="1"/>
      <name val="Verdana"/>
      <family val="2"/>
    </font>
    <font>
      <b/>
      <sz val="10"/>
      <name val="Verdana"/>
      <family val="2"/>
    </font>
    <font>
      <sz val="11"/>
      <color theme="1"/>
      <name val="Calibri"/>
      <family val="2"/>
    </font>
    <font>
      <u/>
      <sz val="11"/>
      <color theme="1"/>
      <name val="Calibri"/>
      <family val="2"/>
      <scheme val="minor"/>
    </font>
    <font>
      <b/>
      <sz val="16"/>
      <color theme="1"/>
      <name val="Verdana"/>
      <family val="2"/>
    </font>
    <font>
      <u/>
      <sz val="11"/>
      <color theme="1"/>
      <name val="Verdana"/>
      <family val="2"/>
    </font>
  </fonts>
  <fills count="6">
    <fill>
      <patternFill patternType="none"/>
    </fill>
    <fill>
      <patternFill patternType="gray125"/>
    </fill>
    <fill>
      <patternFill patternType="solid">
        <fgColor theme="9" tint="-0.499984740745262"/>
        <bgColor indexed="64"/>
      </patternFill>
    </fill>
    <fill>
      <patternFill patternType="solid">
        <fgColor rgb="FF375623"/>
        <bgColor indexed="64"/>
      </patternFill>
    </fill>
    <fill>
      <patternFill patternType="solid">
        <fgColor theme="9" tint="0.59999389629810485"/>
        <bgColor indexed="64"/>
      </patternFill>
    </fill>
    <fill>
      <patternFill patternType="solid">
        <fgColor rgb="FFC5E0B3"/>
        <bgColor rgb="FFC5E0B3"/>
      </patternFill>
    </fill>
  </fills>
  <borders count="47">
    <border>
      <left/>
      <right/>
      <top/>
      <bottom/>
      <diagonal/>
    </border>
    <border>
      <left style="medium">
        <color rgb="FF000000"/>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rgb="FF000000"/>
      </top>
      <bottom style="thin">
        <color indexed="64"/>
      </bottom>
      <diagonal/>
    </border>
    <border>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style="medium">
        <color rgb="FF000000"/>
      </left>
      <right/>
      <top style="medium">
        <color rgb="FF000000"/>
      </top>
      <bottom/>
      <diagonal/>
    </border>
    <border>
      <left style="medium">
        <color rgb="FF000000"/>
      </left>
      <right/>
      <top/>
      <bottom style="medium">
        <color indexed="64"/>
      </bottom>
      <diagonal/>
    </border>
    <border>
      <left/>
      <right style="medium">
        <color rgb="FF000000"/>
      </right>
      <top/>
      <bottom style="medium">
        <color indexed="64"/>
      </bottom>
      <diagonal/>
    </border>
  </borders>
  <cellStyleXfs count="3">
    <xf numFmtId="0" fontId="0" fillId="0" borderId="0"/>
    <xf numFmtId="9" fontId="1" fillId="0" borderId="0" applyFont="0" applyFill="0" applyBorder="0" applyAlignment="0" applyProtection="0"/>
    <xf numFmtId="43" fontId="1" fillId="0" borderId="0" applyFont="0" applyFill="0" applyBorder="0" applyAlignment="0" applyProtection="0"/>
  </cellStyleXfs>
  <cellXfs count="271">
    <xf numFmtId="0" fontId="0" fillId="0" borderId="0" xfId="0"/>
    <xf numFmtId="0" fontId="5" fillId="0" borderId="7" xfId="0" applyFont="1" applyBorder="1" applyAlignment="1">
      <alignment horizontal="left" readingOrder="1"/>
    </xf>
    <xf numFmtId="0" fontId="5" fillId="0" borderId="12" xfId="0" applyFont="1" applyBorder="1" applyAlignment="1">
      <alignment horizontal="left" readingOrder="1"/>
    </xf>
    <xf numFmtId="0" fontId="4" fillId="0" borderId="8" xfId="0" applyFont="1" applyBorder="1" applyAlignment="1">
      <alignment horizontal="left" readingOrder="1"/>
    </xf>
    <xf numFmtId="0" fontId="5" fillId="0" borderId="0" xfId="0" applyFont="1"/>
    <xf numFmtId="0" fontId="4" fillId="0" borderId="0" xfId="0" applyFont="1"/>
    <xf numFmtId="0" fontId="5" fillId="0" borderId="0" xfId="0" applyFont="1" applyAlignment="1">
      <alignment horizontal="left" readingOrder="1"/>
    </xf>
    <xf numFmtId="0" fontId="5" fillId="0" borderId="0" xfId="0" applyFont="1" applyAlignment="1">
      <alignment horizontal="center" vertical="center"/>
    </xf>
    <xf numFmtId="0" fontId="7" fillId="0" borderId="0" xfId="0" applyFont="1"/>
    <xf numFmtId="0" fontId="3" fillId="0" borderId="0" xfId="0" applyFont="1"/>
    <xf numFmtId="0" fontId="8" fillId="0" borderId="2" xfId="0" applyFont="1" applyBorder="1" applyAlignment="1">
      <alignment horizontal="center" vertical="center" wrapText="1"/>
    </xf>
    <xf numFmtId="0" fontId="3" fillId="0" borderId="5" xfId="0" applyFont="1" applyBorder="1" applyAlignment="1">
      <alignment horizontal="left" vertical="center"/>
    </xf>
    <xf numFmtId="0" fontId="3" fillId="0" borderId="0" xfId="0" applyFont="1" applyAlignment="1">
      <alignment horizontal="center" vertical="center"/>
    </xf>
    <xf numFmtId="164" fontId="3" fillId="0" borderId="0" xfId="0" applyNumberFormat="1" applyFont="1" applyAlignment="1">
      <alignment horizontal="right"/>
    </xf>
    <xf numFmtId="165" fontId="3" fillId="0" borderId="0" xfId="1" applyNumberFormat="1" applyFont="1" applyBorder="1" applyAlignment="1">
      <alignment horizontal="right"/>
    </xf>
    <xf numFmtId="0" fontId="9" fillId="0" borderId="0" xfId="0" applyFont="1"/>
    <xf numFmtId="0" fontId="5" fillId="0" borderId="1" xfId="0" applyFont="1" applyBorder="1" applyAlignment="1">
      <alignment vertical="center" readingOrder="1"/>
    </xf>
    <xf numFmtId="0" fontId="2" fillId="0" borderId="0" xfId="0" applyFont="1" applyAlignment="1">
      <alignment horizontal="left" readingOrder="1"/>
    </xf>
    <xf numFmtId="10" fontId="5" fillId="0" borderId="0" xfId="1" applyNumberFormat="1" applyFont="1" applyFill="1" applyAlignment="1"/>
    <xf numFmtId="3" fontId="5" fillId="0" borderId="0" xfId="0" applyNumberFormat="1" applyFont="1" applyAlignment="1">
      <alignment horizontal="center" vertical="center" readingOrder="1"/>
    </xf>
    <xf numFmtId="10" fontId="5" fillId="0" borderId="0" xfId="0" applyNumberFormat="1" applyFont="1" applyAlignment="1">
      <alignment horizontal="center" vertical="center" readingOrder="1"/>
    </xf>
    <xf numFmtId="17" fontId="4" fillId="0" borderId="12" xfId="0" quotePrefix="1" applyNumberFormat="1" applyFont="1" applyBorder="1" applyAlignment="1">
      <alignment horizontal="center" vertical="center" readingOrder="1"/>
    </xf>
    <xf numFmtId="17" fontId="4" fillId="0" borderId="13" xfId="0" quotePrefix="1" applyNumberFormat="1" applyFont="1" applyBorder="1" applyAlignment="1">
      <alignment horizontal="center" vertical="center" readingOrder="1"/>
    </xf>
    <xf numFmtId="0" fontId="3" fillId="0" borderId="6" xfId="0" applyFont="1" applyBorder="1" applyAlignment="1">
      <alignment horizontal="center"/>
    </xf>
    <xf numFmtId="0" fontId="8" fillId="0" borderId="15" xfId="0" applyFont="1" applyBorder="1" applyAlignment="1">
      <alignment horizontal="center"/>
    </xf>
    <xf numFmtId="0" fontId="8" fillId="0" borderId="6" xfId="0" applyFont="1" applyBorder="1" applyAlignment="1">
      <alignment horizontal="center"/>
    </xf>
    <xf numFmtId="0" fontId="8" fillId="0" borderId="16" xfId="0" applyFont="1" applyBorder="1" applyAlignment="1">
      <alignment horizontal="center"/>
    </xf>
    <xf numFmtId="3" fontId="3" fillId="0" borderId="7" xfId="0" applyNumberFormat="1" applyFont="1" applyBorder="1" applyAlignment="1">
      <alignment horizontal="center" vertical="center"/>
    </xf>
    <xf numFmtId="3" fontId="3" fillId="0" borderId="12" xfId="0" applyNumberFormat="1" applyFont="1" applyBorder="1" applyAlignment="1">
      <alignment horizontal="center" vertical="center"/>
    </xf>
    <xf numFmtId="3" fontId="3" fillId="0" borderId="0" xfId="0" applyNumberFormat="1" applyFont="1" applyAlignment="1">
      <alignment horizontal="center" vertical="center"/>
    </xf>
    <xf numFmtId="3" fontId="3" fillId="0" borderId="5" xfId="0" applyNumberFormat="1" applyFont="1" applyBorder="1" applyAlignment="1">
      <alignment horizontal="center" vertical="center"/>
    </xf>
    <xf numFmtId="3" fontId="3" fillId="0" borderId="13" xfId="0" applyNumberFormat="1" applyFont="1" applyBorder="1" applyAlignment="1">
      <alignment horizontal="center" vertical="center"/>
    </xf>
    <xf numFmtId="3" fontId="3" fillId="0" borderId="14" xfId="0" applyNumberFormat="1" applyFont="1" applyBorder="1" applyAlignment="1">
      <alignment horizontal="center" vertical="center"/>
    </xf>
    <xf numFmtId="10" fontId="3" fillId="0" borderId="7" xfId="1" applyNumberFormat="1" applyFont="1" applyBorder="1" applyAlignment="1">
      <alignment horizontal="center" vertical="center"/>
    </xf>
    <xf numFmtId="10" fontId="3" fillId="0" borderId="0" xfId="1" applyNumberFormat="1" applyFont="1" applyBorder="1" applyAlignment="1">
      <alignment horizontal="center" vertical="center"/>
    </xf>
    <xf numFmtId="10" fontId="3" fillId="0" borderId="5" xfId="1" applyNumberFormat="1" applyFont="1" applyBorder="1" applyAlignment="1">
      <alignment horizontal="center" vertical="center"/>
    </xf>
    <xf numFmtId="10" fontId="3" fillId="0" borderId="12" xfId="1" applyNumberFormat="1" applyFont="1" applyBorder="1" applyAlignment="1">
      <alignment horizontal="center" vertical="center"/>
    </xf>
    <xf numFmtId="10" fontId="3" fillId="0" borderId="13" xfId="1" applyNumberFormat="1" applyFont="1" applyBorder="1" applyAlignment="1">
      <alignment horizontal="center" vertical="center"/>
    </xf>
    <xf numFmtId="10" fontId="3" fillId="0" borderId="14" xfId="1" applyNumberFormat="1" applyFont="1" applyBorder="1" applyAlignment="1">
      <alignment horizontal="center" vertical="center"/>
    </xf>
    <xf numFmtId="3" fontId="3" fillId="0" borderId="9" xfId="0" applyNumberFormat="1" applyFont="1" applyBorder="1" applyAlignment="1">
      <alignment horizontal="center" vertical="center"/>
    </xf>
    <xf numFmtId="3" fontId="3" fillId="0" borderId="10" xfId="0" applyNumberFormat="1" applyFont="1" applyBorder="1" applyAlignment="1">
      <alignment horizontal="center" vertical="center"/>
    </xf>
    <xf numFmtId="3" fontId="3" fillId="0" borderId="11" xfId="0" applyNumberFormat="1" applyFont="1" applyBorder="1" applyAlignment="1">
      <alignment horizontal="center" vertical="center"/>
    </xf>
    <xf numFmtId="3" fontId="8" fillId="0" borderId="8" xfId="0" applyNumberFormat="1" applyFont="1" applyBorder="1" applyAlignment="1">
      <alignment horizontal="center" vertical="center"/>
    </xf>
    <xf numFmtId="3" fontId="8" fillId="0" borderId="4" xfId="0" applyNumberFormat="1" applyFont="1" applyBorder="1" applyAlignment="1">
      <alignment horizontal="center" vertical="center"/>
    </xf>
    <xf numFmtId="10" fontId="3" fillId="0" borderId="9" xfId="1" applyNumberFormat="1" applyFont="1" applyBorder="1" applyAlignment="1">
      <alignment horizontal="center" vertical="center"/>
    </xf>
    <xf numFmtId="10" fontId="3" fillId="0" borderId="10" xfId="1" applyNumberFormat="1" applyFont="1" applyBorder="1" applyAlignment="1">
      <alignment horizontal="center" vertical="center"/>
    </xf>
    <xf numFmtId="10" fontId="3" fillId="0" borderId="11" xfId="1" applyNumberFormat="1" applyFont="1" applyBorder="1" applyAlignment="1">
      <alignment horizontal="center" vertical="center"/>
    </xf>
    <xf numFmtId="0" fontId="8" fillId="0" borderId="3" xfId="0" applyFont="1" applyBorder="1" applyAlignment="1">
      <alignment horizontal="center"/>
    </xf>
    <xf numFmtId="0" fontId="8" fillId="0" borderId="3" xfId="0" applyFont="1" applyBorder="1" applyAlignment="1">
      <alignment horizontal="center" vertical="center"/>
    </xf>
    <xf numFmtId="165" fontId="7" fillId="0" borderId="0" xfId="1" applyNumberFormat="1" applyFont="1"/>
    <xf numFmtId="3" fontId="5" fillId="0" borderId="0" xfId="0" applyNumberFormat="1" applyFont="1"/>
    <xf numFmtId="17" fontId="4" fillId="0" borderId="2" xfId="0" quotePrefix="1" applyNumberFormat="1" applyFont="1" applyBorder="1" applyAlignment="1">
      <alignment horizontal="center" vertical="center" readingOrder="1"/>
    </xf>
    <xf numFmtId="3" fontId="0" fillId="0" borderId="0" xfId="0" applyNumberFormat="1"/>
    <xf numFmtId="3" fontId="7" fillId="0" borderId="0" xfId="0" applyNumberFormat="1" applyFont="1"/>
    <xf numFmtId="10" fontId="3" fillId="0" borderId="15" xfId="1" applyNumberFormat="1" applyFont="1" applyBorder="1" applyAlignment="1">
      <alignment horizontal="center" vertical="center"/>
    </xf>
    <xf numFmtId="10" fontId="3" fillId="0" borderId="6" xfId="1" applyNumberFormat="1" applyFont="1" applyBorder="1" applyAlignment="1">
      <alignment horizontal="center" vertical="center"/>
    </xf>
    <xf numFmtId="10" fontId="3" fillId="0" borderId="16" xfId="1" applyNumberFormat="1" applyFont="1" applyBorder="1" applyAlignment="1">
      <alignment horizontal="center" vertical="center"/>
    </xf>
    <xf numFmtId="0" fontId="11" fillId="0" borderId="0" xfId="0" applyFont="1"/>
    <xf numFmtId="17" fontId="4" fillId="0" borderId="4" xfId="0" quotePrefix="1" applyNumberFormat="1" applyFont="1" applyBorder="1" applyAlignment="1">
      <alignment horizontal="center" vertical="center" readingOrder="1"/>
    </xf>
    <xf numFmtId="0" fontId="11" fillId="0" borderId="0" xfId="0" applyFont="1" applyAlignment="1">
      <alignment horizontal="center" vertical="center"/>
    </xf>
    <xf numFmtId="3" fontId="11" fillId="0" borderId="0" xfId="0" applyNumberFormat="1" applyFont="1" applyAlignment="1">
      <alignment horizontal="center" vertical="center"/>
    </xf>
    <xf numFmtId="0" fontId="11" fillId="0" borderId="7" xfId="0" applyFont="1" applyBorder="1" applyAlignment="1">
      <alignment horizontal="center" vertical="center"/>
    </xf>
    <xf numFmtId="3" fontId="11" fillId="0" borderId="7" xfId="0" applyNumberFormat="1" applyFont="1" applyBorder="1" applyAlignment="1">
      <alignment horizontal="center" vertical="center"/>
    </xf>
    <xf numFmtId="0" fontId="3" fillId="0" borderId="9" xfId="0" applyFont="1" applyBorder="1" applyAlignment="1">
      <alignment horizontal="center"/>
    </xf>
    <xf numFmtId="0" fontId="3" fillId="0" borderId="7" xfId="0" applyFont="1" applyBorder="1" applyAlignment="1">
      <alignment horizontal="center"/>
    </xf>
    <xf numFmtId="0" fontId="3" fillId="0" borderId="12" xfId="0" applyFont="1" applyBorder="1" applyAlignment="1">
      <alignment horizontal="center"/>
    </xf>
    <xf numFmtId="17" fontId="4" fillId="0" borderId="8" xfId="0" quotePrefix="1" applyNumberFormat="1" applyFont="1" applyBorder="1" applyAlignment="1">
      <alignment horizontal="center" vertical="center" readingOrder="1"/>
    </xf>
    <xf numFmtId="0" fontId="8" fillId="0" borderId="11" xfId="0" applyFont="1" applyBorder="1" applyAlignment="1">
      <alignment horizontal="center" vertical="center"/>
    </xf>
    <xf numFmtId="10" fontId="8" fillId="0" borderId="3" xfId="1" applyNumberFormat="1" applyFont="1" applyBorder="1" applyAlignment="1">
      <alignment horizontal="center" vertical="center"/>
    </xf>
    <xf numFmtId="0" fontId="8" fillId="0" borderId="8" xfId="0" applyFont="1" applyBorder="1" applyAlignment="1">
      <alignment horizontal="center" vertical="center"/>
    </xf>
    <xf numFmtId="0" fontId="8" fillId="0" borderId="3" xfId="0" applyFont="1" applyBorder="1" applyAlignment="1">
      <alignment horizontal="center" vertical="center" wrapText="1"/>
    </xf>
    <xf numFmtId="17" fontId="8" fillId="0" borderId="8" xfId="0" quotePrefix="1" applyNumberFormat="1" applyFont="1" applyBorder="1" applyAlignment="1">
      <alignment horizontal="center" vertical="center" wrapText="1"/>
    </xf>
    <xf numFmtId="17" fontId="8" fillId="0" borderId="4" xfId="0" quotePrefix="1" applyNumberFormat="1" applyFont="1" applyBorder="1" applyAlignment="1">
      <alignment horizontal="center" vertical="center" wrapText="1"/>
    </xf>
    <xf numFmtId="0" fontId="8" fillId="0" borderId="8" xfId="0" applyFont="1" applyBorder="1" applyAlignment="1">
      <alignment horizontal="center" vertical="center" wrapText="1"/>
    </xf>
    <xf numFmtId="166" fontId="5" fillId="0" borderId="7" xfId="0" applyNumberFormat="1" applyFont="1" applyBorder="1" applyAlignment="1">
      <alignment horizontal="center" vertical="center" readingOrder="1"/>
    </xf>
    <xf numFmtId="166" fontId="5" fillId="0" borderId="0" xfId="0" applyNumberFormat="1" applyFont="1" applyAlignment="1">
      <alignment horizontal="center" vertical="center" readingOrder="1"/>
    </xf>
    <xf numFmtId="166" fontId="5" fillId="0" borderId="5" xfId="0" applyNumberFormat="1" applyFont="1" applyBorder="1" applyAlignment="1">
      <alignment horizontal="center" vertical="center" readingOrder="1"/>
    </xf>
    <xf numFmtId="166" fontId="5" fillId="0" borderId="12" xfId="0" applyNumberFormat="1" applyFont="1" applyBorder="1" applyAlignment="1">
      <alignment horizontal="center" vertical="center" readingOrder="1"/>
    </xf>
    <xf numFmtId="166" fontId="5" fillId="0" borderId="13" xfId="0" applyNumberFormat="1" applyFont="1" applyBorder="1" applyAlignment="1">
      <alignment horizontal="center" vertical="center" readingOrder="1"/>
    </xf>
    <xf numFmtId="166" fontId="5" fillId="0" borderId="14" xfId="0" applyNumberFormat="1" applyFont="1" applyBorder="1" applyAlignment="1">
      <alignment horizontal="center" vertical="center" readingOrder="1"/>
    </xf>
    <xf numFmtId="17" fontId="3" fillId="0" borderId="0" xfId="0" applyNumberFormat="1" applyFont="1" applyAlignment="1">
      <alignment horizontal="center" vertical="center"/>
    </xf>
    <xf numFmtId="17" fontId="5" fillId="0" borderId="0" xfId="0" quotePrefix="1" applyNumberFormat="1" applyFont="1" applyAlignment="1">
      <alignment horizontal="center" vertical="center" readingOrder="1"/>
    </xf>
    <xf numFmtId="0" fontId="8" fillId="0" borderId="15" xfId="0" applyFont="1" applyBorder="1" applyAlignment="1">
      <alignment horizontal="center" vertical="center"/>
    </xf>
    <xf numFmtId="0" fontId="8" fillId="0" borderId="4" xfId="0" applyFont="1" applyBorder="1" applyAlignment="1">
      <alignment horizontal="center" vertical="center"/>
    </xf>
    <xf numFmtId="3" fontId="8" fillId="0" borderId="28" xfId="0" applyNumberFormat="1" applyFont="1" applyBorder="1" applyAlignment="1">
      <alignment horizontal="center" vertical="center" readingOrder="1"/>
    </xf>
    <xf numFmtId="3" fontId="8" fillId="0" borderId="0" xfId="0" applyNumberFormat="1" applyFont="1" applyAlignment="1">
      <alignment horizontal="center" vertical="center" readingOrder="1"/>
    </xf>
    <xf numFmtId="3" fontId="8" fillId="0" borderId="29" xfId="0" applyNumberFormat="1" applyFont="1" applyBorder="1" applyAlignment="1">
      <alignment horizontal="center" vertical="center" readingOrder="1"/>
    </xf>
    <xf numFmtId="3" fontId="3" fillId="0" borderId="30" xfId="0" applyNumberFormat="1" applyFont="1" applyBorder="1" applyAlignment="1">
      <alignment horizontal="center" vertical="center" readingOrder="1"/>
    </xf>
    <xf numFmtId="3" fontId="3" fillId="0" borderId="31" xfId="0" applyNumberFormat="1" applyFont="1" applyBorder="1" applyAlignment="1">
      <alignment horizontal="center" vertical="center" readingOrder="1"/>
    </xf>
    <xf numFmtId="3" fontId="3" fillId="0" borderId="32" xfId="0" applyNumberFormat="1" applyFont="1" applyBorder="1" applyAlignment="1">
      <alignment horizontal="center" vertical="center" readingOrder="1"/>
    </xf>
    <xf numFmtId="3" fontId="3" fillId="0" borderId="28" xfId="0" applyNumberFormat="1" applyFont="1" applyBorder="1" applyAlignment="1">
      <alignment horizontal="center" vertical="center" readingOrder="1"/>
    </xf>
    <xf numFmtId="3" fontId="3" fillId="0" borderId="0" xfId="0" applyNumberFormat="1" applyFont="1" applyAlignment="1">
      <alignment horizontal="center" vertical="center" readingOrder="1"/>
    </xf>
    <xf numFmtId="3" fontId="3" fillId="0" borderId="29" xfId="0" applyNumberFormat="1" applyFont="1" applyBorder="1" applyAlignment="1">
      <alignment horizontal="center" vertical="center" readingOrder="1"/>
    </xf>
    <xf numFmtId="3" fontId="3" fillId="0" borderId="33" xfId="0" applyNumberFormat="1" applyFont="1" applyBorder="1" applyAlignment="1">
      <alignment horizontal="center" vertical="center" readingOrder="1"/>
    </xf>
    <xf numFmtId="3" fontId="3" fillId="0" borderId="34" xfId="0" applyNumberFormat="1" applyFont="1" applyBorder="1" applyAlignment="1">
      <alignment horizontal="center" vertical="center" readingOrder="1"/>
    </xf>
    <xf numFmtId="3" fontId="3" fillId="0" borderId="35" xfId="0" applyNumberFormat="1" applyFont="1" applyBorder="1" applyAlignment="1">
      <alignment horizontal="center" vertical="center" readingOrder="1"/>
    </xf>
    <xf numFmtId="17" fontId="8" fillId="0" borderId="30" xfId="0" applyNumberFormat="1" applyFont="1" applyBorder="1" applyAlignment="1">
      <alignment horizontal="center" vertical="center" readingOrder="1"/>
    </xf>
    <xf numFmtId="17" fontId="8" fillId="0" borderId="31" xfId="0" applyNumberFormat="1" applyFont="1" applyBorder="1" applyAlignment="1">
      <alignment horizontal="center" vertical="center" readingOrder="1"/>
    </xf>
    <xf numFmtId="17" fontId="8" fillId="0" borderId="32" xfId="0" applyNumberFormat="1" applyFont="1" applyBorder="1" applyAlignment="1">
      <alignment horizontal="center" vertical="center" readingOrder="1"/>
    </xf>
    <xf numFmtId="10" fontId="8" fillId="0" borderId="30" xfId="0" applyNumberFormat="1" applyFont="1" applyBorder="1" applyAlignment="1">
      <alignment horizontal="center" vertical="center" readingOrder="1"/>
    </xf>
    <xf numFmtId="10" fontId="8" fillId="0" borderId="31" xfId="0" applyNumberFormat="1" applyFont="1" applyBorder="1" applyAlignment="1">
      <alignment horizontal="center" vertical="center" readingOrder="1"/>
    </xf>
    <xf numFmtId="10" fontId="8" fillId="0" borderId="32" xfId="0" applyNumberFormat="1" applyFont="1" applyBorder="1" applyAlignment="1">
      <alignment horizontal="center" vertical="center" readingOrder="1"/>
    </xf>
    <xf numFmtId="10" fontId="3" fillId="0" borderId="30" xfId="0" applyNumberFormat="1" applyFont="1" applyBorder="1" applyAlignment="1">
      <alignment horizontal="center" vertical="center" readingOrder="1"/>
    </xf>
    <xf numFmtId="10" fontId="3" fillId="0" borderId="31" xfId="0" applyNumberFormat="1" applyFont="1" applyBorder="1" applyAlignment="1">
      <alignment horizontal="center" vertical="center" readingOrder="1"/>
    </xf>
    <xf numFmtId="10" fontId="3" fillId="0" borderId="32" xfId="0" applyNumberFormat="1" applyFont="1" applyBorder="1" applyAlignment="1">
      <alignment horizontal="center" vertical="center" readingOrder="1"/>
    </xf>
    <xf numFmtId="10" fontId="3" fillId="0" borderId="28" xfId="0" applyNumberFormat="1" applyFont="1" applyBorder="1" applyAlignment="1">
      <alignment horizontal="center" vertical="center" readingOrder="1"/>
    </xf>
    <xf numFmtId="10" fontId="3" fillId="0" borderId="0" xfId="0" applyNumberFormat="1" applyFont="1" applyAlignment="1">
      <alignment horizontal="center" vertical="center" readingOrder="1"/>
    </xf>
    <xf numFmtId="10" fontId="3" fillId="0" borderId="29" xfId="0" applyNumberFormat="1" applyFont="1" applyBorder="1" applyAlignment="1">
      <alignment horizontal="center" vertical="center" readingOrder="1"/>
    </xf>
    <xf numFmtId="10" fontId="3" fillId="0" borderId="33" xfId="0" applyNumberFormat="1" applyFont="1" applyBorder="1" applyAlignment="1">
      <alignment horizontal="center" vertical="center" readingOrder="1"/>
    </xf>
    <xf numFmtId="10" fontId="3" fillId="0" borderId="34" xfId="0" applyNumberFormat="1" applyFont="1" applyBorder="1" applyAlignment="1">
      <alignment horizontal="center" vertical="center" readingOrder="1"/>
    </xf>
    <xf numFmtId="10" fontId="3" fillId="0" borderId="35" xfId="0" applyNumberFormat="1" applyFont="1" applyBorder="1" applyAlignment="1">
      <alignment horizontal="center" vertical="center" readingOrder="1"/>
    </xf>
    <xf numFmtId="10" fontId="8" fillId="0" borderId="33" xfId="0" applyNumberFormat="1" applyFont="1" applyBorder="1" applyAlignment="1">
      <alignment horizontal="center" vertical="center" readingOrder="1"/>
    </xf>
    <xf numFmtId="10" fontId="8" fillId="0" borderId="34" xfId="0" applyNumberFormat="1" applyFont="1" applyBorder="1" applyAlignment="1">
      <alignment horizontal="center" vertical="center" readingOrder="1"/>
    </xf>
    <xf numFmtId="10" fontId="8" fillId="0" borderId="35" xfId="0" applyNumberFormat="1" applyFont="1" applyBorder="1" applyAlignment="1">
      <alignment horizontal="center" vertical="center" readingOrder="1"/>
    </xf>
    <xf numFmtId="10" fontId="8" fillId="0" borderId="25" xfId="0" applyNumberFormat="1" applyFont="1" applyBorder="1" applyAlignment="1">
      <alignment horizontal="center" vertical="center" readingOrder="1"/>
    </xf>
    <xf numFmtId="10" fontId="8" fillId="0" borderId="26" xfId="0" applyNumberFormat="1" applyFont="1" applyBorder="1" applyAlignment="1">
      <alignment horizontal="center" vertical="center" readingOrder="1"/>
    </xf>
    <xf numFmtId="10" fontId="8" fillId="0" borderId="27" xfId="0" applyNumberFormat="1" applyFont="1" applyBorder="1" applyAlignment="1">
      <alignment horizontal="center" vertical="center" readingOrder="1"/>
    </xf>
    <xf numFmtId="3" fontId="8" fillId="0" borderId="8" xfId="0" applyNumberFormat="1" applyFont="1" applyBorder="1" applyAlignment="1">
      <alignment horizontal="center" vertical="center" readingOrder="1"/>
    </xf>
    <xf numFmtId="3" fontId="8" fillId="0" borderId="4" xfId="0" applyNumberFormat="1" applyFont="1" applyBorder="1" applyAlignment="1">
      <alignment horizontal="center" vertical="center" readingOrder="1"/>
    </xf>
    <xf numFmtId="3" fontId="8" fillId="0" borderId="2" xfId="0" applyNumberFormat="1" applyFont="1" applyBorder="1" applyAlignment="1">
      <alignment horizontal="center" vertical="center" readingOrder="1"/>
    </xf>
    <xf numFmtId="10" fontId="3" fillId="0" borderId="28" xfId="0" applyNumberFormat="1" applyFont="1" applyBorder="1" applyAlignment="1">
      <alignment horizontal="center" vertical="center"/>
    </xf>
    <xf numFmtId="165" fontId="3" fillId="0" borderId="29" xfId="0" applyNumberFormat="1" applyFont="1" applyBorder="1" applyAlignment="1">
      <alignment horizontal="right" vertical="center"/>
    </xf>
    <xf numFmtId="165" fontId="3" fillId="0" borderId="28" xfId="0" applyNumberFormat="1" applyFont="1" applyBorder="1" applyAlignment="1">
      <alignment horizontal="right" vertical="center"/>
    </xf>
    <xf numFmtId="165" fontId="3" fillId="0" borderId="27" xfId="0" applyNumberFormat="1" applyFont="1" applyBorder="1" applyAlignment="1">
      <alignment horizontal="right" vertical="center"/>
    </xf>
    <xf numFmtId="165" fontId="3" fillId="0" borderId="25" xfId="0" applyNumberFormat="1" applyFont="1" applyBorder="1" applyAlignment="1">
      <alignment horizontal="right" vertical="center"/>
    </xf>
    <xf numFmtId="10" fontId="3" fillId="0" borderId="37" xfId="0" applyNumberFormat="1" applyFont="1" applyBorder="1" applyAlignment="1">
      <alignment horizontal="center" vertical="center"/>
    </xf>
    <xf numFmtId="10" fontId="3" fillId="0" borderId="36" xfId="0" applyNumberFormat="1" applyFont="1" applyBorder="1" applyAlignment="1">
      <alignment horizontal="center" vertical="center"/>
    </xf>
    <xf numFmtId="10" fontId="3" fillId="0" borderId="38" xfId="0" applyNumberFormat="1" applyFont="1" applyBorder="1" applyAlignment="1">
      <alignment horizontal="center" vertical="center"/>
    </xf>
    <xf numFmtId="10" fontId="8" fillId="0" borderId="39" xfId="0" applyNumberFormat="1" applyFont="1" applyBorder="1" applyAlignment="1">
      <alignment horizontal="center" vertical="center"/>
    </xf>
    <xf numFmtId="0" fontId="8" fillId="0" borderId="7"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2" fontId="3" fillId="0" borderId="10" xfId="0" applyNumberFormat="1" applyFont="1" applyBorder="1" applyAlignment="1">
      <alignment horizontal="center" vertical="center"/>
    </xf>
    <xf numFmtId="2" fontId="3" fillId="0" borderId="11" xfId="0" applyNumberFormat="1" applyFont="1" applyBorder="1" applyAlignment="1">
      <alignment horizontal="center" vertical="center"/>
    </xf>
    <xf numFmtId="2" fontId="3" fillId="0" borderId="0" xfId="0" applyNumberFormat="1" applyFont="1" applyAlignment="1">
      <alignment horizontal="center" vertical="center"/>
    </xf>
    <xf numFmtId="2" fontId="3" fillId="0" borderId="5" xfId="0" applyNumberFormat="1" applyFont="1" applyBorder="1" applyAlignment="1">
      <alignment horizontal="center" vertical="center"/>
    </xf>
    <xf numFmtId="2" fontId="3" fillId="0" borderId="13" xfId="0" applyNumberFormat="1" applyFont="1" applyBorder="1" applyAlignment="1">
      <alignment horizontal="center" vertical="center"/>
    </xf>
    <xf numFmtId="2" fontId="3" fillId="0" borderId="14" xfId="0" applyNumberFormat="1" applyFont="1" applyBorder="1" applyAlignment="1">
      <alignment horizontal="center" vertical="center"/>
    </xf>
    <xf numFmtId="3" fontId="8" fillId="0" borderId="12" xfId="0" applyNumberFormat="1" applyFont="1" applyBorder="1" applyAlignment="1">
      <alignment horizontal="center" vertical="center"/>
    </xf>
    <xf numFmtId="3" fontId="8" fillId="0" borderId="13" xfId="0" applyNumberFormat="1" applyFont="1" applyBorder="1" applyAlignment="1">
      <alignment horizontal="center" vertical="center"/>
    </xf>
    <xf numFmtId="3" fontId="8" fillId="0" borderId="14" xfId="0" applyNumberFormat="1" applyFont="1" applyBorder="1" applyAlignment="1">
      <alignment horizontal="center" vertical="center"/>
    </xf>
    <xf numFmtId="3" fontId="8" fillId="0" borderId="0" xfId="0" applyNumberFormat="1" applyFont="1" applyAlignment="1">
      <alignment horizontal="center" vertical="center"/>
    </xf>
    <xf numFmtId="166" fontId="3" fillId="0" borderId="10" xfId="0" applyNumberFormat="1" applyFont="1" applyBorder="1" applyAlignment="1">
      <alignment horizontal="center" vertical="center"/>
    </xf>
    <xf numFmtId="166" fontId="3" fillId="0" borderId="11" xfId="0" applyNumberFormat="1" applyFont="1" applyBorder="1" applyAlignment="1">
      <alignment horizontal="center" vertical="center"/>
    </xf>
    <xf numFmtId="166" fontId="3" fillId="0" borderId="0" xfId="0" applyNumberFormat="1" applyFont="1" applyAlignment="1">
      <alignment horizontal="center" vertical="center"/>
    </xf>
    <xf numFmtId="166" fontId="3" fillId="0" borderId="5" xfId="0" applyNumberFormat="1" applyFont="1" applyBorder="1" applyAlignment="1">
      <alignment horizontal="center" vertical="center"/>
    </xf>
    <xf numFmtId="166" fontId="3" fillId="0" borderId="13" xfId="0" applyNumberFormat="1" applyFont="1" applyBorder="1" applyAlignment="1">
      <alignment horizontal="center" vertical="center"/>
    </xf>
    <xf numFmtId="166" fontId="3" fillId="0" borderId="14" xfId="0" applyNumberFormat="1" applyFont="1" applyBorder="1" applyAlignment="1">
      <alignment horizontal="center" vertical="center"/>
    </xf>
    <xf numFmtId="0" fontId="3" fillId="0" borderId="16" xfId="0" applyFont="1" applyBorder="1"/>
    <xf numFmtId="17" fontId="3" fillId="0" borderId="7" xfId="0" applyNumberFormat="1" applyFont="1" applyBorder="1" applyAlignment="1">
      <alignment horizontal="center" vertical="center"/>
    </xf>
    <xf numFmtId="17" fontId="3" fillId="0" borderId="12" xfId="0" applyNumberFormat="1" applyFont="1" applyBorder="1" applyAlignment="1">
      <alignment horizontal="center" vertical="center"/>
    </xf>
    <xf numFmtId="0" fontId="8" fillId="0" borderId="10" xfId="0" applyFont="1" applyBorder="1" applyAlignment="1">
      <alignment horizontal="center" vertical="center"/>
    </xf>
    <xf numFmtId="0" fontId="15" fillId="0" borderId="0" xfId="0" applyFont="1"/>
    <xf numFmtId="0" fontId="8" fillId="0" borderId="4" xfId="0" applyFont="1" applyBorder="1" applyAlignment="1">
      <alignment horizontal="center" vertical="center" wrapText="1"/>
    </xf>
    <xf numFmtId="0" fontId="3" fillId="0" borderId="0" xfId="0" applyFont="1" applyAlignment="1">
      <alignment horizontal="left" vertical="center"/>
    </xf>
    <xf numFmtId="17" fontId="8" fillId="0" borderId="9" xfId="0" quotePrefix="1" applyNumberFormat="1" applyFont="1" applyBorder="1" applyAlignment="1">
      <alignment horizontal="center" vertical="center" wrapText="1"/>
    </xf>
    <xf numFmtId="17" fontId="8" fillId="0" borderId="10" xfId="0" quotePrefix="1" applyNumberFormat="1" applyFont="1" applyBorder="1" applyAlignment="1">
      <alignment horizontal="center" vertical="center" wrapText="1"/>
    </xf>
    <xf numFmtId="17" fontId="8" fillId="0" borderId="11" xfId="0" quotePrefix="1" applyNumberFormat="1" applyFont="1" applyBorder="1" applyAlignment="1">
      <alignment horizontal="center" vertical="center" wrapText="1"/>
    </xf>
    <xf numFmtId="165" fontId="3" fillId="0" borderId="0" xfId="0" applyNumberFormat="1" applyFont="1" applyAlignment="1">
      <alignment horizontal="right" vertical="center"/>
    </xf>
    <xf numFmtId="165" fontId="3" fillId="0" borderId="26" xfId="0" applyNumberFormat="1" applyFont="1" applyBorder="1" applyAlignment="1">
      <alignment horizontal="right" vertical="center"/>
    </xf>
    <xf numFmtId="165" fontId="3" fillId="0" borderId="6" xfId="0" applyNumberFormat="1" applyFont="1" applyBorder="1" applyAlignment="1">
      <alignment horizontal="right" vertical="center"/>
    </xf>
    <xf numFmtId="165" fontId="3" fillId="0" borderId="40" xfId="0" applyNumberFormat="1" applyFont="1" applyBorder="1" applyAlignment="1">
      <alignment horizontal="right" vertical="center"/>
    </xf>
    <xf numFmtId="3" fontId="8" fillId="0" borderId="15" xfId="0" applyNumberFormat="1" applyFont="1" applyBorder="1" applyAlignment="1">
      <alignment horizontal="center" vertical="center" readingOrder="1"/>
    </xf>
    <xf numFmtId="3" fontId="8" fillId="0" borderId="6" xfId="0" applyNumberFormat="1" applyFont="1" applyBorder="1" applyAlignment="1">
      <alignment horizontal="center" vertical="center" readingOrder="1"/>
    </xf>
    <xf numFmtId="3" fontId="8" fillId="0" borderId="16" xfId="0" applyNumberFormat="1" applyFont="1" applyBorder="1" applyAlignment="1">
      <alignment horizontal="center" vertical="center" readingOrder="1"/>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xf>
    <xf numFmtId="0" fontId="8" fillId="0" borderId="12" xfId="0" applyFont="1" applyBorder="1" applyAlignment="1">
      <alignment horizontal="center"/>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8" fillId="0" borderId="6" xfId="0" applyFont="1" applyBorder="1" applyAlignment="1">
      <alignment horizontal="left" vertical="center"/>
    </xf>
    <xf numFmtId="167" fontId="8" fillId="0" borderId="7" xfId="2" applyNumberFormat="1" applyFont="1" applyBorder="1" applyAlignment="1">
      <alignment horizontal="center" vertical="center"/>
    </xf>
    <xf numFmtId="167" fontId="8" fillId="0" borderId="0" xfId="2" applyNumberFormat="1" applyFont="1" applyBorder="1" applyAlignment="1">
      <alignment horizontal="center" vertical="center"/>
    </xf>
    <xf numFmtId="167" fontId="8" fillId="0" borderId="5" xfId="2" applyNumberFormat="1" applyFont="1" applyBorder="1" applyAlignment="1">
      <alignment horizontal="center" vertical="center"/>
    </xf>
    <xf numFmtId="0" fontId="3" fillId="0" borderId="6" xfId="0" applyFont="1" applyBorder="1"/>
    <xf numFmtId="0" fontId="3" fillId="0" borderId="6" xfId="0" applyFont="1" applyBorder="1" applyAlignment="1">
      <alignment horizontal="left" vertical="center"/>
    </xf>
    <xf numFmtId="167" fontId="3" fillId="0" borderId="0" xfId="2" applyNumberFormat="1" applyFont="1" applyBorder="1" applyAlignment="1">
      <alignment horizontal="center" vertical="center"/>
    </xf>
    <xf numFmtId="167" fontId="3" fillId="0" borderId="5" xfId="2" applyNumberFormat="1" applyFont="1" applyBorder="1" applyAlignment="1">
      <alignment horizontal="center" vertical="center"/>
    </xf>
    <xf numFmtId="167" fontId="8" fillId="0" borderId="7" xfId="2" applyNumberFormat="1" applyFont="1" applyBorder="1"/>
    <xf numFmtId="167" fontId="3" fillId="0" borderId="0" xfId="2" applyNumberFormat="1" applyFont="1" applyBorder="1"/>
    <xf numFmtId="167" fontId="3" fillId="0" borderId="5" xfId="2" applyNumberFormat="1" applyFont="1" applyBorder="1"/>
    <xf numFmtId="0" fontId="3" fillId="0" borderId="16" xfId="0" applyFont="1" applyBorder="1" applyAlignment="1">
      <alignment horizontal="left" vertical="center"/>
    </xf>
    <xf numFmtId="167" fontId="8" fillId="0" borderId="12" xfId="2" applyNumberFormat="1" applyFont="1" applyBorder="1" applyAlignment="1">
      <alignment horizontal="center" vertical="center"/>
    </xf>
    <xf numFmtId="167" fontId="3" fillId="0" borderId="14" xfId="2" applyNumberFormat="1" applyFont="1" applyBorder="1" applyAlignment="1">
      <alignment horizontal="center" vertical="center"/>
    </xf>
    <xf numFmtId="17" fontId="7" fillId="0" borderId="0" xfId="0" applyNumberFormat="1" applyFont="1"/>
    <xf numFmtId="167" fontId="3" fillId="0" borderId="13" xfId="2" applyNumberFormat="1" applyFont="1" applyBorder="1" applyAlignment="1">
      <alignment horizontal="center" vertical="center"/>
    </xf>
    <xf numFmtId="0" fontId="16" fillId="0" borderId="0" xfId="0" applyFont="1"/>
    <xf numFmtId="17" fontId="8" fillId="0" borderId="25" xfId="0" applyNumberFormat="1" applyFont="1" applyBorder="1" applyAlignment="1">
      <alignment horizontal="center" vertical="center" readingOrder="1"/>
    </xf>
    <xf numFmtId="17" fontId="8" fillId="0" borderId="26" xfId="0" applyNumberFormat="1" applyFont="1" applyBorder="1" applyAlignment="1">
      <alignment horizontal="center" vertical="center" readingOrder="1"/>
    </xf>
    <xf numFmtId="17" fontId="8" fillId="0" borderId="27" xfId="0" applyNumberFormat="1" applyFont="1" applyBorder="1" applyAlignment="1">
      <alignment horizontal="center" vertical="center" readingOrder="1"/>
    </xf>
    <xf numFmtId="10" fontId="2" fillId="0" borderId="10" xfId="1" applyNumberFormat="1" applyFont="1" applyFill="1" applyBorder="1" applyAlignment="1">
      <alignment horizontal="center" vertical="center"/>
    </xf>
    <xf numFmtId="10" fontId="2" fillId="0" borderId="0" xfId="1" applyNumberFormat="1" applyFont="1" applyFill="1" applyBorder="1" applyAlignment="1">
      <alignment horizontal="center" vertical="center"/>
    </xf>
    <xf numFmtId="10" fontId="2" fillId="0" borderId="13" xfId="1" applyNumberFormat="1" applyFont="1" applyFill="1" applyBorder="1" applyAlignment="1">
      <alignment horizontal="center" vertical="center"/>
    </xf>
    <xf numFmtId="17" fontId="4" fillId="0" borderId="11" xfId="0" quotePrefix="1" applyNumberFormat="1" applyFont="1" applyBorder="1" applyAlignment="1">
      <alignment horizontal="center" vertical="center" readingOrder="1"/>
    </xf>
    <xf numFmtId="17" fontId="4" fillId="0" borderId="7" xfId="0" quotePrefix="1" applyNumberFormat="1" applyFont="1" applyBorder="1" applyAlignment="1">
      <alignment horizontal="center" vertical="center" readingOrder="1"/>
    </xf>
    <xf numFmtId="17" fontId="4" fillId="0" borderId="0" xfId="0" quotePrefix="1" applyNumberFormat="1" applyFont="1" applyAlignment="1">
      <alignment horizontal="center" vertical="center" readingOrder="1"/>
    </xf>
    <xf numFmtId="0" fontId="8" fillId="0" borderId="2" xfId="0" applyFont="1" applyBorder="1" applyAlignment="1">
      <alignment horizontal="center" vertical="center"/>
    </xf>
    <xf numFmtId="0" fontId="8" fillId="0" borderId="8" xfId="0" applyFont="1" applyBorder="1" applyAlignment="1">
      <alignment horizontal="center"/>
    </xf>
    <xf numFmtId="0" fontId="8" fillId="0" borderId="9" xfId="0" applyFont="1" applyBorder="1" applyAlignment="1">
      <alignment horizontal="center"/>
    </xf>
    <xf numFmtId="165" fontId="18" fillId="0" borderId="0" xfId="1" applyNumberFormat="1" applyFont="1"/>
    <xf numFmtId="0" fontId="18" fillId="0" borderId="0" xfId="0" applyFont="1"/>
    <xf numFmtId="3" fontId="3" fillId="0" borderId="30" xfId="0" applyNumberFormat="1" applyFont="1" applyBorder="1" applyAlignment="1">
      <alignment horizontal="center" vertical="center"/>
    </xf>
    <xf numFmtId="3" fontId="3" fillId="0" borderId="31" xfId="0" applyNumberFormat="1" applyFont="1" applyBorder="1" applyAlignment="1">
      <alignment horizontal="center" vertical="center"/>
    </xf>
    <xf numFmtId="3" fontId="3" fillId="0" borderId="32" xfId="0" applyNumberFormat="1" applyFont="1" applyBorder="1" applyAlignment="1">
      <alignment horizontal="center" vertical="center"/>
    </xf>
    <xf numFmtId="3" fontId="3" fillId="0" borderId="28" xfId="0" applyNumberFormat="1" applyFont="1" applyBorder="1" applyAlignment="1">
      <alignment horizontal="center" vertical="center"/>
    </xf>
    <xf numFmtId="3" fontId="3" fillId="0" borderId="29" xfId="0" applyNumberFormat="1" applyFont="1" applyBorder="1" applyAlignment="1">
      <alignment horizontal="center" vertical="center"/>
    </xf>
    <xf numFmtId="0" fontId="0" fillId="0" borderId="0" xfId="0" applyAlignment="1">
      <alignment horizontal="left"/>
    </xf>
    <xf numFmtId="0" fontId="8" fillId="0" borderId="6" xfId="0" applyFont="1" applyBorder="1" applyAlignment="1">
      <alignment horizontal="right" vertical="center"/>
    </xf>
    <xf numFmtId="0" fontId="3" fillId="0" borderId="6" xfId="0" applyFont="1" applyBorder="1" applyAlignment="1">
      <alignment horizontal="right"/>
    </xf>
    <xf numFmtId="0" fontId="3" fillId="0" borderId="6" xfId="0" applyFont="1" applyBorder="1" applyAlignment="1">
      <alignment horizontal="right" vertical="center"/>
    </xf>
    <xf numFmtId="0" fontId="3" fillId="0" borderId="7" xfId="0" applyFont="1" applyBorder="1" applyAlignment="1">
      <alignment horizontal="right"/>
    </xf>
    <xf numFmtId="0" fontId="3" fillId="0" borderId="7" xfId="0" applyFont="1" applyBorder="1" applyAlignment="1">
      <alignment horizontal="right" vertical="center"/>
    </xf>
    <xf numFmtId="0" fontId="3" fillId="0" borderId="12" xfId="0" applyFont="1" applyBorder="1" applyAlignment="1">
      <alignment horizontal="right"/>
    </xf>
    <xf numFmtId="0" fontId="4" fillId="0" borderId="15" xfId="0" applyFont="1" applyBorder="1" applyAlignment="1">
      <alignment horizontal="center" vertical="center" readingOrder="1"/>
    </xf>
    <xf numFmtId="0" fontId="4" fillId="0" borderId="16" xfId="0" applyFont="1" applyBorder="1" applyAlignment="1">
      <alignment horizontal="center" vertical="center" readingOrder="1"/>
    </xf>
    <xf numFmtId="0" fontId="4" fillId="0" borderId="8" xfId="0" applyFont="1" applyBorder="1" applyAlignment="1">
      <alignment horizontal="center" vertical="center" readingOrder="1"/>
    </xf>
    <xf numFmtId="0" fontId="4" fillId="0" borderId="4" xfId="0" applyFont="1" applyBorder="1" applyAlignment="1">
      <alignment horizontal="center" vertical="center" readingOrder="1"/>
    </xf>
    <xf numFmtId="0" fontId="4" fillId="0" borderId="2" xfId="0" applyFont="1" applyBorder="1" applyAlignment="1">
      <alignment horizontal="center" vertical="center" readingOrder="1"/>
    </xf>
    <xf numFmtId="0" fontId="14" fillId="0" borderId="22" xfId="0" applyFont="1" applyBorder="1" applyAlignment="1">
      <alignment horizontal="center"/>
    </xf>
    <xf numFmtId="0" fontId="14" fillId="0" borderId="23" xfId="0" applyFont="1" applyBorder="1" applyAlignment="1">
      <alignment horizontal="center"/>
    </xf>
    <xf numFmtId="0" fontId="14" fillId="0" borderId="24" xfId="0" applyFont="1" applyBorder="1" applyAlignment="1">
      <alignment horizontal="center"/>
    </xf>
    <xf numFmtId="17" fontId="17" fillId="5" borderId="41" xfId="0" applyNumberFormat="1" applyFont="1" applyFill="1" applyBorder="1" applyAlignment="1">
      <alignment horizontal="center" vertical="center"/>
    </xf>
    <xf numFmtId="17" fontId="17" fillId="5" borderId="42" xfId="0" applyNumberFormat="1" applyFont="1" applyFill="1" applyBorder="1" applyAlignment="1">
      <alignment horizontal="center" vertical="center"/>
    </xf>
    <xf numFmtId="17" fontId="17" fillId="5" borderId="0" xfId="0" applyNumberFormat="1" applyFont="1" applyFill="1" applyAlignment="1">
      <alignment horizontal="center" vertical="center"/>
    </xf>
    <xf numFmtId="17" fontId="17" fillId="5" borderId="43" xfId="0" applyNumberFormat="1" applyFont="1" applyFill="1" applyBorder="1" applyAlignment="1">
      <alignment horizontal="center" vertical="center"/>
    </xf>
    <xf numFmtId="17" fontId="17" fillId="5" borderId="19" xfId="0" applyNumberFormat="1" applyFont="1" applyFill="1" applyBorder="1" applyAlignment="1">
      <alignment horizontal="center" vertical="center"/>
    </xf>
    <xf numFmtId="17" fontId="17" fillId="5" borderId="46" xfId="0" applyNumberFormat="1" applyFont="1" applyFill="1" applyBorder="1" applyAlignment="1">
      <alignment horizontal="center" vertical="center"/>
    </xf>
    <xf numFmtId="0" fontId="17" fillId="5" borderId="44" xfId="0" applyFont="1" applyFill="1" applyBorder="1" applyAlignment="1">
      <alignment horizontal="center" vertical="center" wrapText="1"/>
    </xf>
    <xf numFmtId="0" fontId="17" fillId="5" borderId="41" xfId="0" applyFont="1" applyFill="1" applyBorder="1" applyAlignment="1">
      <alignment horizontal="center" vertical="center" wrapText="1"/>
    </xf>
    <xf numFmtId="0" fontId="17" fillId="5" borderId="1" xfId="0" applyFont="1" applyFill="1" applyBorder="1" applyAlignment="1">
      <alignment horizontal="center" vertical="center" wrapText="1"/>
    </xf>
    <xf numFmtId="0" fontId="17" fillId="5" borderId="0" xfId="0" applyFont="1" applyFill="1" applyAlignment="1">
      <alignment horizontal="center" vertical="center" wrapText="1"/>
    </xf>
    <xf numFmtId="0" fontId="17" fillId="5" borderId="45" xfId="0" applyFont="1" applyFill="1" applyBorder="1" applyAlignment="1">
      <alignment horizontal="center" vertical="center" wrapText="1"/>
    </xf>
    <xf numFmtId="0" fontId="17" fillId="5" borderId="19" xfId="0" applyFont="1" applyFill="1" applyBorder="1" applyAlignment="1">
      <alignment horizontal="center" vertical="center" wrapText="1"/>
    </xf>
    <xf numFmtId="0" fontId="6" fillId="2" borderId="0" xfId="0" applyFont="1" applyFill="1" applyAlignment="1">
      <alignment horizontal="center"/>
    </xf>
    <xf numFmtId="0" fontId="4" fillId="0" borderId="12" xfId="0" applyFont="1" applyBorder="1" applyAlignment="1">
      <alignment horizontal="center" vertical="center" readingOrder="1"/>
    </xf>
    <xf numFmtId="0" fontId="4" fillId="0" borderId="9" xfId="0" applyFont="1" applyBorder="1" applyAlignment="1">
      <alignment horizontal="center" vertical="center" readingOrder="1"/>
    </xf>
    <xf numFmtId="0" fontId="4" fillId="0" borderId="10" xfId="0" applyFont="1" applyBorder="1" applyAlignment="1">
      <alignment horizontal="center" vertical="center" readingOrder="1"/>
    </xf>
    <xf numFmtId="0" fontId="4" fillId="0" borderId="11" xfId="0" applyFont="1" applyBorder="1" applyAlignment="1">
      <alignment horizontal="center" vertical="center" readingOrder="1"/>
    </xf>
    <xf numFmtId="0" fontId="8" fillId="0" borderId="9" xfId="0" applyFont="1" applyBorder="1" applyAlignment="1">
      <alignment horizontal="center" wrapText="1"/>
    </xf>
    <xf numFmtId="0" fontId="8" fillId="0" borderId="12" xfId="0" applyFont="1" applyBorder="1" applyAlignment="1">
      <alignment horizontal="center" wrapText="1"/>
    </xf>
    <xf numFmtId="0" fontId="8" fillId="0" borderId="11" xfId="0" applyFont="1" applyBorder="1" applyAlignment="1">
      <alignment horizontal="center" wrapText="1"/>
    </xf>
    <xf numFmtId="0" fontId="8" fillId="0" borderId="14" xfId="0" applyFont="1" applyBorder="1" applyAlignment="1">
      <alignment horizontal="center" wrapText="1"/>
    </xf>
    <xf numFmtId="0" fontId="8" fillId="0" borderId="15" xfId="0" applyFont="1" applyBorder="1" applyAlignment="1">
      <alignment horizontal="center" vertical="center"/>
    </xf>
    <xf numFmtId="0" fontId="8" fillId="0" borderId="16" xfId="0" applyFont="1" applyBorder="1" applyAlignment="1">
      <alignment horizontal="center" vertical="center"/>
    </xf>
    <xf numFmtId="17" fontId="13" fillId="0" borderId="15" xfId="0" applyNumberFormat="1" applyFont="1" applyBorder="1" applyAlignment="1">
      <alignment horizontal="center"/>
    </xf>
    <xf numFmtId="0" fontId="0" fillId="0" borderId="10" xfId="0" applyBorder="1"/>
    <xf numFmtId="0" fontId="0" fillId="0" borderId="11" xfId="0" applyBorder="1"/>
    <xf numFmtId="0" fontId="8" fillId="0" borderId="8" xfId="0" applyFont="1" applyBorder="1" applyAlignment="1">
      <alignment horizontal="center" vertical="center"/>
    </xf>
    <xf numFmtId="0" fontId="8" fillId="0" borderId="4" xfId="0" applyFont="1" applyBorder="1" applyAlignment="1">
      <alignment horizontal="center" vertical="center"/>
    </xf>
    <xf numFmtId="0" fontId="8" fillId="0" borderId="2" xfId="0" applyFont="1" applyBorder="1" applyAlignment="1">
      <alignment horizontal="center" vertical="center"/>
    </xf>
    <xf numFmtId="0" fontId="12" fillId="4" borderId="20" xfId="0" applyFont="1" applyFill="1" applyBorder="1" applyAlignment="1">
      <alignment horizontal="center" vertical="center"/>
    </xf>
    <xf numFmtId="0" fontId="12" fillId="4" borderId="21" xfId="0" applyFont="1" applyFill="1" applyBorder="1" applyAlignment="1">
      <alignment horizontal="center" vertical="center"/>
    </xf>
    <xf numFmtId="0" fontId="12" fillId="4" borderId="17" xfId="0" applyFont="1" applyFill="1" applyBorder="1" applyAlignment="1">
      <alignment horizontal="center" vertical="center"/>
    </xf>
    <xf numFmtId="0" fontId="12" fillId="4" borderId="0" xfId="0" applyFont="1" applyFill="1" applyAlignment="1">
      <alignment horizontal="center" vertical="center"/>
    </xf>
    <xf numFmtId="0" fontId="12" fillId="4" borderId="18" xfId="0" applyFont="1" applyFill="1" applyBorder="1" applyAlignment="1">
      <alignment horizontal="center" vertical="center"/>
    </xf>
    <xf numFmtId="0" fontId="12" fillId="4" borderId="19" xfId="0" applyFont="1" applyFill="1" applyBorder="1" applyAlignment="1">
      <alignment horizontal="center" vertical="center"/>
    </xf>
    <xf numFmtId="0" fontId="6" fillId="3" borderId="0" xfId="0" applyFont="1" applyFill="1" applyAlignment="1">
      <alignment horizontal="center"/>
    </xf>
    <xf numFmtId="0" fontId="8" fillId="0" borderId="8" xfId="0" applyFont="1" applyBorder="1" applyAlignment="1">
      <alignment horizontal="center"/>
    </xf>
    <xf numFmtId="0" fontId="8" fillId="0" borderId="4" xfId="0" applyFont="1" applyBorder="1" applyAlignment="1">
      <alignment horizontal="center"/>
    </xf>
    <xf numFmtId="0" fontId="8" fillId="0" borderId="2" xfId="0" applyFont="1" applyBorder="1" applyAlignment="1">
      <alignment horizontal="center"/>
    </xf>
    <xf numFmtId="17" fontId="13" fillId="0" borderId="9" xfId="0" applyNumberFormat="1" applyFont="1" applyBorder="1" applyAlignment="1">
      <alignment horizontal="center"/>
    </xf>
    <xf numFmtId="17" fontId="13" fillId="0" borderId="10" xfId="0" applyNumberFormat="1" applyFont="1" applyBorder="1" applyAlignment="1">
      <alignment horizontal="center"/>
    </xf>
    <xf numFmtId="17" fontId="13" fillId="0" borderId="11" xfId="0" applyNumberFormat="1" applyFont="1" applyBorder="1" applyAlignment="1">
      <alignment horizontal="center"/>
    </xf>
    <xf numFmtId="0" fontId="6" fillId="2" borderId="0" xfId="0" applyFont="1" applyFill="1" applyAlignment="1">
      <alignment horizontal="center" vertical="center" wrapText="1"/>
    </xf>
    <xf numFmtId="0" fontId="8" fillId="0" borderId="3" xfId="0" applyFont="1" applyBorder="1" applyAlignment="1">
      <alignment horizontal="center" vertical="center"/>
    </xf>
    <xf numFmtId="0" fontId="3" fillId="0" borderId="16" xfId="0" applyFont="1" applyBorder="1"/>
    <xf numFmtId="0" fontId="8" fillId="0" borderId="3" xfId="0" applyFont="1" applyBorder="1" applyAlignment="1">
      <alignment horizontal="center"/>
    </xf>
    <xf numFmtId="0" fontId="3" fillId="0" borderId="4" xfId="0" applyFont="1" applyBorder="1"/>
    <xf numFmtId="0" fontId="3" fillId="0" borderId="2" xfId="0" applyFont="1" applyBorder="1"/>
    <xf numFmtId="0" fontId="11" fillId="0" borderId="13" xfId="0" applyFont="1" applyBorder="1" applyAlignment="1">
      <alignment horizontal="center"/>
    </xf>
  </cellXfs>
  <cellStyles count="3">
    <cellStyle name="Millares" xfId="2" builtinId="3"/>
    <cellStyle name="Normal" xfId="0" builtinId="0"/>
    <cellStyle name="Porcentaje" xfId="1" builtinId="5"/>
  </cellStyles>
  <dxfs count="6">
    <dxf>
      <font>
        <color rgb="FFC00000"/>
      </font>
      <fill>
        <patternFill patternType="none"/>
      </fill>
    </dxf>
    <dxf>
      <font>
        <color rgb="FFC00000"/>
      </font>
    </dxf>
    <dxf>
      <font>
        <color rgb="FFC00000"/>
      </font>
      <fill>
        <patternFill patternType="none"/>
      </fill>
    </dxf>
    <dxf>
      <font>
        <color rgb="FFC00000"/>
      </font>
      <fill>
        <patternFill patternType="none"/>
      </fill>
    </dxf>
    <dxf>
      <font>
        <color rgb="FFC00000"/>
      </font>
    </dxf>
    <dxf>
      <font>
        <color rgb="FFC00000"/>
      </font>
      <fill>
        <patternFill patternType="none"/>
      </fill>
    </dxf>
  </dxfs>
  <tableStyles count="0" defaultTableStyle="TableStyleMedium2" defaultPivotStyle="PivotStyleLight16"/>
  <colors>
    <mruColors>
      <color rgb="FFBD0303"/>
      <color rgb="FF3756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Array" Target="richData/rdarray.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5" Type="http://schemas.microsoft.com/office/2017/06/relationships/rdSupportingPropertyBagStructure" Target="richData/rdsupportingpropertybagstructure.xml"/><Relationship Id="rId10" Type="http://schemas.microsoft.com/office/2020/07/relationships/rdRichValueWebImage" Target="richData/rdRichValueWebImage.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06/relationships/richStyles" Target="richData/richStyles.xml"/></Relationships>
</file>

<file path=xl/charts/_rels/chart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2.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6CB2-4864-979A-129A076EDC35}"/>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6CB2-4864-979A-129A076EDC35}"/>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privado'!$B$125:$C$125</c:f>
              <c:strCache>
                <c:ptCount val="2"/>
                <c:pt idx="0">
                  <c:v>Hombres</c:v>
                </c:pt>
                <c:pt idx="1">
                  <c:v>Mujeres</c:v>
                </c:pt>
              </c:strCache>
            </c:strRef>
          </c:cat>
          <c:val>
            <c:numRef>
              <c:f>'Dependientes sector privado'!$B$142:$C$142</c:f>
              <c:numCache>
                <c:formatCode>#,##0</c:formatCode>
                <c:ptCount val="2"/>
                <c:pt idx="0">
                  <c:v>5264487</c:v>
                </c:pt>
                <c:pt idx="1">
                  <c:v>3975942</c:v>
                </c:pt>
              </c:numCache>
            </c:numRef>
          </c:val>
          <c:extLst>
            <c:ext xmlns:c16="http://schemas.microsoft.com/office/drawing/2014/chart" uri="{C3380CC4-5D6E-409C-BE32-E72D297353CC}">
              <c16:uniqueId val="{00000004-6CB2-4864-979A-129A076EDC35}"/>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A4F7-43E2-9FE8-0D87679B6F8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A4F7-43E2-9FE8-0D87679B6F8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privado'!$E$125:$F$125</c:f>
              <c:strCache>
                <c:ptCount val="2"/>
                <c:pt idx="0">
                  <c:v>Hombres</c:v>
                </c:pt>
                <c:pt idx="1">
                  <c:v>Mujeres</c:v>
                </c:pt>
              </c:strCache>
            </c:strRef>
          </c:cat>
          <c:val>
            <c:numRef>
              <c:f>'Dependientes sector privado'!$E$142:$F$142</c:f>
              <c:numCache>
                <c:formatCode>#,##0</c:formatCode>
                <c:ptCount val="2"/>
                <c:pt idx="0">
                  <c:v>5282518</c:v>
                </c:pt>
                <c:pt idx="1">
                  <c:v>4020943</c:v>
                </c:pt>
              </c:numCache>
            </c:numRef>
          </c:val>
          <c:extLst>
            <c:ext xmlns:c16="http://schemas.microsoft.com/office/drawing/2014/chart" uri="{C3380CC4-5D6E-409C-BE32-E72D297353CC}">
              <c16:uniqueId val="{00000004-A4F7-43E2-9FE8-0D87679B6F8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95C0-47BA-BE90-EA4AFE58C1A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95C0-47BA-BE90-EA4AFE58C1A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Independientes!$B$108:$C$108</c:f>
              <c:strCache>
                <c:ptCount val="2"/>
                <c:pt idx="0">
                  <c:v>Hombres</c:v>
                </c:pt>
                <c:pt idx="1">
                  <c:v>Mujeres</c:v>
                </c:pt>
              </c:strCache>
            </c:strRef>
          </c:cat>
          <c:val>
            <c:numRef>
              <c:f>Independientes!$B$125:$C$125</c:f>
              <c:numCache>
                <c:formatCode>#,##0</c:formatCode>
                <c:ptCount val="2"/>
                <c:pt idx="0">
                  <c:v>1174432</c:v>
                </c:pt>
                <c:pt idx="1">
                  <c:v>1206652</c:v>
                </c:pt>
              </c:numCache>
            </c:numRef>
          </c:val>
          <c:extLst>
            <c:ext xmlns:c16="http://schemas.microsoft.com/office/drawing/2014/chart" uri="{C3380CC4-5D6E-409C-BE32-E72D297353CC}">
              <c16:uniqueId val="{00000004-95C0-47BA-BE90-EA4AFE58C1A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ED2C-4186-9C2F-EFE34DC937EE}"/>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ED2C-4186-9C2F-EFE34DC937EE}"/>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Independientes!$E$108:$F$108</c:f>
              <c:strCache>
                <c:ptCount val="2"/>
                <c:pt idx="0">
                  <c:v>Hombres</c:v>
                </c:pt>
                <c:pt idx="1">
                  <c:v>Mujeres</c:v>
                </c:pt>
              </c:strCache>
            </c:strRef>
          </c:cat>
          <c:val>
            <c:numRef>
              <c:f>Independientes!$E$125:$F$125</c:f>
              <c:numCache>
                <c:formatCode>#,##0</c:formatCode>
                <c:ptCount val="2"/>
                <c:pt idx="0">
                  <c:v>1228116</c:v>
                </c:pt>
                <c:pt idx="1">
                  <c:v>1279051</c:v>
                </c:pt>
              </c:numCache>
            </c:numRef>
          </c:val>
          <c:extLst>
            <c:ext xmlns:c16="http://schemas.microsoft.com/office/drawing/2014/chart" uri="{C3380CC4-5D6E-409C-BE32-E72D297353CC}">
              <c16:uniqueId val="{00000004-ED2C-4186-9C2F-EFE34DC937EE}"/>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_xlchart.v6.1</cx:f>
        <cx:nf>_xlchart.v6.0</cx:nf>
      </cx:strDim>
      <cx:numDim type="colorVal">
        <cx:f>_xlchart.v6.3</cx:f>
        <cx:nf>_xlchart.v6.2</cx:nf>
      </cx:numDim>
    </cx:data>
  </cx:chartData>
  <cx:chart>
    <cx:title pos="t" align="ctr" overlay="0">
      <cx:tx>
        <cx:txData>
          <cx:v>Mapa de Colombia por departamento Variación anual del número de cotizantes dependientes del sector privado</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dependientes del sector privado</a:t>
          </a:r>
        </a:p>
      </cx:txPr>
    </cx:title>
    <cx:plotArea>
      <cx:plotAreaRegion>
        <cx:plotSurface>
          <cx:spPr>
            <a:noFill/>
            <a:ln>
              <a:noFill/>
            </a:ln>
          </cx:spPr>
        </cx:plotSurface>
        <cx:series layoutId="regionMap" uniqueId="{87936925-EFD5-4998-83ED-36428FF8BEF4}" formatIdx="0">
          <cx:tx>
            <cx:txData>
              <cx:f/>
              <cx:v>Variación del Número de cotizantes deependientes privados por departamento</cx:v>
            </cx:txData>
          </cx:tx>
          <cx:spPr>
            <a:solidFill>
              <a:schemeClr val="bg2"/>
            </a:solidFill>
            <a:ln>
              <a:solidFill>
                <a:schemeClr val="bg1">
                  <a:alpha val="98000"/>
                </a:schemeClr>
              </a:solidFill>
            </a:ln>
          </cx:spPr>
          <cx:dataId val="0"/>
          <cx:layoutPr>
            <cx:regionLabelLayout val="none"/>
            <cx:geography cultureLanguage="es-ES" cultureRegion="CO" attribution="Con tecnología de Bing">
              <cx:geoCache provider="{E9337A44-BEBE-4D9F-B70C-5C5E7DAFC167}">
                <cx:binary>lJpXjiPJsqa30qjnie7Q4uCeC1wXoUgGVTLVS4DJzAytdexo1jEbm599Du50ZfVUzQCN6qwiM9zC
3Nzst8/8P27zP275x7X9bS7ysvvHbf7nt7jv63/88Ud3iz+Ka/d7kdzaqqs++99vVfFH9fmZ3D7+
eG+vU1JGf8iipP5xi69t/zF/+8//wNOij4pd+ysv+6RfjsNHu5w+uiHvu59++n/58LePPx/zsNQf
//x2fS+SkiVd3ya3/tu/P/Le//lNEiVRtzT5229//PU5//5GcC3wy+dr+dt/le/t//qf3W/Lb4e2
GpP3j/KWXP/+QR/Xrv/nN8Ewf9dVEf/JmmmYlqhjjenjz49M6XdT0yxZ1yRFNyTT0L79VlZtH8Me
7XfT1CzJ0gzRkmXzbllXDX9+JP8u6aKkW/hDVUVV+W+nHap8iaryv93077//Vg7FoUrKvvvnN1n5
9lv9r6/dX1vTNF3SDDzH1HVZ1iXTxOe36wkbg29L/0NRxsZY6zm2p5aM27gmykiTmmYZGXbhS/ie
NKR9GyMi8JGKMVNoU+7q3SDRyrK1iTSbv3j0b+yRjO/sMVVVV3VEhCkppqVI+OmLPYZWD0U0J3bS
2qWnsIQLtNBo339IIe1Kau5XXrGEGRod9KNo/WJ9WfyyvmaKCnxrWLqkm6Jp3e37iz9SRU/g4UHg
zWftyTzjhZMyKaPjIeIWzUnhSZ/lSbp25/hVjUhr//z9VWz5X/bDVP9c31BkRZZU6R4a36+vr/LU
pO0icNUZPVO225KMrR/G7ixTUSWZycf82VJc7UluyKTTgmYp1wciD7S0aBg66lt31kti2ikXeqYc
zIjUH+rT9LTUPI5oO5N6l5hEO8z7fKLhqzIdk5KcTf7zF1F+dKRkIKINXZVMS7OUL47U+jyRpqiM
bDMjUU5EurLVM3qSC3RetvVoawbJn6TGnl6irUEVkRq7kctMdEOLqSmVJiondidswsAMiifZ+IWn
5R89DQNNWVd0STFk3bifjL/sdN6KVVutMHCiI1NpR5WemALRJ5pLdAxpuFXZYks5iR40jSwWmTUi
UYUWdshnw5nLSx+6P3ea9Cub1O9tGtW+l/K4iuy6PuqOYacsZsOLkZH8EzaYRKEpL2lKf76s9UPM
fe+JLzFX1Wkf6zVWHW3Tl9zMURzdzuzU+fkyMnLWl9iWDEszZdlA1tEN/W7HXzzednM/T30d2eIx
9pqCdTrp38OG6Copz+PGoIsd3jSTyottweNM4aUfc90gTcV+bop0d+T/SXv3Y/adKcY9ev9iSqlE
k7JUTWSru9wLnYKvPRl7Uj41zHJConwYAlFPP1/0byJONhXFVERVQ65Vv+aWsEyUZOmzFBE3cUsm
TVDw7FXYV6fisfU6GvFip5xGOvM2oYpOVLtg4lsdkcQ2fuWAe17/3gGwRZUMFBBLV03jS6QtvbrM
agVbOj7xIaHGxlRZGrJ4IfXEuoFajkxirkx0qKlSk67m1S9yrSndk/nPjPiSI1olRB0y/jRiZCtr
fJnKnyKW58aD7Jcj7Xp7PFSn7CRYZFl4bu1z05MykRTLQATpU2pYfTNXkua0n0jXkyijvcGLwmkr
klokL1+E0JdyusrbXKGlN2s8CfSjsm8TMiakUnwzJ22BZVe5oY1O5q3oy05VsXSbBKHTH8Qc+9RK
JHJTmRSB7I8Dyb1+2x7yg+kIEqm9dWttJFsjTUGEls8KUR2ZxlRsSOaOW7kOupyMMtESEj52QbiQ
4TEpuWzServe5JqurbvuRwYbLJItJO0sIuiuth8VGsl+NTFJIrNyGG/xYo857Va3ZXhdlF890PlC
+3kja6QW7HI7M52OJckb1pyyjdF7pmYvuWuadJTZMrPX6SoqRylmeewo7U6fEjrLxLrVITENViXP
kvFuVEQwnSIoD2VK1Ggfx1ttDKZ5Vzf+cE/mTDfZ0tjmTOvQbgfSNZtUYXoTRG54XFoi2THS6ezK
M4le2442jpLRapf3JLXjzoEz4/c4ZsVKrXkzjyQqedr7Vod9Y2FGipQqewUWXLOGjhKbqkMl7uKE
FDGVDtrB2mpnqJX1OY+cWOMLlxNqqdQY6fjQ99xIkKyf1Ud53BaGjdyiDizLDlrFMppvppyaD4ln
tl5ffJoRjwVebIVruEXgF96YEwm228YpU0mVEcOtiBjjtIZOnJJm5gVP7TBlcANMc8WUjG5Mm6Bz
6pVlvvBUDlxz04y2b51AEv426ERzZ7d359N6HJ4/VhK1RHtriOjrfu81/spE2nxm1/il4JFvFMRI
qfm+kvFhcJrYr5zhoohM11gpsspRDFLQlXRUKKjiFs6SkgRF/qgqtCcPVe6sljNR5aHjy0JKjc/b
7iKQtXP1x2G3iiTJuHGS35VdnvkVfcvfpZDoOcK0cCM3yjwZp7/zRu0kzZvVuoQIiZXiT00/dd2t
GN+0kCw7GTpko7hNxurat1QvOvZPw0RUnZf1U/igTySWqHwQLutCGqYyc3BFL1K50pEW3n2RYXJ3
aCK31Zw428PPY0y02r1HbUs7EufUeNIyWifwaR6TtKTW04RFJx5DDvVkNe1KJebkjqZvfrT7IXaV
kFo0cYSLOj01z4rI5fNgN14fIIW6qpsopNeJBIX03J6mvQZV6wybHFIyJOG+sLyeywqRI97zbnAK
J6PWri+YQbNd69YFwbO2EtUSWpjuTKWj4US09JdNypt93NCJ9TSfSUgVz2K1U+yT2+TpLdMaunRM
zk6Seqz9ETElQ2bYswL7F9L6iryrDuazoTzM9YdSbQoxiKOjPG+W3JYgyMdLJD9q6Rnv07t1h1fs
eR2IFbktSiAOnjyRWt0nvnwxNuLiDLVdmiSXiPEU2xqf5O3sawtcz9SD+SKFTODmdg0Sb+bNIcFW
DlSeNtFI+szNVF5OLP+Uz1LQ8uIhipx5OCUJ06h0KU/JYej5LHC592OTwZcmyTov1kkq8H5iOjMi
InqLPcgoW6pJlrNp69IhavdFwudHIWnJtBULO+1Inrv1Nddtq4Hq88yYlzOLXnLJXbYaonal48S4
aLh50B3qkZkiyyMyjASbfOmDLClIejJasiRElklKMmaeon16LOzsObPceCVS6VSs/VBdhau2cRxu
I8czeN8QRSCLW9hJSkKNK+ZG2uW+wLLRzljTOXLt6hmVisPY22npDwlbE1pXTq3bjeVZfu52+65m
2W1SWDluw5hXPTcjlk5MzunINSq7iXCX2K2v2pU3BxJtnosHJbIli+sjkXZtkF91OzbouvIySIMJ
ZeGoOdAcz0JL4s10zlgSk1GnekjXlIvtpmvOTemlkWu8QHLulprFI1PmXWfuwidVU0g7cUljVtSR
SfMMlfR4VXXTiWc1gc81Z7ArpImEpEEz0tSNbrFff6RH862EWx+Mwm9L3ud3fy52+jixiGZM8JaS
qNuWCrMT4czVV9my5crVJq/aWyqZcYAyIqhMaIicQiV75qbzWlo6iwNXuTkV0SL2KFCCZNcMRUF5
lwsSBuJb7ljb9b1K/erJOigvRkz0SzuRn2utv1HSiqibmmiouqZIpvpFWqTdKhfxWqR2q1AdIXqW
3iKYfVRQKK+rToZzzBt36Imx/cXKP6pcrGxpiilrWPxPpvBXaWmmeRKq5Z8qLwkUO+OhtxxyYjmV
nbDm6Rerfd+/34Xs96vp3wvZdFTkNQnb1I6u6bvhmr4yksExvWiL/SzE/xcZr/8onr9f84tvy1Gu
6wptqo2aPB/S7WyRKJCpto02kF3yAlmwCy8IgtnvajrepFsicEti0DnzwfC6p0HbdRurJFrDlOde
ZomrbKdXs2DSs+4rrLsUKLj6sXlMD5b9Kn62XuhXfooYJwnRfT1o+MhCp35HanH3IVL8Y3KqNotG
hs8CTQW7y0fNLo71Q0xTVq9vZU9Tu9jNiHh75OMVleFzRPMM/XscgoRXtHQHW/lE53FBQnX6TTKT
aScxVEe5s5FzrJiHkHHv5rV5jV6jj6KiKElNzrsgH+nd6xDsVzGhOpSBN+6jgkBUQeT1CVkHR24J
fkgLmicn3aTzVmHVzgp01nenztbZPNrh7C/ogF9Cu9iW1+zdlNna2TkK8Nl6Vc9yTWSBWGhMeyYf
4ollrYe6j3yXHNrH4Vl6RQGMqMFXf7xKfugCV+yVknQ7ITD4wBZWoDQ19soVp75Xu45NbH00C1qe
mpGMBsuqPQqBsdD8inTPom1auQbyWnuKNTKZZDwVL5YfPkewJCFqRZBg1gYlFWlSHImg+MZVmsk6
Q6ITI6KayZTPwjNBJ2z4PyPTE4S18B7PdByYBRFGG5HoKW2R7hLbehkkPk5ESvFFaYE0cGb1PGus
9suCdGdTJAL7Ve/7A3D6eoC+AjBTiLUo7VI0pSJqFAcJcCKd9jExNnfk07E5JyhARsYj4JT/7+Or
Ab2JmqlrOuCg+aUl7pSxiOe4KmzrnEi75RqjCUR55b3yIDJk31+/74+N33crWl8636RWdDm8rzjb
XUPz7WqLKx8rMrPCTW2TdWxZgxlHkYdPv+47tXs++r7l0zTVkMGELEkC4fxKXbQ4jo2hK+5YCMki
H5zoKh+jtwoHNX1t8a/i8iqOF8ijJhBQMkm6V06JYDcKugUC0jWkpNDd+HFsabSdatKnd0BYAZVI
dEXRrHmESJM38yb6IEO3X532c6Wq3ZyX8SBoBynj+VE0SQqdNpA2f0wYQhAt7s+39m+6fV0EyNN1
zdR0UfxKMks9zNspnBJQlSoonZTeu/7EokOguQkfRh7tILhtSBhe7syYZS8pIsykA+9+hZV+TNgw
RVc00wJbRTn84vRimKdCbpUEPWoUxAfDbiBwVWIcZVtkEBy/jrIf6Z+OYBYNWdQ1WbXkL3Gt5kat
xlb+L9SRuInfuhqgUuz/Cir9TUDpkqSouqEalmqJ2pdiJM16oS9rmNjlcwsGCnTQMLn4bMNd23pp
UxOz+LTQVebtrlv5CrZTUHEmBRrZio4Vm2taCbaecKNWiC5u1J5KyHbo1QkUWzE5ycAlaVfJbO63
8cqhd7XUXYaHouMRAIlm9yufRhoNJGEWatS2venhISmcAsSupYpCjImEwCdvvwiwv9lVSQVg1XRF
AcdXv/hYlNt0qhdInDvAlKlhgzFEmi3Z3alCg7FDs2uRbju3RIhp4c2+bEPoXbJz0Tq/SmTyj+fa
kkHsFVO0dFB888s2TIKmtPg4ssNLLJME1SkwfcFyy0N2qtfNcKxe4Zuaqxpd3rOK1JqdhcQwNuWy
EzKnvQhQBnHKfu6jPynz9+nme7O+ZPd40ZeiS2CW6kTucJI27cvgpDb67AYViPZ+bpAOpBlNcgHI
ujzHp/UalbQ9hiIpHeQHZuwNCdTahgwWg1Egkmd58qll4S8o7N8kDJwTSUSyMBWcVvnL6APDsjpv
ZiOye/RtwGEWzmgzkGh5KERuLq/YWNLLkCxoMUIeKp/RGqjNsalfJK63TtSw2J9Qm5uw+kUuk4DF
f8jbFiwCLJc1EUYaX3TmMoRCI1ZDbDe8+7QiILq43o0RTz2z4F3phC2xAA2VbV3QPtsu8S4eqVDv
095LdZ5I7lTyRHa6a5LQ1ot0yLjW01daqlQfTuJKe5VGM6sKpvpGzCCdACXFLiWazKKVAI8kdHlM
E953LJuZaFIBy7XeAAHDzJUWXHtTLwBTScWnaxHZK2idtFM/LcsZC7uYmZHbi+iOMccvFvDke/+Q
gGPpBOIucrOg3C5+vbWeRxhywq9MTl+SUKeCCdHldMGM1vswjqQdSRoCJTjWDVhtyiFOqIZK9tDG
TEqIsFfsIrpvlC65+kzi7AUoQ+V4jwFAUahIFSQYOhgbYz1XhduUbDI3hXHOdKaNVCtohMKUM/UD
WKsKKguvreqkDZ10chqRlo0bSvtQdNd8GydcrRxQvha9IHRv7Mgmq0BZ3oXYqQ+RRaWR1Ksdj75F
QscS7Eoj6lH2VbCnHFAXfRAgnEUA3taKxN6YksEXfbRsIRGvXULl3G9lMsVUOM8VyRKKZ+qyA3Ak
E+Gm32HTu0LCYw0xXVPNbppAXwgI4iICsFEMY1Xw0xNAYrKCfoocMuNx4cpWckN8gQBE2tHI7hp1
eJlJaeuPyM8tcq//3Lg9yx9qnIXRg1RpAoCivOFCRHQm5rTmFm92pk4rg5YSGQfeW24zM/kx48Kp
3quX0cuCxM3t+a2j6Yt8B7mYNkQYiNnDSlRae4ZdsmZX7uMXnYoDy1/CR8UtGYZuteV1K63LiiQ6
mQwmdc/WHTmTIaaW4YDBph3gLvYkvuHt+nP7ooTE2qgNGVBdLK5tvBWwbvbzc+GP59TOcqbZCou1
ixCS7nU45qygg1NCaLoyTTYSFj1XEQJJvor83rfojkiV7coKPm9y29r0Xngct5ZJDIFmG5GqtN2L
V8Ty6PXvq0wzd94aNiR/q4P8AW/3eMH4gAirAsueWeyJPgSI8JT44cvyEd8WoMSP+mzYwpuW2sPI
koistmKjWzLswaLio1xRfb5TOflS+ZpIpleVSgMdARIa9GnRcSWYl1GAgA5QeuLrQ8Ebp7p0wIlO
Zy/2wsbAKT7Q53AMrzCKjMk2fBhrGtbE6Egd32mPlnMpEFKqBSBV51sDUOOuMVkFalZU3GEP0D8/
YxNZtMMo+m0K6n3mdtdog25v4PoOo1o/eay4pJDRLh4VJOluU7mo3BWRbuuL7KzP4knUyLwfQCFo
flFe+ohVEggOZrgmN7YY5vZ27gH3o3OzSLlNPd1PnzPf9IrnjoS75YgChb6G1Wzg5UgWp2dI09se
J9o1gxqw20brosOc6LqeRyZySWTmUffBPJ3JCT8hsA+aPZ+nnQEUe6wrzBMklvHKKdAAeej1AnRL
Z3S502H2D6kJxEkSZ/T7J3XctBGkC1Qra1YHLnZKuyKdO1CQ3uVR3EWv8su48ZpjzHSvmOlqENlL
PMtRuH5rtuAeJiRNGyTvFRj15yFztBZQ3mSSO5/bw/CItOVK5KG7zGj64kc0iC3mKTNBk0qHR/mx
8Y2nDIAVGju3+5pI4M8ah66goidQndWf0U7lKFs2aO58viNu8Z5oG3/coovuHsuDrpP1wXgGzASi
JAPNd+UleRqePluwd4VCNyCMyi10mESXtxn4wF1OA+bEOwXjfh+jiI/orZ3oZ8KGveDMdAGdnHcS
Vu87am4H22pJdrnP6bstOnHWk+yh2CXbYZddEh4zdOl2RmNb9LRTzy3HCT2TDXZ4FpySi5tlIzzo
yFEpiUY7Ooc0CzflDWOlHPvuVW4UtAzzdOyyFrmxTvFDufucwLc2w6bayLvuURuJjjHF84QkOuLM
LdqLYg88egwv+hFDJww+3brxdOd+t2B2m6MKr7o4WdJTfRaChCj4Dm1oPCUn1a8C6E/X2mD4gPqX
rNzUiHIe+IJ5DgZcD1FgxlQ9KhXCXvJMdO4zeCHNc3t8jlY6oEqml/LZQk3qgsXvtyptsCvSbVlo
a8eX0R4eh2O0kVqWPVqevhPpggFGmPlGTjOTAvBkNQ4H/o/K0Qok73i7xWvkXvcpLrSBttzHD6Jj
BilNCiSAKWeGl/sJk7zcUcr7E9IHja3neGdp1ML4BvwSc60zzuEC+pY6OHgKWRVksylovUonCxVf
pVvHQ5rsI5w21WkR1tDZ23k/26YDp5xQaBHQND6afL51j73X70cvfeg9HcHZoc/KSEZXJ+JN7C4X
I7FTpNmCjNRwDuOTslEnmvgjSajpadt5Y/HheT7WbxPqVBpADaajLWIcozr5ymIMOWrefGR+xOdj
MvvrYK+YC7yln0MYkyxyc/miKk9mCnGCjGXPwqbTcR3DHuqtIdFy2KS36c9Kzk1/+dTs3MaM5A6Y
HByMGvk6eRkTW1ZZolM5ZfNGPEyjK1QMIlVy1YnfMztA4kHp6L1u9G9VbeOKioUjjjyaYCoQHQDz
VYnVra21pGzJUNLpVqCtLGgBUkMsfptY7Ip2bVLzHNrh+3QYbLX1ZMw7UF+QSDEHeNQtFNmVzmEA
FOaMtPJWP4cSG2gaAIQMMYshxFgfYCq58BE/tyxKCa5J6IPT1wdwoLkOpm11KAP1puGuDAzo2GjS
XHQtRDZw7G1ekGTpnVDi90bIkYHGAcB/sW3y+zewWt/QOXPV577kpU46L8WIGnM52TdbhkNeoW0O
9IGGgyO2LO5IMlKw9AUi5hTu6yCi6saUSYUDX0Amkt7YFF7smnZ3zvPNcKgkYmUsy09qSIpDdlA+
E7AGGsGOyUv9lqr7+99GR6toZDcueDfOeqDwfNwrHIZ3Xk+XTe9YfmNXB2hNmctPQQbcjjsivL5G
MJ/owCq7xn4KMXqcqUkiWtkSTw44zXYbjBw5GAm0YuKmpX3QXzE6bcgVu2LLMRFDlvq4JPCA0eze
tGGB39MW86x4xszj/kH0fAc0k4u7PEHxovmtSZXXSCbmg+LMj6nbhKRMKHZ2htx+zg6pa/gyM5yV
C5Ij3zTf3MM1iJssZhiI3scwYpDpJ1mhY0Nl01WuJno0BNrWuiSQExyTlVWzZYtgO+IwEJwxuIfA
GkTvEkY3OsFOlKcc08SaWI/LNj0pvIJY5sonAkPzm4OCw6XNLAcXzm+yhu3PDzoumFHlgnGEiZLX
QzuCm5KSQzlfkxtc5USseGp46qYYt5DGXTb1a6g5YkSsQ/KU7nRuvaT+eGxLplxaSLv7VOXOv9EQ
yygBL+YzYheTEItUAJf23BF1AxfrtmjPMfY8D+4il0QKaexxNxzS4/Smb4bQKaHEIrIAGWDgamwE
zDFH/25/+GxOtrqdMESzvOyAQJshlkj3kEZ3J1Rs5XGLVdSt/FQxeStg6r+Vt+M1OrSRDWi7Qnib
tBtJGDkanozbAONJQNEaneZgfMa5p82kv7QNqcAm30yJWgNTMUI/Yj6UX5qnMkKjxeZLf4zBjWKM
y2v0pJaXMPUpvggu5GruxEe0rcAinuyML6kz7qK9AQ3qthQ4m7dgEwcszND5sKzHeCbmokBDvpxm
tMcjD4NCdCrMstZdzdrt4oS7yiCaF75uaiozNaO4ynUtc2Kg5CJNGLvpIO77+wExPhfL6TyAlDiY
KZSL/hDvBao40zb3RRLtQZ2I4KT3Db9mD5NXsIhpLHcAw9waMyLlnDoRwiDDWw3Ut/zljE28U9Fl
o78VrD11q43ebDdzxDd8/NQfUx67BXjW4Na09uMjhrMfpcnqq8gwmnvAHM+bmLgvcZEKI+BxVw8s
eelP8ltkXyY2PGP+qN6Kw7LFtbRtoXATMzHce3zIqt3g9SfrY+XGVbXDJ8vXN+FzZcubiqkb5XE5
DyMNu4fM+FxXImhseheiJ+Oxi++hPNSsvuBK2752THt0ypkmElmhaXGiy9c6wzv1ARLjQJOX6iU9
wjbh07gOnigTxQdz0nCqWn90qn1jY05obsYAhxvsPT5lI1VHRBPX4p2CKd5D82CgVAdKQ1t0E4ov
DJC0L+sr/ql0muQq2pX1Zi735yBpNu8yjrUOAEYwI1+RAiyCwazg9DgS2R73JijI/+zICPCMIP/5
ia3MuF64bEeLZgf80XgSn0QosnDEBTpavchu7d/xCYdh0q4pSXYeVZb7yIl8RUXog9oX8R11O18x
P4RyRlzPH8jJ/Q7JTXSx8ov5lLAoJjXV3fJSnHU3Yxbr/OIJp4frwHRE8MK3/gO3Vz5rHNfKxoBh
2CPc66NwSHcmZs24OBVjqCkyuBtXH68y9jVsgFslgVR9sEhcE+4SZI78qOGtyYeG0w5j9l/MBOUf
UR3YF0aCuLELgGJ8pd6KgOvH2opbtum2clNcOFs9XGzlhd99YNDQw8GuzkaOZikj2OyR41+CdocS
XvwK5fytKbhUjBu2inSHwt8PDM24iKXYvF/4/de1RzJVNIRQrrwF496Y5zvtF0MO88cZJd7eUHHb
TLnTLfFu0l8u24VtZRhZLMYQxMJNpWhHIbuS6/2uUnepHMwcIGaghj0NHbX5WPjzOeHZbhYoVJvi
VpeUlbZMi6v8WZxUnp8rRypIj3q0sGxAV9Ox3g3d8H9Tc2ZNctvYl/9E8AAESIIRE/OQzLUya1+k
0gujtBEEQBIkwPXTzynZbtvq7nH3vP0jHA6VSrkSBO4953fuk4PNNe+Sfbt110WuThaLK1+vzX78
FPLya7t3h+ksHqLr7+9uLD0OHzzApDuLFVGf01d1b2/abXj+W/39776An77zIUloRUZ8AdG9PLxX
qPO5QlFU35W5y8vt8P93jf/4wn8S6yJXVDQa8Hr6FKCBCDQaAg04A2fAdu8uw9/Jv/+Cp/zrJf5J
/o2LcUEmAK+YpJBVQEltCcrvaW+uyxN9N//u/074Z9G/UCR5msqYR1D+sb7+uqpWG0+rNitAl824
TffxZ4VVnKCIG+7c4e9YRVD1P/tW+IBZTHHTwLCL6E9i+xgiXwJtVfvq+4K+YNegdvVXOKQ/Qm2/
Kgx8gS36XkBc6aa9qq9ss0HjeQ3TdrltIWA8daf5jaHZfJrGTYrD8mH+vlzKr/XX4TQ89s/VbaY3
+lpdT+XfrYZ/dvwykJ5RxDgF50t/Zl1Tlra0jnFt0Fff02XjZQ4tHK2vO3vYfdFH1+XpFd0CGP/d
CPpfv6Y07n6V2n8NHHxp3dJXpfotpvGPH//P9e/pj//9/rA//v496vHHT7fuW/MY+m/fwvWb+/lf
/uWBeLnfXv89JfKXH/4pMvLnMMd/+svfQh//UWLk3U7+94mRl7fBIS3yz/mQ94f9lg9Jsl8Yg4XD
GOUx/vBuC/yWD0mjXygMxDRB1iNNUy6wxH/Lh+A3kr7/h6QA1iOPcNF/y4cQ9gsIazwmi0WUZcgQ
yP8mIZL+8Or+8FBwQkSIQzA83Y+n/RFF+fP2nZSAhcfBp3naxONrzDSOZVlOQ8hnts77lKqKbMKc
8e/DMIBaozxdL3Ju2LmrwvhxaukKwYAycxN1OGPJyFDHkSRqnrkqjdp02eh2JqrKw6gm/8DaeHyZ
QjtuzZI6tMRC7hU34ZAo/BNvhdkOEkxBWo63zHWot8YTT8fvfR1QveA22MtFRBcA6OzEVqHxv6U6
z40f8yaGtGOcgL2/QpqfezeDKNRm1zANyrkO0LcDzt++rDQcDQQq2BD40UV9sR27leaJEyio+rRD
sT6B5ZiB29Fl5gsqjHF4bU0lz2008Zz7dN3IuTxkGv0D6+0j0i6341LKU1aNbD/VHUSGXpN7s9J+
5yKGe6/l3W611uQmKLHnbddu0ggmhNQEbYiOMmj7CWTfuivzegRnzBKHnSSaqjuZGHh9ydDB50ya
gyMEGF3LIFYuJXxn0g6buo/gECUTvynL3u4nEeHurw1kc9AJOQuTuA5Do46kH9rjRCZ/V6aEfLdV
Qr8E7fkrrXm8JVlUfk+sAEHY+eYDvoZoR+AAX+yCQAqvK5iwRc3VTnalOeP6ZvtG9U1eLzx5mJmN
jiujDvUsTMRv8erRGlrt+42WZQXWVtM4L2wi9j5rq+eS0vJjViRuy1DLXjdKlytQO9rNL9RKUXzE
91l0t4Vmc/Tmlz6cxqHNrrPAM4gEUXiaVmeOyRSGU8+IzxkDqmcZcU8mzvoPtexr+DkWnLUdJaQc
y7vkirYAbnvO/WEea/scF4X6JpSBI2LcDGejSzt3YraLTr6fmpcxFfpj1rQgC9kIPyEd+lNcm/SJ
ZLIB+eIiMLeKFK9NGM057gp8jiKrLyYQeakGDW08q9dHO2fsLguh/5h0M4Gkz7TfG+7YpSCiuFOr
WXemTeNn39TqU9eLLuzbUH5vKWEKdxM4A16nbt/VYYFMQ9J6mzE0b11chFOs9XAzKZPO+6SIi3s9
CX8bUzd+5aUDU9wsWXwQvNPNvuFdDGW+qZJ7NwzTM6+827dFnVw3jQ4P4xzj7mfxCJpVrQAIbJs8
MFKxraIVGMd2SZO8isR6WMpKPeCOxc3LCIOn1lIDWKNNTLfnS7nkLBsgttNm4RtNpwl8ZAb2EDDJ
IxVU2s2adP3OZOg3s4LVQLhhS25HPZmLZyl5m4IqPg9Lj2OtSmG+K5UNalNMpcrykkbk07xCMJpt
iB/4YIqjsGR5VqKBCsiL0t4AHPAXncYxTD5btkUuq3XJTdUWL91YwJ0ucSVhgBV6BlO5aMhUba3U
DW8p29Q+7feczGQz9ZRDvNCTnPLZLWiihejLQ5dy6PJr7MdPmr4VI00+RLKAKsl7szw1hZw+d86n
N31G7GGSCWH5PBQ91EOeoBeJUffXgoNY9WmEmzohBejtSQrQ4yER9uSKjEAbtO2Qd1Pd5C5uXqu2
k3nqgFn6HqLYWBq9aVtfPEqn0aeOa7dPwloduoYC3icyPrSre1GVJq8rR6Eyp2uZV/PwffRdfegA
+cGwj8l2aOi+ZkbkSGtCtkmaAn45ggNr6/tts9pi30yJ3SXlSPZxiY6qhpWcT14R4F2Z2PKoLQ4p
mMgbnrr1iNWurrDv841h07o3jZJIYCifryp2p8aksAHWtN4veMlNGsO/JW3lD4kv4DOobjmimIbf
bCqKzlkBmJsUeeitoadIhurNDrI+Gl8t2CgyMIAu9se5dN1rzRN1ZGFOtsIXZY4NBnYI4+vBLDFH
7Ai2izZQHpdyRH+iG+gMcYo22Ubjrm6qYstdmI/r6iCAxLw6aYu7z+HNtwp2VpNxe+q4lvtKJu0B
/Eu7o3G2nvsAuihRDrHJNLid75dhS8c13lK+8Ld40OCaCoNS3UD4JF7AtlPjCqhY0gH8Lm/VIa17
FJWl8C+TrrMvPYNGPOlgzsXYie2Q2mIjRuohdxXtbi092TZKDZepC8gvzHFyMLU5myUsuYqbbKuX
AUZBGF5c1JJtWY2Qpmyx4HgfkhcAPahAkQbrj6laFkhQ/UJx3w6rQLplLcg15dYenGEdZDm3CGAx
vENsggvX5nMfzc+jX2GSGsApEB99X18louhfRu2qq5kEyP1aW9C/dVKHvfd+hEq5hOqDmiJzKl39
OsgpEngq1dxk3vibqoUI1hX+W2dqhUAklgVv4iJPJnC8JXfQdzRs89jG/GoxvrkZ/JpdjTVk6cJJ
WPtDD0U8Ksl5TFzxug4WSTfSAVPVkNannsDDyrrxmouwnlMfqq0SVbNf05XsQyvlY1X7cKuHRD3V
E67jWE7J50GUMo/HiV/GKcVKEi7tt76I/H3nY37ulrQ+RHOId4Jzm+ueZnmfjs2uq5n8GMIY7ruQ
wdZZJ7MC2V+JgmDSlOrQYS8XmyqukwtNnH/lvPP7shNID7X9kE15kiR8ENtYT9lzGzF3GklCrm2m
zV50doWiTec7yjVIWVvEN83k7UMZL/25EiZ9wCqCRMKpZMl2ECtguqKWqDEisq7PHZbHLpWuue2z
pbjEcoELiwwlu5uYgmw+L+TBFOUXMDUIMaQI4BZTQV86VHifR2eLL5WV6zPJEvMBFVp022I5PMyr
FmebWveEH9mxmfj0rOciuTOKYU3pwfVHJF6bE/V9tyvmuDsanJ07Tkp57LUG4Y4LM/ItSSsNU7Qr
tr5FJmWwUXfXZn3z3NZCXNKCIDTYxnq5GqUYio2es2YGMGC7yywagrhSpr8iGd7v+Nir3WIMOVaI
K17NTatzz6U89NQha0lold7ycm63WWbbYzLMWFxrHF+6hZiP1BDyAZm6/q7oO4mjt6qH+7if5Yuq
G5xiC+jWJZnJo7acP8pEo1gTrYwfvGXLk+1ldytNMh+bWlZn4jvzmLVm/VhVa3yIB4mDdG5xlpR1
An29SgL0LWEbGCZzaZ/ibJDbmTm3X/kP0GbRAAiIey7Y0nzqFwRU7Nqqr7Go/LWg9fDAs0Y9yVma
pyTjy2kt2/I2JspWm6Fk7ZsgKGZk28jrMo5R85K5uEjh9f04zogFq2WIr4Tp0bCKoMfd3MeI8FIu
1JYyr19H0UffW5BB8wV1gdkzF9SpyRaEvpQEBEa8Sy8xo9EldYp/te2IujFLmvrY4Nw/GJsR5CyL
AR5Y651Otp3m3bZYJBTVUqtdVrb9fVSy5SbFH4ddFTctRJ4k9d8jK5tjNyYjwIVBmSM1tfskqkJ9
0pWqHoukjY69teKJ97W8r/quiqDDltV1p98rprEuutPiq9Vg013c13Gt1i/tJLtr04/Yz9ZEz6+u
GGHSV7hvwYAkawAO1rbyoSasAGpQWHj/Jd2DANWfWk26x0pU+IBN1iE+Ty3135fVgqNGhX7JZpUe
NHbNYTPPNj57njbRJkyLWHbTPMS73uP23zg512/9vEwvIyPmOhVRcZ3oEeW7sRZKcst6c1SlBszD
6QSHpw2nmho8tXd0V7B1RNAaHl5OAwsfNOoPOLg9Xb5XUT/eFYa2dsOZYo+sWhqyJYySS1La4VwM
pnphjNQfBtuCyw+0rN/Skasc5KUHhTGGYm+EDkippMNyjXYHcE2FBBddNcYGzG1IvoReQjtOMl9v
5iXpTk25mjlvzVgg11ZMrNl6tSI0OczmQTrsm5suUvwzWWUPwS+A5Opanh6bVbpxZ+fqHYlZSPKU
kEg/dmUhkQHzTLw1rhc308ToTRfPw3DJ6GIOdUropbbjeqyJ4OWOjVV8XOw0fvzRwv9Xksb/NLEi
Q8Us3jMy/16ruH4rv77Zb81fpln843G/D7Pgv8QYS4DodiRTRjMO2eF3sUL8kglIjhlwdskztG//
ECsY+wUihYwgReAJM/aHViF/ydj78wiJx/74ze+CzV+kJQwE+e3nv8yyeFf8/hAq4ncUNnpP3UgG
IQXF1U8i5LC6Ah0sMbsM3XxA99zyUxMhRmdQEa0C4d9kk7qrZIZhrrpnp7P9ytxTHdSZw2fmI92P
ejglFc/T7KaCObmswBoZkr90ZxXf/+n7/VfvV77rvn+8YSk4RPgkpVHEE0zfkD8TvNIuvk06qIIk
qZI3RjK0k8WEQJvmDt2o6OLrctHmPCvkx7qoXbaSF+9UnQoFSAm53gO+Bk2TQZcRdQYjjMOFF9pm
JyVRD6EErtCJS9aDOOqTTwUTCApLHSkw74nUrzpIlNuNWtrvomn9J1OL6SPrRN/tKzXp22hW5oON
GbjDKebOHpUbEK5k5QL/akiry1THwzliUYOOpEKO2i10RpU0E7RSSdFiH1BKw+PEtI/64ie5RJtE
jhrhY26X10a2FSqwosCGvJZkvMd8AH9qaKK+J30BCnBIy/VUhnjAXJJkgOlU6Xrcubqtrm1tVB68
pHsxTGEfm9mDn6x9duitG8+CSJMXXYj3fU/FNaEAMnh86iuBnMr0gCrktuqz/taWTXFiA+ImLNTF
KeamU5uJ6fWxV0kG/ykh9GPXzMgyz3XjdmSaAZMXMhQWOQPghiWiXnCakdS6SDL0e9J27tzydblR
QwFgiPnm6Me0uktEq++CwPczIzFw7HsBCarsdIFitJgfayrgW9JKPs8Qmy+xQNKHoWf9GnGJxPTQ
R8u0GxmDp12oCd9/0vTg8pqYyJepQ7RKqRUKi8a3VOIuuUt8Nb+YZolu+r5rj7xU7Qfe1nWzKUWz
orEin4u1X49xotS5GsA5zGUHXA5PGB6k1f2chwiDX/qOqE+Tazu69Y6AQqhKXCNL61HiZFzXt1nY
et45W64MyFBIfU4L5yi4gsH2+WgqbMWNyhBOLexT1SHxQxRf9n4xy07QtH2wURRf2zXII7Wiyg2B
6zqmIUYEspH3TpH+Q18u2a50MYKmfeofHVH9HbqdDBwMjnEdCXesJz2d0iGE7Tgwv5tR/bzEqiou
0VK1atN2gM7pNND7gQ5w1tKevoRZgiHsFnFlaYESy9VLOuTorFbUximK+c3qGLiQykaQHqZ69P6A
+h1CYjIGhFdUJdLxtvPBv0OcgTQ0h4Y6NMdxWiUYj27FwUhEysImCyqL31s1ghqVmPWFhD4WmxG3
AZr+SUx+k3iFTr+rVHmxnaGIcA9jRHK2BGQVIi0kzctF8eFTOtGYHnRTW2Smim66TeKSPtLFJdF2
dKhD7lTR6m9d3MWAsVT07oIF3/mtXLx7aSRv7q3vcPnnFvhRQoK+sDViX1PnCZx6HaMG9vHsJ1x7
SEobGYf4zhIRT5u6KRpIhen6XHOtoaWu63Ky6ZLc9q4st4yQ8S1T63Ll0eO9+qUQD3ZB+m1OSPYS
gcNXm6yHzIMiml1nJgUHYfqBfignQu/E4sH6oeIrD0sU+Xo71xmGM2i3PuiID2iJFwPUNqpmOL1F
SzE5oJ3Gud5GZd+EXYfqBh9niuXOkmy5KaGsP8yRwbwFNVT9cbKNPnmEY56qyYnXuqDQNyKO7qDk
DDLwaO6cj+zHSDXdA7R2u62a2KOMmLqrOk3CK6pO/tQvdXnLkTnBOIA6Gi6E183dDO2o3DRjBnuo
i7NtjbQG3igKxlel4wb9lvPIN6Yc1JMMa/E39vI/zdHATBEexXGUIu6LgM+P3//JYG2iAa0HWpcd
ko+bdevBthX79BAh7xef/ubQ+nlmx8+v9W7L/em1sIaqSmBox27KaR7BzAWUa3Z7sftBtZJ04z4P
wDJ6CbwDlj1BfD//f7+FH3GlPx+bQvBIYIIMdr40i1L6k50qodj6NEaOC9Cj3YucAlnbAorK408d
eHeaGxC9f/OaP7uNP14zZVDpYbqk8ofD/6eP3a64pOiize7dbQT8mYMRlycAjAf1ziKk/+3X/PPr
/fQZ0TcIo8SK0KHdQMrbFvdRvj6hrYKx6oodwHkMmUi3AnBUAuLo8OPj/lc17v9o2+5LOzRQph6+
wTVo/uy/xVjP/74Izlvb1p//OtHt/RG/e3XJLyjScIfBSEW87UeN+5/Ocksz1L7v44/wsD+8OgGv
LuMZMlOogmHQyuS/8eoiVPV/KSlRA8cZBm7FmYywJeA5f6qBUzNW3maV2fJOdbcMZ0rj1g3NSp69
I2gkRaHrzDSkjx7ejcDQD9fGN8yQGYv4J0dNh7kk93OclQBAf7hcyifV93+ytcSEMXd7n1g7P4iM
lUnOi4I2J1M2TWTAIEaRRaX9bvsQX+LYbzgUsKc/2zm1nCAV5r86OaNsW5sPTDZtXuH9rTlhkwLv
JJXR51+9mKphZf/Qq7H0p3mNcJBEzVjwz2NLBwcFu6nAbvIKWuGvvkcgI0YGpbAa7a7A19A84Khc
AaO8uxrU0M5DEs2An7aqnuI95QTphNqm7ym/H84FYIMxOvxqWqDSAufQdgOmkPzqS+i+S9pcGD2T
q189CLy1xJ5+NRwgECMA+KvNMMydQpLmV3ehHhsKbXcmmGqxW9waua0PNpRX2k5a3+iQLetLqwyt
yi/U19mntOlxBOox6RFR6GoCVCwuoQxCMyIbYhr/5orY4m+GtkH1yhUFlNATm8pPpYLtg4Z7nIpP
Par1hm5mL2aM7PBNoT+KhVX2uutjVZ6CEKbFiAv4A7nwvKqPVigfbVUmCIJvcm7XD33CNdstyZC1
26QJBCRvRjoMVNtk1K8PtmgZ3M8o0PVpmGj3WpUL0WyDA9jUW0I1anYiGhe9+3kAIbM4pPhKrTfy
TpkK89ccJHjyQjrcPnBSOhjUJ7NU9DsxBp+vk5NOD9nUZ3BF46DJVWdHK3Z1gIhxbGtaaRSaDKfV
ZQjUVNuZQlNFEMEWSOuzFgBRoTUI5zRbk+NAath2DE0Eahy9TDDz4GnF22S0OvgjK8oY4L6KJMJr
Ymr5G2+mVm2rKF0wOGYeTPsAtWKtdjyoMr4I5Xpzwg3KkeXWzgEAacbVJJgxVjKYqHFf9gq/x36B
AhllAzBj7+m+s30FPnjIqumzWWCjf+KQkcDBc8QrEbQLTO1rSev1OBlhR7eZMlqq5wxuBaKtZTqm
iAWu6kNWTJa9dVVvs7cieD0+dS1Z2y9r5TK+76GspNvO9NLlqVmW9g6ntFRH0SqYUbb16QhOdpn9
Y0dxqbcqDXb6WPUa8PcUVbr5Grc2K5rNRKoJ0wFsECkw2EpWKWZXxdG0i7qWdcCfpfLLNh1XPe0n
v7r+zNpiQfMKv7KfPfYebDsXyiJb3KNnwXwaPq0dWNQKKs6e1m2GQSd+hQccNWt9NipdAKeWzWxO
YpBFyM04jO4EhWhCQYipG/ysVQK3YlI2QbRzVeily5DVmCyXyhEBCTwN2PEAo27XhbbC0K4+njB/
Yh4r020WrkRyzEzE1dUSIKh9yWZdSYQJBprs51H69ZJMuB/OmoJNOA/EoVEmZpB8o+Zy6V7RtKFH
aau002c9q9kCFbLks/R0Dvu+WNPoc0Zaifyiy+YGQ8q4KLfjLKTvtit8vAl2/syG/qFenfNf0l7K
J6oj0NJrk5Tnks0M5Kp28YfCos1BVFDU5ck3Cb5n1tkMaSyEzkcopJSkO98K5EWIc+QVtQTmbVCY
UcDkQwHIsgb3OJq4e8iw4yDwuhY65LEoEYiygSLkWCZjdK6xJNB2uqJHosN4cx7gUSC25UZ55lHU
XIowRxjkQXm9g8bPviohls/x3FP0cIkbLyKoud9q4qfHXpTRbhmL+c5DWIJji64SeHaYdOG3ThQJ
2a6D4cV1Z5VPt0S4sOyYQQW/S0wZ/JsdhWzQYtF53fYCLt6milqPiRV0zcxxHYVPEZSM6DIddJlo
+D98WLIK2cmCLztJUjdewSi3zbEo4uTTVEdRealj5NQxuGyZ+u576Cq4xN7ZGuHFEHuW93pV2FTC
s4wKTGPL7kqqHoJm5znDoA/aTFfpUgCcbaOnuZMPXYpkCVZ8s0lZBFhbwJefY4I5Uh5RtQRr6kgF
qY4ldJ+roh7DjkKH3+AMRtIhvvNOHhoPjrkFTFHBvIUZsY7bqXh3uhLgvboJ10Swi6kxmDVd+HSS
ZXObtuylN+oxZovcsMV+m6r5vls9hurFUYkL4b+VM3krk+RWcxxQ9TLlauHhinkfb4KI5IVOvfjA
owaubMPGK/ipx2aEMiD5Sg9xh8FJxAKpLTtgw5PvVM6JeZxcdpb6nfINJoI2Dn0knkP5kcblkEtc
E1c24RCbIr2yrgZ8GLWYFdboCb1c4wzGtUxNfTuxRNE9K4I4UOW+ljH8bEVmCGDYoXajSd4qYsqL
mn27S9u5wzMju6GGGscZXYXcSBduF8yVwHnd3CwzTMseR8RDW1XJXtr4Bnt+eMNW85EsLMGYCX41
1eaJVMruJlzrwzyDMy1i9Za1HbtV9RwORYuOPKvgT/UpJt3SuI++BT2b27WavqcL8FlozjofbHpF
avUQrXV2nczj/RhRJILaBt4G3DLc4K7Ig8O4q9aIh0VN6gUnTX0VYHVv29nEH5dAzLlZW5g/I8a6
BpySOXTvz0vfe4iVw2UlXbr1rG62K38fgRuQf216aj77kV5bay+S1TdhXaZL0yEpMBag+UgbIxKx
yDdlSsADDWK90dpn+cKBuZYYK4VDfdvxqs3Du8M1i2UfDdUdvrrpIrCm2imgVuzctxp3AtQwd+wb
eQyYldGvEUZ1dEfdiWkTeXtdxSv2OGgbmfGXtVM6N5hLcApxs9cW4X9FT0OZfhHBnzwdAXLBZs+K
eT/N815FCCwrVb9pYtCfq/KrSVEiNHMdH6bZY/IuBvmNGSgLtrBDCrs3L3kLLEcfJMbLqIEi8wrw
Audw+wBw7jEuo3Oxuosv0fS3BSZULdKfZ13mdsAeGukSk6CSGMPy1Gj2BTH0SKAGXqWjSzCZT9TJ
gb3DES4rsyexVu1jq7T/QEU0PpY80G8w04pHOCeDzmfeJ8hLt+94V7FgfKFrmHkeXECxBP18X7da
grWE2XLO+CwuxYJKdeyH4Q1n1oxImjQP+CcYIhlk2DYO+L4KCGQoO7s9KnH5zaUUg5FQax3B57ib
oV7Lj3BhlhsDzCQvWJN8Bxtn7kIzhG2ydB3S4t0ATsMODHP91n4M4NwGBJfLorfHhjUrvZ5Hh6GB
Jfx+BM0jIBzQu6By721fZMOpQTn9uW9GjhCTLHm1BZlS2p3ol/ExXlSFnX8M6XLCbTi+C202qbBu
q0ZfQZ6d40+trdJw0YFBHpm8aF8rHM7DN2lhqR661jZMbLsFU4FdnrU9Af/NMmQ8oOiX95X1uNKY
yVpjsJsxct5Uy1z57U+i3VL1ASeBE1d06SDaGTCF/160A7XQ+0PqhzDmfT8QVDklLOF9QGWaIdWF
1mEjh4J9bknyQUuGzEI0Y8iiXkAKRm66rVIcf6L6VszRY1/r+bYoC42ANZu/2alxR+pDcugMVnRN
OMYxw7fN4wQHcWt4dpogU21AX7ErbAdPNhXqYZ777q4pF35GRRxjG6b61I/01A70Y8MSup07BP8r
7e2mFfwFMuEnYV1yG6XtY91K9klFrgc9QXE4Q4TcxnE3HSG8fcu6Obld2fjWrunnafQYVjmZ5UpX
FRJOCW1u41CHc+3G+uBxw16jmvU4TBHnyyY7PbtlQbG6thgSo12NUaR22WMLX3NdV2qPVYlBjFwN
7N6tOj4GMaidFj15QFtBd1M2Qi5DE3WO41puReYMHL9FJhjmOFJyBXYaIxIAs2JMw+zJKZk5lmKn
/aHpmjQXJcbwdhqjK9IUA1NTgFB1LzFEStBWPWUNbc+wAFAerkxi401qxP6R5Aez+BUUxYQ47KwP
VVPMpwy2et7y8IJ9AUH9Se7t+2FRzMNNLeKvaZflgmfHuIjzccGgxI5VDyXn39giXkG3Pg5swnWv
AARkpsZAxzF7DSCXNhVqUhzyQ7azHXTbpo5eIw50LCUZ24i+vUpS7DITyJ28SdBor0VyhHt/Mzt+
05Pw4ly3gBpT234un7Xzx8Ij6jGE5Jr8X9rOa7dxZU3bV0SAZDGeSlSyJNty7j4h2h2Yc+bV/w97
ZvaWaY2FvQY/1tlqwKVipS+8wYh+NGr1RlE+BQiHtAPgVRAUP2qlpRVibTolQz9GGbJtpLvjepRV
J5KtkWwLWQY5Scb1YGS3/RA9pW3za5ArWjNdfiTuOgLdqY9mQAgg3Aj0d4QcRiYF0Mrhn5aRfFRV
YxdBV0EOZxSrVgC0qS2x1z0kwvwKgfGAlokrP9VesGkMfoehwaFLwSluSsmlfq1lP30FYFlTB0hp
8ogsTYNE0Qu4AUMaaSiO0kZTPEVfSr0qoPz23wUQrNIceCeRPFnKOeB3z3iuK8Q+siFAyTdrntwa
cjkww4Uh5BzClInEAQC/RckFu8u7+FRDVSqjGpYyb8NKKd01IDeuDCm8tVtUG5TB7pdlG9qIk0jQ
LJLhBRDkQa5LFQSC5CS1JPOdVDhCJdIddXGSjQquGw39xdCl6kqXi59UAxFVtMRp9BD97OUnLbTv
SQlvVL+603R7CXi4d7o08E55KfJ12KX1ViV7XYSqlC31qgAerMTRfaGhc1JVZbQ0QrXpFnHSmAdw
rwZ/CUEUTzaGQxYYSNDo9GbkxpdBwQaHNrH4Xz7qKI0k3466eUeNfCd6CGSKVWpLfch5nmVrb2f6
WpMH6MpDkOxKkmaUO/ydGyeDMyrmi17YKNwJqVlYhv2Qmd2h9eLjECUICytiGwrvRQeIIEuQItMx
+k7t4FjpwyuF1uchKtBdHWEjhzIaGhywLR2PfEvPXl6ZjQsdOew7tPmRa1C6iYLG9bLo+RaLQnOh
Q3BMAb8NVA6iGOmHrI/p4KXPwHAPCWWpk0ZWuBsa/mQRqwPKqHHpNJ6dHWRZyndEccWmUDqN58Zs
XohVBRTQEiU9Km3lrqxadFFpWeqoNsgIq+pjG+XUcpIKdT87B+k3dqX7Xgx5i3xDrXhrPR8mbQxY
Mj/qJuobOKX5qG+B5/Mm6mnUyivbL/qevrFChyVw4WWGrrrXQCsTwEhYVoBARjyGQ+QGwx+JRdsM
MsgPT2jDXQLcbd1ILSrOpj3QuwlyrVl7WlxvzaytaLihPAwIWb+pDQsdQrkg4zKUZuOrDedPBYaa
LmrPCGjk0cRCJ8FnsnnLMktj529QkWu1CbEHlWOU3US/sUc7FHtAfmB+VKl5SxSjzCawCVe2alYJ
ikWKrWwCO7D3VHA6+xgrsbdL4w72VGlHLtzfhHTaGEV1J1eqfDfSW7v3fWMIHvKwr/pdXI8okQSa
H/OB0/KmB02+Kbxevg0V4pkNeNAJVpZqMYIWlLtWhphalKRzewKISdC87v/4rpmuSKqQmB8zBc1c
MaoO3SWJ64A2tCTBfJTG4RAoyVOBruU+V3XvJU46w3G1EDGAUq4eldI7ZWO7p97wrJYVigEqwepg
lNoakOaTH45YWaDUGBvixxB26hpAHZzfHpXb3lKekyQ8uV5x29QCjfWmutcaVBzoyO76UL3VelRk
MzjLplxsjEr/FYf5jUJm0JbS9wTsMzyH8mb0Y3kVGtkrAcFdrqQZLfYAQDNlM8dIMKlQC5TljArC
ZK3CAZcNY+0BiY/JQx3VbOQ1oemxCSwifCP8VrbBgS4VmitJlS1Yk60xZEcA/TeSqa8koGWL1moH
6jZAmxPXzk6aTg2lydrIUYDI80raqAZmbreSLLKGUBs7YJumuIlUBV4RecGdnqq06ygqZIt6gLsU
lBq/jiZLTvEuq53CbuJD5+vkuoks30qyFi7VqD22NlmaBHqVz4KeWeRLSBZkh0aDSz+2jwLzCc/L
T6VKOaiRpGhBN3jrFx0y7IG0V93qGdQskjFjhHyBYYIQl2ouQU0LdrkBKVhx3V0HqwKKugT8fXyt
OlQN2t59CgXvr6bWb1Ip3YVRXS9ys4cwrQHET2V1EwYpGgpxfdukJi+bi2BT399Rn33PWvaz6d6a
fnIKe3WlqPrGG4aHuNN0Opg5qm4m93oTSTT+1XdJUvfUi1G+MaQfwFu+K4E6ojcQoiEskQln0b07
mAeUxI61J+9G33pFcG4ltOC5gs5A1dQp1Wqn+eMmHcHOqjJy5haS7lUG09NVUGYzu+Og+X9UD/7q
2B/jsDhVun7i2jmZkvfsmQX2DvFNRgXAEwQgUTLcFWqEaOBIXjKY5Z+Wzjrg9OFF73uoDdbRpNZZ
5fXvzNTggqSvpeWfREG3FqjjTosnqSLpzhPxrzxrV1IvOIEVhi1gKz1wfXAWlroQUE4Syk8qAjW6
d5BDvlGfkkLWq7EXO5VCvhZm96BxH+NAh82uI4VCGfO+S6VbtN5uLUvsNOBsSJ6kuzovHJ7gH0C8
AImS6w0Eb3xqiKVFcABpuc9K8zUQ1vegJjOzi5y+dANdiH7Ckv6EvPUAHt0pJHzkJyg5uK6ESKkb
qZsa6Dfocg2hAh7dXDHzl6qm2auAQF/kJQFkkT/zVe+ssL1pRtQjrH4bZvLebomyCoRVQyNeW1q+
j6xipWlUU4gkkXcuwJD0gwyZVASviQyA1Evxp7A9rQFt6++kkP6BnqGEhRqY3T17ltiMYfYeD+Ut
RbIDyLmfWDogqqXGT1FYrspRW5U9smeluCsA3/AYIl9FyTeSwgMx6/fQCE9xiITOSD0mqX+YHYB5
sEwcRtWnVqBWG4qgAErIrOK2uKt9/9XMg6csQnWlTxFN97Pydwa4fzWV4Qlx0PxIELRPY4BBvf3e
V7CiI5S4PP9JVPYPqMfI8/fEgJHc7yS/O0Ze/CrybFgCQEd4VG9QeXejx8oONnzf7sUNjepIBVWh
cRBw5skdFrTHWXVuOnusoEyPhbzKW+N+whyswOXd8bodatNCBUjtfwsfRowG0Zqykbxpw/o7OAd5
Y2i+hSBQVq212rpPUd4Yw3jX9Nq9G1d0NT3EgqoIh4bc1h4CpCW5n0PEFsZnpXJHXEEaCo2j5aRW
gw2EnpHKJajd9A9Rli8aN1zrLdYHwyggNyl9DhJ/yOz9WI/K9yYI3COgAj4zRIpBd1oy1JMsj8pR
ytRyTRwlbrIhEUurH73b0EfCP6WL9lNrW8xgyJbfLE/Sd0OuEP0Ld9QOhkjNR7o3AK6zYYR631To
kBjsbM21mkcpaJQd5az+kBhy+ZPeA6JaXZFrCGPILmK/jdx/q+PE2xbk/3t77JVvQILKH1RX3tti
oLpiTrWX1ndXvqbznPsBDBBgq0t3QPA3RoHXr6Qnq4XVn/Isww1CNl8EK5h5zdHqCnOrdPmdnsuI
fDUD3WNZIWlIdJYFZK4imRSIQzNAIUN/VlyZy8AAboG842Kk6NEirm6ctEi7UUT5CMeOvWmiGmCk
kbgPhIB9rVdA1osidoYIj4ShAM4UxWkB7gUACYXZBynLQayi6m+P1uuQGAgXRNF3IzTfMwLlJahd
Hd3VttiqrvtKR8SJrQzoaCj370Zgvg2+Jb3pVbahrVSuZA1gZy0/uIryXhbil2/2S9sYJUeYFAy0
Nnod+l5e5gCwnRCsHOrLxNyKPqL1NGWjUA+qdRmwfH0rdnGDEJUvGZQM67c6kg6mp95VrXJbF+rg
sBONrUcfdZl6SoXdRYBYv5/AWgwqYPUhIptpvjftYJtJ6H2oxfhGCeMuMcsfsSw/BnqBCH2TvY/G
IN8qZbvFgOvRZWfR/6SA30MV8YWxE7J60w+FRvOAYAZACiKp1CtWjTZpYuuT/UHbDhtT4+dTMgEg
k+En0GMIY+uR/l0up1pDaiJtqyb676wI0oMlGrBifVfsYk/1H0XeBY99OqJZokoUwKyuv5ugaxR9
c039bbCRHXqD4Z1HyRAefWlkSOkWdkqN2A8f20L1bpVGyvaVXZH4VbIqcWtCM/idlD7XQie58rsN
HmNhFTbdQHbr0oqL7t6IfZ1KdqOuRJJ4L54UiENt+T5kTMGeN5I+V9a8wsatTnF2J5mZdj/CbHKs
TNFDykAKiQR4QX3yhkALSIbwsVDFiOhcYBBJoWCwAg8NfSEL6uZEC66nVj8WdX5qfGhGFBEpfMA6
HZRdH5RUOwtSqQQKwJ/SDnjNRSoOhagQq+lTFMfazLwR2aBubVtK/sDg9PatMhQnV7ENHaBXVDGo
kmr5cWgtiWXyrafI8vpdNKbFzhY+el9uoQNituVnyTNF7WhZp7wJWkfLOC8xc6qa9LaGcbNxgRRt
XZFVG0Ury32m2OEGUoaJ8I2dCAfwnLFOzCG8l4Y8gBmp1yruEkBbAV1l4sWYkq/KyvmgrSBrSMea
SoKkB7ctuCY6Y3WzglEW7A0IdtyEhckrLNp8bY3EvwDLwp3eKTVaPQU8ohZqAkIgZlRBbnXxQpI8
aSmpVgK8x+s0iCw+Gt66lyGuFNdoM2q1Ha2UGg4MzYXYzh6UuEKwx+MALYqRmIyyz7NC2waJMq8L
vivoHrzQocVJjf4Dal6FT2ko6sZfniUZThwJ/buQSs8pZKqacdD1r2GM4VNhh/IxTPqKoNYCTJRp
+p0amt19aYzhiIBQhq6oTAlsPTS9t4oqveTqg2cxlHdIdroKkt1qVU49UmuA1BGZ3Y1ao0uo9PU2
deORpyD16FLWrYF2tFs28YNeFDr2XnUE9UDy2hTPOaH8ciu7u2lEM36T3RhmUpu61XeXksQL0DyJ
HkQrELSCQGAd81j4iMUWY/hdSaP+e+rLmb4ihqn1vTHYEk9fYpc9DL2Qs8wPIHtYtJ0xcZM5E9Sr
87IjGhKlwjsB/N6FHCD04lfceu0IiSkox71n+lwIJf2vYkezgjCqhopJnuJzWe2A+FPOF0MQPFsk
7JkzaLEAWZHy2KyazK2kDfBd21ibzQTvJIomdOrqOtrETTMgXSXsOnagzlGOq/RUS1ZBmQp5Edkw
IBblQJMPIxw9I6+2O9PbVpVntbTPVPddDu0gdwBI0qPR24xoSudh/+5SwY1hNHnIELt53JfrWvWE
dQM/0zzJzZQJtiQ99lSf3tLiDUEPFFVc8zaAyyUB7wnD1Tg21VMixJhG1DZS5VeWSvQqLSnlsjWM
punXXtJQUdU9jbSWfwTMIYxyKkm5I5Fk4wo8ThSNN9qp0ga3mlC20mTv8+qiJCfpSXE0Ws8KjhlU
TOWHrkexfuyypu+PVQS/sgqbrmcGakyXZIIMQ8opdGR/wG4kRV8THA2u/VtNB/2Pa7h5hSpP1mB0
EPTJyfJbPHsqCkeQwQBFICubjdRPgI80C1HVFlA9uU6RQnW9KIPUSD1p19hy/VuTVJodMmELJib+
+Ox24CF06BOPpa1hW4ajGCJZvdbkq7y2G5tqQooWMyxMe3hQagJpOasTzG6CgGA1o/C9DKBw9E7j
uiByZEMCQ922otoVck57fKTBu7QrSD1HdmaDvJsdUC2oPTtpnRgwDylj3OUo3Q6FRH/dcJujDvOj
OAwq2JbtCJaF3n8UqonDJqdOrQu+3LIhJCPuibKAeBs0QdAfoT+N5mOmSpq30vWgvDOa0ZQcYyLh
L5UAiMe9GcI6XZHO8XzpnqfWGz6EScvMLDxy4FDqCewDU4PKi6BtLeXtuFMSSoWPNL+D9qg2HtSx
cJRU4DyGy86kEwe+o9NTWO+il8laYooGOXZgPtSBTrO5kxWDkAHoZ0qA3JoSpgYZaBt7lYaV9NPP
kWU45IB2KIYoLRWmzC3CX/CNwSjVRkYQCQtt3RWZdWqlLNYcEDxoiZPRoXyo+LT+SeVs+kyJ7ILy
zoeuf4S2XEFK1Yfw2Rp71TrB24/fQxjy464zfb94SmKQn+vagBweypUHQSAkfHNfYkPtk6PiVwHw
Ev5KTwfNb3ite1dUBERtmnwzpSkY0iSYQ2vTrCxlIdf862sL+BerFqvDkabzQ3wYzNhHWl+xJg+y
LKzceyNVx19d0bjo0EKGRjhZCsa3ajC98OBabacs9Ka00TLqik4+irBsfxY+CZpL8c/EpyqlykHn
P/8tR4WEh6VLAwk4hj6A3uU6Q9NXEwEpc8YEzE2uhmm3LLQiwkTKH/HB0e2qjDeealqvdicNSGZ1
dWSsYq1NcQa1TDWcVrQhaho9jEsla5jcL4HLVkuXLoHJ74XPtqzyHl1OZDMKHAWsAeyMashuuBo7
HWVNz7OQ+AyUUjLvOyrf7sG1ay4ajcjbWwWJH+hIJzTtCYYgOQa9K/vdy2XpaHjS+DiUFG34frRD
lllvqvDB68SWFgVVownmoNy2wmj7jRhcdI8aG7G0boqw5bDPkiVkN96r3gNiepNLug2fA9ZZeEtn
TL4P9ThFJTRL8UPIGzDKxD8FCbenVSMnM66UfiV3hu19K0VN71qKYfZxWrgFBrbYg9zig0iyabTa
SuNhm5o9vtqvNc6F++jzoCBWOmqNuXVVjXaujX4T0plCQKi1PHsYHHpSrr/TI2us953EzbIsRrer
lq09kW7pe4fIENsF4P+AQk5yUkE1HEzejBs7gY27kdsahTgFwsWi5vpGN1ahlwFRPFSC5zgJ3MhJ
tVpGTdFyiYuHMu65T6zRRrqxr4NvQpcCbU9aDmq9sSmRF5JZ0poa62xYNU3LySVXpnfSq+XgLnh2
RnltlXKNHFAqqhiLvkZ7VlWudpouKQ9K3HL2VlIwACdbsAl6dlAC1XVRcU6xwsoiwCeJQbIK5IeY
fUwVpVx2eavdAhgx3Y3F6agoQ1RjdSPAyduQAYU30FH3q3ynBUTtCzwXTGAoo4GxxdD5FaRvvju1
oKSRwaLgzWjta+QRlBsfEm+w1NQkD7R+UQAbeM67MoS1nrhNvzSzShludJ6hiHi26yKqYjnsFmxA
8zLJxXJs/Xi4ohk0ic6cMZMmKpWCugwtLODOBjauEwr8DO78/9G84hOglV+Cm5IuNEOncToZIZ//
ErRn/tuoMum/SeU72+bKXOfK9gLjFRUArmwD7Nbx3P04QOV7IvQlimGiUf3fvuKBg6onOJiZx+mJ
nNBTrwHYP84J3teHIaFHfRxySPVYouKmOui9rM11txH7do8E3lJZKsfs8boi2Mfl/DzgpG51tpyh
4o0xJ151aop/MYJ7qbJzraczqPQFPtsnXP40LR2QsyEUDd0he7ZpQC92Q6ZWiHQe9Z8AgjdgqBYp
5isD7mvD9pqH6QRlPqcBzIebSXL5od+5eq6oTpL/CakS8pjsgxrtN7k62M23K5Ob1uTjaBAXJ5Yi
FB4L2t60pmefsAnTKBglQzgT76F9qjbRpnAa7AMREd1ek8xTpt8+G40riY1pCD6nZs7g/5REjVg3
ShSF0VSunyY7hD9I2/8QW38doydBnQbfQqTE9CV7FJ/kK96snzcMruP/Ht+abZjUI+Srw0Y48gAA
OnyrFWlTjlfOwadBoG5ApTAURcMmGkfej580BB6gghrFhbF7r/NoWQ2I52fRlVE+fcq/oxiyBjsG
hIGYTWUM08bKvUKgIx1so5toM96E22h9zbn805meDTPbH8QYpkjknGtEuomkPxXeoFd24LURZntC
oocSDyETgZS0BgIILnXVlhtML4/o295a4J3v6/7m61Evr9G/v95MSnDsSIxzn2kpaolKrkzBUAJc
7UReZD18PdTF+U3XBohu2BLq7Fa0yj4mRwgEKBTKq4W4qQLErb8e45NQoWCZLHDXmoA/pKv6bJlC
oQY1lV0sEh39J+FQeY80KFZMyinFA+MlW9vOKF0Z9NI3PB9ztnA2pdbcDy0qIMr3yA5XQtx4CKH9
5zNDBw5eKE8lpKi/huxnFxQvZ2Z0eTORwODU3uraFjdnBznGhYUsMUxMf3vVfXC60T9cU6b8YczZ
jd+VQU+fzo9WVPdvymYVOxF2k9ImaVbl5toMZ0J0LNlstNkGUWu4tEVDicz6Djx8VT+6N/kOvXzj
mTZSukswKphUVYdf8Yv7Uyyx8tyYp+pQPKmHFFVQoDC7r7/5hYU1NKRbLTT6zMm55+MFhqv8KGTA
no4rg9vyoUwER/PaW/ApPmHW2l/LcJNGrjbfsalntIE9xPgFmnsDDYw8J1n2fxXVcGU2n97T2UCz
bapZIwAeRY5Wqvpk5m+u/RDWj37xp4l95598t8kF/b+mNPtutEvhiOoRJ71Ix7US+O3WVAdgqbLf
//56qEsHns83Ea9MnhlzToiidlpMhc3p3Q6f3A0F0zuAITGHAvkn5Fftb9Z//uAYliqr5sTGoj48
PUhnBxElpACECbPTzER+mOR01qIoNIBBtL5AV6CX5Wko1yqU7zu9HK/Jv17aMGfjz/U+4ySEiWok
mtON1qOShm+IHOxgbzwYwn/9+ute2jLcbCYKlpotI/L7caqWDLQciIDmqJNXCL2RLtZXMZ5FLqRE
z70WOF86b+fDISRx/mWT0s3SpGQ43/4JKmWhD6TuEJy+ntTFUVAqJgdDd5Nw9uMofeUXEkIDvLMg
22vvGcGaJbouV87AhdfOsM5GmX06WUOcJjYZJRiTOz3C0VMxn/9vE5l9rpDCkqKhW+H0pL2LqLcp
zhc6uDtBBvB/G2q255sAPQ4xfTOzvy/bJeDald7oVw7WlYWxZtaVAzwk2ximT5bfGy4Fqqa4IV5/
/CdTIVjUkTNBsnv6FWfHt40Sj25FqoG3R4ANbMW3oqAdkEDE/b8NNNtngBeawkgZCIWM+zgx38yw
/aHZ1ZVr/fJG+/d8Zhsta61iHNDgogqpLeuU7miSbL6eiZhe3nkcYLGdoWPDi1Xm94CbuLQhpTAh
9rCwRUoexrW6GvfGMgfvt2heBCqvUJcxpMcFQyypu0yGGMUuw1QdWiF+G9k9phyUNK/8sovX//kv
m52BDn0Eny6O7agnsLNO++jukqX/ikEGdhLZXbwxn77+Fn+zlq++xewoZIDDFLvmWww3HUVJFCJx
la13wY3hWI+TDDcOJdliPKr7/2Ztf9BaPhfAuXg+TGWSv7F4feYGglmb8qaMpu0gzuHIgerEcI7A
6K+uzPDaONNuODshNCGoVqFwyZOKUhZYyvRJW9r7KZC2DtHOvVPGlbq9tpTq3FN0Cv94xP81vVki
V+cQkvLRsp14h+ERXkSTpu2yOSYbdCJP5sDGwj4lXVb7+ta8yRzE/6/spotH6ewXTP9+NnGfxmNl
Qr102sDrb4sIrx8EIK1/ci+AlWGuAmqJPjuwQtJCvzBTNhD6mhHGI7UsQRy1rwzzdzt82qhn48yO
xlg2WhCOzGZyAsjx5QIZvaGTf9B+eivDMR4nT676lvrsEg7kn2sH5ZMpwn+t57/nOTsogPklsxmB
RGobrEKx6VnIS/Qr1yg2rlzs2Rb6bfMmP3Z4yCEK/F4f89/mvSJh+/T1fr68qv/6HcbsWcmtJvCg
Pwp8Jd+DJFyG7lUJ9osnBhI81XsU2AniP24cjFNBvfqy7fzVqicrw37YQVMac208OKAQFZhaoJ9y
5eqfdsqnFbZVcl2ZbWTMY1+LPh2QDk9z5Oo3nOw2OjTSg28/ZrZ5ZTNd/IZnI832kjwApx4EI9Xh
M/pTi2T49fUiXfyCBPGTrrlNOWK2WQavj0PEAoWTjOFGsbeGNq4rEV2ZxidTgWlP2oTuglKfSU9p
tlCJ3yqFHrBQ9mO+Qx4ME3WxCe5Rk2R5rjm+XloeG0AVCaRN2v7pvvZqpAOTjOhZ9DtVR/NYrXB4
MfFID6Vd11i3//k3nEQmNGPa7NbcbFzPfTtsC8ZL5GHt2f7ez7oNhOHV18Nc/ogKFT0kzVSD/z7u
djBzUgZsHqGFY+9AGbtLjvYSY6yV8fovh4H/9dFTLqU76PQIbMVJQeS5M0Pvj7WUJLxGVuxAeHWK
mwJ2KI4g4hjs0h/dASJC/cyj+PD1NC9t+bNxldm1oeStWQJQsJ0cM8QE6ylPb9ZfD3ExlqAGzMQo
kFJ0ntVXfDewCrXjRZ/ujfhXRJx0Go7eql1AML23T9MnnUyYrtbWp/M6vzmwiKEfKgiE0W//uISF
RObyN56HlbIQ1s8wHJaa8ifVb9UEQFP6T74lzgJ0nKj+Gfbs+mi9LFJ9j53pAt1SQPYm7unKp7x0
gdhnQ8xmJCWmhzooYXAb4GhaAQ1IEWrz0urewBwuzVRI/cGD7RkPSidvoR7eghmn0dpLBy1KH4cC
kdyvf9LFDfSvX2TKsw1kjJkNj4VJiwAgVETrfOdZXnZtD01h0eel/J9va8qzPVSqfi+NgF8ccWfc
9Dva3w5d6APLusRzbXPtNZ3UHL8cb3b666IMujCeagJYKCwqvIbl1bhLH8NHgRGYe4dEExZQy/rZ
vb1W+bj2RWcRIjqsGQ8taxxEkTMCygqhP3+9aJ+1tqYXwrIMgZ4lm3X+QqTRWCf+wBggEx3rD968
WA+FD/iR/o95yv96tX3esqoyNSUNWhfo5sizQDAGfFrnCUTLLL+3PNBGCOPV2n/8KKgUcCxh6DxD
FORm3yxWI2Ti/BYCtw42mbYFzqAlWDORYqp85dtdmNCHsab1O4ufZWwR0MBvbCJOmNiIJS8zezX5
svpcZAtlaSEH7yT2utpeGfjzS6uqaKOBXkAgDRPz2eFvrKat49x2uUfHt/TJWPbaFir4zZR/4maW
3dksp7rv9te0yq4MPK/FdU3dtyh1605S5q+WHU/EeA+SDETzBlJQO1zz97rwiVEiQ/sUQVGURefL
mTbCpquGX8mAT3Qfn+DbLCjOXQmZL0zrwyizhaROrY7DwBmvfDwp9b2fPEXSOu8wYEK84criTRfG
xwtM/TDYNOWzXYNolmeiI4XkObazYj25Kbu7eJ/tVEd+v5ZlXjjfH0ebVWU81Q0AYf8dDaG3PXSY
rTiBLV6oW+np65ld/Io4/iDNixALTZuPE+t0BDKjnKFGHFqN+r7C/7fU111IdlBHV96Bz3cj8zob
bPbEGiqI3SHvsCK1lYWQbjPl/evZfG7/mx9HmB2yVgESl8QZXSdkVhfgCx9CJ9lES29nbvBijdbX
1urKlOYdL57kUZWSNllF0S9bnLrg7usZXfv7s5dTdL1eg7HREJsBfYWv4ySs9fUQF5LgDx/tb2Xt
bHP35qCkrtoBzfWX47reiQYHdrATC5DJEIrX1hNKOe0SVdvtZGRIxiOdjHVATt5++/qnfMYcfFy/
eaN8sM0G6IQ/nbPgFoz+Bm/gl6moY67kt8pRlnC4T+DRV9L9NSjHhTId+Q2ijlNqwh2tz16h2s/z
StQCOwrMa1baUkWwZpks3ZYyIQbC+jJyNBgo1yrKl1YYqTyCIgJdGVzHxxMIY7aSx0KVHM1/G5Tf
Sn4tIrlwHVuaxX0oT3qVQB0+DjBAGCqKPA15wv+M8UkXT77ydmXdpm8zux8/jDHdn2dbKAID2fuQ
zVbqKX6ia7Hh2C0ht26mqOR61nohKeHGOpvTbK3cOEM/DcW6VY0lN+C/O9zmgXHC01nlW+qBK32J
yF702OxB+30912ufc1rPs6mmNhp6ugUsJsvuR7zbI2SqruV1F27l8+nZs2vMLHqk93CdcADWpStT
6famGr/iF3VMouFgNeIqsGNaoP99AUlhP87K19pSy3AvceJDcBtsxy02gWvphDO1cz2ovJAvny8f
Yt0fR4sqT2mbhNEqNHJ+pAcg/Bvf0Xb2g/yIw/C6/o4e9Npdfb1yl064ZYAmtIVOGYdk/eOwtQ8O
x0QbYaXcyTeTC2Z0I92CZR4BvYmVsc83/3lkyz1C0Qt/EksnlZ1NNE3RUQpG1XJk+7GpM0RrfmZl
ekV79/MN8nGQ2eFjqlLfe43uuI21Mf0/vX+t6XlthNlxGynhUSVmBLSPFn6SLbvmz9drc22E2alC
rc4vDJcPlbsJcn3ueqyLzddDXKgJffxOsyCuTABSlnIjOcrduI7vpyKG9i37qb2VJ8mRr5UjL+y2
j8PNojh79IcxKJBfxLy6eom23qqU0RZa+LA5l41j/rHRj7oZrzyh01/9eJA/jjrb45IcDDYULsvB
94Loe3CjJYIc34I6+RZ13o9/8kltQCa2bVIYnRe+ip5L2o9b1+l/Kgh+boLvrhP/mRD6vJbV+7VU
5kJ8QI2NLMoUjMVrPVtCf4jjDMyw5NSO90AJZRnfBep6OMZr+hPWAdL4KnxRlpPVtmiPkXUlgL24
hc7Hn62ppeHc4npkqjitOeoSIk3u0GOODu0qXSHUce1ofy5kfJzvbDXNprDzDpgaRnoePk6YE4Wx
fxO5CLEXKMjnqP5de98uncTzKc6C9ErJCk0umGJdo5mEXA7S8V/vms8v6MdJzV63srdHtZBJwRN4
wX3wDUM1dE7EPxrF4rafUBTKXyTX2Ttdl32PHLlQna7HJb454Jqz1aXdP5gKjiJg3lQDG63Z+pRJ
72tFS26NCEqKFz29VqzJcLI12/rK9XWh9yionEN+sCmT4Ko6u4R1hC/kEmsEJ9x1q8JbxJti1R6o
X0QLf42gxWP4jsj/Jl2NSOyS8lytBV3YjBx1QIvYxBrYq8wOnw3PoStHi7vSrlathybsYB81f5jI
yUtDRwypq1Zff98LkQJAzLMxZwdO09x+QnSj57WpDxTW/SfddYx8YQCeyh9w8ynqJUZ2vba4jli/
cBI+jD1b3KRVswwVYgRVjFe9eAnCpyuT+xw1f5zc7Kj5cPGHvmBF1eOwbA8AXLeho6Los812mQMK
+Vq2eun++jCl2dFT/ABvBYsp9T8xaXLQw6B13S47h/5fuWm2Vyb4OapkgsQ/9MowehfzLSsDWKl0
xIJXb/3avRHUuxYaCyfdlJtrU7u4WPTLFNWivqbN+4zYkUiNHLJRrPRP1H7z05ev5zJttNm7avOy
KBYYUHLEvyXns+sE01SMUpXUcvDMRM7yNVBeEhohKIt9Pc6leZyPM1shnj6lk7D8I9d8bUYkUppr
+eCVEf7eM+czwYk0MUxmUlXKyZa8HwkkzCuzuBT80LthHfBuNigtzaaBfVqXI62ErFKzRBBrC1lJ
1IvyXcaKvXgiBsN0/tH+9fW3u1D+0WQCUcrjBjB7Zd7jjge39NAE8lb9WlmPwsm17cT/GBgSqY+G
1/NZujbm59eMMafiIJvc0o15yaJKxgzKEO9lsRqWiAU7sdNkSxxt/ReDLgOcdfxEtlcjoc93x8dh
p1U+W8XCR3EzrjRpqpT8EOtoVSBUv6zeJmyT+B1votd/8G35ovSjLQXu4jxno6qGIhuSWM70batF
dmr3AVeHssR4chs8Gld6AheKoMCaz8ab7pazCXpBLXUtKk2wkScfVV7Wwft/pH3XctzKsuwXIQLe
vMKOpSdF8QVBI8F7j6+/2bPvkWYaONObOk8rYimCNdVoUyYrs3LQGrf9iuMPcdeAFyepMSk9QbGl
BGuXCYps3mK4TTbq5bmXeWDKZHgsIdCSqVdXjED6XoEDzIm3/bayfBtM3v6wDV1QmPa7DAVgQu+j
m5D/zZ+rjxT3G+snLG/Ry59AfepGhW4BOurIH2wI86IczGUm2pSPott63M/ig+Ex+XPXPKae+bGv
xngU1MDBVKmle6U7bpoBQEcXcruW6oY7lFeZVZXl5z7pxwDriIwBbI8q9dD/1Y8hbebv6ccsswjK
FvWwn+vHgK/MRBRP9GMMd4BEmfkv8jGLO4P8AA2aArImALRv0M6qpRFJvgJlFYx8SgoYdt/ibz9Y
JxuyLBI0CeA+1GeMOcBT1AxEGbM/YkwHhFYjhomRE5bi9rs7Bn5gEg5XA956MnZ3eVQhLKK1gQ7U
PgcmMEijb3nknwSsOvTYP2kCNhnRa0YwzQohulBvc1tuU/0xyFl4smVdkPwSDU0GDfGGoIlURBWB
PENAFStxZA/5aIVywpe2gebvxnAgvy07aPwKTuFi0Bqi0N8ev4JxWeB5CLMAZiXzlPEAM9RgpcKK
jwV0Lzq8DGD+LwfWdbA4nzCjSUgAdMVQcQ9TH3ZusoELizR1GmcuTA0AoXIj3k6d2TpgsfACtwaD
MyP5YNmkNmwH2QeQBreZI82ujItXVGqGW+TMXdw6xCsiaqNjyBazUVQBkquNsAVLFSj8OZyJshQb
K6jTI+aWJGgzB5wZdSqjerEI6WBSh0VUBDU00ukBxxYUKSDPwkLKfLBVeWD59Z+gegf7xK/rB2Rt
9c4NUas3gABL9UH/7aSERXMAkVPydd3C8kKBKwqAaeihIw2lAx+Nw1nnoBeGKfCXWbltqmOpMgKA
tQ90boJyQtL9EsOuMUTWFc5rhwwwO22jlZ+QhRzCwbzuz+qnOfOH/Jizx1/qe7lB4xrwLSGuXsNR
j3dzJwumHoCbCsofHCNTWf1CZ/aoo5tKA5hxdNiDmI8FgVuU9D+ve8RaPiogBkpNB1sEli9tufsU
TPBBdpOKR8ng7wKVNW/KcEehDtMIQj9JibAdpuwxHH4HoCW57g3LAFXXjkC9HaIwlDqj8COS78Sy
YlwHqxua5A6odyDCovOHqAjagBtgIAMBcyRXOJs3hJ37uhvLbYbAHbyzZLYNoTuNn2sJ7YQ0c6lT
aa/j9OpjDgok9Ci2fXt7wQ5qJoghRTJkTD2QFWTkckBH0ZFqIXLJE+HGyJec686chlMvr9BLK9Ll
oYl7cmQgtOTEoslzjgy4aGyBrqy1fcHjHSCaMYoZpo+jA0EdV7M6/yhjcBwaEtd/yLLKgHvi3F2y
e85OLzi5wrAHDb1TDdCpy13fbk3AC8DOY2c2xGBZ9sjpXDqOCrQqQvoXE7WX9sC8NATgd8nwIg7O
+AR+nedon6Lxb6DOPqOxA/iSTWRDbVYuvcxzT67+NU3dinUx6qkahGTqBAPRNiSkUcLx7zSn2AqO
CCJWpizfaVMuvAWeGtmIhgT7FEmfrW4Bzl0oJsFkkz42uZspPwXjl8SHzlihWtsTTk2wogvfncYn
jp5ZpbYwJHMgsRCDZqrIdgV61Hz2pgBkfX3nLE/9pRFqB3cBpA6AfUYQAFiwKWWtk5X8U5JUL/9i
B4LHpN8vIUa+3DCTAP53zLLjq8kPoQqyVeVJ7RqGMytpBvHmrxXKmwqcnHKpwEpnNWBOaLfVLrZB
6sEBUDDYYLk6gpHF5s14NzAFKtdX8q9t+gjyUGfgetCtyU2HfPXdV0FbqAmMk8eyQh28TooCaVLJ
OnZEZ82c6ldwBTGMLN+ay2WkjpifIyNVArgCdM8RjDeWrqn29f2w+g6cfSkq3BDlHFIqGfwQdd8S
s8DWUVDOkeHzFXe8bup/Ob5/vwwVagAZFw5gJYIKBVHx3Ddevxnc7E7csGRSmfuPCjmmYErqUISl
7KV7r5/432S4JvIgZ+I228E1PMnKINGqWOxqLGNj0AFIlKdhxWcYQEuQUccB7n5ZNYtBZRyxUz63
vAv/LCbNEcQN4CqcJbjYONDamMAJb4Eo3g4cjP/aEw7d4AW7dhd5k5v0Fr/Rb1DAuNGOGPv7mdnG
tmDckoy9SjMF9U1igI8cfmvgIfcVKDvMn4z9Q+6mhcsqbn4kmMby7tLjFCpzEPx2Byu6IYU/CBfc
pSbYVp3IZrErrPrz1xhdqACbVBkrAebAMAQgAXVVRVAcG0MADRiHfFFmI8/LmSH6BMb8oNU6DvkQ
3qspIBkqlNbDyRRGqHHLR4jnWHXByP9YzlEnUc5BgDqQOxIdN3PKMKvYsl7N9ZiMDA3yYKlA84C6
IYGyrYwBCikoH44HkL99RI4BEthdYXGWDOCJZAF+ABKAyE49KKlDoMNi7cll45Cs7dlvoC5QULIn
ULzAb+A22mP3En5B1MUGTxykBIQb6Gm9cJ54mI8Y7ABr3UPGOBLr0eCZeerTEtxzIWgwjxbeNist
AArtxuY848X/iGwWjG91I51Zoz5qFGRjNvWwBr47axZe1BS0m+FzPnwUfG2G8t43WA4uUzuyvqBa
QDGGx1rT2VYvZhGeEEQtB7EGRa0pWtmmeEABw/G/JNRQ0QLZkVu2QbGccW5WNxj0dlG9EERhSS2U
ViEHHm9sYrDoTTUgr+BY/FVZxk1rJtvZQxjqhTfzjeIRKBe/h6atNf68fiWtbjCkaeJpk5Gi5mU4
BSrDWqkTLEBrEz1u1argevWcWJo1bjjQ1pnZFiRVG34jQvQCRPeMZ+BU8qLvxPMfQH30pA8Vf+Tx
A0Q0Xxx5N9ulm9yDEPJ1eK0OvA0NLSaabG2jndsk/34WhutpDeG/CTbVrnShovjulyOREpIeG1S4
TCjFHIUa8TnWheXv2uuK+UPC3YCyAYYJLk3zqRoLSlDB3RraKA+d8BX0rE1N/sZiScGpAVIN0r6l
y8chlHr4kEPFD0xPqRttqhOTmviZZbiz/itQ4Np1TPiQMNmCHtOiw6rVoJjsuSZDm4N0ADDMtnsK
jqTD9BOUSD9ZF8WKOQwnQL4dyDxgY+mxiDnrlLadMCGoDNy9Fs3OJPybCQ0ausgzNJWnLl60v6E7
48NEHT+E4nutfn8SSFdOExb/Y4E6eUMWR9JYI/ONt9EmS+3K0+0aIKgcgiAec4RlJfS4sEYds1Qb
xLBoUGAI1PYrifTHdEqfwiH6FIf2bSrjfcqHh7Lg7FGsPKlSDiDyZnCBLUe7KI+pY6dBpxJ1IfyG
1iZj2lAEAg0TuWr1L8xI/Jbd2gpccRP+YlU1Vg7dufN0raiYY76FaiBueXV2hhhJXJztDa2yGZfp
+r78s2no9H4Y+TqUO9iRkB/4zz3yRhCjlzgT8u8T4gzI6nIvQBQGDKGmhpo/WOlFvC6s3bvspl8u
9elhP7vhIOYw5ZOEpW5qU/XC8jQMIN8BamTm7xL4/5gjn6w1pi42GWSvQk+2M+IF2/DBf2m4atAz
nguWFfIFzvxqo3qCUCGsJLzixH0AqUXA6XJGorf2Ml9sGPIzzsxUKdBnCYflg9BtDxk7C5Isdq+Z
2p5EgpVnOPNO/QRh0WTH+/65uw0dJAyQ9by+oVa9xRWEEAEdI53uSs1SD4ZaGeUikYOq0fRh9B+x
wWLTWt20hqgAoCZiYPcE4zrzNQcPbd5kMJLqnxCRMUWDEWOsGQDqDbK6pOSlaFTBuW+mUtNUcvqS
eVshSq7biLFQa4EqmrF/bZDr78wJ3ch0DKrCRn0KY/CNjobzqXmSE92yDhfLH2qnV9DR5acUCzZX
VWWJ4EWCrmzK8ohcyNQjDl4slJ3RCwUmhm6q1UE56D34quARd+vvDLeyTvVJYPu7Q7yXgN3AsCMG
ef5l0wki5kZRnkQfmuav6iJNgmwt8vII06+Kj8KrJkIpS7G/v7fBaww+Lh6T6RDbu/xiqVIro9jB
v9jI7BKUPlmOBj408a6bWaIQcROe26EenSbOkMLEsAPRK/ONJN2BuQVEC5Xe0oF+ntfxJjOyXzu4
f41iCPfSOS3nINCUF6faxi57F+xsB+jjocBMEuq7zh3URiKvdYACsVrZNOzJGzYllO+YBEbEu8Uu
+rPKBo38Gfh0jkEch5QKw2GN16JeFYK9lBVerB4JCQNg+I5gDhKpaMkYQaRdgI3cUWq+f6znMrwZ
5V5zrn/L1SMhAxMBaBqh0KU+ZQcNVySIJY5EyQMgENtDOVtDy5vC8DAWX1WbMd6BtYIfaP/+WKRr
YXmhjX5uwKLsBZvhmFk9MjPVTXesBWS4RhfDFBBABCL4z525F37wUNE1Yg36ncGtb0BWIuJtsFh/
G6VFTsaZc9Sd2WTK0CfQJUAAWm8BpHETTwLLhrz5xzvlzBR1ZcaVDxI0HqZ04cnw7yPxRcyerm+O
tUQSDyUhrgKMRNZphuUqTjhZhQAUtrrkGvvYNW5UW3vrHclCdeaXZqtH1kuw1kKCTcwlIRXBeafx
HEItdHITAPkwWDmi+Go0Q/tTuZ9szFC4mp3uWFDZ1Yfu3CJ10krOH3SjI1iLbfjVef2+cycwporo
RLBR40z/qBwFWJg+GWJYU99Ub7ZFCDRylv4TA2aY5+wQ3drDJvhx/UOu3Z3nHlIPQ6OEiMwV2DQ0
qOuVkDOUf0A1kfH8rIZ452aoy0SSpxSintgu4j1YYA+I6fYkFUmOKO3t+n3jQjV3OzxyoO3Jj+oD
u9rF8JPG8op10PGQ60LlpfkZ8j/r7G7Mvl8lxfYE0gj1BgUDpNQz1DZQlG4F+KiWvziIXaHzy3he
1y7+cwtUbAelMpCPNAnyDC367CBUmsn59vp+WH3BQb8K9DQBFMDa5WMKmUvAikrEW4RoLO2t9kmH
mKQDXft9ApkS8ABC7qzxIpcVCa05d2aYDsHmyZf1lPSmeUi5VQbUjrSv676R80M/z2gH6CD/JfQ8
MvkFZ2FrCZUbHTJnuLNGyTb0Bz35aCt0QMajPsmsiHLFHYzUgNSBIBnA8kx9K4iC13Ubq1jHe5Rz
Xex6e9zMUIhG6dEydukucKeH6/6tXcoXNqk3psLQphJBG8kJt+pO2ceP6h0mGEjTgzA3ThsVfNnQ
9mHsyuWyIuQDqhslXR7zbTSuW2v9IikJ0Ws35qDsmAGilNW7Tm9slOV+dorhXXdzeZQv7VGfEbLz
eplVoC/LpdDS49+dKFhVx7gXyTa/3CuXRsiPONsr0gwydZmQHOlVo0MgZH4oekjhqO2vFoLdpl/5
Vt8am3AuWB+RvM4Ly0CigotLAI0LTQqi1pAGj3vQSLWoZLRbETzd877dKB55d9QPFi32SvECR12R
VWgl8Opy9ERRp6oQS7CoySVOvAhVU4gKovU+e509Em5IqFAwB4zXvuG5UeobosGlhDnQn3brYkQL
9BMzUDiFJ9tQI8eYVOi0N6KZ3bIedJZZ6qtCqjk3+ImwLTe+ZKUdEgNlGs1ZzxiTxiv42stVpSKH
IlGUZuwNAMt2waYOQczQlg7fmRrGzpJbBfxO6Wba6BYUtT6uH4//xTTw4cgoodmgkfN6tnUhgDQU
eg6us8aBlNts13fqBAZOovppFpZ+1+46iHfaZW+H98wYbX2F/xqn4okcoOYhI5x8QWVBCGMgMVr+
UX3GL7w7esmBQPGD0NQnm+E1udvoY6OgavM/XlPvltBOYa4TfJH/BuGtu3kjPxEajGErmuWRxW6/
vNzJ1/1jjCY3rgwMekMWHds3aN16gAyq1LAeEPJAXHGIprvohl5VBx17NaorSA6l1aFtalf2o9tS
gkpkLYF8AOKokTr8qNvZUlSOtaSr3xK9E9SReFAFnzba2UbqS41A79GjT7fVzfCmfMQngNoIiRi/
R5eqtPwbVg921SZKV6AGJAouNEKtFpQKqpzYvBG/7fnGzLNHIWGSOKw9WcqZFep0CnOsK1xIuMcy
qCci22w840E6prz5HyqOeF+DrByZDEbgmcZXd+qZcep8qkEdTPIEDsT+tbcJgwQQiGb6ThKn/4JB
YmWrYhgHwmEYPAe1CQ14Dgqp9gdy03KQW7b436rVWJkH9rDSEX5LVgPSEVYkt5I2ockqYLwMIH+Q
tdDD7mI48fXUgv+zcap3GbgLwAtd4XdrhY5v1S7j5K94eG6N7jdgxgliLv+xJrgQj/XmvW8HQO9g
1giCO4HNmp5bGtQJsSlKxRieExSefOCzc5G0fmf48pg4ZTe+Bj6/A9jDue7UMvzQkUsokKoQccuI
dFMxihFo+VMRo1qgn8ZBO3c4sGmaV77UpR3qIIRpAPprCYAVTeqgZajaUaFbXR/ZRQRuK7W50ftm
OxqtI3Pjq2o0OchiI9ZFs+IsGT6XiNAfZn1OP/JsPSE9J0Fi9uRs///LZvJ/UfVZqS+dhtz/2KHq
Inw36FyiCBEWtd2euMK8/3CFscKMlQ0Ch3QdyFMJ7Goa9RZljQ+ZzBqrCjG8rIYSZaZuru8P8l0u
Hwfiyh8L9APUy5BsH8cMQCOcbnNSm5debLZZqLmSrveMp2jt++AFwC4UIcwEBMflfvdroR/HQokd
oQuh8y7JnpoHuSkY2fNYpy7gV4ea8DAHBff9sw0fz0xT4UQ3NVE8BnKMJVQkNy9i0UsEkKgOEWQi
a2iFY/ZFn00UQl+mPIAAL0QnUMLIASDSQ6L/OmZepzE5oteWn0jIoGgPTu7FZFE+1bEc5SpRpOwn
swn9jRjEuRVqk9vqHEuSaPlakUX4a406pGk5I27nwUsVTJpVKDdhfhOmX7O673vGtlq1JAAko+DO
BKkyVcKAkn06cYYWO6p+A31EG6Q8WzV8SsKDL7PID8mno7YwSstgRCEaT7BH2coTH0Vr8C06Ux5K
L1ByBAS/y7CLSi6xlFlpj0kQxHepb4je9cOzjDEIhfNfy1RqrnGlmg8VBhn9qQSUTTOl8DiO/0cj
1CMhKJzRi50eO75aWokBFU++dsas2F73ZeVsguVCA5KXvBIoblyeTbnV4qqHAivutPHQePqWVMxb
JmnA2pKB81oSRAkPHwCIl2ag36JCKQa64IUCGfA6sxP5EPgaK2timSH78+wlSMSsEOQOslgx0Ar+
79xuOQsCxxoo9bKf5dtvyJ2z7mqWSWoB56iAUgCQR3bUPqTZvS99ZcnT9W+0UtjVMd4vI2gAWx7Y
PqmtHqWNqsyqgMnZzjRe+7v8NsSMcO9A1sKwUHK12THYmlvQ4ER4ImnoBdMkqnEVh0Hvw2TTPwvh
vtAgFDu9/ItfqNmhnKaI6F5Su8JHEVEVAJx2+F20ye3mOXsOjq2peCUirwY8XqbCWEryF+lLA7UB
kGSIIkCEGvW1wiJsh6gkCnd8YpXdRgl+KgE6mjHDtZUXHCqjmDbCyBN8o1/wpoOqszBBeS5sYzJX
D60kBl/l0hOkMSAmBs8tQK8YRbzc6qU4zDNmN1HcN1rXCESM/qa7HgRGdRc8XP9Oy70AYJpIdgIo
oRCyUqZmPpKVYAiANIx3tbHJImA9v+8N5nkNAK1xkYMdm4p4uhLKJeCF9G29FPe1Brl2oXzIH7Kp
Zhha8eXcEB3sp8FcQI0Yvkij29cYsDmG6d315VqZsEfC+9cZGljEARaLgi6cUcNj3KqCmSa93aXz
FqOiSXBf+JmTR6DO4MZ9MX1cN87yj3o2SgPT4EqIrL/Jfyv8l+rvRuTa122sRP1wkCg34kbCMaJL
C7rfprkApWY06XpbgvZraDccWOrDDYYrfrKCuFWXzqxRLqlBlbaBBjakANLZEhTARHU0s+z1ulPL
E0uqFCiaAuuPwJjuvcfiAMrcDvrtWj+Ynf4saqz29JofWDbEe3gAxUV3X685JQbvP2c3u86RUIu1
clRGt8I9YcPunkSzCk12Ar/mF8gCwLQKzDJpyVzeEygGo/3KgTUla1qTmyVT7H9fX7kVVPJpGpqI
TCAQAx3MpQlZLKZOysBN5x99D7wEAkjGLEVAmQAU0SjHGjNKE/0xsucYleDgNWKKa6wsLXxUUWWC
vixCT+rd7+Mp5vKs1G2lhta78qjKv6L521c6JteJAiahPQKpJWVDGIRcTsimB3Gsusk4NbGToss2
1xdzpZx+aYZ6obTK5+VchxkCYigFE5Wlm3qfb9Rb1O/3WsCEAq50fYhFhBXowWBj0ncvn4liJhKq
qtoebf69wtBEv6nsE1enhVLrng0/XLdJYEsiqjwGOBYut4yvDIUmNJgAHizhFaqe8xOHgQ3OUtGr
PgGffd2MXIlxM6+cBcBe/lilOaQ7aeo53qigxSND+73YxxUrKSGb4DK+wFoC7kLKyGDkomvnYgYI
VisRhtBCDc0i7n9lXcYjDO1fw5q/r4KWNcm59tpcmKQ2DDTTZ30CHTE2jPEKmjYPI7FkBJhIrTUB
4+pfO2jn/lHfjc8EEakrbhPgh5xWq+3AB9It+H7yc7GMdHlCE8JeyzQs4ywcAlA7+Z/891UMyUUP
pJ4IDhMe413UrdXWjZaJBgIoPhisslbNMAQjBVg8v3+gZYQ0CmqoKBkDt3m51ZFbBXmUZKSdIrhi
Ywqt2QNNTCZSyxLjSAFI6a6bXPlIFxbJMTjLgvhS47tRHcGVyA2mmsaY7XpL2VEAywz59zMzTR7n
st9XhBhrfhXc8SslEsShKzyQoSPM3FZO6o0sJoGVZMi48I4ExmdmUfOcJG1MDVt9g/Ad0MsQIgUF
Ki5MU/6cZ6d7hM4rnnH7+qIy7VL3f4fZFz5KZsMGehQU8Y2G4ZvQFh5Uc7Ah8zBEYIyHbsD380u4
CzAxUHRgT1kkYlVUYOge9Qh8TMMRYs7mKvkmLvKf191b/Zh/zdDVlDCsqkBowK8ZzLdh+6j079xw
f93E6griqpLA60dq3zQiUJFbtGK4iZyEaLbmyA7ng2+L29GanXY25dA0hu2/wNnI1NYfszQscJjT
psTYTeDkPeajWt0UAFOSQs677t5aGHRhh7pQjKFKZ6kEe1geQdxOtpRNMTjaDb8d99Gz9qx4vI0B
pfa52STYPnv+I/px/ResfcNzR6lAWQaos4OMQeBwwH1l0ReXA2imNKyDQPyg3jgCcYe8MmHzWLCT
ykMwVKoGP3uc+uEh2GlWdhid/iECiO66RytDKOTb/bVFHXaxlAWlFmGLcP7xlmDXt8GuAQDmAUDS
+b44aEDCCLHdiq5vsUZl1/IcwFIIKwq0/BSwa11eNUY3JhNkZgLgYXpbARhZ36roCp960K7xxPB1
JXYg1IaEAg+wH0RFl9bmAINoc9sQ4Ab2jeJg2A0BdD4gEoN6tYlb7a7eJbbvFKyYc+WLXliWLy2P
isZBoMrHF3Wzm/quuNe3oPyz1R73GQs7u7JJL2xRr8bYzGqRaQbGiPrADXKIXaKhomsd49klG4Pa
pBdmqI2T5jmAkLyGLLvlHD5+i9rA0qanqmScubVL7cIQ+apnz1EQNGPCoUPgGJt8O2eu/Ivgxn23
MxCDgSA7NNXZZoJuyFFeuIc8hOwU0iClrAqKWDVch70CbFgPOnD/TkaqpRYnOnCwKjBWc91LDVHt
iSkSZchLL5FgzcLIQRq527WFWZPkFSR0sQWm0ckKfDPdVDmQ8f4740ysfsYzu9TOBA2yFAYz/Kxt
BYAbiEf9VF4J+wvnKI2pTA4v2pLFm8kj691ddRkYRjTggF8AmIuKq4VyNoZeaSDVGVr8TrbGCCzo
wL+Adh3/U7L6e/Z9R8Jn+rOi4a0K6HyTj0sdDsDKp7LvjfDUtiWEFZLXbNkxxVqSCYTpXzvU6SDx
aIZ5ecCkbM2cD71ugi1FPRBkhmIJgPd4rMLrWsZ3YZLasQOKUlGUwSRwBPmBvI/loxqbBtF8eZpv
MKHllh5zJovpKfUV+2EMcYT0EHBUMjHd4KwEToaOAJk2+tddc7ayVILERW00ABADjiC3DR05NVEP
sfFWlZmpfoJe1QQLXu6xSmTrmxV1UwXTIyhS0Dl84ht5W2LazBl2pzlGp8L4Q/gBjAZgKNkjxt1Y
IA1y8hZbFTKzIkwCZEjjQoZQH6YxhF5dVIPRuo7NimNMRi/lknS0pnRUy5BPY6COrrj0YVv4raiF
JzhqaAn78LW6yd0QRWKz3wO+Xxzl3AIszhVNkcM0au2CE6d/bnoEA/9wEZ3/FmofBZ0oVaKRR5gt
GQ/zZ3ynHNLbwhIx9e8/VlvtRd9P+4rxMJMzsVjjswWgNpMxFGKe9rVod03kNi0GGI2vukNdmb/h
dVb4sXbVnnlIN5kg6q4Igz+QkzI44RcEakFIu29NsNi8Zq+q6ZvCMXGD2b6+siyzVIwVxHUtGSVI
tTJhk3f308ibtVKYMkvpZwWYfrGbaKHawedVELqcboJowpgtgLG39QZHk+hf5y/kbKqYKfgX5rJL
w9TbWWCmLZhDctm+EmZ9lfD86vbs9U52hzkojJFVzJm29Xvv79ah52sMNS5niFfgHgrAI61AiB7c
u1pmJtYI6myL95GIsJ7M1dfrzCb1eglirILBGY6mGmcVYWNK8VNT3ejdNgxHsw2e2iFhnJD1Z+XM
JvWSZeC1zkNQmoI9AXwgqCQ2DxKSHyg13GIKwAaWfDCzClBZFsJqdYUBzQeVDkqmaFRSh5NLwrbR
0LTC7RQ/jdtoV28+yQMKzn0LJBiMC2gtu0QDDgUrZAaocdOXITr3dVkRc2RgSpfNaM+/iO+Ssq1+
Bd4I7oZ6lzdIE9rEGxuTTAZ/hIy60sqVjywapIpIRMC6Swed/VCNXdrhBGmpZhfalw/4zPXLYO1z
gosSaHIM+/BE6OYyzpwUjlOESsHLiep3oNqgccNbrbwRsvX5efoh/0gtg4UaIAeQumYvjFKhCZ93
2SykPrn5qpf4Z4OXJjnGL9Whemqt8siziqhreSUMoteJXioy6MXW0UsjCGUYDCGdiM/ZeSMOplRa
o0Oig8JhrCp5nJYO/rFHF3cU4HAh4I1VVUA0PjnRfnzsjtKPwSMl92QrpKb/2UO72yq9kcmizDJO
XfBzo4PDwYDxFqPR3TthjHkKkJKZ2fPsRVsDZZEiNCewlz2zDs3qdkJTA4cGZxR0+hRwogm6qpbF
MnL85/ButhOoz/ZmiZ4Gak6DLR/Gt8hl5Uors2qGem6Ucrho1X5ONRjl73ubQ0le+0h+dQ+pGyRm
cCyd3mkgMQ/ZNTEww18dAObJI7Nwsranz38EVQvi5wRjzUERoUij7ghPUISmjnyb3+RObbGlb9cK
NRdOk99zlgaHqcT3XV1HGICvD/oO+pab4FnbY1TPABeeaoNbQnQlPHqkUMMsYKx6i567DuYv3FA0
wrDk5K7p/CByxs/knRChpoKlHcN3jC2Z8b0eMKPftdufiCj/sUh2/Zm/ghyibqXB4iS74RPvCOa4
qWMLmqGCQjJxN3Gl74vjAgYEDCVAJQIKRSINxPCbDODMAUbRNXNVJBYAnLfgNiNTNtUHK6k49W3p
a0MBcQ9m0E4AMeqF84UGpNAzTi63aX4LrmwZCSreSNqaN8L7l5rxjQB5Imvagvx4UwOdzdrGKxEF
HP7zC+jSbZkPUTbx5GbWfkBzxAzanXgnoq/QAZvN3XLdPeOmXHvizg1SZ3dA85fvOrjcu2guODm8
9TiL9DMyN3nUMxOpufd/tEkd1a4Vhsr3YZPfdS+C3XnqXYSOKCn6WSBxO7KDCRKILT7sSaNUg2IB
NFgvN2+nheDP57CsEv85t3eTus10luD9WrwNTmkihPofI9RT3hrA+ELhPnKkDmRp8yGoTeWjRyd7
3BEmnQiUjUAC5MzZmuWlT/RXkTHyAKegp013eWet8bm8iSISEjr+Lkbu+9lBJ5WQ4Y2OgIEba2K2
aZbuEqtAoqJWjWqRQrO/6ED11N0Qk7NZB56sg+MPzFqx2+OEdtpG7qwI0ATTb6GfxRINWN5GlHHq
pA5CMZRte3IZcBxIxpSio9tEbkqxlM5GgsE6mYstdGmRflnVXs4gfoj7HtpEdtXfBqhy1j0DrLUs
a8AKNpCA5ilGojEydblRi6wdVE1D1t0aZvciO1NhEeQjAIKqWWPCr8S097cLG4YIVDbmUCFeCtUC
mg2kjFpo00gYkk5DKT8U/mTcTRGvMU79IrUHcOqk2QQeAkAFTp6fvR+Tzg1ZgnDaGZLiK+9j0ESW
blpoT1kb7aKsYGTZy8+FOrFGRBhQRgHzDrWQQ9dLLU4jxlGVV6W9j/TEHHLG5bnI5DGpcG6DOvB1
oxThlANBFcn+QzoYsdmq+g8l00D4Jj5evzQX9zRliwrZp6TFFFQM+WrNf5ezDwPkTtcNrBwpeAOK
RUFDWY20ZS63Xlz2DUROMIioH2e3uSG9Xihc7fTPwIodNJ+d6/ZWP9CZOSqeaDGeMKcpzI1Vb0nR
U6Vh+XBHXreysusunKLuiVxOR8grYphLaQUz0QtTcXntHaOsQzQzTC3DYHwi5MZALaPuCwAp9ZSm
nVjOQY4ZORnyifxN8C6+CZ8TntT5R71P9/FLdJQ8cHW9KDvfLCEM+w8HGZA0jCWDTF0iWMXLL8jx
ldFBTAsS5xijN0MpPgTayGDJW+5DkFlDEQQD7HhuQKdzaaPi5jYxSuzDokQ7QniKmEQpdGiLvwuE
NK5AsL8As0zL4fldr6tzjnFuxRwc/r0YQaUQeMlWjoCRVhQbUQljKy62PkzqMqCC6Hygj4sZcsqp
oI2KWNd9O0YYQkj/zOpZc/RHwWq2LWobTIP05idaPlBClYFmFpAU04RE/iCElRJrnD3fSpBLNApE
mLGr3cxe+zu9EV7Az5IzyZYWc87EqoELC5g+oJsX+8OvpXFu6jEAa3xvGyjUxy0oRSI0JEqzfpAf
JxuywZB2EFlH4/Q4nsdflGU6H081PkhnYwqcoQ0cYQhMv0BNpxqsGFJOrZRZ2Kj7MOAesppxb9J3
9Mky2G9kovSJ6gOVEBdzmxW+D8tZL9s9kv2kqcxmGEHazWKwWPuoANJKZM9i9IMWFqm5oOJniUeq
X/zOKsnzR0xhzZp7/UZbdeivFYNyCJRZYpQasNKmz5gx3COcMA39EDSsHHPVEK4yg3TmCND18lCg
EjhpgL8FTjOL1sAFpjHlNtd+xH26ve4SfaecvtGZJfJLzkKDtKzQbO1hSamMXRn6zljXjEreIl0H
PNGAfAeE/wB909DCubRRqNnc6gOgIiUEUlKzPoiWcPA9MPFZ3EMC2Wzufmg2AbSl/4uC+OJKA2Ed
lhFjeRg5UgSaPktPYwSs84hhXtXmU7MxU1vTAIrDV5yd+gH8T1724/qaLjYjuKZgEMGogZESAKEv
/dXrqhnboUgctbrpo9u62qcxo121vDZhA+MRJFjF1wMQmraR9g16KAlyRxD5yhafwDFS2FPeKlSd
eJBMMW9Okhte3CTEJvrjKmJWdB1p6HUxgzA7UKbkPxoHm9CqwSy+bUETEe5l/IexNZd3JmWP/J6z
vTmnnZyE8owBq8LsA9u/F635qUFsxMFddOYSq9ZsUMN6Kmpb3vVvuOgHQhUFXGEIyPCiqwguqLPe
zaXfdjmHMai4tNqqMAtpm4s10Oacnc/ydlRUUyt3Kpjs27B6Rj/UnYUSEXW4R/TrSD3v9nG3VSPJ
0oybCIqy01yb0CCKRZ5E+4yraXGOyc9FuQbdCbBogHPscq14OZn0MA1R0Q0exmAwteju+oIsDGCO
jgwxYYQUHd9FGg/jJQYex8jlhZ2oajYSX+u6hcWx0TH3rwMxjatCwhtNRaV5rPRlOWi8zWkPZf+7
LmpbD1ip0PLgnKyAlU2Wke/hNrpcqNCXpaL1DR64wHrbOYTXvDimP2Ts4mlbPusMKr2lU4BLEsQv
RuMxqGpQ4Q3PKVEqjxmwZImvbmo9Gm+LOA5MPfZZbK10vA05XiwdQhpcPfCPlqNq8ijEXEIoIgP3
cTLVthG2gyaBhqPjSjMOq2QzVYxjstgVsEkoOhVougqontHfrOGjfm4q0S4mtKOQnU9DxXg+WCao
yLorGy0MS5iomrkCTTnu3dRqWLxQIv1OAFcFkSkE8AghkFnSzSBOSgpegjYhSN+Mz+oFouT3sR15
9ZeyJ8i47vWnbkKf9iGtUeaNXM41bFZxblEDpX8D+cJnF15WTXrP+RX5DZ1JKM1EK4QqfLRpjphv
zpzA0Ry5A0vorJpBY4OchpnHLDKp029QUWoG96oBTgBqucF8pycA6IJA/bYXzRZTGsUDxqD4XYb7
DqqUCRqdTW0XuQW2aIc0U0A1K0ODjHH7n2Kc89eG+iF09IiUW8mbHD+El1DeHjZRmNha5Ftq6yoR
b6qqbqbcSzC9dbxm9UPqVkPkgN/e1lPRkQEuHrXwppdye0of5upG4iDT0E6HrDFcQ/1/7H3ZcuS4
luSvtNU7q7mBS1vfNhsydoWk0K7UC01SSgRIglhIECT/ar5hfmyceet2l5TVpVv9NmaTD2mmDEUi
wMByjh8/7jeWkS9y0J/wo88f+NMRTIOm6KpQ/nhykBdb0Rz0nwODWRkboIYlc2f/FTD2Uz/G5zE/
XZGNLKpWLw9JTctxBmpemssYyKPasM1Xd+Ifz3CRs0zA+gFe8Wl9piWf0ZaEPRJc0ttkyvpT/AAe
5648mhU0aOYOUpN/lcIJ4SJkD0sfMiAytH59eqqkbxiSlrbcRO0Zo2jtqutcmGL353fP50Pmxyhw
l0VihlIzfEM/7jy4PggtZoxiB547XYDtNaz+fIifnx5EiRL4OizdmsAXP3P8uBkt96GEtCFZeUFP
8UZtYd2bxVf+ZvELW+Qk/3zEz3cPapAfBvw0KRfdM1ZOHOqt+tWO57UDkw75/Odj/LxNk6WZGtPC
UQHkKvq0JoqWBWzqfxgX2XWKvsILKLA/OZfimt8v2rHI/s6D6wHVZqwQyMuHGxiWvEgoJn5J4F7m
8+HE+PhRPjfyCFn1NJKi3Ayb5ODtFs3apTT21TH981rBjBEZ4q4Ac+CnRnIdFKwtY8w4dLyhXs0Q
T2wyOsrYrr94tl+MFH6KVeDVAW4GcpdNdYTX/L7YzvuFjMoP3VtPMzQXjLtoNaynxay8gjnJGv9y
oc/bHCJff/5Rfl5KARq/kWZA5QpZ3I+o6nc3U4U8lNMZS6kvLjlavdStmr5iRnwxxo+b6XdjDGHf
e3AILDdSXrWQEqzQ4WO+QQugeSckW0gZ/5Tm1E8XP646wIY/eIWIPH+a2hD4Myt0tSmfK9hKQ8Fo
4Tgn+/K4KI+7/8QC+imxIZ+GXL733800SByKvvCu2rhXrgbSFubdtoyQR8BFYCl2onTULA0+MRTJ
V3+1L/Hz4MvX8LvB28GXUlhVbRwbdjs/qptVZFX710+7D4/1c5dsG5Q2mIQqN+F5g5UL+Wq0oqHD
4EGtUrgWBW+xk4XXf75KP8Mmn6b2+YTVg/WrqpflprB3YXkD5sMUv1ZfuQr/4Tr9rwXzWXQ2CAYV
zxK7coze3MHNOD0p/qUHzBI5fzzMCAJSWI4DTkaa8jlPYRJZaUEF34ybTuXNYogyrweB6ibf/d1r
a5ovRr7y1sXD10fpT2kSGLAfhv+0RLtg4HRchk9vmHc+PdPFi2XVr/vg1l39M/vw5+8OTKwFegYM
nOJs/XSPQEeA0hju6hvcnhtvpEdetAf0yhx6n3yxTH6it4Hqhb5tOCxBtxSm5J9L0lUQMQFtXWet
3iUOmnrNUbH1gESdlt3XwNfKe2+vvefuhj6FIBx/kav/PFUM/4MEBn0rEDc+TbVriQisnpw1Ipt1
bfpN2R18Au5ZOX5V01xQio+rCKE88lx8m6ByoJXx42YPQQ0KadostoJLHrHwBgkuRfrX1cfxTBHT
wHcVPUpQWv8MenljxKNpLthmHr1X5Yu1z66UIOcAZtG2Ea14aVYlLLgJuZmLOe+m6YsrapnKx6mm
gEoXjluMrQHv3o9TtQ4JNF7G9VE+axBF3OEbUj3IHtSZ7L94rj8fAR/HWr7h352hdIom3jGMlYA8
Yas5C9T1XPRfxG9/NCPoRAA6xTkQojr8cRTLWtmoMS43vbrqCzQwzbCcHSGp5T86rP5iUf7BlIBa
QnEgXkqRGPHjYJ1r06FTBh214+TrcyKG6jqMRpfkEPgg/4NgGN8FhACAYULwBzXwj8MllFOPJjhE
lzQX919mUW1fsVzsp+NC7mnOyV8EsECBXBA9hKrY+2BqfAqmCi3iuKYu3aCVfseTl6JUX6SsfxDh
fxzi06Hpy4K5vsEQi2ZffRGux12IM9PbpjBPgCLal3f5lyN+WvSkGCba9xgxinO5h18DsNF5azf1
ebl3YSFSXX0V/f7BzfBxkp/WPpTcXeYMGNK/SrbghYG3zxCx8FMJAtE/AeD7WAmf9jW+N1Q9oS0Z
L5Sojytlboidq3qmm2a/tNSQFwrf8R8qJie5/UrR9Q+2HKq3MMcD7xmAZ/IJzxp6vyvBu6EbEVd5
lR7iYIYysIuW/e9t+PDn0cpPdZFlRYbwd8QNAH9JWNV/nBmoPcLlZFmRWXTlok03ycsdcvi9POtA
H/Ifpcrjg7uCcOI/cJ5/fR3/rXwTp78/wO4//h0/vwo5aVaCIf7xx/84Z69adOK9//flbf/5a59+
61K+tTe9fnvrz5/l59/88Eb8/7+Nv3runz/8sG571k9X5k1P12+dafofg+CTLr/5z774L28//pfb
Sb797Zfn75y1EO/vNXvtf/ntpf33v/2CrkHE8wtR619/P8hvv3HxzPHm/8WfZ9E+d3/8vrfnrv/b
L06U/orL7IeSJKBiHxjuL/9i3368FId4CYpYsR8sGi3ekhW3Qvf0b7+4v4JiA/GFZQm5C469UAE6
YZbXnPDXpRS62F3h0EOsk/i//OMzfvjK/usr/BfwwU+CtX33t18gnPhhbyCEwAARUpYlJVvk0z6t
oK6G4iQvWL1ytfUvGR8YjQ8VDRjE4YaBKTmrrJZDzzPg9zHPjW3GMZOMXMzpIJ4oSdn32neGLBgD
8Vh63sByDglHnnsxK695Wkd+bpJE3oukB+g3SVFv+Bz3m8Lp9GlG7e2sGDxkKyiMJmva6fpiEO6M
S7Eo5RU3znRVo53z6M5coKOoLuLzATKZZ2gWYU42eTOi2zro4XXUx/wmKEfUOkEXRKNXCuUBnyaE
bYvCn3fo8nCP0iP1FuZQxhxH67kXQurwIgl4+CzLAm0KxPGrm8aZolu/YvJKGMjFb7UIkNWpgK9m
lSi2jsjkv3Rtgf7Vchjr657OyRbJpw+kMJrjl6Juyy134B6XeZAR3BbpgE5UnaQq91hBXquqGtFD
o9pgrcwcHXUaq6ukGjsNW2iH76suGoMsGaD3L+Gk+Ow0QQcfYCLMHe7XFhJwjTkL1axOHhwQEM4L
hKOZLib0yPh6OAGLmt5r0g0si93WOQCC8M46EtcWDiucncnEG9eSeyjV9ssgQRUUEEHiMOfOpeME
u8iY9EGNk733dNk+tyaAYgQWElkbO4XTGtal7pSzijRbd0TcCScvEW+d2rfHKVawb2nc7h2zqmv0
g2vvFuxjO+FZOexbVJvideaD2Pb97B3aYYYfpRDJtahaYzI3gFZEFoUa3THVUBtEftgnKMhX0I7H
3MGsjc1VpUW0wXHPHpuxHmQW2lmeucs5OCOuexlkyc6nEVJ9ma95chUEY3hbOKW/a6mZ9inXqCF7
NZdPg6H1zrpVmWZ0tuzR1MF4SOa2qjM9dCZeJd1A0zWf1XRRlEJfoQsV/Vc01lcJj/S2qeMBKk6F
kZBhHTmkUDXWyVanUct3XAzjGsROfeNGmt4XnYyPZcLsSqOZFUVI2dB9OkfVRjrKHY8V4qp3z+uq
bxDapasyDtAeFONb2pNax03GJkMOrU/QmtmPjToVYVwcKSHVNhVtck4cJffO2NNnVcIDD9VpUV4C
Zpr3tdt2J8hy8sfA5ea6x9M957Og37uJsNwH6fVJy0nemXqqtr2Bu2LhNC99U8lNlJpkFTWWZGwo
7aYhPnx6zNTv5zRtj2UV9X4mIDN1wUaR2DwyibeibAbhcfSnx1kX1Y3gCTuru2nccTyby8QV0209
R9OtbSn0jMB2SbDWPWDfYElS19vAk9DjKyJtGuUs0vrSavBNMrcNe5LbMkhFTupiQMmgGnyUKRN3
uFKpWwPe4cKNN6YQOnpmZgjRVwkvvV1PefFtmsGKzLU/0grNek4wbVNXaVhW2pbAg8GWvMoLNBSu
q6ail/481fcIPCEGz9x2uuz1VOgNccZ5NznNeEKVczgMNiWXOO+a9C6oSujk1Lb33ZyGfl0dXBRA
DhZ3KhZq6MwPwTyHQ9ZFfXnmF11z5fksPM7t8hFsyiyymor2V51RYZI5MrBO5gdyeE7SBvQiGfWD
XDlOVT45DR+8TMzDsJbuEIWZRMdOnfld138LZ7g+5xyi6GgtK0oE3ilv9dtAUVGrOuaC9N9XrFzh
PJvMCvl7cxchMiKZNMbe9rJNbphNWLeuyii4ip1AwDDCcUXWSC+464N52ouinr+LJGreulpClcon
qrkccDKrrBlhB4QDbJjvi3Ghl7lS6mIv4qS5bhQLvk1FixMW17F58dTM63xG5/EdD4j31EAOe0uD
UbZ5LZvhrh5ItBvDUe8Ud+JV23gEwpEOfe5q063Cug/2roi709Ca5hzpHGQLFCvaVQBXepalMXOQ
sqVzN2a4aYP7SYbuFiuk+ZYWZQGp+1DXUKjQY4IPkWj2YN0Yx0jPOFCsXiQSSXwaF5AIiFJ7X1jV
rYVx+QElPpwpRZkiORQynB81qSAE5iTtDZryqzdYCntb4Q7jeap68s1tPfDQHAGOD20E1E0av5re
0bZaQxDQCRBfBzJ+ZD4pdmHSeTmq7j48SAphczKGSDxdw2lm41atcR6KS9E76FIULS49yIERfhe7
ogWSMlfm3Eaz/2C8BBBZFTSXcYwVPrQcefJQqCmLqZfsejakZ5xFfMN45d9DC2LeUhfhUabK2Tk2
jkiwBy19TSssW1oEYVZMbm+yqA6jXaVh5Avoz1vXZHafPSnDIndKXj4MRSN45tfM3c3E9vAYULKE
iZ4bgcyuoBZ/W1ZERRkEuCzAEcunlTAEe3SuyWpgTG0R7rl7vxr5QdWDPotIi0PBuAbSEF3nnA2t
66zqyQvPIFbZYXFPSXNipdOSVTdpYTIzTXOdu4kcHooWZ3FYNRr9LXWwK1MnuSyBSC//WHg8G4PK
2yS0j3Kwf4e91QMts7r2K5Mn04QVgzNt2Imgt+UKC7odshm78q7zdHtqMO6mLU3frybF6yEDLcm/
6gjnB9+r+KHVjbxom7J8a9t+fkyTUm2nofNetAHFJggavqVEV6cqnqZr0KTiAJyQQOxMFbZw9U3H
Zi+SRD25QR+/+EaIlcTyB9SZcIkbyUlTuU0QV9wSOgRXHWKZDbVDcaqHQK14XJhztynlqeEkPfP1
wjKmqT8+AEtZdqrXXpuGtQfSVewx0X26D51C3Ds+x+kzk5pkyhrv1aXGOR8VG7rtGIzxSzxOxXNU
DPOBoZAAnkwYzOedO7onJxzDfckKbOVxdKP3HhDSedoV7mVlHX3p1lWzh/imQzPGFhoaDgt3rWwH
NjciSm8fFmn51JqI28xXiX6MKjsNUBwAupVrR0DFAiH4viw5NhBDDPY6VlbvAd5ASBhnxUnaNt12
YN6snLSMEWA4BH2CzWx3KevCNrPcHXMR9zH0eSuLI5WztLwFScU8p1SPx9QavUnKhK5UgxoUNokA
YF9Ntj9aGhXZSFh6KALV7o0O4kxQVb2U00wvuikUa60XHa9GjKgsyM5eTkkvQL3X3ORBF/Bg3U4p
dzOqkgKnBTHDnqUtKKITn9ZOAcmzfIj7ctviAx/YOHlPHJKQ/sorlFdAriu2c0ZFHN7GCFfWkM9l
SWad0TwnXg1Bpiqift6GTrnWHjdbxWcrs4IObCu8Di4XJaVtHhUxW8cjDZu114WoWjcaPO3OuGzP
WUxv/DrsNnGLvoKsc7EeZEEbmSUsxjkMW8JAryyZPYQzvdwlSVcma2skAF3a0UOZ9vwCtFwdrKbK
JdumrcCKUzyNnlKediie9yi5RwM0IHBC+fFpKfzuSFOEfS78Yu5wHLhyn+Dvl8S01eWEDo3rhg76
3HWH/pI0YYVjsgr8C0iny3dvQuNX1qR2vuzjwYfYvVc0+VCG6q6oenKWlA6FunRRBOtYRnWZKx1H
b4WqBux53pav2uf9uDZAd4a8BDa9EwLdUkCMfdCd0vE2ral+rH2ZbpgJnJe0r8R6DLGL1lB2GO4j
RorbLplFlI0NDx/cPi7PinAqv01wtchbtJ5dWF8mKks7U724op8uq4ojIOiQ6m2NF89PrQ9ngYxY
N6nw3foeCt7aDU6VDAZBtx3Mf63Jow6+iGavzDjdpb7ypqyF4cerGaZpDyyWQTK+hoV64U/2UpZD
0+TGjZxX3YI6sJqZglp5aBpRZrPfEJ4lYVOOmS41iBYFd7pHo0QnV5B0UdU2TC2Bx6ObdvNaOUk6
rCvWe10eKqX6c+a34tUfjPo7UPj/kYNfIM1CkKz/97DBNeue9XPzHTXyv0MRC97w27t+Aw1i8itS
6RB1/r+jAv8ADKJfQZoEBXahF6HAsYACvwEG5FeoCEJZG61HaPyAUROS+N/wgvDXCCAUROwXoS6I
koR/BS0ApeEDWrBYQIG1ES80e/jkotryCUlL5VK+r0Cwo5J889gQX4RNm25Q3m8yUgIOLebw1IRx
k09pBGTWTjSfyuIyROCddcoL8torXjTKlyuiLKimjKPzjERbRgVoJ1N1IQQ742EEZmjsnLsxVnc9
emPmACbfVEn6reAuYLXEbkW7iHLNBIwdNcxItAl7KMuG5+gXMcDrA3dV0vrdY+nbXPM7Qiv3okBE
lfmhTJEXJq/doFEWM+RG9X27CUCyy0yDyniDgKKNcD2Nxb1MynqHy0/ksandbejRhTeE4GZuEhCX
oKGHRDKCQZ4Nnie4y8Csu3pvenpNRkiaSnQkDBUoJ3ou1k3r42jyx3fd++OqDHq4+TXiPHBkn01o
2sirsW3y0RZnrZi/WT6cu1HxaEg4IPSBe3pCvjHBThADPzqwIZni4gbH6t1kO52HQwgX36iI1jb0
hycuHeQ+yZhkbd0+ibrhWcfqq0HSl5GmaQaaEbIiJE+kc6+7roozX5aPjlGriNljPw973yv3nDO9
HUj/RHj3GKp058LWoaNyPPeDLtoVfaDWtfLgLOPE76xCz1sqIdtZlXxHjDqI2u8zVcUv2k7Xhhmb
UW8sc4CxKMaTMkfM0mSjdaaVp0AIcpRHskYEUFyGKQfSgMTLUlzeawjJ3MWTYCun8GXui+oa0tA0
C7r0tYCA4bmk03vnNnd+h+AErgPH2Ax5O5l7JTuQ3JxZwvk7vOgifqhideRWfYunGgSEbuskJYBg
Eap8olUeahtmAhzHyCsusN6SLKLls6XIbYTLaI5IY87DSkE504MgiWN8upuTJj0gYqebUNrjwKZT
p0JQfDWgDz614zodlNjyFrlfbfwqc6bhldS9ypjbqRV1xKMgxDnURVvseB1cx2UMprKJLztgK0Y6
8wrRPOQEU3R11DP4L7rViO+AcRXM+NngE+folWKjZXDlJeoQVuQQCXYzsfHkVdW6I2TKlA4CQFf+
CaoRaOqcnW5rAzqvcb5XmauTXdJA5aWJYzcffdwvrhOqFaARCA8kdgC444brsqBPFN0YmbBxn/kl
9AJ82bmrGgyDCIolrQc5zFHZbcLm701Zo4/WBariGG0zV9BH7VTtegL/N/uRtfqqO9e+wU8Rnopq
gp2UnsRSAdAhC4Tijr6Yg37IQgdHAKr2kGpNjMi7yLktunQXpTVDQI9ry++gYmcBYmazidEC3QOi
KDsjbus0fkXSf5oScfQYY9vOAcnFD2d319vkoQeRNtMhAaVPGWSP4VMbocHEOgB+YdWYBcq80a4D
q2qgt6UJ7TZO4YTpxPPDANh2J4PynZiR5pEH+x3kSlVWxm6SA6YBGJoKP5esDrIQGyfHm74FPYuy
ltQLoA7h9DG9qNL0Zg7TNk/79tAoe9+qCp+kiY5shkpUTza6K049919aUYjMCRw6ZV4Hidp+iuI9
tgSM+Ea32pIIkRJk00UOZvcTj8SO9ynBYC3anxTfNtTi2OOwu6r9Mcm5YqCRs7i9bguiV7H1ISok
eLGugSJngFOKHBEKyTxPnxJZOJuyp+12bC1yo4CAMBrHt7q3O9unwakcLTI9AQ/b0unQAzhoko9D
2F6B5X+XyhFqKA2ttwoE5lMry4d50jZadZ7nPzWt666JHfnl0AeQ/irggznU1dJIEt/FanhHe7LN
irBdg0p3W4c4J+cxePF6iOdGYfNMI7N1huAmll6baV68Tn38RMbmPR7T49Cw85AmDhBd24FbxesD
gh8D+cEErrDIm4+yN/W2VjI8OoBhrqTq9RNj7nBW6Zmd4D0cXZKKJFnYK43FDMSkL5RzT+PaXLQ1
YBQJMC+nc4xkxcdRhiYRPCnAbaM+xX3lHwiN3gsw+BF+QqnJaZ1gzScs+bGtumwYZwZEM7qvXNud
GXiC4hpHAZO5T9wOV26QAItlFWDbcDh40XQ+x3xc2bZUG5S4gAXZtwrpWp7CV3AnI/I4DDidxDQf
eBnezTG5a5gtc4toLxvH0KyHya0OzlC8z067rpI6yoEc3WJ/ww/UiL1H7K5tQUKBSmO0xrWs96kv
w8wNJVt5QzQhgvXR/77ohFPjPsipaJCrUJanTreG/deZ7MkJHfaXUsPBFblR1nnhvrAI2p1UAUaz
t0XsQLavnM5xgPVZ4hd7LfmEQ6Z9sgqTJ613kOP06ITlWWjFrpcRnEhqddYuIj4BJDErJs6dFJ3p
qWm9VQqN+41rowpyHXGzLRLxbSDjd5xvTxXzX9C2gyQbNq/4NNCqmbFdEN5X+7ZqrkaKvEb0rV5V
jXqoTdUCDqK71rawCXX8R4gB3EsTq7zSNWAlUV0YnSbYbvEGXQa5Ec3KSnpiCZ73nNxMpbpwnHhd
xAahkX9Ih/gsqtGMK+wGysKXahpZZrS8YKUL4FPMOCuDmzmFHHSrNxAiWflTitXDT0wDvhBlgwvO
qH2N+Il441lKxox53kay4iCi+ThFCIlUeiw0Yp1AuPtGAJWfvf0wsW2i671B9QPbUjpZxROkWn18
QNA55HGHZlaZ7Ko5PBCTHK3ErICJnlrRw8TeKJk1bfNUaxdXDU32iuAM0wk+Dure69gFFcMmdgWY
+li3DtQfaooWQKNew8ZDv1DsHlPV4XmF8WqwQBbDmZ/7ZdOvzRx+T4u4BJbRQVvAjOVliP7xPEL4
c+pEKw4WXez/g0Tj/7XiI3o9UKVDYP3fJxEXz5r9n/8tfp9C/Oe7/pFERL+CYRqjuwtMa+QkC5Ht
H4lE+itaY0DqQTLhQ6V7obn8lkj4vy72pz8qjygpe0tH0295hPsrBK6gMYAsAkQypCBR9JcyiU95
BPrKkLLgD6yA0HL0U7e6V84Nbn9/1ePGaaCV33r74iuJwIW58F9l/yVZwVxQP0DlFakU2Fp4/XcU
m7ZkTdlXJli5U7cuq8fec7Z6/oJh84k/gVFQgw2XRuCFFYLemU/1/qkljdMRTEWt5028sdvgbIAM
4SJx5p2Lm6/pDJ8JBosd2VJUxpyIj/L/Mu3fTYtW1BZEolGGy/eq9rdMizPWAyp0u2Nqvv1uYf1W
MP59gRiNth+eIpyaPg33uUAce2GZcNuv3HR2HscJUW8GY8RhW+pU3YAJVB6VHqazxuPNijSN2NRJ
OFwVLZ9gpU340cypB5OMeYYJTlsfmLDT3YSr/9SjC+m6xTpcozSpXwVpmzO/1/ZKFnG4pSG8BrT6
5ro99A9LQHN3aUCnCSdRGfgDvGES59ULNAQtvaLcxuHY7WfFgHmWrAN0T1EiOQ2D391XMCx80yiP
bUKvahACsjq64H2jtr0cCkiIWbPjBSU7GK0bEHZl17xov4jPYkb0bvIJNACMV015QVw45WIrmpx6
0fAtLkl/rUSfniGGwi8VzN/ptp3yuUz10QFC9hDzQpqsdrzowUsZBIEbGBGtnM4NrmF6nmza2nVc
hJCwkhwDhAlZVzXuVTd5oKqkc/iIRoMQ+GLMy13vVKbOnHCa81KFQBYruOCiNi+RGviAPiXu6rC5
qWIabnyqyUF6DA4OZSofcZHxB68YnNyUkgwo5rEZC5aijpONIDLuRq8xtxVOhBrGTzS4KLqguMDI
4cbB9t01aBjjmVMGc7InM+X30q/ExsOCAMDc25tGd/M9nPncnLVOk/N4CL+PujVHxCT1pQMc/yGV
07BzpHVAAYjldmpMFGRxKghw1arvH/148K47SoOcVjXkWbkNi2bNIJhz5qSdODMImPqsUWTeo9hL
T0UAOdeMR4H33NCxX0uj2dZSNFivWtYPN8kcpO+OVnKtgQbuYs8iZxphAbEdrJkP9TxCQbMW3Spy
uviiqoXeKujVPigOU76sxBCIuAtRxAdt6hIi/LQjM4JjT33zXSlugHwmU06QBB5NOOMWjgToFRlt
UwL3X+DYV0Zz/T3sG+/RtC45EVWhebinooJtRwv1kUzCNB1odCzR2RO0ns4rZZpd4ZgZNjrNCLev
PoovpVD8SJUdb7BAmitQM/xrJQOdIwwmaE/qEwHA2e3HAKAFbKGQWih0s0o5O1cuER1qP2lP+hzB
Yn0Wdq04r4ETneqYvZlUDm9mKAtUEfXYrkroeW0slhxdidCBK0vIkLGvucE2g1SYbe8Cqnp00VWo
Y1AXhe+xre/Bj9XHZgRJGtshueq6JGpzH2dC1pi6OZSgeu38diLvXTHS+7k0ehUS1cPPzmv9M0Ab
oLhFcXvhiiVXHH34KCdxh0qIQ8cV3GLCE5XllHNJ4iNnAQqBI56IB+ASNXgPLWR8QCfZaAPssNhH
s9TsFteTbKtz1+EG2ArKhfnYhu5bWKbmIJxYHhuLVYqiy6ruBnlWBI24UR6F/JBwEQky6XmHgkUQ
wOOw73gt+ABEHYD7iQ0TWUMOW2VkZBr22b7jbFFUnTd0UnofN32/VTgu72NwBLalayUKNHH5vZMt
qodh4b1Z2XDs1JHqQyNNetl43nRDRaDOUcqXGytmpOjQ0O1WKkb83tD5rrDplJFE2hsHD/PC9kiR
KtfvvqmymC4Ng6kILkGx701J9xP1vEseNE2ctfCRCA80xfeLMCvsJL7JrtoyNxXbjsXiBqkbqiZU
osKLNIBlpC75cUKhWsKFUoJCMI1w7E6dejXB2hPZl42CMmvmXm4Dj5E9XJHmbcOxvUSzxJt+INQz
6Sboi+oY7ojOWO2AZfYHuCuTXRHVw076SbHvO9RtQrTaXJBagUCQ4FYO7WD3SA2LbCYSl1kEz7tk
AMMnTUaeSbQO58wjbFOqtts7JBLbuYRVJnc9JwWy2KIqmLQzCgBMjS+DjbDKAmhWZCDPsefJ6+WD
5/chjMdDbfaYDL91yqG6ClyFvFf3zY0ZCTo1irnaS17W98orm0sUfru1qUR51XYDaOtQtDuHRFia
w/4SylnVCPKiRq5OUci9IWVk30Wh5xeAceC8+gO9LkfRbtO68KHK6Yp8RIqHEp1NoeudFDpPSjJv
eO1hHXKUQi1pp30oJyhPYhcdZ8eYHRogXB9kH5ixYTsqexK2xjNKXEfnnh39UxpZ54L+X/bOYzly
ZEvTT+Rl0GI5QEgGRVAkyeQGRiYzIRxaOAB/m36WebH5Iq+qytu371TPasZmVYssWpARCPdzfjkE
zpmlvX6sXTIrjFX1m7JwK1bMSTTk1vRFvtyY4Vydl7ELvuUz0Czokaxu3aWhQa6hT8UBU3PDO9fN
+7thrUiLzhOBTmhue9hDw3j3rS55THrhv7Vu7cF2rBKle8KXhoKUacq2llP4u2K2WCMFt8028zxg
lwB1RCSphakizJXLCDGblFfcUE7cheF4KAxRPiC/qstNiqHkaNLluTNF6z+SMkOi6iT9qPAhpiAv
66+qLTjeSsdzngZT1nfTmpYboVJ+lf969Pnj+HgZfJDfgbTjGbxMvfZlMPrdnPV/4rv+J0Xsr6/1
i+z3V0u5xvn5Zyzlv46QkAuXQAtMIQ7Rc6Ra/PFP+9Xnrd3V3yR9r5i8gFL+93zev76df3lNB2kj
DaMmrok/vuZ/z5t/eZ/+MfIHzl8N7JddJeTD+7Wy57/p9P7PXoX+PkpZCefw/ylbpf7XlvX/T5H9
VVx7WS3/9YJ78338A0H2F0Hu5Wf+tt6avxm+jxkl4HMw2ZjZ7f623jq/oS5HHnuJ32Dx/d16y7+Q
eII4n1g5gkH47P6+35q/kYQCe8aP/qz4owH3T8hqWcj+8CBetkK+YtiALzszQ6H3y9O+ILXh3g+Z
qRAFGxv0HCA2qpA1cNfgT2XslUH/3jXdLND2WN45hFn6kaGsup7tslXXKgnaFpEsWr6TN9jpeWny
5aVyx+KTiyx5h0nWT2tlTVWUu623A6ebd32whrdT2mfrxsn9Ssf12K2xp/ziCkP++GiZVr1HjNgc
OnRrG9Ry89bSPYyG6AZ7t7pJ8q2ty+p7sKbN1k6m/q5a7PGks9G4EuDjd8RryCMGwGxvpKn/gkTS
38GU1Hdj5+UfnkCcZ7jL+GraMr/zGgAe5TtWHuUMiU6UpvP6PuSOfZMzPd8lDfrD3kH+FuVOAEZY
MQj0hVbxOJflUaVuwf0XDN9nh2kg5Xb5YiEz2GRln70t7jRtpywZYhhQ52aqK++hKBSXWLkOX6tk
9t4R31Lu2bR2tYMpo7grFN6zXHNbbysra65Hs3VOBbrjx0IO3K9r67UnNXTklSEtPOZj710J6emr
1HERhrSzUX8PzGq4zkEDerpczJSy3K4tH0yj92+y3NfkPlpiOedTpcJ41ZO8WdPUPE/+ZUBJgUc3
vFk2+KCsTuscTJ/BVBqkwLdlckLfBlaPMZhytkW+T+Fq3dr51N3SAkuo7dR2X5HLWvf+QHhUnozB
MaTYMZJVsr625iq/crem91VZVp9yVuWVDrNkv4Ly/XBo9G3YiMOliCc6zSAi6vyFFqXQgA4y1bU/
N8ZNmUjKv6bQPuamdh4VC2wdp6OBa55i3aMTqOmgG6UeeSMEd/lozAdACvNBj+4io0Cn7rd1EOGj
lQmyEYzBamEkwkkZsVHi9zVmPe8gBNs9JYP20bIWEHZnDp5RVCGlsexKP/pBU9yPKlmBkh0xRLJG
PhjJ0U22uPqsFCxXIGSYWzFtRRrM47bzevelohBn6zP0n9QC/diJUB+qekUFCLjcvfDpdzQZ1h67
eBos8KVErN13ZgHFN1so3Nsml1cilelDVwfomWvhU0m8mkkPAaWRpVXZTGVgs6gv4RAGd0FT1zw0
KV3tjWoSJl/XvXMGwzso0OXTWvm2jBo8bgdsdVBTsPrLxp6z7ABZNN5W1hh8Qs+aO5ka/kmvKeHL
hpP6pxmd7slJCxvU1W1Rwfvk+4b8xelk9Fl7pWXZ72Yl1HXL3HMjrNI8JTzW5lVjOuudLtmXdgGk
EMJep3XPswjsrRdm5qdZE9u3yRu+3zs982WxfAEFvaZFQC8S7HJ1VQKU8TYpQ7xmmXQhIJJ6uSqs
Tn11Soc0ZX+uyewxQ3OEcAlLROyDXqHhdTCuX4aq4fdNq7X77EcvZzlfwullVRjQdpwGPvLHJV9g
NzLeYPZi57k27OHaGJKMHA7+4iNy5Pnd90T13Wnc9omPOz0kZHKckHMl1+uIzIBzrTPvM8tq2LV1
W38koptPqdUM1/Rm2oyNqfe17mG+IluZ7RpT5lrBV7oIsmKll2SbKMeJ87J0rxEwjfsQ6eLRBVuJ
y5WkD1gg8Pd8kvONTNckHr35VVlm9ri01bTRK+vzEq7lSUG0vi2Fb0O5OOrNc6ZqiNZy8azXYq3b
YqOggX066EEGo66ezTcrr+p2jvO+bsVT4eVkbPlLZ0YkMc1kcbtTXtz2NamaUdBUAEW0BpeapjE7
7+AzrfJlHIRD1bNkG+bQmZJ7h1/nNLRI9TY8I8MDyYvmuVsNNKMIr8Mvdb1A4HRLbiIpdvS4cK40
2ZdhBheKEE/12zB3ixuWnCbkezByDiEkL85J74jvdq+Lfpsrq2o3mez4+iDp7M9rljdPojfdvT3i
eueLCFlLdt6LX+TBvU9lUsOfheI01pDbBaJ4t0KVn/Xpl3Be19ui4Dacx8G+wXTGr5VV43NRzEj9
UpE8mLlFXUxvLtDl/mqL72j5/G3dut42Qad7IMlr3CfFQjRmZmk7dr2Wr20BVJOEzbLPLR9d8GoG
R+lRyB6JYmh2EzJRfhAOkwjZtiOBVXlXfjOIzVI187WloICb3rmwIKO8C4dS7T1XcCSPF+TObG1y
evigr9LULeOszofDWlJa0eVtd2hMlNEPNcy5j/ZhRWXZj1XZbWqA9+t6Xmuxl+VCq21WDphB3NHo
XAIBkPkgjjUm8kzbdLjuS6dtt0zsqozqHvFuujrZ13qeBh21Q2AtW6WH8jGwm/I8cvnzzZoNvp1z
bXfrjmIP8wXIPpvjyur8et+t3rTgLllpZvBl8OEng/zgLazDTZnnE6frak+RW7kgHSHZfZsm6Xhg
k3JobpMwgN1SyPdGfuepuO/zhTMb6Yux5Zuo6wMbu3Goq/CC3yQBb1OyqJdZ26UV9UVHykKWt5Xa
J6Nhyg3KHi4c0u5J/0lLBgzsvXGSyvnoac+ctqahnAeEBmYBLTj410Tq9OaF+FpfWiHNKpaOTBHj
4MoFjII9ouqrgX6V5dwghKl9j9dvrSEKgVmJOuztVMQQSlwh65Sca69GbywXQiE2nZjbIEYaOV2P
Xhm+WsYiP0CKm1szy/SPdfp5yI/LU+ms837wDPEADtKJ2GcXpwihWbJTqtnk/7Jl/qlB//82iuov
4/hlIf7XI/z/wGjXdFP+n8zxlx/82xxv/0aYGk4D+CS830wL/5jj/d9Mi/nZAGXmBbGE/52mCn77
Wd3OrI73/eJN55/+ylO5vxG9jcfnInpjoIco+TNz/D9N8YhTSdrhF+D1+UV+meLDarXljDWBfjt1
HPbjYd45u/LfBhSRdfaHdeGCNTBwUIXmEVJ0MRdfFvbfYQ2jC8batJO1ARNuxHWwVp6IunUdaYCd
w/ZbYKzMPj1fhpuFnJiNa6rgZioBx4M6mA9DUhTfdTC3V7lSLtY7F8ajaIw+BudGAACA6T7XSecp
iHMx7NJFdS2ibCd8m1Ld003mKQQnBA3OVo5gy9X2l0wG3pfFHcTBDBrvCp2EfHANFWzrrMS13ifL
bSaX9JyLpSrRzxj5a28QaRoZttF+sfDBogaxq87Yoevoz3bqNtfsRPap0bgJIpWYCOgmKThVGYTp
GZ/6ETnPMiFp5lcZDiUucmPXrHWgosRSiYgCELsf4wh5FA952yKghmM/JgjQaSxPfE2TbekwmCY+
8jJDruOlTtoqb3sLc2TsGPn8UpM/OEbCIFM2nsxUTjSfq4IOOo8B4SZcGt/btFPm9VdFVbrimCbW
MG98dypuRo7CQ6HspIzQ5vj1Vnqq+tqosX7Jkim9N1XGwEqwfP+NnVV+DAm/qNi5hBt1yAJrtiyH
PvWjtzTmftL+xipb4Kw8L3d53023lqecK4tgNKdzuKvD3K7evXUpzshZkvQI9ehtAmQLGy63NtsX
Q2W9I5BxTxNET3vw1/kyI2S5HQ2yKX8stSieVJsPt7bJmJV2jNDZ1FDtMpbDFRN8/eBd6qhwCuXy
JIqKZhA9BGgki/CzzURwGp3RuTErV8fZ6K73+FCKJ6Te5sOqNLokNwgQpBhVC8MwJxlekcZJPkw7
a+4KfPs/+qUs34cqtXQ8JZP5GfRhT1T4sN6Q1ZwWKFfGtYwvCSXHFs0EYrNCD2OsVJg8oOfg/bVT
A4WT5gZe6kAiEwM2Py2DAzRpl77F7TyG/XGlhrKJUGCkV8pLwidPjckZ31P2w5qFd0tvq9dFSye5
2JCC1fmx7Y05iBjck/XY+Sw4EbDlsO4qt7e/Wxlxh76Bfm83+au48bBaoZRb7e56MMsqwCMxt9/T
ObBfipHHHUFgY23gh82PqRRopSrb/DoVIdf9ZNQScyWSmSP1zcvb2IfJK4Y675stRnUjzFDFVdZ5
hzBYOWASiS61Q8a9t3PFmLCsMBPohwjShmH6UVir89jNnYsDCKwUXVhX8Wi00w14/PwU+rX+QihD
eDTtxDejQNrDzSJCmqFmu/0i4DuRvQ+iLfYlIOuDkxueZBtFEEMOFP9HmRYWpsP+pi8759A7a8HU
3DpXCV7GaOjzINaJN2xxM4iLeBWdbUZirHQTuRMBckhiKAIMFpOO6m6cN/AN1SFpwpITJ5EP8rKo
T+5kXHlDR59GTx64kEEa21m+xspi9hRDXm9dtHDHhSs7RmL6LUmDr87Q6YMH64jrp1Fxi6v36Od8
gBbcc2Thg4pSa5pwkgrjItozdrlUXczu0GKzEDDBRdi723GxwuNIuG8c6BnzqWGmcZ1dVIRe3dRf
EG15AMzIYPEpLOZBYxR+COvyU2mTOhc5F13k1IVgR+rVFeeMsZmsoaR2mLbX0+I5S2ykQ3kVTh2S
xMxe4ymc3Dig5CJehLvu/IpjrHaFSe17YhKLqLKVlQMNdJe0ZJT3fRhBzMxZXAbzxefmLKcp8PtX
U0vrzl7zF4xL54SCmW3FJMpeOg+pQqNjpkaMXUt/y53CupZM4I+qsDwqPFMnf+AkTQE2Uq94CWpV
olBIXbOJm1zbmx7f9Ka07LSNy0KZwRXuEO/NzQcx3lq1Ho91OUsmRbiI/DhzP8Y9DgrspDI5aRGY
T5Y5+cVZT26rrgAwzFu7h9nZBZObHz0/he1Ju+F21vQ4IH6cdyrwE/MgcEWitqqXEEdYTma0zFS7
9ezVjDz8tyeRloTGpygZ+8W4t1KkjxBTGl2xbexWOIvXtPOsH9nckFbG5rbpYSwjzJH3rtAr2Ez1
1LGanATLwhN1QOZ2ToICOZaVxDbC1KPAcbRJ9BrsG2tc0V73zq7Ok6cMGg+vKblZHmJuaIwdMcw2
Xnf29Gm0yZ6bhrODEiBaXBq5CuuWWNadbMiwRBi19wb3E8/sFZfvu+rFW0W1OU7d/kpnpbEtvOal
r4o7SM9mGwQ89GHT45SWjhlZM5cbt1B1ldWrsS9qddG9ZkSHllhaZIqDrQiSt0mBqswWu4kvkH+s
Yj5O2XznoWnYJPg2EPu5xTboPP6EXKPXXolOh2vM5zEKuS44SmuPXcy1Pnnm4XHDqcToRJMPIi/O
iSxNTyJra/6kyo0kjfNe2cBuZ4dAq0dbEj+CIx9lRB1NAmhlccoDxLSMx1xcTK1f7HZ0Yp5XSVK2
H249wZIANseJy+3KxpnwFLGRLp44h6N+GWb0tGpJngq7WiLHGl9FL+4KOY5R66NTHZw2iWrD2hd5
DUJYjrdT7eNFTND7LsudGU4fjeqPtZ/c+ll1XyzWlpiFfYq3jiOOE7Rucej5JmSbFEdzsj6EsMD3
8LJrT7yD4b2xcOpjkRcNfSbqqm/kOVl91HXrzZgaR50FL8u8bqe0/DKU1sHMyw3M7NHJ9L7W5OBb
xkVK2R/00JCtx9c6xrZ1w/b2wyKQqdLLTVl0+APd+7TVGGrTL6nfoX4vr5raPaf2zIJcrXedJet9
oT1N2Fj/w1pSZJ22enaXZRP2wY1fOtuhHb9jBovhul/6ILu3O0xtTi2OTjlFwhR3qV1+tnwjxGJv
+3zYuXN3kCnqKt8pYhfgpGgqEvQtZOxuem0UvEcLyv1k3KKpPVpkx3GRnWfLeSxZwiLHHeB7pXee
a3FLJNItbjAMEcQ0eFl9HNmjC2t5HzL9IBND4SACoqp8one6/DoP3VPT+y9gvm9gqJItswVim/rI
CDAAhHyPsWX63p2XImhO5IrB+eL3HBLUTGNiHFMlnFhmCClAUNtnrXCXmA3pCG3vY03iriowkhfq
aiLOaEQ/wKh7ChXq7i4Br/JKLNftSYIoO45GbUFQAPJ37uIFcITLLn+paLGIUvTIuzB1pqjps6Mo
OMzdBnh63o/h/AVDyb6yu49y7W9Ho78mc+EbMZVIGq3ySYKN9NrZ9kt7V/T2Hf5B3CDDslHoE6Qo
rluLGkYjnxBGhBvf66qNP7siMi5ebcfKAJYs7nlMfSgM8n2pujskl3Xkdvn4kDX99wZCcxssDXi4
MnGBcmqNbRUvgfexDMnHKN1dl2ZPmCDeBZqUEw8/HKuxHEU23wjtPRaj2PlgAOhei3YbumQZVP1y
RTSTPAoTT2Q0hzWSjbLpwAfz7lxUjn1fTKPmgWjzOGkuI7OnzVdtTs6jWHLj1DZWh55UhlFDKlPU
BZQxpDQrbaBu7U/EI9hXiiK7tSovBWfJwwtm/yRLmULill2k7Fn66DPS8SXNU765g5bA9Z1g/Fav
s5ThfV0GX9OgQekDCHRl++S2pwHSpnU0gFFWay64sdwZt6CaWncLPKI8GhK9pYNMR0/VZaacD27Q
zVHbafNmSqcB7CDsMo/TQchQbzPAq7al7HBtvM06tHu369+IyH/WM+zBaPh3WvBmMmdS9126d0kS
fjaYJU3hD4Qw1PZN6hLauWBf2fJ5gncpG8NMvn4hwGTlZdW97bc3E3J1ow3Lu0FkCS7n6lQw3MSZ
j5+6GXvGiQk1tCVQYITtvO8k57rly2M6jzcO/3Uam8M0QTvMxBHNhvFcF0W5lSNxljag3i7jYj7Y
KBaiqrffPNckFpHk3VgWWXmiOzjfAGMBa4pA41qYuDr4dBHn2cSGGKiFOgxTniye/BAxNoo1hJiF
wYyIufJ9QBqNVLuc8m0T6PZIEUezN9YiOKInT+/aoKx4RY0ZylWzFo+1dv1br/XQDATC3hdq7LfB
0PsPizMM1xMIyg48C9zd7WsLhXTIIq0utmHJCY6GbK3II/PcnUVHbZwMnPCOv6g9mKu8d9kbvmP1
ns9pZ/lzlLqG9cgc3G/bBAG17DzWl7XRP0ft7i5jEzyE9gBDtXD4R5WV8jaX6LvGEnTM68zybZxr
Cxn9etGyC7aDEpBhs3JPngMn7bejDd8QyWIxN/k4V99akYNX4go9jZyo+7Bwh4tOu72ueI7Q4U3E
0/TsVh/wSTZQ0qDLOGgsjqE8zY8Es+GON9aw2dAsqm4lnnGU8/Owtzq7O41sNXHRrt03VXfeyQd1
OxPjdwlUmjl16tzYzYYTXju0g25RSchXTikjZsof35IFiSHu82aO5rIn3VtM+H89TWHznFKjvPTj
tVEqRnnTH+TRrX35zbGLnL6MLqBExtTjfhjnmfWpn3qa182hfZydKbgN/JX4Ksk19bIWQl/8YFkQ
S98o70tHPlqJLNmXBr0zq3a66i097SkXLraVqdsd0bYyiYepavflSNnJngccp5G1YKyfSRT+zJOC
wyWwiG5oP7qpYPkN2mmzass69ktjnVJHw4vC1d6T8sB1JPohKA5DgXcpUnPjfqbYSE5Yx8O7ZHHa
92qGGY2U6U3ZTY035aEu9LhD2oE2blJZ8VFWlf9eVnlwazaUrcRdORaMRgrjjC38Zpt2JsYLONmv
E46BDSXNaLxqXMrHNpAC52Ew3gRA7Tecn73k7K/QS6mpWG7Tvh92zuqOr3PpVyxOmdx1FWdudolX
2SShZZzVvNTXiekA3XpBIsmDBI8VrBuz6jai9J0PI2kvMrglKDeoU9dws+SrtdGaw8CaW+NlSk2F
Vq7zD3ghjHvOVvPT4He+BRZIj7JnPuC6xrBtSwonMqz/eBXX8a2GdwFacW31fcnxPYSiYir9HbD3
n2iE/4iSAV5RFWB7XgiD7oambVz+/XfgVc62ESbrT5SM6NuD2E47cPV/X1n4q+yC16EkEUE7WCGE
jfnL60wrUVVL6lDLU7n2rm4Kay9Nh/yUfCji3qXdOe0569zeeF7rNGHsb0jlcXBn+UGGX7xdqv3k
J//uz/81ZvXya13KYUAxL+AdFts//Pk17nQH1K3YaiLkX8HPTQw1+NxSIOzY1e4Ik5QW55InYf9f
v/G/Smp+vjINP3YAn0DU/i/wpC9aAO6OQYExf1NypdvZzbL8mxcx/wmbvPx9DtpXB46csLlfxEIz
FAADeia3xt5DDLstN3I/7WgYnbb9/q8NMX8KDv9/OlSOp+dfg+bxO6bC8X/+x++dHX8B2y/Jf3/D
zM3fePrxTBA4jfroZ8Lg37Qv3m+EcPn+JWb757/xFfm7tQO43AzCgOw4YHXjH5C5MH7zDbIDw0tk
J9DzRTv1Z0Bz7+cT8Q8VFh5Ay0Zb47qU6BlMHL8eCJUVSN9sDMqrMWBML5J0ljCuiz7Y2BURULrK
EyDCuT37LTMzoaRkcW3Jznd+WB4IoBOU0xB3NL2FjHb5wBLZ1IbelcrDgrguUGnxUhrJ16n2ykOe
GK4iVPwS+qTBGf3dMksYTzYPfRNa6sMtFKroOVXIVIux+9GYqbo3wmT8QHmpv6PUaZNrt1QhDtKR
hJhN5jsVupXGwVSB7fVCxReOIKmiMBH1N923FIb36zwn5vFnmhV4pPcQekWXkvtfOI/aW8Sjl4dz
nFb1vPWIGXrW+bI8j8mafW2kYorugpUKW9qArFe3KYO31Mx9+oEdTzI0msF+lLKIu3QJrozKEmc3
X6AdvEF+rix9u6oru2thgqFEcHN404YiP/Sp1b40uPweVM9ORv5RX3/BQS+f0T0sW9FM4aYP7Pzs
YvC2N0NRuNhTEVEcwCnDrT27CUTAaFw7bU800VgApZtpbr3orsvuMEmYBy9IqzNRVKg+/Wbaa1U0
D4WZjndDr4ZXKhjM6yJcRaRzK8TnaugP6grM59WfvHsrMyl47Wre2WUVDymWyROeGvNMp8Ilk0t3
4pgDCex03azPfWvYb6IKEBpMWqoiUgofyabuL1tS4Uj/IXPX/tTMQ3mJzbW/TKidn+Zq0UQOFnIH
8itu5mVsj2Q/VWSe+e1DvtjDI88aVKLko7S9Rp2sUChu2CHd20Cet3gYiFHBphC+BWG6/Chy7Ryr
tfS4ZJT6cMzWeun7yds2Tpg+jCxA3wI/C404oU73Pi0N79y32MkXSKoI9Dp88a1Fv9SWCPdtna93
JZqDi8u5+5JXF2p71ebOJcv9fiRjJB4Ykk+mMNObsi/aIrJdOzlOwMFEGq62zwerk6NJtk2KKduu
jsSNZTQBukmJESfJzvPa6pt5MFgyMxP0Zdfowd+k3ZIy2406v7KE2aykhwWLE7dcahWcdEBAS7P0
zDNB4q0AdzPK+XHy94iQxJlMGod9WFRvaxuEOzgp5PnSIz1lNNe97ubiy+CX1TdZDnAQo1/cGfXo
7nPSSLbg49WtNfv6nf60+mhPlcBj0yXRT32OoTr1UhjziNmylPd16MGxgbGfg9XRD9gIy5NeZitW
Y1PGte8QnaNqgiEkF/xtPbXr1lpGYpQU5tCWo+/OaGT+wDlnbVVuLndhzmDdmhUTo+1i1dBoHYxF
9zfCn80zuJt/tIW2v09EIeHVtewdXYPZYahmQSGaZr3AGfFYtMGIhXnttrUaKAzz5fKOms+6iNvU
MTXa+qVMAxKoMI4UEYgpGUyLkeAyStL0WNSdQxINITSPyg7kFgq9O451tbw242TuZSL7KyMAAwXi
ogLZS4vj1Mp52zO3xSVlXGd2c+O+nkz9Qc5V9ta0TUWGGm/OukVgIgNcRxWO64SxMjZmp/+owibV
e/5E/110qqTPme/qobTN8XrQ6MV9DAivGJ55Un+qD3Nz7N/Dn5pE2CTsuM5PrWIKCErMx0/GO7uQ
38FPHlzIqRWoYqDHW+HOe9RMy1ORKHltIcL5xmnd3DpTN37ouq2+Whe6nc20CeKknjXCHKNCIrQs
QsWr21CmnWb9F+n6AlnATwof0QV0vrKgSgmCguXP0D/dukPVd5tmJKEH5fdFElA6CPHiEvDhknG1
YBHgCQt2orambVA75gWbQ1vg/5QZJM0wH/VFeyCbxNolmncymk2riMVPmQI2b7y2Gp0gKZcjvBqh
CEK9uKuDE4FnE64CUyQGCIIqRmCQpFu+ouFn45hoFnJjcZFO1K0MaXx3cnUOg44C0JQD5bnAovEU
5G3d7kxcQA9JInGAKwmpuBCPP8SWlXv1XqKwWQ9izWEuCNhok93oX6CFUmmWcwqHxodpSGysCSHL
tpGupIXAnF93WTW8S0O11gG958AZw6geadsfPgNlKQQ2lIZdOCo/2dhhijpTAH+ciW8ARcBkiPSL
i7qiRlTO9hotRpPfjZdFt1xTfpq4sx49PmELDa8XdLe+doLnxp4IyzNrDf+gqedVeywC08TaJ6oP
CBnn2e873krUiNyp7qXKeTslhHYgnzHpCO7KmjxkD61Tv6Ggya22zmzZRkzMsXiUScB3vgPh/kAX
m+I1zKXYo5HyEWDqkAiqzOj9e7ee0yPvPRtVslpBpHWd7Ac/KSLyuJKMeJZ++IGwQ5wcj/ED/UY+
PzWBJddt2gONOGZjv7ZAZzFO6fq5H0DyA9a9mSwvleURqMK4r6G9ngO6m7fJPE0vzAzOU1c36XGq
lX29dL2zqdvJfhRuwwWxBjouyoQPk+c/njmLpygpjfZgjmt3bLGy3WL2a5HCYFG5YkNuP0liWBiM
jHAlNqN0DmHhNBu/0P1bCmF8rav12Bafaw3gFsjmWI31/GhNwvrOnoToaQxq/7oravdro32aBwyr
fmCGTzZANvRbGY3BZWkRgTlwXxMZEXV6cpKInDKADwtZzmMClVtumAqNV3/qyOFrvPB5WoL10Lml
9UzNQf9JG7G0NiTAYl/TWqXnMTO6D2xNMz+zBifOH++OWNP0Doy23Wg/pTYHRSjJGGk17wonIyd3
WT13wR1nujdBY+tznrnJZilITeRjz9RJmY4L5lNPVxJqOrI1ggxC5ZTXxXy7Pao/dHmPJMGmhWvm
qTK0w4JelsWQXq0ktrnRgHeEAtxxDr4Vcqq2lnQhP9ibupsQLvIZiB7vqCX6iQzwAuf/Liw6Ye4M
X1N1107wx9thJDi3g25HsIwNfpcymiH95FcZoYlvtQyMZzl47RUphN0jnrLhFoxBXY+jE+5rRCsY
pyTX7DSqZdfQmF7jPquzrcPlDXMxI6yIJicARVdDVZnXfk41Te+5W0I9wWxYs3aI0hBBGK08LGkh
v42Iy28VAm4oHUQIr1LVaueHuX7xmTFOw2R1QLwCdpsm7gwKDWGIcy+rCtGtbObpm6yHBc7cFK/S
H8v7uu6VvbP6fj4IS0Kc1E22JY3Yu22LrnmpR2DSthTlca468eaWRfleOzlNRV3WY7shvWn8xpW4
+FA0ve084B4cyphsNr5zplkjsgydPGNwtFZ9R7yMybAl6uHaoVz3c7gkiGZjg7jkkipqF2tLwGjq
2ffZfIkddVeiFMrEm58uge0g7ZeE0jo19YRk8BJcCg5nmOQgut1NcEk25Y7FaVUSVUUtK35yRhjh
oUokqIMb2Eykj+YcffM2+ZmaWjXyf5F3ZtltI+uWnkpNAF6BQF9vlwBIiqQaqpdesCTLRt/3mM0d
QI3iTqw+ODvbJ/PkylVPt+45b07LFEECEfHvvb8dXeuJCeAkyAvjIimH9sz7SM4YueHXsOcyCRnr
CAk95LZoM3wjs5KxR/xrFJZ2WevZmdN4eGygFGJSXNGuveLAqRC9ZKi7rNjX8BsBNhlXGuy34+A/
Oh7/93SLrX1of33w/Y/mrf/89q/H3vWnfj32wlLHJsUcXuOWIkFkEET/7dgroROAN2M4ZAlSOUwo
fj314iETGKvAnwE55/wr+E+/OsXMTzBUNHhlco0N0VSj/ZNDryQg8n30yDConDE1juNwDbCm6z/X
6UJiUsU8oiSqOnYrfwElYpOUgJFOjF9WvrSndGy4HfI2v2jzTJ4i2Yz3sWgw4Q9WIwYPkCP7r9LG
yslYX8Pw1Wj9CxGO5mqoO3gnMefdFmT5mU3e4i6lEnqTKLA9gFHfDwrw0glPxUlR5v4BAMTsLyOJ
DqY67VG38AlUzkQj6qxBdDEVCzROj103YcX1NfwO5sZRhPFRGUqLYhhwyutbY7wIjNTZRYMAWiWK
YX4Gm5a8gZSMT1rbNmdnPdItWqG/4xnIj51WkAVQEkKUPENT/YY8dXPEFL/s6qHrP2otVK9MKidO
ulnglDXU7rKTWfq5iJf2BsPKhEV/6exrTNBreMSpd3iXozMwsuyCx6i5RQSqE9eC7MIKWMwIJJOV
X1dL43ihad3Q0fHM6GAcLxKG/je1JFvBlhNfSFiOgOLMAeaJKwL5gTX8PtSU9sg8EfChlqBk4zM6
jA3qBU6MYB9aUyzXzvFpBZDOyk7AVnnBzK9ds/qDpcusWDwNaVW8hpkBHRyOwakaB+DoZDdXx1Aq
t1XHRS1tq3vKMauz/tdNCAdlKvWcmfjInh98DeNoJrsFdoOgG/mMbKs0d32skAAB2/5cTyqNvAWJ
0HtnrlkMptZwEtorgW5uCgxdFyUxBtTuMFD9Ls6UA/sFaJlR2u1lGQ0XRpNq21IluMOYWOI2QgFW
vEjtuTj0yzpPHJb48GSvn7ucMDzb41aLH/JJTl+AJiiK2+hj3m2ZlRiaT26ogW8V1cqBL3Fzo5Ck
bFFsmxrNNGFKuhFqVl8BgBfX5cwRNSr17JVjRH5RDyVRnmDGURjS+cmUx+HAUDUuu3LhOUaqP3Xq
oGH5ELnP9w2HvlNrW1HLjP7jKMbz0Y3ReeHxe1LhyGNvMjDLh1L3s2S2sfA5xpepUUCkFlYy7+06
0m4C8hY7puPavsey5RP8lltYgcOuMWyyQWZY+J2ZD66OdZpjr6iR2OYZ0hIdWrsliZbLcrInk2Fy
U/kD3INdzOcBRTgyzU2UtOR3pdadU2rgPKmq8e2s69ZhIJYBEkdP3gw54+iK+2S8wuJjsgm3KwzV
Zh5zd+vVXdTWPS4F2da7nKDsFozwsAdnv5xakbe39sKMX2pWsLOnni5Giad+0+PS3s5OVH02UVU5
+RRylzkFQxsR6zp7LV1APYE194h40Vxp1dTvOFb1OwbK81ZT53Dbxkt5oBe+PjoaCKsNX6b0YuDT
Z1OpxH6jIANuhkhzvNZe8+C9shS7oWQXi2DP9dcykEoikaGHmbo4hBVJj7xttVtWXvWmrM32i9E1
6PlaFO1kJIp3IIrNXVbEpVdmVnfWmC3exbkxvnENsZrVMdSruWerbyiBuW2nIb/ujKJ/aisHmDkz
hXO6WtGNpUKcLQdHvS+q2Nlm49SfclnxgRaR8q5EWFnI5vNs5I6w1X1bg6xv4X09a4nFMAmtVMa7
ZVZoWI9HS/l1Zv4/YZlGQ/jrZfqXspSu/F/uWxV3b9mfLNj8/G9zau0TxFFHCPsXjzZL72/rtf7p
G5iHRh4L3C6Y098XbB1sEfFM6k2YYDsEbFEjfl2wtU8cQ1A6WaspujGYoP2TBVv/1pv9x5R6xQOR
0pfSlCp1PWwaVt3jO9kqMfQunbR08AzZdtem0Yaekc4p85L2Ayl79ari74MWfsl4dNioo2aj+Cm+
Peidr9XLzcy0Z9N384seO0cesK+OMx5B2Z0dnbEleN99mnKWzbPBb6zgKXEQMgXOFdEwLwoq+7Gb
u94HPfzApPC5WDMoub4YLoJwRixoHDwSekdpxpWvOznCVksB8dhC6WxQZE4Yes5RgAeTqMcxs3XH
c5z83IwR0+UmxZnBEc1jmJE9CKpNLuY1DFSic7pZnUCgHpxoU+SklmC9nBY9/8hBQrolQ53LSENV
64fxJkox+syLoMGZKATjgQX3RXPQo6jfNC2dI2NY3+B9JICxxnOmvi2x4PCgRo1N3SCKziTFQH5g
3iTapW+UvLwJqkT3RWtAlqmxMUkw20LcsvEBek00LpVF4edTeQXRG3OM3qA6r4DrKppKf6n1Fduu
LASVzK/s9yChCXiwdIzg5CkgJ9aDSr9GWbagAq3ZlQpj33R5nhf6y9Uw2eP1P+nrGRaRfMMydFJn
wKQc+G5Nbdo7fXQ3k4V0A2ovmh4Dkqm2OQy4VtnEtXLbaZZkVsqbaMbSg0iI49aRLthTYr2Z9pTm
S3Lsm/ptoenWrdWm9YA9KK4tIgCNrIQb8k+Xs50+sZsqkTUq3bVQHja4zRRsOEbrLmBa1r6cfYzH
1cvasPia4fvYBBOpmlife1/ETuKKubhry/SReFZ17GJqAZQ4RIHOm52FG9FrZwe7uca1CchlYlQs
8PbJ4qnGV8QhySL6k7CI5P1gcH0VzVW7cGAykBCQiqUfRnxkiWGe06Y4QIQUbiH0etMBFOEDlo89
cRkmJVR440lcE2ujxRqfZi7UHqx8TGwmZYl9g5PkJimm51xk95UTP0B3VH0N9LnGtnfb4Cf1tAw6
BA68xc3JFrlYnm5jWhwwJVvZg9FauLwazfS6fjniEv8c6Yqn2vhJBEW9fjMi7ZTB7IHrqfjC0UjA
5BCjF5toboDiXLdWcSmXDgPYtOi86eqcmlrA+dt4A2bykhLPdau2/9CK7D0xJd8Suzt1hfOYWEC6
LdY9n9zatMuA6G8KG8OWOsXHshofxKC8EYI85j1XwIoHnHQDfTiR2I0Ar+q0PGABOdNBictbs3GE
jPEZP8I7zyOsE7WXYVx0eUzdLFWyxxC0jcJ2K5fkBiPbZVdH+EaH49xHp1qBSVIVd3NiHJNsoCQn
Mn0hUPx7qe2CvH9FWv6iztrnTk4PXc72iwwyk4WCoGNXnOqVvxGP7RdtBjyy4PlwkGVAasz3MpBk
Blj6cXAdVXycPoisW05UTDJzwg0Rj6zSGt5xaWNljJ2rqUsvgYjeUpRsbcIOYHHXaoYbOuPnrDNu
5ybfySK9SIzhxQaWZa7u8rpyLvsmu6qM9mNSJOd6x74dh/hEZPDFtrM9hlAIqtnoh+B8g9w54ZW5
BlBzCBf7clCMcx/BFzX1fHJDm3/QLuaTDXEI3zP2tAWjyuxYJ4paOH8r5W1ap0fR2a9NbL4viXlr
m/Q1hHZzazXWi2jLezng8w/Da7rvDo0CNqrRsL5UxEjbV4zqydUwjYwtGOxUaIWHONO+Zmp7nAeB
81tuwsyxSNZTY1Q3l+ssgAzsNWoAtCD8zy5Y9bIpbrugPwrV5g8nGRwC9IhW3YhAJRCXBF87EyIn
3SmgwaotuGZtI7eK19b1EbELgy+tKB4uh9dqjltP4eKBfqkvioUsMRWWR76btuvEjP/Y8WWbZmGk
kUJDcrOWOq44kC4PCQZofN0TuGN7+ldg7FWYx3HFIRQoleE2TnS0JPb5OIWLrxr5eSh4LqSZvDK0
+cbimenJpX0j2C8804T8IrsLlbAg0H1z9AGmQa+0aJyLNPM2g2F5KCAOWPXyucuWl8B2HujxAmNv
8IQhOkMQVcGYLFVArHPXbXWOg5s5sJodgsPRiG3LU2HZZkP6bpXhuNdgkVzniE7EEMRyHZFB4QCz
PMjCauCdscLOGZetbSIgt8Q1rqYELTFtJ9dOh9R1hkxsLEzffmKBmLbT/BxYIj62ibqCqfhNzMIy
NgB8j8McbNNcXOdEG/yhKeNdCkiMxWreaJJgNjCCr1nTXVsdQkA1sIJoS/IYBNYHgskuksojRSv0
7A3BclrQH1qsOxultPY0cB3nRnma1GG7GMxc9VjfOgYcM5aW/CFMGvO1ntVLKBbRNRcMgjBFZts0
zV7GAdu+qpqvqZOCJR9BJNC5xsI5Sxx+iD/SiPf/fLb0/7P1QhKq++ut7WP8OXr7Ecv/i/Ni/bHf
RlDWJ+Y6bD5tDlsaDE1mQL9tadUVSMJGVxPgJkgk/jGDwpOxUhDwa+hUQkrDwcrx65ZWsqWFpe9w
nNf5MU1Y/2hL+43b88OWlrmYaRFUZBbFwGuddn2/pY20YCo6Ig6k5K3Co2ZuLYcg4Xw9Z0sN4xAS
f1ZJoFrm0LOzdIL8soiT5a3uOOjRBCgACqgKHDknu6RvIr5suM8uQoo7FJcennSfUfLXbfTG5OtY
xGDFEtXwA5V6sTy4XsimjbbUNZ8ASK97URHqNw2yKxtSrkG+QemPe9QpHe8bg5dscUXcya8l7bUX
3TyM2kahHuS+mswaen1uHVaO4o6OHeWkp4bzbGtjb7mksuxLGy/cPojq8EnYYGhD8Ce7mnaOQ1Wu
Sa4knHcWuaOnRqTxlvCXekOdQX0wKQn5AntOXpBgSj0lGiLmI424YcAu9slomaewzVli+8Bczmaf
mJeOsKY3U4wTFI1YAM1lKOxnTE4eSsY48KX1YrnX4tA+1FL2pyDqkgQNx+6e2q4ydnowdrt+kjPs
PSM6CMZMxTZW2m7vTC1DCumk9r4Zgql02fGxswwiSONVrN3rcypXMLx2myM3KG4GYPsY17pKeE+V
EgNHO74QI2JnwV6l9EmKSbRtKoeEpGcnqMvgnS1ABm0jbN8pm6PGGD3HJHNA2eeZPW17MuguOGnj
oNxrWdPs02aSeI45oG/iIBJf7IqiIa9gl+hBtsagjL0meqWRDzxVNzB/w76jnoNR4dFFynB+Kp1o
fDW7PD8bY89DLyNO41Klk70Rg1vey2CClSEm9WEKckLoky4CYOfQED2ly3GZlvSQ2QG74rHsTSKP
DdzB3pkgZqaDGq9YDueyXnvjXMwu6dFJcxiTMkg+2EpmTC2jLL6vEjskDwrg0O0qUHZDHRGD6M0p
o9fZSm8dK9SewBASoczD7LEJbfOoVLDXqeIZdIxHANDetSZQHoaO1b5dG9f2vUIwR4Flsq4ATno0
u2XyC41UIHmeBuB/EAS7kgzc5TjK/CvI1GzHNhayWyC04YSmIHyZJ9jZRyzuXmNbxVdSPym7aMiS
x5wbsGHDatJ8ZNtDfo8mhqQQNuDhVI1j5jDYjF7gGZCuq9r7SJ95Uaxg/YcTh/XVsOTZTV/kgDPl
hHrVJwO5EK0J1TN9ngu7umnCVY5j1yX3Z3lRbhYcAdPoYSCU6POlYSlddLggm0wzzK1UnfQLEvd4
wfxJ31FsyMyn0XLMVSnidCP47mKYnsUxsfrsCUtWsyLN9f4r3TyBl8ZL8zQazLbZMkM5ZM8yVGID
XCwtXDLV6ZE2jvbaZOfwNg7FNKwYUcvP4sY8kukNHyp7NLeElPizSnb7OVmijybpyouCzfYBjAuF
bxQ85p4StpHhh53TH+HwD4esn5rjklWYVLJ4eI2lmt0mhbUQfqJkIvZaJcg/D6LXqzNQA6leRFY4
nsaaEoEDeA5qg4qpn+4F/LunhiE4kQyqc6ILjWe34+aTvryki8yJ1SyiCVmhHeVqMCXpD4oYx5tB
64vdKMbihX1u8NRSG/jQzzWn8awZas1TnVk1fSDCGt2iYwrMfij7k90yw9IEljaXOs7eY/9Df6/R
RJjo806NKFwqOH0odTYfJhFOD5xe4i0cSXUbRSVgvD5F8n9uqTp9H7IqIiXZ6gpTu64T95MkK8SQ
P6DcgB7Y/DLQlghbkka5iaG2+oZONiwJY1oZNpNRO/uwRyVKjgVzGtohkpoMpEyQ9PIawd6tlih5
yvRW6TfgWBS2dSHtTJsmkpR2YD9QbgtiJ6PbEF73G4gvFkehxq5cK53n8mYQQUeeT5sRE4ui4BIZ
5bqjNyuWKkxUjn4EjUmHgK3QGevVOWQgHP8WvpiwHPZhH5cUsFiNcjE1ojzSv9Kp7mCPVDgYMQZn
D9JhH3lMpeiTmRHmr3U5ONtuCgF1VroGFybvgow7hOnwRTNXBArYzZFDUdoAQ0jRxIQLEC4OJg7+
Y055Xog4TEMucqrIHmv4tjRiDKqmc1BuFrJ8g8Of5FhibtveSC+dpufbEMiIHWpaSipEBxlecwn1
9zrAGCOc1evQmRPNfaaNSdwDpDQ0boyN6rOSGYxuUZzFZcZfvGGj3h4hR6ZvM9pxdKxnHgl3EBfn
dMdnDNA94DTxhYXK/jLOLcMUgljxdCzmmcK4heHbsdJmWviIsCGszHzx7qPeye+aWJdfqrqd5YFk
QvQZmCZLijWDhuWJJ4oHpXCkSYSutO7kshAPi815Foe6Lg3BKWw9NltJa5yqdrAV+rS0/tXidn6N
wHu8gOtsfPwQ1eWsJSi9S1UGjju1GJ8IvgLReAo0JxC+mllVcgjpq6VJphA4/FmgiYWlVkSQpCeG
NOvhhPg8M7DHq7MSkAyjKI32OsmcJna8Lqxs+jDUxHnRm1y/76BBofxCLOggyGB4F+B990k6Og+k
HSp664hbSfYzMZgRRdtbcf5lNGTz6NSC01inQ8UxU5WiYEbevt0IdP0G3AuT9f5NVW3sRjKm0Lsa
lD3HAXlG7RpeVbpryfoyZ3cxWmmJG08N5Vq6Yn/UqTX9j6Dar8ByJNu/3oH/R5f9139CDfn8E9j+
1x/8baqsf+LZJPBLrDRf1FZmx7/twY1PEmWPkMA38AdC8O9jZVVFCDZB/9mmFCZWdjb1v+7BVYGd
2uDpTUpBF7Rl/JMtOOsgW+zvt+CWqRJLwfpsqmzpzfX08P0WXCm0sS2kk/hSU4iT5XZv3xZU5Bbk
uulgRU4p7BtlsOOtkiz4YiqcujZ8N3ZJpbZRHaBI7WDcGHD3wPUkNokaSZPhqIL0a1MSU3NlPMRp
oykuABwmVEkd3fdCX7ZCq8ma2wuJ+cKgc1rei7rvdoy5W5faaZYso7qR2UQfdIOVdpHqcOUAjNhg
4ZuuOrbeBzkp9MFgCLyPjD4AaU07LY5VJmU0ZXInMz1KZbONLINijHq+I7Na4tcl2a5HM8aRyElu
KJhq+Mc1mhMXmldiJUu/gqceYCTkymUM1Zns1FwdknookBkHeGSbRAm63YiQ5LekDcFsw8WKMqaR
mykQW4ZIW1OZuRs1avNaYFAVc5ltwyhbWe/2ihHutqZV5ZiNRbXvhv7dqPCOT2Z2W2N/2+aKZrp5
mJuuYTrLRs5at4lVcoskREiwJYl6SFn0yeFEt9PU1DdFOGvHOJzpGyaazLIGRbsZxAUlsM+Fagq8
NoCm4wSmX6lrj11jvLKEB/tW07AYWeVdXtrqayQrGN6M49jeNaXH+WPcl9Z8wfMY1Rz4Hc6UNxqo
LrpYXI1DO/n5mM5YQemaKta4bq0yJTJwDB/zash3WCrpWMJatOvC/r3DzTNh50Xuba+wNbJPj+x7
1aGPUWiUg44g+8cBLH0ZdbCJq3MQUM+7BBO7z6LF0VYeEid4tEogK+oiT3YTvVd6ITg7prcZpWsb
6jFrP0+KFlA6HVWmkqgYXoLXBXs/neHJuNUm86rPikv9W1+7Sf5zVOLZYyjbbYKeuqY6Bc2RRcyk
6Pt0RWteDnG3Q3r9YI4CZq9rttDJLsF6nyMreXfqxh2SEDYwn7MD3yU0L0s2WtR6abijBYjLrmWA
Tbpb8zQLvhjTN/shMWJQaw5hx0QRnQu/pWFBtnbOPMk9OyS5NYLQ2EeQEnexNM/z3HOIDSGXcSvj
BhuxUDRp60Hp9ssqHN0qmfw5NJhU6t0FXea9b6GSepgNlNtcYV3sm0H3FM40TwPNrHts//25Norq
NHaj+rXPrOBdKGmm7QZr6P4HPP5/GaVo/7bVZFPOb5//LPuy/thvT3/1E3EnMi6OyTZplQ7/ePrr
n0wGZVKnEsAhi7bqfb+7gHji2/QjkkUhNGOaf0xg1h9alUAoVJqQDsmZf/L41/UfM2rrP8U/wRpD
Ks4y+D9L0PePfxx8yswMnxYgVQ7PjdI5REYU8WjwNGG3QqD6kHUCgNOwUAK1ntGvuL97MKLfOIxs
tFTqItbud5rehrUsYVTPTTc8wDBrBvoGUjilvdVNF31fECQ0rbzeTais3aZkd/LZYkt/6jJtsHGz
DxGQdNQ1ty6C0UHnbELnRBNa9kLcsKL+IrY1dVepDamTGQHuqV5MiqQ4AGucx2cMwakT0i44DIUN
7cjIn2NsMQcCSIxP23wKY2zKSWDQFy9k5MdZ1ZIFL8H8qXNQ+v1gKu/hEgA6hwykYm+lIfGKJl1j
V5p0D0WImjQElmG01ThW6Jjngoo2wEgwGUpoA+ESaM6pHecvTl23kPTDxmVhtHEfDUPtl6Qsb1M1
Ha6XChVuiEv6HLH+RZ5mALTakI1u5g1aUvUmzIGXgr2hblvVRHrrJis4zrJq0Q4bvBdsj4eTrc/C
S+I2vLBLo35rjcHynaoZvoxZjX4lJ/1SjUEfZdQgnPQyNSY/KiGtlKBG/EyN2KkW4KkusUMPF+nq
vYEQilMy7JVDTsW0v9BUwaTEMkHIMF+niLGpsSxX5urvzFd3z5xWjJ6XeR6fUWPkFamkvt+lXUVe
2bGxB0XfrEK9KqMEl1BlfG3WVXqjEsOhpKkTQfw8Sr0/wd3sS8+cx7zw1G6EHhaQ6weBmTgnNJQu
xP5tqE+BgzxZ0Vh91S9luUvNRl4UsVK8TuY0+gscSZaVQPeSqujvy8lSb4KJ/freVChTc2s8w15A
gnnYzOqUY8s3EuaD0pjZ+tRK0DxGZTS9EhjTrc2kzflbCL/lJAp9fKH4rruLxZIeAmgf72tqpNm0
tOQxouCbfT3UpJ26Ra+ZgITdM/FO+6EEwHSOSFX7el0i2syTXbcbkQ9UMXSBEdxQJoiZfSGj4KBb
1/r1JJcCKVuUD4PI6ospBk4EOLTotvlo5BeZNodHKSfupLE11Y+C+SlWGss6ZyHFvLHOx8+S24uX
cm5wGouwPoFdzC3OVstwtnTevz4S/dqAnOEexCCTPSlq1B/yiVJI6rF6lqvKzIiezBHjuUHXPUJq
CH6RMZyLxGaiE7RipOeu6hOQ/DlWgQ3Nfs1XvPjLVzpVa3xe0GrW50RwFVMRsBNxnJ4w+5rb3gxQ
H3AswGKr+0tToLVvlM7gM80VhkE28KVz3k44mGeWsK9UY+KoRT8kGZHalyibluJGzhBZbiW6GYNA
NI8ov03X7bN+KPyhUNUn6Iq1TQLJVkmQRQ0GGiGXyF/9h8dOl8kR9liMMGrOxWcnHMJHPmkiSAvV
jQ8kdKMM3Ec3vMxpXWIsbwHJVl2RHCRAIp0xbZJc6QCLJ+Q/Hq0uZUCOb1VN8ZFREI5anYkQNFOq
RLugkeYplZbxLAd61beGMXIH9xkYgVWvJMZdVXTD6RE7VbXu83sBEQiXAq3XR0FQ5nFJWTd2RtJb
m9nJ+ssM/fci44jGb8+4Yxfy+Patpc8eKbEdD5lOQtxLp1h5T7UpKgkF0hVU1kih0MrQh7WmQKmm
bJlgeMdBxiN7pd/lUoCRG3jaa5vcsfSLIjImnjxZJCiPBrXMtio06rusLmDqkahC8OuBUW2SlDK9
TS7V+Mnuo+rJBkJ/jAH9xq5aq+V93EfKPWo/bm+ac2iRK6rVfFHV+oKeJQ0YG3WM4W0T5dqyuGYX
LtgldcJ/E2qbH6piuaLlR+ysiIGQz9aPgd03BB/SNYp5A8MLM2qTpzfWOKzsH1nftL9A/Pj0+T4p
RcWdlIL5s6DcPmoyNfk02SJdAfPoqe1RRPp1iqsOV7aZebRfDluFCCdN2TkPjEz06Q3pNzpOyxyC
CDr/QYPxuhmjpfOlbKIbp6w6r4OvfMizBWRCKAogfXmUnaseo57XtoHJctnA+zTSeLyyMqWE3JKG
DpFrbSLBMSD03TB7xMKAm6K613m23A1Oony0lPBQPMiZ/LYztKV2+94eTgwORkKJY3hvBQ09JQue
iq066Oa2g4/xnAzDQAvolOq7Hj/GuGkE7jiGQgkp90kLvoyiyU5ZL7WvoQlJxVVw013hcFVf+y6U
VzyClktgEn3pmyYHqm6GSuekZFU8PWdiQoq7e+XRquwIJ5RbgMwEf6ImV18DM7FOiLP5VcSX+z4J
4eRqLT3u+aAPO/zFAfga27kYjDl6jRe7VDymz7BXUtEb6PBD8QFVJuYvxepRHyb1uTH5TrhtTbtf
kGj2CXEKSqxBXErYuXKQSZHeOZOpvbQqU34MvEx/3TmNJAkIKwq+wlrs6SaKA9yBqAh3rbTiJ4u/
ti/qwNmWmUnhJwbY8Ziid/qhrUS3YujbvZ3rhA2rZZZU2ahJedkT42i9voiRb1FYOBQuevRY1m2N
1XbUMTHhmdAvFboFd4wPK8v752rnfzcnvaNLFaP6vxuibMrsv/7P8NZ878z7/cd+20TjpNMtsKt4
4zHN/yBjmp9UcmM6bjl88Q465u+baFV8somN43DHtLc67X+foJifKNvAW0/NAYY6nhDqP9lD83Z+
HqDg4WcigygKFvbbDvs7W542oMGMMCqRFZP6OZrs5EBqCaBhmOPKzhzlF9n78/S/wy/ln9Arfupe
wbhvqrwdChH5H2/Z+ckHaPcETFUrJ4W26y7yyk22tocetXMeg/fY+/V795cvt0qwf8yHVliGzgnB
Ir0nqAvU1Z8k2rgMu1AZeXt4zjcxnirDvqpBkXz3of/Jm1qnTP/yKibrC+/MwFD003uabYXw0dRn
kAvLj4I1rMFmQt3mfd7FBxjdv9xMf/mmfjz1rG/KMHUppOD8YxOnWIdi331m4Pg0qKHKSidCwBJM
O9APNf/fv6c/fRF0d17LsoHIcoj7/kUwpCIta2mG+Eo2DtOXczPHwtr9+1eR6wntx0vHe/njZfSf
Ll0yrN++hveS4GLHD+VTeOwutdd5gboTPrANz3Kj7G7ySy/agrMKLvWtQKL6Jerzl9d0nVb+219k
/e/fXdSF3uRoYGpFaNgL98U28NAu8FeeZg9GgW//3ev9eOP9+iHqgsj9N3Otzan7+9drSuAzENly
v/PULeQjP91DBb+xfMqBfYlsu7Eu/uZar9fyX671dy/507U2zZ4jnc5bbP3Rn+5rt9yV7kV8zLx8
R4uet/jmMeI6UzQA4/5v7pE//T7Rd8qOTMdhwFPrh/dba2pANJL3u9Q1vNBp5TVo2d9c1T97EfIO
zKJ1ybAYHPUPL0KaZVgwjOa+0Yjhrlmq6ApajPU3t8ZPJaS/fHZAcRg8aHx38YD8+DK1FnHMDYvc
Xy0g2zAiV8e4sTyoYJC8KRuJ+VJPhu8v7o+VdKa9YkJyUeqYfCUw0WKBeSlVwhPL8P/6q/1020ZU
fokIdZ/PWIV0vCfi4HJE/JznrvAaV+Hu+vffqj+/GNKkuJQp8zrt//FiED4uGZ20ud94g7d4dPAc
7sPLgULWl3LrvPzdE/1PPmJLIDzg/QV4gjPox5db8H9y6Kes0hiVsxUv/qz+3Uv8ya3JrpwBFquU
1LAf/fgSnbrovcZxyq8tGlifg4WTdhPA7/qbtRC0Ov/ST3ekpZKL41FKuxJ5ux9fSQvSZPUO6Zxc
lZYyE52agYQyUrzD8KshqMGyTvuxB2xttXK29/qsdF+qxoxoUegxGSm6FTzodZo+0JhqXQ9Gb7U+
yXf5Yrdtdm/TtHNu6I1UAQkOFNbWyvJltjJKE4xJWDBYnVHzE1XQ0+rMc3gvBIIBc6Nw3iSguFWv
1Ws45WlHPyztI3l9H80VxupoFJbkUKJDkiDEhQUKVfdzIszkxqgD5TnMAbS5FuYL2BhNEN1XAR3t
UJNixHmCIsAZp2kCoTdhleBwVxGEYjzEZIXBw0rcC2bAsGvb6SbtGybpIp4VykTp4Ylcx9LCnNbX
AMcBgytSJ0LpXtR86r+2pT77OWb77WzHS7ixpJXfIH5WRwcWNWO0OQ+vzSrU7mkz6F4qq6gPJLpb
vyv7zOvNub6taf94dhgg3dATo/oBgv4JakDlJWOlv3QIjvcTtUgXKfZvLKILdooCFMutSn7syhqR
9Z1KUTGi6tGIFYTDOtKCFjnQX3St/yBeRxBtLkMlpzPQzDCvS+Z4UChDQH6kwPyRgpCXyl6LxClh
aS9R1OftzEQmwbht6HfYKfo9t4B+i/cpezGqej4Y3TS8tVVIqILv9XW2EP1lDoMULTuLTkuEfBce
C0aynmLRy76eAlAVxnp+a6qaK25XLXRtI8zlB0U1yalM+gb5I4ceTERSK84O7MbHuoOF4WldSeVg
14VUu4CT7F8Yrtk7MdqE0FRanVC2jVDcBVRYXCs1tYmobVouvLI3lvFmWmf2jVorNNTYayJyLE3r
bFEmTOTOQczXYeC2G2MVDNIs1h5sZKe3Yk5QHcYMuPwmVO0eBy8r2R1hweJjVO3geTF0scuHxbhX
l2F+oYzS+IpFq3iIJFIBMRM92INC0g4lWFSoCGZi3Jp2Owl37JQoREqZGXpypOxvrGkipp3pZvOk
gZJ4q8jc82sqgBUABAYg5TVxORtD+6W2LOaYXaPRMNJVNToN9NNt2U8KrUD/l70zWY4cObf0u/Qe
MszDojcxRzCCM5kkNzAmyYRjhjsmB57+fqBUpVL1bclq2dfatKtMKjPJAPz385/zHRxUwh69PZWr
mJ2Y5m87K/UvWaK9veFEGqynFWxVqL1j2vDZzPoOCuwoBuo56dxCjNbFGipG8sTrVd3F1lQf/CiB
ej1TBhsZwKtNip53NSjHdc4zv4XaXvy0I9yxYPSCK8h74VXvgyvU8Btv48zPEcpnucN9Vz0kqR/t
DLPHGJaPacXurRvh8Zoj3ouhQxyjdJiwei2sx7Kw3Ms8Qlyhgs3CoxNXlBDV7M3cOD5M2nR24xgU
AAcyvUmmksRBhwt+57UIWWQT81tjjrGaEGlkTdTnLgwgXd7P4YAW3THd5V4uHinzbO8zSkW2ngSd
0SUhBUpJH1znEqkXOWvcQpioN7jpScQ1WsjNzF4YmjfX8Pw689t4XJVTngF1Mkv5YXdyjvkcsaFc
eUgwlz4qykuYGd5Gg2Q9WRU8V8yCCId5ASZ11fWl2uTs9Y4yRrUvrKH4hTsM8IgY8mxvZOPiIg/y
cj0mIvlwq7R6ydFHj86o+h/cMAwCAKl7l9KXd2v4U3cVS9s5p10RnXwB+9rP3ZjIaeJhl4xVsIGH
6P7sAkOdWV+QgxmbmZqmYtJvsUj6U9w249esGmsbzr55hIRg81w22XVp1u6hbT1z74iC6ivfnSx3
FbSAqlawEWP8dH3xgAKNSd6rHXFNxUK35P2xadQ0D/Rrd4jVx+TG6YFxKd5VTseLG5wZyeMMa5wJ
xBHCwNjObxSo0aIHD8S8TvLev0i7sz5UFwvWrNgsPdNLt9w+qteaBOAmjLriI+zT+GpsbSM7kHjF
jyamKX8R5IdIiURF8+WDB76hPS+D1aeooIESlbO16IpuC6ihKTdw7dtfWDldhkQX/IVXB4QRIqff
xoq98ljDzk6ANN6yszfvLIMY1gaSjLookQc3GhPMWZkJjJTUIueU2IMNQEXPR6fNxClrY7qA6B2r
N1VEOw9Fp5LHTyUDZ4s0cHjmei6vK1XKu2Ih+PewV2ALRkNcbfSUNre+5MlUsaXB8KjwUE60sa4m
5KV1ldf+BSCOcU+gbsnsWvbjEI1iryGm/BjNgULA1AWK2KQjZJ8hK6Mbqojqu8UR+WkNc3uPyBw9
ynFKTnR6s881l9YF+7uAYfwuY2BtJK6QozgPHEyNuzoeRr7HReE/AzOB+wJLrP2KmmhnLW0PQtn8
bSHc877wE7u8bh2afMlLWJ9pDf2R12lpbPmpGw8u5zWmLNPOBQunpieoguOLizODa7vlIhvf8r21
7hM+Do9JR0tFY5rzunU791IvHRbC6toPO+if4mwpuOBDjncz7WGhjK2q7+EnAl23++EL3Ie7JRU/
XWazba+7WeWPaunRaNulUqPDMPWkeNmj/Cu5zA1J+s7hP1ynROzepZIm0VnbL+WRvJkDD4X2jn4M
BJfI4CBN2tVgV/TX2VgXO04O99mu8/8w+P53V9cA+wuYBFiQjvfnMRHGuDFxwyi3yJkb6h7a67cQ
lPd2PlRXQJv1Wh7tzTrHX7h2r07/Wdv4V+8Lf25kMwcHSwMPV2jUh38dHoEFmbM7cQvxe0ItQ/ce
N5peu8Z5aF3fWw19cCESB18eTsjfL3N/KXH7PzO8gEDFBeb/bptavxef7+0f9b6/f8VvYh8bbtv9
V1PUP/1S/MCWyqGQq5IXLMv0f2zMvb8FLNfZKFKjih+YC8Hvah8JXRN/E6tyhMO/zM0IFvnyDzeO
ZWPuA+KI+B+2LpYsf5IdUhw2tsvagDkxjtc6GJ+CLuhPDcGoY2zlB8w9Yk8W62OmbohdQqq2ReuE
G9to57sgKMUNa4H4EKbusr2zj33IyrBzS3frps31NJSw1j3q/QRk1l1tqJB8TniF37E65PD0djrJ
cZAO6NpCTPNWZkwIyrWbdQto95TlC+hcVDbb5PBgq7g7hKz4oB7MK1iP7j62JWb4JMXqNY4vZV0y
eRhwGJ3RXQOTnl8tn1yDaPNbTE17FhxHIAswDfwdlxCTxFjPhaqQGIFHwNjYi710PosqvrLq/i31
64sBvtDq8BVR8bA1DP6G5XiYA/0QsVlbYUE/dS186Safiy3rKSxarfeYt+EWghP3bN5G69nEEIPf
Cw9v0D0mbfSaLMus2e2gkA/1JyU0BzWqfZo7FflAcOsB9HgJR425gv1SAbhvZYRKHnRVxlhl6vuE
1zrTckCNH7UFsyS2lJbNLja8G/ZJdzhTYS9R1pcM0R0hhOe4SpjI/EPfeMV2yeP5Ou9om7A/Zx/U
nczGL7OfxXHIzKONF4FeCtLLJKEYFXOs43Zq+QAA5nJthOFl0irZ1GHdU7wZPmeay2K6eAlYtWAZ
CysI8I775ujx0eUH5kbme2Mzx9A1BCPaIyiK7rxt8k6twT7dahx7x7orHwF/veO99Q6480+8pChd
zZPP1O5fcffDBIvrKy9wbkvZ3/hp/qBgMHtubh4CXd8QjLgpg3irabmg8499pOSjYJoRHzwDmGS6
A4P3kuTmRRf8NOTkVWuWbu61YbbVg13FzQVqoHlo1XgJRueUBTQgBXV+PWSgDvpuRHSM4mhlFaO1
Jf4XrS0z/WHS3rXF7P9Omww7NQ7Ou3YQj6ZlgFGl9oS6PP+HzIiMBSxz1eTZOE96851t47yliShZ
+/kcvFZpOuwatn3A9uPqyghoIouhtm+mhH9Az+aIgz2iLaid6jN78n5DNZvg2uxNGzuQ0zGLGvfg
KYD2lJw6JxVyZfDKysdMxlIwkmLepK6wt9IqCQ3F8NENFZAfkfA2qMyJtymTxbrwyYAWEQ4LkVVv
3JwxeqQPSc1Cs6VWiZxLi7GcVls+9hkzIS7fE0hBtS3r+p4CKPzKXfQ2+N2dK7FP0n/m7JyWxPHI
sbkZaITGjig9JATsIgqLyDaMKcPJmnbeDKMp6OyhK9QxvKvBNS85My4hwegeQF9+hi3ebAZwISvO
2M/KJynRmxO+frB4EDhl8VwXQ7IDIvM+6bxfA9k1V6xA+XOT1NhAV60pX6WRzc+hiaZ4rFc4x4qD
SyMQHkseNa/MohUduxNIR9ydUHfA93mFtw5mZzyRZAQ3Jfsnr8YeOEzdhlT2eOANM6xyJUDHMUKy
urx4CQHLfiSB2NFeS83RzwBQajLOx1gYm5JrsK9cAiQhLaLV9DyYmEp8xadE4PHPBqcDvpeehqC+
w9J4Hw80M40dsRc3J15qpV7C5mJxxuEJ2DWBfHf9LlorlLErspfvfeAdk7ZpNr4He4txK933Q3av
s+7K5LleCiwEQQZyL0GQDessLahz9q3pImbX5Y0xNOekp3wNXmHGibWyhsi7SduCk6EI5o3bmIvb
m39dZ9PFxZab20sAq0Hb0A0MXTwbAUC7EhLZqmsosy3JKxupne2MQJ7j5RlgG06of0sXgLVVJtAj
2lM+o87lFm+3+NKxq6sl8BvIK+5AP5xEI1XOP0RK+Y7q/FtHhmoDNrbjt2Heh+o5r9FqYKO1wAgn
WsgMJYA7qtdIwSn27AfkA8qAfeemG/AjpaFxSLvhufeqI3C2JyU1SqiiWKQc/V9Jt3hmVbdXwwx9
0yq34AGbDTZYCgnMUaJdVdOtaWr2UxmWSho+HzKmsZUvRLoOmvqBGzj2mG5AatLDS6nqFm3M8LZW
M4w8KMNA+Za6VguRoIyDfltL+SIjl6q8kaicJb3bgJYgrRpw32ZOQFlykgYKt1bzc/LLOxNuHTda
yjWJurLFfsRrS+ee0Z/RboB22sUPZ0ywSDbiM1DxS5CGXGvcud0blpL7jNf50QstbDWp2xw58axN
OdsPlEl7hzHjUemt9M20sluDJqcdWKWnKobAiG/I50c9chfneLWUbe86IAyrGHLzyvazboNH9kxm
94czYxNLDXqQA6uFvdeExn7AAbKbu+FxbrybUnAS9nP1WHLx/wEip935C7GDtOGuDRzkPK4O+H0b
YF2A/vdN0Jtr+gopq7PdJw/Ixdq1Z3s1hnwIZssHvYf8ewBidSg8Nut1qEk2GgPSCcCgHbwBd23D
x8eHlRibwU2/PN85D5W/H0xg/KzXc1JZtPu5mWNT1TL7u7icm02UkVgcAiIH9DKQDYakuWSiXqgO
4FatmhctWxMFbnxVS+sL5tTxwo2INp1p/inb+JZe7h2xBoB+/rmUGRNO0j+DVD4ZI6dPGkUPvpEf
Qw9xC/bCRzAvVr5gfq1j4vaFVyFpRbUNcKOngKRGAApywFUeFdZkoi3GHif5xZvVPfBFP6qAe3Vt
GaQXrewRrDLFGJn+mirOwlE378gSXATD8dPoCOtUs8+ARSg9NuovX5KRpOILmQR34l6H9Xma0tss
Cj7ANdYsLW1e0JhTAPsSgLeQfXnRUhZJm066opD7QO/9o2Pi67NAbG9cnyvz0CwNy4a6HruZd8ZY
Nj997R4sLGKQochukcu6WMPy6MzwEVojq2hbjn8kgyL8byYR6KA8xXQ+fpK37A9BNz44TWtu6EtL
t80YgIPFpb0SsXgrvJ5oNtTH1dgLbqrICZigESpz5CkIH36zYxV/EAARgRFz9Nq92+7NIsasVE5X
OmmyLakBEn9Ztp0mHragfW7G6ZDI6ojV6UWAqcqiwTjHiz8iL41k5dTNbThW6VrKeV6lTsGLmc/O
Zh6bI+aKqzAJCAvmzj1I0vjQeDi4I42Dk5YRABoUMsH+/MC1giCLywlYa1YjPQm9VUgWRA95Qvt0
unWa8TzMKbIYg9cp7m1xIB4Tw8VhH8B1GGTMHJMFUvLFLg30uDQN+YjE15XMD44C+uJTQDXFmG1i
vO64yLq9P3FEGe1ryjs5bIpTDBrViPkpNU3LGT71z46FuVCVZ0ypvzqzeMKW9iuaoUMEafJZLC9a
dABguozp/lSnG1ygT7oSwFFiw0KxXM5PMJ6wXqlatkn+bdH9581IZw82tQhO6Dz/siw6AD3pfQiM
Ji5rbYZoG2N4L08pJfIecjkf4S4iOBH/amn83PUyktuYR/VAEklf5kjvHHrWsDa9BLV6o2qPjKBT
PPe1cWAYBFc+P1DRuCG/eJ+4LW6G6Gw1032LDLvymv4wClw2NKq9qzS/GwU4LZihb1GoaURvjGE3
kF5749McbD1Gkg1sGrBERvTEYf0Yq2JXWQIOEI+KoS+ewP8+hR8z0LRNQbdjZamHAUIaRNFXKwiv
Uo2llqpC2MEmc87Q6Ju0p4AL6xViMVqZb+tfOgdeN/bDFVIlk6VQ67LiDeRqeW44yA07+6WLxFqz
pnnXKQOpJoMHioFxEBQ9XljMYCvDUeYeuka9jnwdXSeE4dZdUZ7sgnRb03XVrnbr+uihTR5doqDX
U14+eY3/ZST5r7oDPC0Dj14z8rHgYX0DqmD2y9SZse5dury+r8t/STr4f80J9A80AbvUfycMtO/V
u/r6ozTwz6/7hzwAVZN0ER9uH9sOfvU/GuodkAYW+3EABZ5lkbf6XR4AacAvYbPno+57NuvCP8gD
NtCvKAr4KiyvBDP+ihmIHuQ/ywPszhGU0JUw6S/whX/VlFIuKW0ze2pDzQ/hTXvg+VlnbYvN2DQS
/9WfYGoIu27PfWGOV51yq5+JbdfcWFJJ+rkNXLLAaUvOnADh1UycZTfahXxMPeh7RpjwKs0zxzmy
HVsYW11LMZ85uc+lNZFQwfup37KM3e/CUTfEDpd38Wo4LWF1FXUUEAj1ibwCFwibt3sGyyCDLV0C
WBZ43fd0PCRZF69BLwJoZ9YfXiP2T6dE5DS4C5WCIILIW3LRALhMvNJH74wduxdry666p5zilWBr
1ok3bvH0yB3G7w67LAwt1Gbv1myEF4DbpG2Zu3Y235SODq3TUoRxFXWyuEgvKa7LCVteyjF+TKnb
w6XuG4xqneAlvjZdShfNQau91yi1FDArlZ0mzAZiy7zSZ69dFZDbNL8znBOVHwzIJLdPYID8HQml
/NVgL/zmOgVByFThJ5fWYGjgCnkHCUEbmX2kyWJiF5E11k3OmA2/yhb1kzezCV7RMNxXW+nq9GVA
na+vyNU4X90I8cinfOBxVFFQrhQ2fblCSbKvTE8mwJ9zZXvvsczEPf8c+el+k/26BfKXa5/y0iS0
Dpm9MACTdOEBOvUU/4x619wZHvjRegEHutFoPfrzQhPMRU8glXLJi8hya8uHyb61NCSduquDK1Uy
mDCb2+sk9gt2vbwVj9lCLsRI5z00C82wXLiGYNzkgyPM6qfr+rRKtIZzakRWfGiQeLfVQkdMzEzv
rIWYuGQoNmAlypVceIpmPGjssHl/CmSWPLOrqgkqC/iLQ+zx4VcLlXGeY3kOGJaOGuPmcozDbwyp
ZTs18LPXZFI7wDONd1A2WhdcgejGC5LoIV14kHlOr+wKU51/RDHnvY/zedzMC0XSrIQ4hPmoP9ui
znbOgps0Z7IQHQiAeytxp3O7YCntce53w4KqtFjQQa2UbsNm1RWvSbpQLb1R+etsQV3639TLtpPg
Yh1r3GshjKOz4DFna0JbUSFI7xp6VPTN0QzlvFTOcSu3B2gaiiD+ViSsDVdD6kyXcGFxuguVcxoy
AJ3ewupsfaidThKUAPnsckfrhPVkE6XZFM4C+2zKcI/44NxSX6wPoHgAboQLILTkoLxUweBu8wUf
KsyQ2oYFKaoyn95dkh9rDktTrzJFGwPY72lPawvKuYttxYjRopAt433UFsGm02O0y/xGodtkxb5O
pX+a8P1v04V3GgGEfqsWBmo8xCYMtt6mnAybBzZkAR9kZvXJ8oM7y22XCeNkccQjTvS8trZ1W2k6
BgnBUEEcufJXZrbssukyFP2+/8a0isZ375IRGD4v6/E95QGijN1lvb+pPW96Bug2uetqCah0mB/p
J2DRtsEOnt85OoXOuoRahr/HW4L+Sy2Rl2AJv/D08qPv634TVUlADx16EPoadnvKMOKrOKIJEV5q
TqNwB+6sEXb7Ncx2TpABAg67YbPQNHoSxkkCVx1M4uSklapwAoYXlHdJ79T3XKUpr+raPPi0fPZt
TeOZJz5U9JD2vN+bGnFqbXhGjcr0HRCq+fCzWNBGTUSiCM8yMMZtTZyD6pXJdA/iO2w0fOeOTFAg
WNbthaNl0uGsZU/nZ2Pnibet637g/byEmXJwzC8wKJCFVQ1uRDUxc3igWHBs1BKHmr+DUd8ZqYCi
ErnPIwhZdgkDZep1xjC1BKqK0YxDcGE2/0AEDOgXncrVym5qsW+/41hUArfnaslodXZOVMTpZLM3
ODNISVa2WNj6VYjBgCJKNloy3lPaTBZM21xd15Q2aLVy/Db1143RUOmQTV5iLw+fChCR8xY9sAY5
/eq5PUxHkoq8jDvbYWDKPAbKpgAlp/RVx1G/9Sffuqn9+mv0q4TVpj9catwCJIRDYv2xFUOrpi3u
4NVGu2eN552jAWdFJlUMJ8xhq/g/fwIDGcr24z9sZv7ENP/9a37bzbBmcQMW0tayamHhwgLmt91M
8LfIZiRbIuQLzWmhnf9jN+PAk4IQskQW2Zqw3Pl99jL/RvrdY4XCnITxdzGL/5Xhi+Tkn4cv7ITe
4qDDLoSPIvizd49ua7QXq91waxxeUskbgpaB8uhZaro37Sa9pcKyQs5xqycZGu5bABBoY3kkaepS
sKDteu8MhxQ+MpUFhHqoxAY97qtfxGvi6wmE1G6KUYwUvBv4gD1JIaof14lPoUbdUK2hGS2AnAzV
lVqKN3I1uY/G2Pc/eLthB4+C7EnKpj9TY0/AyHLJPLUtXR4GK63HnDKFDbK788IwkW5GUJW05jj9
+GiF7ojn0aVunBPEeq20S1cg9juMBXBp92Pd+SvsVWzRWREnR5wZwR09KzrZzdaMYmpjiPkZxEN/
p5uEV+4809qEGOwMOytl+wHrBu4lebzJ2YU+sQfkhkEws7IjzVGu3GQnGpjrgI4jvQ2niksy5qvs
LTOouV+3tjX7mxzfWLGgjCawhCP/p5Lp5tpVg/1lVLX5wABuX2La+3YkL7uL9gzztvCM8cOdZPiK
cUacO6UjKjRwDskNuGcNdSXmRgvtRdNn3oVc4gPSU/cyCpOfQ9eo4BByTt2accWrPkv98KUK6u+Q
DNDZNd/hAB4LXHPmxLqSO87wKNgPRD3rjYtJsV8nJPDateEaDNYN0RdSJC4xGrxF8L0DIpsvVAuZ
z37tis+OQ+QQR16PYlHy7qW3okXZktPHSKir2rOUKpsVl3HnkPlA/leZObVH20ECXFsjTMmVibnk
bmppK6b52ItvJsoiDBhLHjXYtSR8/URdckxz/Vx6r2HeWbe0l+Wv5mgZh4iS0FfEjugRfpaB8tWb
ZzTQ5JRDbgLEnTd3AGG9bTT1xqUKa813M2S3qIF+x9BZHgQdySsenOli869FuQAskq5i33CuzLoi
U4Zv0W/wFTpQ9QkdVRw51nw/ps1AB9ac61OpLMSTmJ3M0lVtUlmWwU4dQ7u9LUkrXE11ke6lK+pz
k6QvFAYhi1cuy7wKOkmXZ/FKNMrn2zoCbLO52rA6KPYFAZ8dB/+wafnEbGcA/yxxwuzKKTvMlQDh
oZg0xkvIl2LbL99UJfsti3suHQklKlM4hqvIdvlG0ohHKDMcT0mL+mKHCjau22drZ6JmlEhAus8m
/RQEFPZxTWBEbRuf4g35C8Sj2rL9Lba0+HD4dF1wSyQLFjrU9LWmI2trtUxwDkTDLY8oThXgK3th
Nf0VU1V+ZjIddm7eW8cmofKH20qo9xYiwKGqcvFAA7H/pJTBsRg75UxU2W79R8vq1VLwg9uxzeN+
X9vLcN02E2z/oiPsyCLJo3iPD0xhrCvkr7cpwbXBzqOgdVYrfSbFa/3w4Td8xKlnbiwMKB7qWO5/
eKZdbxuXL5RJ6b2kFlCHKuY7oiOQesQLp13cd8mOuK880otSr6cFuhPOxKPGUgkmn8HYx99Nz3oA
Yx5afLNzh29nMyXzHUtesU4b0GSricx4tCyYKKOfsmDvetn0QA7Wu9DL0F7bdQ2H2hDRL7zV+kxU
N3m2Ih7BsZ9d5nLVHUqXq1XQBsA+ASVs81nqMy0xU7vKUxneABYavU1NEMw7dq5pfnqZldo7u6is
z8kLCE1G5vBGSFBwy7HjS1CSX10pgiXbDnDz0ZYGcq4LPIzM6NATaKfKi+Zm11oHvoFttjKISVKz
IN1dnSXltYeN79KPbNOD2jGPlRGF11OSy50cQ3OrCRWf+0k0m9EI3JvBAsRl+xOynSu817EjeNrY
ipQuazV3QlzHHFAmCIXF6HKhydOSG4ElfWffIpijR5Udv80yNLnIDvfxrdMVFs+PIz+ViSYMHdkr
Nl7tOdaqc+eoX7lGb5914iE8uiLoXjgO5asJbWRedK0kxFocGMHJmCANr4D7VtyCWe99+qR0j1ZW
AimL7MdigBJH8pSMnGFsG2SIIyHtaE/3FlVWPBv5IWllA+akin+VrIEeBjGavOO7CR49OHUksjG7
j5xJ01BWqPmmh/t0hPnBXY3AaX0lwB9c4d6Oii39QBx3SgjozcFg3TcQZX50PjkOjhkJ2auVZX4Y
Wps+iWaiUABZ8kkXKkQSr/hhYJf9lCJgFzsWbKqIvj5bjhiJryKKN9xjdxRvlM+ZrKbwaLWL9QsC
OP8CFWDiN4Rx3RHFuR4qiG6b0SroprCG6tCI0CeNWgvT3lStLxrqIKtiExdu+cNKoubFagGXWUJ5
pwrb4G7M3PFBc15TRdJwYoBmCaKV0bglVA7l4OYysp6fLviRfR87Du+XaHZfoEJO9O95853lzR7O
ZFdQjEk3gblOB5rgg6F27o2B0kkorbwlBNCZm6YUGXzL0pzvTLYBpKJ9Wgc7y8BWmLQq2/tUv0M5
4bB5V0le/3QIVf5scwfVG47BhcQsZJBAaq6fNUp8G4PQI21gMv7EEuxg3PPEcw1orlx2FYqCx068
jnM07MmBlKjD4IW7NYgIZAneNMajRIu/1Y6SYMFrvcuHYbzTM09xmcUVN+50fu7Zku88WGs3f33s
/p/pmfqHzPnvp/O++kyr9/Jd/bfFQ3ztb1M6OihpREpzl0wJiihT8G9TOmaoaBnf+Y/uMqSjg/7u
oAodn48JA7qPUur/gTlC/NImP0nHASCNgPCh+5em9O8w3z8zG9/4EnKXhH/cRan1/1xArd3RcrD0
Yvnru3LlTHK+mXU1PHZCy2PPjfR56CTTSFEyLKy41IysliuO5jWglfRH31rOMUm8/n3W8fiBEtse
fBUY2caMTTb99gJiFm7rneoyTS7JYHVyN8gp3NfmgB0pr8tLQivdfSYSvXXjmiIC4SPGQOV7EPEs
LoRmJu4QjRvy0ixTMgDOaLntRvtedgQthc8BssNLGInkgpAERdrD8HUOaF1ovMx/S6E6XqLFNcQ3
X8DVNPT11FsRTLr415wrxNfeHcRRoqAcES9SjiQA16KO27Xgu7aHgUmmUzcO353AvDak6++TSNgP
mBShGLGueh+UMB5o+NXHVqXTVmeQ++Z4mvZN1oS0uMeASeICQkZoU6vkhJpFm0C2jMH1U0hZnkYt
AQb4qriYXYN/qcm9VTJmYmNXhvhIZ1acTWMmt2nAmwqTVu+9oDMBIjCYx+7wZrhbsCryIsGNvs9z
GG70OAIYGaXxzPWrOFuG1EjIclS7ugP6RYyrW5fo2z+spRHAnWLzGUAqdhQT9/eWP0Ve0ohuZJm5
Q3lmhxrehJLv9GqYcfUMkZ2d7V5gN2mDdIv+GG9KwerIY9I7hUuZAm198hq2QLfOssHbkOpptrXu
xA3hjvheGkFsb0LSNefEJtBK5kLf4q2TKWtaLhpB3Bv7DuPLPs8IrtffUkeascairXQiIK+Sp7aP
KpIxwgDlVDHYToh5JgkMcgfT7Syzaz/mbNGshVnLadwIfRuIHRq2epSJqW6BMqAEWxZ/xw27el64
ru6tr2a2a0JDMd6VZEgbvMhxml/sGLhfmGGHWoFiFk/KqnoKlJG0cZJUSz0GMJboya8R3QkbDbBO
4JzeszDtDeIMHakrGkgbrnmDqb/KmWwKLhbWDEjdLOwZoLUTYWWbB/xdXp/ytw+DUR9oADxYDJjr
QDC/1TZ7aZ8+xuDGFPgMX43S7OSPRpjeydTSuRUWE8GWIly6b+J6eIFw6Vkb0Wt/386ct6WR47PK
TRnZJDQC/0M5PZj3zGg29Ag5kmAV3U9rnQT+bSg8CwcdUaW3TnYp3Y8pUphcAvp1ZuApq5fYPt2T
5aFbovwVkYcHlVUZ9I+YAY80EYvyokGHnlIWSRRcLkQA2ifZ/MGQZs3aYHgbpz65juY0p4QjiG+G
Kp4PZQhsCDRMum79BTrg4SJ7iRcSQW506Y7HHjpBYnt7r/RBAzB797AwzGozggLi72il9Xu80A1G
aZEHWIgHatTRLl8oCJHrVY/FQkbICHHSF6DUG0Qcp8W9BUOhWWgKs2i7Nxcl4U2EcZRt+oW7MNFO
wKd5gTEUFmXJw0JoSJ3YfCMpqa79dPIvdmlWb9YYej/HUI9XBJOMx9H3s6f2G/wwfEMgkgkeBA1P
vQlaGEqEsNiGGN/oiCrNvUNQ5snjuFS5DQtjoqlGk3v4Qp6Y+f0NP7ko/zkCYHmpYr959JNwwVXk
lXUrviEWrhoBWoR/h1uUuXFNBNBHK13gF4O2WwJuuh3ucoJnEEQXUoa24vIUxE1K+Yclb6BH2zvl
wh/qgVMfnAXBL0yMO7bTqX4dpFl+5bngOZqhhvPiVckbb4eea5zjbWmDxrcnF64HnoXyeQycZb8R
pkRAyvYHCTgg/IY1Wq8ThKN7AXPrbalcZdbrg54Hughe7QDoUERzjYWc7bAzMMLyPiwsPlGAtgXd
lVP2NA01CWtb9mfHwkLEkCW8lS/7/hNvjsvsRh1WudKRG+JGSsybZLBx5bVNqq6WGsgfuiOEcXDc
pt1kOvPlqvfCeOuzLdnPwFff8iJjoKfe+t6lUA58IGmcU0k99AWZJ72ipKT6aiRNzWxr3L2d46ui
QpKnwy/nr34cq8dkiiA6FVH+Rjih36Zta127wik+Ymec3gGwiGqpTHFuELeo7RUy4ouJxFDTZ7w0
sKrlAnSpdn5nUhAvG3t4icep4NoahfU5aMzwxuV78pQJiZO2dPj48ke2b2U71s9ITtLFa1fXiOcN
Dhyof/FzaMTiNIZxt2koXtk6vRyvOF+qK9pP+z3UUyQfK2tue15Rn0VdjD9VVViHmVxCQofWSxGB
MZrxDlyIpEQJpxvFq1hhjWDne310W2dWfMQ82UK6DYcUN5ulB4o5CvtLW0pQowJQeVNMhyZu20Pp
jAwcqX1V0eOxAlSZX9LRGB8KHbRrX3MFX/C+3NJwofm3A+DubaDx0K5HKir2MDF5ujgRLjTT4Nrz
g1o/lFrn/3/YTbvp+Pm//9ffh12X2PG/8QJ8te/q/zQCLF/025Rr/y0E7suwCuMHTurC3fjnlEtF
FmQH31vYFRRB/j7lWkBBCBDQymnxgHjgEn8Xo4O/8QsY+6GqAqDgd9l/ZcolffwnLZqTFJkyQvqO
kNQAH/Hrf8AhhLUiEEsp+YYnJPw5U5NyHsK+RsvkqvjLd4z8uYKvBCMvbuq9mhhW1yZBonc/b/Ob
flQT++aUEvnYg7xHM4gmgsUS72xGmM5gzkQ0J1bMeiCJQ7ieZlhFrNTb5okubMhp2QDuH89nn+96
bSe7NBdtDAzelw3hWc4xyB8gNcNyvm+KVvwMBY1gpqGDh0KE9Ez1/n+xdyY7liNnln6VRu+ZIGmk
kQQatbjz7PO4IcLDwznTSBrnd+pVPYJerL+bJSkzQ1IC6l0XeleqCM9wv07acP5zvmOu80wbL/kY
iB+MMOPvMZna40jY4gXMGYM2nPCrGKLVTUlRQrGYGlmsJldaz6B30lM7GuNmwHl4kaVVbAt+9oqB
uBO/iBgv/FKgRx0JqoZPQ0FGZ6HbrHhr6Gt5oP433k1DaCHQlOOBChgcXt4Y4WWC8vSSBYNLpjV2
b33h2C+WgBWC76M7Bnj0C6w/DTOmgb+1I3XZv5J2ZwDe9a6xmWlrvSVAp796Jp6kEn3U4cyeyq0I
bf8Bqr3L6i7m/DbUMt8FXl0SA6rI7bKpjpcY3ewGBpYjFimmnxf80d7OrLpQI13YxiGSPezU2MAV
LgeWMKRH23vpygjDYlX1/pFbUXkK25EIrmuKAlNvbn3GjjN9MC7j8NdLPKEO96BmlRp6eEB2t9cT
ZQu3OhA+x7k8YNGfgDMu6yArHz3kz36n+96CP6sG/6kd0lCvPKhXz00cZZuytudHNdn5jVW3xU7l
XbUNh7o44MGzHQ7eubGVQ9p8OGWd88vIq8OQZeUnuhuicanGcudySVnV6Zi884kRNXfZG0++H9p3
Rhe5uEcbiQ1TEyzYJVbbPQhKkKYF+/h424vyWukQ2jgBTKB/0gWVuLJTRuqLvI76eyNv2MGnlEQz
U+rZOhBZbr5sypa7pTHDCI9Cz34o7aT4COw2WTsYmtXCggB+dGmaxiPRZs1RocGebTmrZuOCYd+G
jrg2XBHbpr1axtlzHANKrUy73Vi9A7wLnk2wqbIC5xc9zsmhtuirZELBG6hqbnU0dEX999rX9o+h
6YsfedaEd831uLbUZeCsIhGUB/pLZ70cMxtSJdlCoF/ASEpqgAbCYmZuTJ9wZ8Ll0Lf2KbQt7yk3
HVq93Gl8iOs03PQ6kyiBcaB2RTnoJ9dR6a3fD8nt7FvhtiMlcXGqarqEqq6OntE1G0rzXCzDGTS3
wsugx42diNceRPtrLXdMvVg52tikyyZ+ZWVBkuP6qJ+kLebvhIpNrk/WtB3HMNgrz88u9P6cqm56
VH2+4lpBtwooSr4vMuc4cZmDZ8urheLY9/ab0ZU+Bb9uAf4KVhaAO5xIW5cqOWavrj5PZUxvoC07
0ttF2VULHXRyp6YI8y0Q8/iLPFOyRyfu7xRXnhjSNBX3ax5X95Vuz8HYJMDu2KpZogvSNHHaM/xv
mDP7JL7MZY47gYBz0hTLcOzKPanijhGxl5waJxFMuGgbUfkulpxQltYYZy+90OWFDiiAtmnhDK+l
8oe3MON1BKVeYpBCmkjfprnv0pUoNIZ2QwXu+4yicgxkiRmTOm+XNHYb7KMgsM41pOlsWUp/vovL
uA33nghR4psUgnBsBetokunRoODkXBRXt6mafWiLfmA/NYXpfrPxcr85uIm9XV/AepgNB3i9Z+iJ
sdCv0IYRbxMLXVo5d6nbkEDU3FFfYg0D0Y2HtOa5vDIgoisOwmAa916lk/SWzpUXkbhW/0CdTvPW
8fm/1M08NvxJhwUfuyfX1dgb3dtG5sgOphfeDkPf3XFFNc8WuY560U9j90ZnAfFaVgqgdI7NTMXs
iVt37EA2LWAx98fCl91rHvXqzh8pHptjX703Kg1u3Tac/T2OWSzeUwxIwhOqOOKPFW9EWcNXRJjk
+d/XA//fNEJejx1/cviJ1fe//Oc/nn6uX/W30w9t4GyVCMtcyZH+/nby8dD3hMOpB17XH/U9n+MN
0LDgelRClwdh+veTD72niPDAfqB8SSby/x4PzTOvAJnf9D1itZ7pSAvIFnwZvr/gJ8CMG+Q03boV
0S36K4pVNOQ1F4ssRkFOTXc/29S0MPUkj0cahOkd2JE1/r/ygQctvCOawm3eUPLkT059Xzkuln5W
HxoaXBXk71QlqnNlD/6yyCb5kSh6flZyUOrFxXt/5juNXhGVIGGFkbwv6rp7b6b02o4qmiVtE7i9
hqAO8uU0zd77TM35tx7uzCUbXZzTNd45T5Zkkk0EjLvWQlaLazIQi0bJfivGXtJFknbFupAE4Qih
VNxKmnIAMD9VhoCNb1mfXB/cix+5Nr3QRdV+162B+WWuSnqpTdXkH/gA3Fe3juLvDMkKTQtdq1/t
aQbc3dNpHOdzDAS8jMdqn4/5dMHxnX6WGbvVIunb7rtbuMGPlnNdyxqh9IqidIfGSBv4VZIymDCm
It84ICJumiSU7WkYPCoqtH+ddJh0F59iMRQPkvzkTc1ueRlVVd14Rh+uzbYd7gdLdvEZfBrkhgIE
7TfajYKbQWBYdeqhumVo4T66ziDoLBRByjJvuFcYrrDvvMwxIQqZxYkThr23zayjeMdtL1NFmjHF
u4gVLSu+uirsd2E1kDAgBGdGWz221dahOYbqVBYQqrWSigYhRdLAnrtt44tm75dtv+UQT1lHJfuN
3bt6G04t2Ahcv/Pex4T5TLUUcT1VZv6lZHLzMDddEy3N3KIEh3Stv41I+62iuaZ2RpZe9r2tRXJo
BjP9AkrcnlLp5esg69j2ef0+mHyQqCHv+GBQZcIh166D91Dn0ZbVOjg5uAQ2GmDIIYvq5oFCJ1zj
poaXa6TNY1EF/apx4mTVYKo4jGAFtvnc2itp8/eyXBv8S7Jh8JlEyR7DTb6ZO8237zZKfBmurz7U
OLunQjpgl3FB1RdEMP9pmFXyGBdRvQcSBNeCm9IpvzrSML3qQ8rb/yNwogbggNfeFowEVhglmMBS
q/bYDXSTYNWN3sD+lmcToAYXajYXv/I8i+G0RrE2Qg8ZUNU36WDM8RIERkC2Ixu2HRGOD4eJLL65
0h1uLW7UPxTBpDtBfAuDYVhs7AL3bghTZZMEU/HauhKB0e0LSg4DnKR5kHN5GElVLse6Bmxsh9G5
K7r5tmoIHQrfENsah/TSmmS8S3lSrae2HsYJOSiQ3yiijW50pP09UN4QVYyCCDfvEHFR0UomfsL6
3g+9/+ybaRRuw2Q2TlWRirWRoEcvmr4r9qNDwLMOVUSPI7rNenBgrwCqJglizs2d5OxFHtHWDoU+
srvjsMWcgjjCpveJfG1GA6/Fuo86zatGJCp8aWIrG3ZRmsQXY/ZHiBhxkI9MoXMF12hwYcxapv6Y
yYy/NaWjb7sWpQgoc5NTzTmr7pIzLrx1cwm0lhen+kwCC3BWXmO5wfyBHFilxH54MFK+lx56sk13
bUyfW1vk/o2o0VyWgVbJKXBCymm4a9EtBC0CN4UdvJflHG/Ksi2ffGkOZwTkDJ9I27T7wRorf5NM
KjjO7Wy9d0kSniebmjfSmbhVVgRJ0zsgFdbZUHRpTFUBAWjCU0dqLLqkmI+XQIey7w63kGWfh9Mr
HnV3P2EWoo06nPGYi9J7KDFToGlN81nknUb5BS27cEK/ezASPBMm+RQec7P5js+9bJdDXTmEjXAY
41EwxzeucNGubv32GMyj9dY0TvNN22bA7cnl9jwU4R4GOXkLL5LHkNdpE+G6OjPS8XZ6NOhxIBz0
ZfievqcQCqEoScv4pIIooRSOxqGHKSNPa5luhaXG95aBm4ubIJLJJi3N4ZNDI24FslXRy3w9/ylO
tzwG7fSkvQC0dNTAGeZy2R+aoun3E+oEKA9e/kxW9XPbUlPS+brdCNM+jBMSWTwm/lMRmg2xHTih
ncOikLhooXXwElk5IHyHVTpwM/fdvAJb3NJzNliG3R+qTsqTLzpr0Y1Dvc8Jqzxw6UgexnLuDy4N
0kvbH8Ybn9ood0GjnP2DV83hjuKnN5GhXAwyMNjBn9XcYkIGzA99bUcXqzPUUQdMOBbatNlTuePn
P7CBMPkdjND8CBqSi36N7IAzjN7ivB5uOU6621J39loQ43yOjEScWgwze2sW/MJkMTI6J9YoL24e
YnnylEPKTzorX1kuk21FWdxCI11nPNMt5n6mOguuK1fzF35+lIhxndOshB0Lb96dPXYj6izx/YqO
XeFVi3LEzrrIzcmClU6VSF37HFLHIP1qggQzCtZ8+oR1eY89qzyJXnkHfPX2Dox88WUPIjr21lRj
/w04bsdJRgAzt0qHIihqovjdUFGS+dG4z+ay3lN7OhwwC7lwQwPzyYhQmVeOGqxXkRG5zKtGbj3d
lZfWVhhnQCTsQqH0Fpvf9ZYapFvqsTEdTUHBmltVcsNYheDohDxMe3Vrt0sSp1Kq/KkQSjzLVlc7
7Vd8pvRVbeNybrNFZ7jJpYekthdMeNYpbYNHmFvmZmBmw7VK9NXG5wr5lLEN7d3BwhkY13a66pXP
Jp1QObuUVZjvQ4oelobtA5M2o8E51lMsvgo3UjY+sFYUS6cNsjUZ0EFybc0DdW8RIMaS7XGWqedy
WFC/9WRZme1TfDIk71ZvQkSmSR1auCR97mC9XHjZMH9GaNREvIT7zrgjWsGegbeNy+ElzWvFI5+a
57QY9ZrInr9KlePe2Kk3cFuBibdimpPSH00nzQYDc7TONE7KiGfmHtvctElyGFiGj4ERnjYG7q1X
WNUttQQ0rQRzvadYcTjY1LDsrLHdlWFObJMXOTx5ePcPrODmMmzZiNnZYgbBnklTaMGWrHH0/ej1
yBWQk2IMKM0cnp1SV1+EVbzdbIV9vkhk3n2QiQth7ZDGyfn/ruYSHxANbNk+yMJrG3wsF8PUBKtI
EnCuib2twAUAyMjzvGJmndvOMsPcTH63IPBAVUZRT8UuwmdKL3haUbxkUqlXN/5nPI31uqkZ5iZF
KO6rJm33hB19hs0BqVps2hsrhUuneHeB9In2M+aMt4BKJLjGTUZ3gPWN7ykypX4WKTKakDPhRNI4
81a1absN8Q3wBgzDvsEFuHDzoUk2cmjt8lCWpnVsyDfcUWz9MSo+uJ4yyXNcpHqLH7vMVtdeeSuw
k2PTe8lqgrhztKJEHzlAi7WnB/Mbi7n9lvnOcCvYadew9MbPqWJdXXq6EacYgMChZMh7YYTEhgbm
5FvsCkBPRaXT4phXs0nTSOGPS0Wjw0J1mYFqJuhNgz9Btm92F1535UI0epdahsCZmvOBAIe5qn18
0oMaoa/3NQJOERAxbYpbfHzGavbUnvoqSgZnxbJi81YvfCLAFyq6mGtwVGMWydCQWeYStgeTR/S4
eYgc3EhlygR5ds8ZNQIL5TOg40jz5lrFBerZdXhKqWgE/x6ruqhXChsrIx7iBWEuX2Ue3cY6BToC
ImHIxhszGBkI0eH8IrzCO7nd1MBwsDS2HweFF7ddtzOKkqfd4bmjmDbx8mtIqfCXUdQiBBbQKCm3
9Mvm6PpZjSkpAh2YV3DZKC9J8h9pbwUWLiOKoP0xTnezDvNza2jrpalpNeg4US1jwyOCUDD/R2Ig
h2EqX9+xJyGR8ZsmesohZXgiQIRrtsUsfsPmN588OjTMBWjE4jBDMLnFYu0UpKkdVAqvtt13l5Le
g+4G8Va6XvKZcMSALGjr6sT53bsELq6NuJuGXQbmY2XYWdlzZ1DufykH/5JVzA35pxuqbdkkv1xQ
unhd3J984niMZ7s2u2CFsYpp81tc02TBi/K7W/vtf914/0fZFbcqKVvNYIMr9Z/+Mz9hpk3qWjXX
7WL9Om7Cg9gZ64WzwDxyaLbp9s//rX/C0vKsq/mdn8sHXvEzbZpyF1eP2K/X0yEi7buI1m3FHXbh
bct1duOu/PMq3007nry7lfr483/8HzhaPuFKl8glow5TEsH846jDoVSHN7zO1ul+POmtv8/2dBH8
7Wf8t4Kv/z39XwQtqMbg8fkTUegv/9l8qo9vv5eF/v5lf1OFHDBYTLYwlVo2Pi3xO+eX/IWIBV9w
nb55TLh+C8cGvyAY4fxCHfKZmxGu/bsy5P0iXI+/K+mnQq2+ftV//K8/vGX6p//9+/fh+lb9pgtB
+aIIkUcUhABIfvjSP5GzBm9sirog2eWPi3Kf7JLD7C3iL8wqv/tg/sl79+sP84//EjoWvYsu8ybz
pwfS9D279csqXMF8be+joMApiaRPjaqHLvpYllLtzKBSG6gq+J+oFzqDmvW5/SKQ7V3bnJ8wRQ2P
EA+7sxOW1tkFD/KAK5asA6xAE+eVNDgUhji0uX8V99SPGitMNDPUpbhDW6YLY88wXe5SDjpLZN/+
HFuN9x3QivEqyjj53ukKHBel3+zHEDKA2UDJi1i+i2ibmZn9IVJlQ2+Yoomvr5yXiebkH+bsAZKJ
J5i6iWnBxx1HremcorN3080BQwK3ET+g5XQTuJuoNRciD3GeqsYcfEgttkr2esKEBtgH3/QCAxSx
AUgnBrCcK1exN0EscnniVjx4bKJOGD9RlijegziYMDz0zMcnK7KvPUNRugGzCF2hL03A8kJsbRbv
T1iLAIUipdkWCdbqwSgPuIr1rWFQJLxQE3G1pcOJpl/HHs7hnVlz3W9wG1MS2dfofbpQUOTx8fuo
dfC46oUNDQXoqSSJkLu9e4fACP8oM+StoRnTz7rK3lJuHQczkuFmFG35iI2EkAxIq6uByYqikDyz
LhBXMH4cTeKHd1XkNv0iCN1kF5d2diDcGKArUiE5genoi5cSg8I7R/rxHldx3C1I8dCi48qBcr3O
565gVn27oHF1vHhG7T12ZCceI9Fw6TEklPbG8KqzxFqVLFKPGtt5roJjBWDl1hiG7Cb25Ih7d0on
gZrZz7t+qOuTMKligmyl05uua61HWmfrPe2iLjIW4Jh9OdCssnLHDDmKZ1ocQ50oAip0SFH4ku4T
KglPOnJ4TpIwjDYm//cq9Xu22lR13LL6DOarmfTDJaZTykhD+wjvhnJmYUx34+jb72Eoxp2kE8be
cCXuj1noiXe7LPMNUd2AauHQRh9IguzBSQLKZWA6AFQA9aUNaL1OgLSWB+kZw3CK6cKhOsdvBUAo
FWh+RZxY0hq4LtHt5VWksTezXzFSYpGqkj1HJss/IMFeIbgB+KC1R/HSvKmZvL7MLdCKhYqc5D61
DZgL1KhHL7GT2ieDQO73OrYic0mnaUTOdoQfTyxL5YggQdCug5ompY0d2sUlrGTyOApBhsDCxH3L
pVw/Y7ijUE0wSWuWujI48lXJXLxwjwJngpctrHi+jebZnkaFBtf0HxpR/Zvh5xmjFEp/l/jRbaal
uW2fPCJQDK8SGomXQWt23LWjltjJ5MHiFYkpM/l/AYb477k//tUfTdzwX2+Q2+5bUv7lf/9hg/zt
6/66Q0r5C08fwjXhwGsk8feuEdKIjmWzR14rT/7gjXauhmq2QJNCXvoKcC7/fYekp1d6psA3bYKk
ZM/9t3ZI+dPshFYHppn2dTqDpwVztPfTztW31xMrZSLLJJpQBNHUrYyOQivNLxVS522Ut/qrMHPv
hhTx1dY/l+MNQhTaeuC2ngdpzfbGxYijsV8yM2mfYzsTqzhL+nBZFQV1sj6XNui9HQPvDYCNZq9H
T74hW8bdPtADOUOg9ma9mHn/Lw058XxF+YI7LzPqS76QPqOEWEuv2rXdVcM+gHcQrDI3JLXoFs6t
LKXHFT+HFcje1FpXOywkFnCQMxKujO1r5NE0hxfgtKIEUj1bX0AM6Uutxs5g3TMYILRdTJ1qGfrt
OsSA/JBPtWCdDQXlUBVp/KWhR3Sf1mmcJ5lzwyPG17FJ9OQ1/brmz4lIb8I0Dba10qngj9P0MPRZ
taGLlsKpKIHtA7lg/hqdPvpOqEVuTQoYH0jaD8ZiAublrmSfp63eEXlzmZrGtp8w5EnSr+x6FF5b
nVV/Zp4fn/lm0ntRDnCwE9ujR561yxNXibsP1oIRP7gm5UQfji31RZLzOojMGu503PMxY1ImajPi
57iPPLdCMUkav1hSmuFvfCfVBNhRO1EME6/zjsKauvD6XQwn3Y7zj1yJHqdNUmVbmuoTfxXVHVjx
aAgbtr6wL75n0IQADpVY4DAJW/l9Fszdu5lXgurINNukumv30YDDrjUYf22QVwvmE6GJDaK73saN
TO0pfIw/R2podx7r2Rr5Hx4o6dKnImnkMQlab82gYOCiTaf6t4jc/80kKLEzrJImaT4NeouVX6Et
OikL5yJN5uZlpINr5Vmq+5p02mhsGXH+gvfXPNb4mDOC/Ak2CaSjDXMz0wC8oZ3tgNC+t6wg+zH6
E9w3PvCHPor7FeMjEMKmDP27znYzuGSdv51DNb7Fjrj+SkNzXgtCe+CM7bFduEIbbBFwMnv0nnSR
zl52G3LEujj1ZLyVAIaQDNque9dM6rcJby7w1M79An0w0+3ZcESAbf7o4FlWhAEV1G89Oc2RwfpV
ok90+WXnGpSAxrUIKFGTD21aplQQIYmDVvzwV1MF5u5GV5u5F+HWna26WRAurE+SX+8aWS874okB
Zwiz3dyapcz6HbaD6xeFxlOdNMkHT4BD9BXswFVf9OWxL9r82cf+sR31bL/kosjveznmG8+kzRuo
mlktO2QxrvKpH63ANSWPwKtyUrAKxXs5QqvfZ15bXYOphnzOqnoIKUMtwRYyCNxTBgEUM3btd4NE
2SadywbypmOGpwBVoMOfM1pPnHhD6JUVRdRm5O4N2KvL3vaNFxLFyCGBX/Ybty2KO2XO/TuOvOkF
Pmlwgj2CVbdqe2ibvQdzphva+D1umfISYFP9ivmj2a5SeBZf7Ncl4m8zAqDAxATqA+ezk8ngJEAm
nvKpSe5IEst0wUNTwDSkLPujKIltdpUIPyw0gPXsuNXWw6Z79lJGh+vriwj/Ww9vI3dte5XWjnWo
fEsf82LiiQFXb99De/POqorBz8bdnL6GV7QPrt8Gj5gfG5+8N9F64psgCRdOgogCvYE9od/d7Fjd
q6yA0Hj95NCo53BQoZeEKXMAAxejevrpUO9p4Ayyuien64NkHbXufPDMAdpV0o7f3C6V5zaU892Y
5gBkQ6S6i9vSkiNywzkNnum+TUFZ4rHt7Rd/5iDG1Mb60QaeBqjjZycNR3QP9iLedhQZXDcDaa1I
cIfn0OMeU4jQW/oAGJ+rPofSVSuV3sCkn7dVZHYPIUiZgxplvUFmdB/11EMMVtUo91bS2l+h4bmv
KU0+1rpnke4WMtWI8vXsMmQMDFPcFk7aOnhmTEHoeQyf8Yif61rQ0a1Zmg172OZZ6ts1ZQ2MZBc9
UJ9TOeT+QfqDN4Ox68pbIHHOvVJB8Bg3+JQcsxMrpnoEt+3UbrYUN44vAS0o61C0xX3g6PA7y0tI
h7jZvFpCtkd4weIZ77qq17Fkpk7JG8lEql1a3IA6fq3SJHzrZuIzmRdDKAOPv+y6iJhNZal3d0is
hWra4dbg17ci/zNcanTvF1El5paFNWQq3nlrnQMQJlwJ25g/5fkimLG88qMOXeTkj3kxTo8zzJf3
mf/WepxIBCLY+dCZ6PH1uS9/s4YpYDfO05IIw1S4FGM0nJIdXHYFtu9tYJcANLvQO5VdlmzNYKCT
HRTPwWnUsIc7Nz2mKdDDuTYidudJ3cyRBUFR++nGbkXGOT8I1mVbxF95KZstAUyiqLOytjhoyWzY
OJH22hrsgw8G55a9rd8MgVHuojGERhpH89EgVfNhKTvd8zMVq5nw/2JOR72j1c8H4ZaZd2BiaFNK
vPCQa1OcNHGLLS0D0bQoa+xdRRvivIxNb9NPaX+AG9DdJ2yoG5c6+DXed3BCrbrul8pPDbz8lTsU
i0AJeQBDQPWBFRkWpkgj31oEOi+kG6W/ELNbrOg2SZj7Vk3xlmKfeq88MWFQtKdo25DA5b+Ipjou
O9RUECl8GEiBidxUAu+n0Rn9uYk6uZyDgUZ7TDmrcug9FNgcqVvE0TafSKjEsw6edarCZdRn/SKu
6I0wqt47NRgwNxBlaXk37XTnzfzMiwCm1dnRWq5jPTXkvuZgG/ZzcRgZiO8swC4MDIZxD4/bpm+W
QgLHoFRjUZH64SIMC1MNRbAuDOndsqald2HkDSssX8keKbu+Fl5ay5kdnsEoVBvLw5fhN7j5iWBU
R9la6thKyIWizMwV0+Vhyxy+28C5Yz/Gf7+xs5xrdug2W6wufKyNrjeDR+O3JkpGy4k6phl6ecVP
fcZcpjfCKJKjXefOXvZBeMFpXa7NOpOX3gDmqC1+9IiagZ01t97OhfHFsm3F8VZ0s/nDCgMFPRdN
v7cYMY6QTPAHQeKRYVGMS5RoZAkn5DewigIXsykkB0yaQKt6FG2ycZ+AXtpnWOYMmWY1+yA8UkCO
bqXGbB3N4zUUKAz5ppm0v4wZzdOr3CkjrmtXc4VTTPlTLqXx2XPn46jIFbNaGBFZ6MmowBx2ZFR2
3NRDf53nU/mjmzrFFlWEA/jYoKqeotkT1mKMZXNfdo5xG/YeDycIp+aLEb2/nyE+3es67D8GdB3u
sKHe9jh+NpwvQ3wOft5vYLhSqwtuq3ziIbOfPM9Qu0Ek1gMG89ndNVKkFiwEn4BoBnxu0dNifafz
VjEC0F7/xSG4LpZx29f3pTOm31RcUUwzKDI8i7Y3GZYkcg4sjmSDKzAZYloOTD3fj5Pddksfms97
SfvFE5l3DI1QB8QRu6mBhZYk0NuvN7P/r+T+z7/eOJE2//VNddcl+T+7pvJFvwm5KLXX1dWhBczm
MvqbxU/+QnDWdrmn+p7AaPebkCu420JGDH6FD9JSdWUPagSdmNHEL657df8B4PE8SWbi36Ic8h/8
ScpFKJYCOdf2uK4C8LlOBH4XbjD6PE9yg+n3lNDbHGFp21mpoPwwt0KYHPKrae2H2MC40Mf225BQ
+5W78lKXSXNLpUj8WgYyfR0ywznj9Y/WwegPx9qdWZLLmTlFGROLJ64xbVBV9IkB/hdubDJySFLL
pimL5yr1wJv5IMG8OEnXdcmbmidM1uHvc4zrGF1dcJQ7z2ruyg84vu6G7REzjawIBMlqDlaGXzH7
dLKowryHHkTONu6/Dzkc+TSz5ydNJeFlnq9LTVk2F983sSlYqeFv2qAN4T5Xggxs6mdr9FFCwY5y
O0rVomGPSthtIYCJR4LMdA0rNKmGBTlaVgFqVDhd/UTStt/MOnHWRSGJIUxJnK3xcGnMWQlLz+TF
93OYG6dGD+1KR6H1zYySfN16pnGupdGvUL1qlM4qXzpl1a0cbYKrtty9E1b1je8ptVM2RvrSbx+y
diY1OH7vmvY+rtL8gXXSoIdZxD9qVpsdc+9pndJ8fKxUDzeNwuzdIB2DdaF2zqLU5UPoVTd6EvPF
oB0edD+4WNconBU5yGjj8Dg+m8SWt2PYQHQmy0obkzdV/sfQaO8Vx0Z8o6XhlzDvKiUWjSciOt07
6wUigrvOx0LedcZgngO3rM9d10iYzeC88Na55HVjqmHDNqTrPvHE2hQlo+NCOUsFAH9DEFQvIZ1N
7CxC39iOnrZFJXz0j7TDP+mpnaEy2II22xBOMOCMuZvcWElibmYcMXcxUIPXnh2RwVn3WiSgYuZU
3cD9oEjMG52bqcq/GVHfU0sw5nca8A1tDtw7FgkbOJAHm8LRqxHQ5/K9Mh01L3PYbKA0MqDLuSSo
LNN6lyjiyosQU/9Z0RSxMT2qO6o0BS/Z1Y5eR+CYbsbBctZ+01R3/cQk+dfPgOBvA63cY3u3neEw
KX5y7ikU6oVhSq+cL0+DJRCyZXNKMmVszFRES7+d5xNvprMIkapPaT1wF8OjuTDgUx8iV1vrwJ7H
XVcOX+xgpC3ZFEkTDjktGhxQEo65+Jf8VwTR+SCB+gPKrCq0mUSvAfpWS3MkD+/G1qsr5GNWlXdF
0hewnWZQMGVecYgBEj5M6bCUVvuAFvyNXe+g4+zidY35Ybog+tzRpWCBzp/U/CwqJ9sOdbzTEcJt
UNWPqi6Bg4TufLSsSlE5YOrl7CebCEcEZsq7Li3eiq6blz3ByrUTpP0qja5O16byiFCQrmpA4SB5
5Zu4AaqhoGFt5rg+ZUNrUtkU2+CP+vvC6qdFK6e3zEjuRBadYnMOQFMKzolheNOY4Atj/zQCD19U
vJdNSs9kq8HV2bYNIj+BzZ/YHBA7OvFUr46QTx/IQlAB4bA4OXJidKAK/PXxcZwx45O4MBGhKnBf
RfURcpA5ViUCFrM7zsf2IQizV78vz+4UvhqT+R44HZgOH05NkXdHDissPG6+lSXfdzEgtvAa5Erv
LRDEVyA9yp4fv6ajfOSvbAvh9+sSTiN8EzEueluVT6mM3AW4d7CCbhixjiNEUEp4TvziR88vYjFE
+XYs7bOY1UepqjOL1jYP02qpsubgFdGpiIy9byoX+zPFglWlK1S3NMJMSW+CEac3OYr/Ujn9U5Ve
W9i1YS+LoI4wIXSMEMymWzSGoN2iql9rGZ3zob/hmv/t/3B3JkmSI1mSvUpQ7RGEeVjURhU6q9o8
+gZkk2OeBRAB7tSn6Iv1g1dEpXtWZhJF77J2SRTpZqZmqpAvn5kfK4Mdwjw0ap97eRAyeA04VxuL
NJUKE0fxMAH8xL5hs6RVuZCb5FWsnGuGq4ezpb93JkNvPmsWFX8cR16K8zTmqcO+Ju3WwnT4MCXB
XjOjZ/bAH2qG2ZLU2A11vX4O4qrdJyUNDKbbSGCnw8FJG9yxyykyCpCkAIDwsrRfaDvqMAJfuOKg
Ohg5fyFjUNMhgC+5znGoYzd2xzDw+xvlGGo9MRlvwHfVeId8b2WaNnwh67OrumY9lt0Dmtu3zNca
Wm+5T+u0msJDSq5yFAabvFAalde+jYCAgwXwOqs6HKwdmlbN5O2jMYIP0EIxldcznkfA1QcwD4De
ivjR40G6Nkdv6yTjTSTzCxOGzrWcOZDU1ReZ/Hnt+oV9W0fJTd7H72qIbngbH6DXbUy8hWuBFtY7
1fckdd7LzNxjzyzWFEIOqKHVHqDISrOnPZ61sGybAxP2TeezaWsd+9pIICXN3gkMJlBkOb/LqbwC
Q3Ezj2zlIt1Iw2jSDmWQXZuy6U5Nr3GKSImXWvEZ104BaGBXUSjQcz1vnYk77AATpyW8bFI7ybBD
0ooVB93T20LMvDBmCDiS2F2CFppdTkVHWZ81O8IZGKh7K+/QgTMbj6GkNxQxz1vPHcE0i5aSfZom
CTS04UIOjqWhRM7xJ67VXaq/5HUOHrQvSSaxAL5uYhNH68wpkDtq7aNnrWRL0F25Rr0qW0qOqhn7
TTLrAER02Jg8ctWqmESxrhwz5TlsXYg+Dcw4SKjAWJfE01OuuP3nanwvsewg2Cps6/iTICrTngGk
NGzzBGK0263GYKkOyVJn47nQe3AGgnNlvRzAwU2HtbmAMKgz7pCkJbWmYNHxQFd+yPnxosccRdKz
L77Zvc8DpU61jiMJRhAOlTgNThan8VYSTAtZ8hdUqtC/Eln2QxVPbEwhi60oX4YtZFD8kOS0I5hD
YYR8EM0tLE9jrSeutZ3xbYeQzx4F2xEnMqirpdxl0xjaIwCReTd1jtjOE41U6BDFrsJ2deltIgFO
EPdhMHsu7A38ilzL4A7nMUZ5L36cClNbB7w3KbrqQWCb5kna3EZ1SvdKoL7rCh0AjyOrMSJe06o2
AR7G8XiTsw7LavFYYBlkxim/a5mSe+aX7/0MPE7U7vWUNd9Lu8g2ccoVrtQGhh9ug7qcGTuGtrhW
vAm2vlEaNy2K7CovbCavSh/WlK6Ux9En2hiLsmUKIIq35ht9crNvN6XHE278gfmboowUsEExLJJ5
pu+6qYURlzjeNvJ7Wpt85kD+bPm+JrtxinAJbtsmd9d5NEVbiH0yBP9sgSxmgeu307zqVD2vmnaA
q5dV/knT83ZDzKynI8qeqabR2gdoOWx8Eki9nMDy4GIv3Q1q/l5yxdjwXrTDSDTxrgUntM8CADku
vsR9ismas8l46KnfWVWNIoGZTOe6T9s1n5165facH9x4bz2V8JHzB4A1WfuexHYTMopFRwjK2qYC
53w0OKbX49jpW4McJB8K+6p1KMexZabD92V1n8HNpVKpnxhbM40DTCMW5E7xRmnaY90aZycpv5EZ
fJzaSNxOWjt9izG1rRVJTkpKY2Ary74rqWQoyvo9t834nvBKQ/2E/LQ0gpFe0DIoujNpt8Kq9nbD
jb4dotcq8jxvB8MXQKQ9j/kmnZyRyrUmCVkWQWRzPRKWoCqy3cQSmF0kno1eTneNW1818LWvin6U
Z1s26SNuM4fQZ/TVat3NQKcZ1xWWBSgkh7RFNB+bFs7oYKbXQs+akMGdboiGHO2kmYSUCj5TLDHj
S4MatfxeikPXFM5tZ406j7rxdShH60ol44FQNEwXK9vU4xxv+tx4hydBgTWjw6prPdrcJsc6DbxD
GI5GGHRZ/9ZY7VsKCnQ9V0F1D4tZbCaN3q6GujPaiHRnhxOEyIxs7qirM3ko6YW5McsxB6AIotN0
MRxS9gzXzu+NVVwYZC19KmdaSlTXTZuKi5dQcVTR/kxrKOcxoBNIicECqVzG/pGB/WiVXr0TY+Af
2Cjd9XF7G8QYJ5Wqhhc7c/NDDHIoxLDEsJVMUdjF9cksao56OrFvMKd2G+Q03Gb2HJ3LhuCOM0Li
81wMJy5kiId2zDGuJFq143iLb0yRO1uNh9fKSPGTlFJ7kXbjroUdLQdXXj5pLZqZN6sy1DSz4b5n
u+J+gWWT9iQzAjgegSgHuBYSl/C/GuFY23wkpjAkc7ENkrw4EYYLwro2svd8gaoShZ/3mTaNl3Hy
DHST6Q4UZL9pkISJ9eo7Hx01dBIPUa5jbB/d9DZPkufCH4vXjOn4qeiC81/fuvx75iUXt9o/36eg
/I/pPyyOWP7dn8p/8DvvGBOPG+YvHckeM8GfqUnrd0ZDjG+LE9TkvyDv/0FFM6Ea20jxgUeqMvgR
dfxjo6L/Dl2CdQoavQ8RzV52JH/nhftX3jhPZ6Xzi2fNZ59CbhMPAndlXADLyuWnlcrY42ruiyKm
RatqyS32pQiDqLTsKtQavblY7tKJTveSudHRLl9bKd1zrFkNLh9MZGcbLYSLBWI4rFbyUEsJ3yhu
XTpeXtgPVhutcII1SAywBOzFN4pN74437HTuIrO/HXPHovPEThfTCz9A4xrWp61XEhN4nbSnZkjL
J92btW1QNtWWMAtEH1vMJ8SJ8ZIDStinBMM3zaLupV0+LmjX6FXCZToa9J8z/MwW73rcO0lsRUdb
aem1WziEiTKHvSWvIwT05mJWdyII4zlLGqKemzHovyI/oBSM2ffKIGp55VrOeNf0VfWswcNYiQmr
fT2J9Nm3UhkxqmiV2FLknR2NIrLhQWVNeoQESzUD59gRvkGbrmU/01kRFNn0SNCWu6WeS8Qj9k4Q
2nNkWCY+yBIbWBowObVSUcIe0A0RJl2SJvw0Tv5sxgDb7I7LEpcNPSS7ZYc9wtten2aIlK2197UJ
wlttePsySQYAZUoLA52wmpVQUWG5ONW7CRZYNkrj1LOfCGsph484K8STX4KxiM0x2Y1jwXiX8pwP
OZQkM0KOWubjHNx6FjIxN7v5nbYM49aBdHDphZvRAtGZRwyK5GdYV2zryi92ZWAVhyYZGzYjyAm8
wRHXLFhao11wIWmEglWbLhoA90WFO3DLQAHmHtmDW5RrHxd7yNq1seCDDKGWI4rmHaJstLIFJX+6
UG4YE/TdszLWX8qKrHk1dBWedYGZb66RrjvIVbBEpgNBnuS+w3a2cQhcfcviZXnlqWnfu1CbpGVk
u9Fu/B3FJGyr53neNsY0ripDKw96zk/lCvJDKR9rXttYrhnB8kPHQn/PNqG66goZ7eDHkl/rE3R+
PnhrxEwAKOj8ZMNi+G9sTiFBcyuhBIwuOqOPWJ9PzVpNlbF2WBlw012OV1WFRl02uyXVnnjjcuVA
yRSl0l7hdD+Ba3F3TaW326ogkOWYqH5ITPG5qvvo3uNzRt9JDfdCz/mdUx2GuZ5gDJyIil9tP6wD
C/057F27OIAellgTCtrkgZcn22HRwegUTD9Bv8ybcpHKKt1HNdPzDPUWUeHsl7p58Bd5TS5C24Ju
X8dOXe2nusdszt83VIDiYBgg0hFumE/JItzB9qj3fkogk3eTd+lHxzxai9QX+zmqX4KTbicXKdAL
cpJcmSmINVsBgSBG00Ezsi2Yh35F51hyNS3SIraV6oA+2dz76LT8CdmnJWYpT/hzp40hi+bGSdJ4
07S1syd+RRksR99OQe7YEf5iAqDCaaQNznT5n6WMno0egHuh6zjzKRyUyIB+/A1JaHoYF+108Ci+
78ygpZ2GsY8NA5Wy1SK6Im/7SFcCjzG0lGe4LPJqbmyfthMEW7KEBsQFRNxIow+jXITdnIGGYsfE
wNaSN98wTtT3vV2aOx7XXDvTRSCmGWsWBzgWA+3UqMhq0ZOjRVlmE17eNfxaN+WiO1uLAk1fC88T
Z9GlRakzHS1aNWqYfQcrpLpJFYngVb2o2uwUs/NkAEFbdaPVrJO0Sb1kr0TZnwSOps+ksnHGWn5e
HSK9Ti+j5TA5+vp4lI0/hXmpsgO57/mN1Kb3kPgzj7/G5EluzK1i59NoT6ab29fj1OUsizHlcIks
tEvUevMXcch6uSzRntc7md+tqz6gfMds8mNaDhWxsNR7dLFckd/2HymhgXCO7p3vctcLdipO6e2b
cucYtTrFWjH48g85j/05xdP82kYOiDVs3y+WpVcn5RGx7QPd2yP82ldWwSBEYx4P2MHtWK4rQ+N0
mgJ73xlywbs4JaSQqe+YaZ2Y1iPuf4n49JVO83tFS+uKcsviKmcHsB2Y4j8b3+yvbOghe0c3VZh3
wODY2DnWfuaqk+NnyYpTX2XTUctHwJqwCRVuUqI3QV1V97gWkh0xd0rAC6zbdEkZ9xi7c2fd46Wg
P8Rkvc+dr0BWHDFudNWSXKQbKb4DnpodPQkVBpai5q1wwpu3saKyly15M6yIPrbA10s3v/cKACqr
wCjrC0sDHgKVnj51luljqAvkdZz4UmxqzOQbGmBwAtO7R/FbIZxo0+t9ANrGsZHzeqwlACUDNpY8
G+49XY156NrSfyrd0r2WmmceUrw+O1zickt2r30oA6nAtydu8yoJ1T1ZiUZL6NxrwT0eZ/tDFw7j
Lrly4y4zermvpa5hSBtt/xBAqz71ZWTvJzA/exbRzn1EmTDGKWO27wMOy0OyACt1kcfXUdyP56RO
+2E1Kt4lvPaavgBCeSiSmRrXM+6s79XoBjvWfsWRS2756VVpfNvCY3stymh6URoabssH5MCwUTx2
QWXeRkPTgvBDce8QP66GoTavAg7g+yjpspOOKgH3p2UFM3Gwr2xtOTdNPbL2LkUxhzIdKFT08/Td
Cqgq5fnTpjsNy/dB8Hb5tKvceXN0Dfq8INzKkTdPB8ALzQb0qoPbQFjYnXx8mQdNTxkNhtK/1jpu
kipPjTNx+PrehnJ6VUZN9cDipT0v1vIKuUEmt72uylPZZPLMzcR0ucKU9auSabeXXpTuctGxWOHV
Rux7NF/dYYOmYJY7zo03Js5140Gno2yBdRPNFe6z7UkZcr5R5NrktX0g7GdtK9qTVp6GFFDOQ723
8jaVmCS4XSYsQq57TViXJAYDOI30Pi37H9ZQCEXemgVDcg3Hc3yyyDuECpHoPS0n+0Ruuz/mcnKf
+QQku7aR+cEplXE9JezyI8yDJ6/Ku+tgiusN0ZTya3ai6KObCmtrzB0YHHs2JFB9/iqtJGw8e3H8
XLSEL4betrawy6a1k3pAdCMullOoiFJQWhFQO4ThemXbUwyGmrjYSpWD8dhRUfNWlDJ/xxbQbYEy
CPoowWU8osFpg79paofex5aRCTiH4b0RXI3nXSVtyZUU0julDFr2HAWs2DZpOlkpcHN7SNeY5pNv
fIf53e0trFVGrB4UfIq1PwwGl8sYY31amZvZb4NjFrEEr8Rg7PqqVC+NJGiaEVfjcMvGe+ZnQPnY
RuPDrGjJZmkvh0sTUUFocACwsdJxrM3jdFMbNQ1Z0qvDmVXjNZqmeiuZWNg7TyxxmO7WrTlYr2PB
2sfPLI0tf5Tsqaa2tsLvxHFm5vzKAMUcqIwybmY1d5dgyPLLYDlsU5ZDQM22WuNWUtciAoOAKTS9
A3gFz2MkwVBDnIIyKqctyCEdG1mE8pblMXupmsNiLA2TLVNfnILJnu8EmNcbJmt5qGNM7yxhxYsx
tuNzpwXzvvIG0ttDqe3Neq4OBmatN5W01RUldtlGn9kvuGTFrjn1qh05yfhtamX2WAmoVMjA6b7F
qhnCIwi2AwPCt1lJe+cmpPfNMSuPDivSi8dK6FAXPnxoW/jcWWpDN5dNq6/staEZ9bRiCZwe66hi
OVzNvRfGhibyLRXLCXeioK+uDY89tw0V/cEHdemh8Vh0xNTYbVZDN0eHXu+8O2GlSydxO9KP3mVN
toKLlJ9LswmONthlAup1fVM00t+7iHlhZQ/tI/g58c5jQl13KpY7pxfiBcZq8CwkTyaLt846KXTS
KrM73Lkcr8Z60PvhvbKD+M4BOIMGaGHZwxf6KfOqOeoQ/r48Mwq+BZiQWKxQ47Q3B3RyI8CZVNf5
yG5cupd0ji08B1yi/5JJ499zXeBwt//n64Lz229sDLK0+wcejOVf/unBwNpv4Ognm+qYYBwXo8XP
CwPDxqzPYp283JIi+GNhYJi/k3Cj8IiaJGJu5M/+5sHQfyddR0bS/v8BTP4aYSVM57ItYJnh4sAg
O2j8HWQJPauoZMR2tO7ugJqtdcgFDjeYn34z/yBKZ/xKseSVGZg7XM9jJQET3vz7PELh6XEx82zf
SPRVQ6IB1EgqHI4Z+9bRtIjV0SIyBlei+q9t1S/pwd9+Ss/+ug/5n9/57/YhoDnmOjHI+ysDq3to
GisXb3+/+tcv8NdM4v/8Lsuv+aety5KHpF+D78KssZpC6k1CjCHbf/1Nfv1bLd+ECKVhLyFLQifE
M3/9Jh2AagixAVtaVFu6ZPtuk3z9628B95Qv8rd05fJN2DBaBElhl5qwipf//tMryYGlTkA2ohAg
jbfTPaq0R/Bva2YyGIsq78c7zLTIEx3uChIWMH++mWCOTnlpt+ABe9YQOi1qD53WFdd4CrwzpUTm
d6jGGDe5YF00tA/i2NU072eHB7orcQhSGd3H1647odq45LkvnquVr01LylFFdXfGHJEezZRn3XoA
lP1adZa3ZiAyLj2Iy08XTYUnNosZsMdRblwDCxO71nfzm8qMnZ0w/aiA1zcF/OCk0mDZx8kE+HxR
ReBG1kdXpgWlTCQ3v8nSNNGlHdg78T6aZNd+t40JzVY3coXPwACJ4q8EMtwaT7za6kEU6evMlumW
w1l3tmLg0gCMkLY54cZ73HXVuUxM/djNYJ/bsmnIhbkRN5qZbiwLlW08ZEartftmtOOGBVFfGMRK
YuU8tJo52nvTLWg3LZRRwyOrUo/dATGbzlZOu8JjMFvroqzqd8Wy+eS1ndSp7hmluY7y0nk0OTou
sk2x47rT9Jw7OGfZUFvYTOn/Cr4HUmKgGAFKR0yTPcefSpKV5ozjvIpr10EFItHiFaW1ZfQdoahZ
0PZZ1fFDKs0oNm1WJ/dTMsbfClHUl7YxwHsEY7sDOtbS+K7lFyPXJG7aqNxJs24QA4mI1AG+UVoS
S0KLtC/n9J1s/JE9BxvUfickzdWO9um0lPX5RmuHWk+qgPZZ+aDFFpd3acpznVJ/AiTIPNNFW9+j
JatnFqDtPWix/CQzqGarirGKLkHh2Ie574rPXI/FSUNybR7MZin2hgyyE9noTdwfy+DIm44/P87e
xZfQvXUQ+veyc1HxwZXe5dSrfXQ0AB2GCrNXgkr1LhPhXxNGsa4twtHczEuXxX5ilwB3eoDUXPND
kAZFc6Wwa/PHGgyDjWNhizVgkPht1Pn17yqjmvVLORHmPOqlzRXRn8CCG+3Y3w2UFd11jiXuG24K
XOtyeAB6zeWGDgtpf6CFtDN3+9hKQwb1lkXQmAXvzpSkQGNH4U0Hr1bUHIxD4aY7Cb7FXElzsuA/
Eb0c33qsL1DLBJimlezt+lUrZqsPWzVZ15Hw8vwiBI79ZfwCCFtbOHdhumkdtn7DFEDTZ3KilbZ4
NaTlFfcBIsllpJiJlG8fhHoB1Tz1guQYexl1B6w7rgYbiPiK8nnrGRZ5sJ/x6105faqeWJaZNzID
AgqTNDgKc2ivzWCSDwli20hxqpwW0G9feisyqKxAMbwyWkUdiSFYNACJeit1QiJksFbHWEy3nsjo
R1hQrB6c2U9iOdF5AtVFOtkmYQIAZEJ1BeJqmFjrEazKYJu0g/IgIgN8jRf0q1ggsJU9Antg122m
9IumD8YPYCxmX+ecJ/V0cFkdHDsNSCmrr4A+KjHh8Ymddu07EddcaY7mfYYm/WX84NPWml59cVX+
/PEg/189dXGkuYQSfzqxwjfx9ttXJUB+X72VX//5H1eshL5++/z67f6tEm/V51f3K8jgjy/w5+xl
LolLA5gBQ461SDK/zF4W91JgeBZjD9/5v2ev4HcT7gEILf4llEX+43/PXsQ+UbJhYqLx4GcEV/FX
xBp2U78ctkxfgcElDfUHYZgA6A/490+HbaWPI/NSM4XBhCSyaoa2DdvEWYzUbGWCnd1a040aO/dh
8V5dsrqLtlkj6m+E8UoyL818JnIfX5luiuDTVOYzATvB9WPOgjMXrQb3XmRThVCX8htOcL85co41
+gcdKgXMtlIdc2dB1MzK50KZyaoHRkSJ4StF6PMFpUcDa0CpMJKnZhPBSVxiCexHe33ts4M/uzEG
26SkYWxduzJBaIi1/HFI9BYXVz6g1xQOHwN8MjW+P0BQjYdhCEfiil4s/9ZdCpVXtRdMoNpUScN5
2ZsfQLDKdVBT5tJ2Q3ebdeP4nKvavCWo5aw1yMpHf2QTTs+2dhQN/78GcfSeOAAFD7XbFw+TnqAG
t0b96iVSe4jYvW0s1I1bAjXpq88u4BjJlF/UKDhLiX/hawMXtM7niXBmtwThyilwd5WIcvYNVaHd
e2Vg3AKsHcKlmp32Yy1DnSVsQObQ2RL7B1KJlOYvltE4BpxTk5Hl7pesS06fVaPb1BY4tb1nrZKR
5A5orm1BQfWoWNk7J/vQEUUPVPtUWbRTqET5Gwdf3gYHHkcyCKiVMklx6mmhDpGBzYU/ZBAqnxfA
+kod58qNT7GhDGvtZI3zHBUj98IpTpuTFlU0HopYN8LCN/QHDKXtK4bf6cp1IokLt23G0J9HRLVW
p2wdYcIJbS2Pt7hyA4TzpAzpUfSupFH3INA9eRuMjncHw2zcM364L2CEtdc8IV+zrNiBLZgioju9
9JBfcqe9C1i9VewqlhYwx45pOa6oqL8xGkHUNC+sneO2BmvYtoezx9L+qdUDcvMB2t+1XJjpA77A
J3DSTY9i4nm8d2X9SGoB0HpntP49PkBwEwuHffiBZB/bRDy5sSdeIyrYt8aSf14rft6XmgzSfimm
c9mAtWNFQBnmu25Bfy9mf3iyjNm9zRY2fAQs+tlX8OKDFlf1ajAieWwhp6D6QZZvF8a8jDj+u6F3
JEESGPQeU8jJjUtqbwSUipfiB66+85W7FwGFrYlvq627cO1TrTKfFAI/OtmyXsZLg6OOru6thYUv
nBY+frqQ8r3UST7yhZ6fLxx9ts7dNoawd9ABZNx7C2/fGIL4PcrH6U7IpDlqjtIxCkZmjWlXZdGu
Yie5HWvpMlI4VPRA0NSiT+SBWuw0HlDA85YKgMrq9U1UlPqxmBKK1iV4M/dHYwC3xIzffOdN8Ogi
9TjJJKdM0Yre2h+NAxi3ja3OQc+3tab8SWLb+p7ZkKbgXyJLQPXKXu0ybW4bihbwbvau9Ur1XXma
f8hh5Ch5/Pn4e1flEFCqkkSGxH472mc83NpLOwS42GSDzI6bERoJQVDjw6mqGiXVsSgkKRQuaN8Z
lg4dosfsQPMBUAsoDvdbxQXjiv2w+QEMNjsZkS3lyuyN5kgZCWktisaL98jo+4MT2cUHQZnqRZ9d
+6xkZtxndVyfOQ4SyhgDxuFVSuU0cXRTUKuZpbZkQejUePLb0WJgttBm6ywVe65XiwfeYrKhx2qw
AdnBzlu7Y90+awHXEYx75KGqtLl4QxDdYqbJd6YVYBzh3a+xNc+ja0tV9s4uENGMvBle4UiUl0br
mnNAF+ZOS5L8FEWi/dQDIQ4z6sMxo3yWYEJq3ULbmw7wlAK0bSpK6OfVvixknQyKRlzcNH4bX3Ir
G47EvGmqtPVuXWpzf8OEpHYJZVuXLC2rfZZbzSEtTFBhWm+bT64AuI45FrZbZTW0QIgCC66cMEgb
k1V4m78+yfxvxlEYTB7/fMsEwXUo36b65zHnv8JBy7/7c85ZIjs8wnhHWRSS8Fn725zj/Q4TCq2W
YuzFrWKyVPhzx/Q79UQewwcLKJdb/7IK+MOVoukEffhS8Ch8Ov70pfzvL7hSbP3X1QVOCn35IqYJ
Qdhlc7Wwxn/eKmS9TpsWFqmQcD3XweM4xn2BNt1Z9l3e+IzZJH7EB7XgPBxqG8lzC34jf6sdL/rW
FlqBCdE1uWi29Hao1r3SVJps+GwHV+acyX1SJIWzGR3bpy+uGKpVUfWKQt1k+CjKEs8bwRr7ll4n
RfEpXN4MvAOWAuCzhg/fMZ2fe8Tzbcpu9yWr2wwlkRd0xX3GXir3nNe+nDQiA3O5zXEgIwsa8Rbb
b2mcy2yAvE8ulcpUbL4eC9qUgO5AIOZWNgSURzEqalNYJrPbgVmLXE2HBeaTczABBqTOvL0verc5
ojvoT0Ms9CtyW+5aq5aoMp+uhTUhruO0ZfkbEHFCniMK6oDCaDVjKzJRddse6DEYj3zObvBJYvQd
KiNfD303Y1xkPUMnufQ/gHCiKCh74pJNgDjY1S6PjBV3VvRLPAPgsxfODV4ySquQfUv7ShdzcZt0
nbsxUotbDDKM464LFL1VPMnhOI+aAyEjcpgOCTm7K2wp+g3bhj50AmFiYbcTyja8uJTbmewI/g4v
znflbGPftPuku/jD5J9S6cmXnE6wT4eqjGsOYtTc3C1zM8wtt/t0Sbw/+ajb68YbhufMr1lgw5t9
gaw5zKEnbO9+1nqPQOgw0MXspBEVYL5l+QJaUJU1K0RqXiTuqSjESoulXellirKZ2g8xAu7FJjDx
hV3Z/CL0ri7ALimgDaqTaU3RUTlCvEeZDbwX98ueX3Bt7dKegZeEdvOZd4k6FpQLw8CcRvvKFFOL
NQXsaoysgV/RI6OvIHE+Yytgi7K0wDta231HmdCcNXndYl8DxwgZcGom6zY6CHf0dx2e7+2YMoOC
VJQf7lI4P7Z5TKuqJe+Eq6k7XM/lYTK74WuyHZgAFn2pEaTzrVg6VJfC1fO09KrSJitvnRLGimrq
5M7WGaV1e1I6uMfUukYkYzQDCE5Za+1C6MYXnLzaA8jyDWwl/TREPypetWA573oVH2Tq64/Mx8kj
wyydsELF4o5m+n6v8MDtVZuoT4/d3jPah/69ruupo1Q+UeNZn3tnPxE4CNadUc+3wmrRl1BFK0IJ
NiRIvacrj2qXqn2Roo1OFNtS5OLVzVGZeX8XubF6LoweFyuPlZ6ytTndwvSqkOB9QaWv6VRhJVS3
1zrDA/bZF+9W4wjeG9Ss7SXWqH1PF/muKLURITYR1/iECky1cQT/22hAwnh90z8VgH5vG08uzi2L
tPzKmpoeCTuKd5HeYj6FOfHloLE1KyFoj6SbrBo/iPxOjxGAXsWWW3sZXLIjZkWyUXTy1mY7eaJM
vmNj4xkI8aZ/pypdv5kEFjKWePmxdCgDFmRsw3QpsOxaalwmy5lvpsxpto2eFHy4Z+0hHXNUKo1t
55FZsb+RvN+oKbXjzcAv5AF7tE27H/jxVaYrlx/eB/pRjpMk5JbVW2ETMiBdHJUfZaqmeGUpvcFZ
n1NBU/Vl9pTRj7ivS9JJgVUme8tN+3ztG4P5TvlbfhRsku9pgK7ZvFnWOQAl/ELCGpPN7Ef1XW86
xIyaUUFNGz2NxEIzyuLEYcWFo0vKdMdWGtANb8lNVnviQAEKO5OG1PKZnsk+WGXRbL4pPSn3c8WL
GKvY2rfwCt5LPciuusxs3vXeVY+x4xRnCn2wslEXvpVt7d8uVxaa6ebxrjIjMNF07n2rk9wdV5in
uayyHaUwvLH762y2ocMLLT3UwwgszzUUxcXldFOUtb+1/Kg7N4To72PAGiTfCcVcxSI29lisppse
XGu9oge5v0Nk1u+qmq5sE0vZ2dSr8VHEvrEDN1A/DP2EiWrqOuPB7yePXngtwSiTDRgw6Gxp3sfW
9M/zaFgvVKFw9RAciTlXSZhok4kpSDrZls8786Tb+ze6qPVpxS6xqkMxWxOOGJ0cKxuGIgFSovPQ
EzJo6Idw54fS9MluF+NYfVDYB87ASUTV47cfxhNRMIc7cuzhp2mMRq07ywrkMaJMF6JCMgzMjhhi
HrIK0E4D4ebV4zIJaJhdZslVD+buigWaVhFl8Ytbk8CcWGkthuydCRORe2+QGU/BLCmMmKxYfDQ4
R+9KEr1kT0cacb0iSZ4AtfH3LpAIRqw1y1aPN4MJDHiiZmtO5ktN5/tayH68JQJFkSFWBh+UTcSd
pB4qb+/qRX0Y8qDc//XZ899TuzQxH//zqfJ2SKvP//t//sFUufy7P6dK53e6V6DyYjb5tR7GoR7G
YTdGpYeDE3qZ5v6YKSGHwtjxkC3hkLIl0/lyf8yU0M9QQBcdkAnV4Kv+pey4RdT8Z6GK6DMjpWt7
vLF1eqWZfH8dKdncJIneaHNYzv1V1INdIHO66Y3SPlDBDNojKOMNUCFvFZXDXT85rHhwZfZm/WRD
9FmXPUEpjNHVyhRcF6sIXEZZ4K2cDTGFfeM92gZOtCnOm3WrG9GHZ1oAWthOrPkE24vx4kMuISNl
ZoiLNsSYOvdCS+rtih6FDMMKGDIgFzkB14IgRErCqaLqse4nzBp+8cl0A+Njtr/PmrOflfhuNfbF
FaIO01ZnbInwF7cqudKHxYhb6m9aAADSaKS7wRXU47+cn7p4fhnKwsWUC1CTrsxizQLmlaDzFOrN
pB8EwMnN6OMUgZfxyD7F2cQxUxji/7OIo+rQTIyVhaW372buPysveCqcvj3IodR3MloKhnvj2Psm
ROyiTTbzGJhr00FiM1inbP8fd2eyHDeWZdtfSavxQxj6ZlBlFg6HNySdrUhKmsCcHfoeF93f1DAH
NXhWnxA/9haoJkRKojJSsnzGnKRlREjuABzAPfecvdeWWLe8vMGwAtTKHW35VAlgpGPKi9lC+iqK
oUilNUJSWhFF1YJRy5kjYGjSBz/KxkJ4ST6/aoQ4iiyLelfI+bp1tGgjD4KCJGguoDGNbmTM9im5
19yuNN5KXZavIXyFcymVIn5QT5Hel1tZkVNkryh/ulwtT1nxTgdNS1ZtkRcHllS2RGOgUorhv5/E
9PJc37cC4P+zRtUqjowp28E8Vm1Q63qhW8DAaqxm8lGvE39YGvltl5AkhqFfYZDcHNGZWtoy3jwH
60wexGgMI17rGgijlBw+5Ebpe0sQlFgUrbUkAO9UawriOuJ0l0w6OChzYzc1BEsnRzfUH4aNcUh2
ViDcSNdXaYTDzxDcoOi8tik5oZs0KKYN9qQUsjhv3thx1iGXYmlLyND6urkBRntDxiDTPJVAHFS/
i1jPzsFLHtbcH+D1+kMchQU+oLJalTUg9UTfRTKGoqhiy+WoOC8bB3d5LMi2iGJpOVYEWWfqaTv0
1rpMxG2LVV2l9GCL5XtGpxwlqbwaqFvh2BQ3SoJdD8vaAv/URT83ZAMgbmpbHTuRzHaOzpY1UcWH
DSqZStN2IpetrR91qzGsDDdRy7VZo3rvjGmNfiZzVRXOW1j7u7xJzqeRz3CcfDl18gmN4Lk3Sduh
17WD0ZCpe8GEVtoFZjOENVb+HlXOXdz3h3KaHGpRdJyFKSkURX6YtcT+BCBEJbrDetu4FaQjgDrq
u1YP7kXUoX02kdz5Zn8wyAi1KukNkuqtI/XJiraXhqKwOsp15SYNnN2o2MfDaFxaMQ+2pR53dYyw
jvDAPk5P9FZQ0pfJRRrAD5r6fFqidz80oUs4822hh+VGYN2rLX7u3ravhm5ihNmRZVKUnlTodAfC
G4SkV1NRUWBjA9MtfJlaz3MjTFqKpXPdh+y8SOa4DGDWLIRhdasEUpbbk2CKLamHzQWSgIKhXOlV
dBAMfXaUk0nP4+yrXl1olav6AM8w8ceY55iti2g4rloYagmde2qU6rzvVXuDeKD1LGkoPHZS19ji
pAXJRhdUphqGDHGv14P319fgf+f+j/Zi/+ebc64PDaD5L35aqpELoSGaRUHWjHmZuzyfREb6b4ZK
28RCgjSjt+nkfFqs7d9YweFnq8qnrNrPi7XxmyXPGiMaQxadIEtR/kr/h1Hbs8UaWgyobmyywEht
+kDP+j9iVpwyDmegb1vpNpDzsMQ5awbbwUnFrujgA2mlbIuNknT2WV8nyeEkTShZ5Upkb2w9JIqg
iJCM95IovbQzeQVWWsl6HoKK7FeparEq1Kp5FMZsLeQy4wsY9MqsfSgMVn1EEeH2eqXInlbZ6U6B
BawTitvFB2NuECklSCvcBHae7tn7xNEmL43kUiWJIQGZGQVXhhHnt7EkizsUkfZuJLGA6tmg2xzW
YElVgx4r+4yCJDoCNLIr8GY59hw0znlItxzCU8RrDVVEaJHaIGyE+LqwdwUG53NbdOnlZI2QHmmM
m2402to+tOLmQM2Bwg2hVPHGK1qYdbTMjpj9jSeVWU0XddUbG5nLdRQaOa15i+CcRWCaDJxURGf3
mt+a96mtVTSO/Aq4lIgL8tARnLTFwu/Z2hnMv5kMkkZKWBVmekkCU2j61n2mg95b+VNOzwLoNm6S
HvgIKZqMKGVt6s5IiaC2GitFoftFoOS7RI3hlCAVkE+K0O4urFi0q6Exlbu+Fu1tK4xihw8s2yop
/8GJzQp0qtFWwA3l4pIJCTHf5PLuRlGCoDZUAOaegSP4hKlCu6KJJu+rpqsbtLwRfK10KDCBpJl9
1uaDfUmSRfsW4AwddUOp3iuoOs9sfkomZv6cKieV1nBjpnZykMahjBYhlLJjJwvzvY7dz6J90Q3v
TTiVZ6aRG0tDWM5NU0XqjVRIoAjmRng0t8SRG4zrWSRw4tgEMI29LM7SuYmuRGGwg2WenpIIT4/d
VHLrrkg7Bl5zCx6vXLsVhENB1YLCQNcKLFcaHcIHm7BoN4TUMmM6DPVOWiM3L+cd7bRDbGG8hbkZ
b8iehwX0OBKIh4oDitsHeZ4YaHEpnekJe/+KXBAvkCXwqfOMwXgcN1hoO/Uley9nM44lQh94hOju
a01il28DKM8yTcKGbCk0dlKN93n8ON6oHkcdRRiXGp4ihq86FBwduKrZ37HOhe+DCN1wDIf/Rnoc
osDLKQ+USS2URTloyFsyOVZ3qKoqjBxOgu7qcSyDVgzZvagzn3BllhWGHaYVoeq3JhRckalyrRg6
Mu1h7C29hYqqH8mP06B8HgxVvLEoT0QxxlviSJ1TjVjb9wpjzB3cWv9MHYvuLfiMIFtQwCYooB6z
Ry1rtHl4HhNJ53DSKhH6dScnXQkhUS7fCq1ADhYo4HpdyVET4jyEXx2CnpPMhapMNjbCgo4gnMJs
Oh5SSmjWPSk8JWwneBNRdtLrqOOUGO0slh8iZnkVLWZputfktDmqjCFXFjIBTmdWw3yaEaZ2VVrU
9B4xZdYJVrj4EjGvf1kYdcXtABbVxa2J3MQKh+ogTdLuuqnJrFuqQW7s867Nr2Ozy95NrYHxOuo0
5kmyGQ6nDc3M3tMyRZOoGXu9PjA6o8KUhH2FEGAxRN2SvUgslpOTjwGgKT/k4Zaj/rolzgTlot2r
FzZh1P2C3whYvCUmWEckN9WI3sgjPFQSp13b7MxWJAqNNjWqnsnA3KXoIYuRDMwECfuaDve40ull
tm6rWA3svJxJ7SK3oUDxC8v8fzodIAca7numeCKU8Bzp0mUkgGMtUEFqh1qRi0s+079GYtZBJNRD
WO/oB9qbIJ+mU5Oqf2VMKJhWdRrKoAiJDDBXVSirmyrNHNQ7Uc7LxIyL/Czqk9pcOnoXngxDGj3A
hXxgeEqzj4pabGJtCCnUukG6CaHqx0v0R8OmjcborSr4pL9e1by2zoKmGTZamO+3Fd4UaZTtvxxV
ffwrn8oUnTKFGQxS6LmmoFr5s0wxfyPzRddkTMfzf5kzRz72FGhDUKBAqkNGjQMLA9PnMkVFj0M8
Jj5n5/HP/KUp1eMHfaF9nVsKBkMq/heou0mn75nANh3BhVeq2i9z35lftq10qDljuu547xaLCNnC
lowl6WQ08rTxmhFWuTPKjdc3trIDtuUcdoTnrCLDCle1L8bJhdUlIGqGJkCDvN4oqSNhwbLr4BS8
c7OLtGiWoeX8y7Gzk6u2UwbjAHqnjoagCkEwD/oG6o6N1DWlr+DIeXOQ0tnbDjOmZuKZ23ZlZZ+M
oBrzhZZHEoaEWEK1KrWn0zyesO1jHArDu6ZUxTszgBnK9pcBTO0kIXtGgHcXYRFmO2tCg1MJtBtZ
I8cb8m71U7Vn8q22BtMDBUVwA4X7KgWhk2ytzm5P7ZlxBGSCvIi2M0Ch8FbHhNMCJJXHxPfQCNgC
E0hWH8wF6Nu8csyHRi8DjUWogJsJ/o7dip3UgJUk8hFJMYOIGag6AWSlpk6emSuCeEfNNC9EKZtQ
YwYoPCZo1kXX6aDJ6baoRw5phAfwZJzZaBad91INzorGtK4sNQebEHSMIencSsvYgGVJYl9GdpVd
MuGxTv0S1emKpFFcUb3UX0TBIJ2XrTiQQ9U+qYglxfu5McFvEV1NF+Wed1m3M+2OjHPGSgK2t2Ka
B5YhnNMukKzV4NMEdxGA9Oc+PrcSiVEd7gz0iUd2PlpXjoonC3PRamjV7iYSpbOVedfO+W7gqggO
qdwUmsda7tv8ED4UJtGc8QYjV+h9iAUORJv6V1aZ1staFv2tMkqds8ibvrgKgfi8jdKmWMNMwRWq
Ewx8meeSfaJOqnQA1ADirTrm0pXI6py2SQpHj/ZQVSGWMKS3fuuou8js5QOSNhsvtRDuxKyJkAM0
zF4NtKc7xkQpOjRNeFldp+/x50w7AYX7TdyZ+Y0q18oyA1L8hr6hvq6q2bo0s07ZmkSHPikuu2hM
IOiHGr1hoxjq8zSNme3gaX5vGHm7pvaWmFX6pOuZnUMOnd9gu2sko7omWnM4meLYpExIOmNntVK3
GawJwJVPhKWEKNOcrkzMhIxn9fIyBVF662eK9MZhu7tvAkdCwm0OMfAlqwbZSFomjuTWag4VeB1n
RdKT02m2lX0jOsdcJmpukn9SG/d2UrBv7hLrnTkOzlvFCfX32mg1tKXsAMoYI+FQcYECKCctGbHw
TpCr7wdRieuacu8khtweu0jB/Y1pZeFJSnfuaIoUBgqBD92DRlFhT640SeZxbxvSFiec2IxDTWex
ElJ1YZKmc+qzl9+SYuu8MUsmf1tCmOlmoDrPMbXTOMAVDiOm9hyksNcymJCjyNbpqwi5uLKVmgaB
Ksn+dQ7IEsWHWfTQziM9XPBWrg9F5gSAeqLBKxjEuU6gB4emUQbHAVGO+G8HhMLM0WpAyvW0Nmnl
4S+enMsIkdSVAmnlrppbkhnZwGsVKnO1GIcRpdOcvjwq9Aib1Mkup7aU3zQ1Gza5ZjuBikSREGmX
8nFb8oCQCo/w3Ax05SGEKr7q2WNs0xwpEs8UvkxFdJ6Ux91ayFa1MXLIxARGOgGPbkVaBR9e0shV
WyoXY4gPANIrt3AIR3TtQ7CEVxccyZnU7zNY28tsCM2tM3TBlpaRuQOMX7/BRAWmcxzpugLyJ0u5
ihl2571sn9C9rBeyI/K1NpW45Uch7aipdC8lxPdMple2DhR+Onp+MgGhMaQKIiwu7Tye3mHElTai
TKG1J61yKjVO9K7HZ0uii2/KD4aWMioD8h9c05Rm70YMbXA695y9kZmfSwt+XPRRKDaiyZvDPkiM
jYKM+E1st8blX69L/p27LToil+8XMBfitr7/sn750GmZ/9KfJQwTKoWUMwclC2+xL+xcNE0UhbqU
TgtTSucLSbEi02qxdRqSs9x3ht1+LmHs31SLVDRZtix6Z7RvrL/SaTHn739SwwAJlBWENrrDbaEr
JiXWl0qbipWssXh1LjP20uDtgCjGthZixYBUaaGiWOMdjoiPr8oNiSIN0/L+JJ80ZxsJGEvWlL2r
eYARpwrd1TRIJXEJm20sUMvKPlNHKVUeWtiXdEAVjJ1jv+1yU/McSc28oMJ4QE8Vgls5VXt5AqOX
D5m61Gsi6+OkPyGiQ3NR9+Ey40qummG67iY4GYUUn0xEGCPGhRhG9kJ2DO0RBahO9wbQ23iGkTle
am3Rr+3CYditJkilNTYOLVClqWyYD7B3FgvZct7LakX2GTv2PDiqJ1Pi443+yLD647hjYKtIfuwy
+toiUAaCbjiE0uRDupUlx4CZaSFalDD4YiYuFoILDjNFwD8HLIaQ2blSMwSI7DbaXcxwM2MIy9Y6
C5cWSBdPT0uMPcQE3xkqYuc6VCWvBI9KNNk+87NhGQSzC5s5EGCxwOtCfBh+TJBZ5yMrFrKEC7g5
6Uy2QE5SW0uhpZXrA2ZclVDmgATYDvNPMJZqzU4bgZPuZmYbHLfMkpdVKQXnoEWGi1EnA8Eky9lt
Ih1yd6uPgCRbJYe7pfeHKuvsOk8cAe6xvoRZr9NUZqYaEekGdoVrifmpvIcki6DHKSDQBSiZafAh
BFbkY02u0Q7hNHXjqd+BDWKek8uXel/skyL1vcKIH7J2YvCDaZjiYvB8lVtN6pi2SKOBOHPqH4B0
QHypx32YpSd9n2J1t6eNKpmgBUcpWElFDWQgyVHHO216GxXaRagY6ELg6njkLRC4S/r1AmAskpXO
PtWSUV+LdqB3ZOuTqybGdEQW+wP81dt2skAnd4ih2hFHt0qOFt0H2ocxwGemJVO0rmpj3FgSqE18
A91BXBK1qwCGZWc6a5ssfdrYpAEuhW+HS7Urjg0VCgXW/6sgLMwdoIdrQ+uarURFScTIYALGiW8R
Gl8HbSM8Urxs9FjF6PkYP90hSMtVb1N7AOYsDrta3vH+CIlHsS/5WQ46NkvLIR6QZdUBccuz57nQ
wuNSh3yfxxpctpQ4NlmV9AOpbErEWIGzMuQi3U4+g4uWoFiYCeU54hvYhoxXl0Fppwzz9Ou2dUIP
yf5xQWyFK8Uj8NYuDslikRNGlPBjSIF4E2cOwQI1tnrbnM9IH+y1zxjAHq2LJONR0EswloM5HtA3
OFAJ54MrMw+l+nRVlvhz2Gmt1TYMV0jv8LQRwrw00wy1uZ6eG06oLEAsOEtIeHtpQgpTWtMtOMxw
0Vj+G6XQbdeREV2bTfQOMp/ttiW/ONUfWDWhigO/FYd+jN8ct16wmLJIvyF7wlqq+jCu2SFQ3yVD
clG0yUkw2NsQVMDCFLm6mEb9KppSHiUpSl2JVPm1JpdHE0lFS12e6F22uRs1AZA+qdXPcqND+EdT
x9OlTl03mu14ki81b6A2BFA4c3+LWalcZWjRt2KKos0k9ep8v8iu7Iw7gl6mxeRTcPB6O0VSA/CU
UI57H3gO0NW6XpG0Qflv0poDKcGFrup8Q9FjYyUP6yWKCk+zIoafei4u1NLeqr51RhW7qya5uGWu
zePUJDOwqmjf94FyYuIqGBWrPZBlsuEmSTtiwDktVC0l83zMdtWoiCVEAhAuXXJGP7hYZ2NUemHg
EMWMAHMz6fgbo5h8Irq5gVdJZr/qSJ1GRSmYcCP8WohKwsVgBWdwqkjkCekWofHXFpndKlsMYIRY
JzG03qHSk2PMEXIEpwErmlUj8MTb4nWTQTpZA35stn4WB1kAPrezBZQIQ4s3NMBGwElttc4tnCNB
JwdH5GBVW4wy5ZqCLPBSYEoHameaq9nhs2psO17jq4KPqpMgmUoAxBQkgai8bIKKyszZDvDSNqjF
2/MprgnXLuszY1Slw1CtMK1adQ8OVJRE3MPvkCCHkq3HmKKXialh6EKZP9QrDntcY/KPjspaZQs7
YpgmRjClvIx8L5RJUOuVAOYJArM9S3Hg0TjEG1LKw0McmNUVW2PuAR8PEpIrDIVHjPUGg95jMB2V
aNvXRgSaqjOPx9GwdtDO6pUCudXj5X3YwcBZOKleLypliB+dEN6c4+s1vhQ+8BAHRwnod5IclFOm
JfeVYjhLZ451tBKisyBdTEwUu2mpDDqJJgoxLTT7zXXR6M2yVIGXOmziV6Q6aDzDUNSAETVuhEpx
GYADOhgQ2B9OZVRs6FXCaBFhv6ITe5NqUEO6sVyXo3858QAsZThtbmzqRJ+n8NXY1mNQ5PMM8d5I
VDR0JrCFuoCIU7HSEUdZzJ4R4enqoC5p5V3QKaHTj0ZuqWjmmzDMLjBRNqTIZKGn9lAcK6sRyyhW
RgYZfXKSknRNOa6zVsejV1bOLna6nrVHITQyqi7xvNxLWnXct01ybPrpGbgZfyF8uLiE3xXuhA9v
UZr5qehKhsdSCygEXo435J3wjFFmmUMrh3i4pIESsE/OlaOxZFNlJMxVgnpMlrVItSU7sLt0gGhM
vMcV+1S2uWFCTGYg2LYWYwFGAjuLxGOzqDrnpFHFuW6SA4pZ6SEBcAHovH3fFtNtGgIN4elhi5dK
KjPd2jlHCuoWUYL3sasZ8jesqSUDQc9WC2AyTBeAOFnJui3by3Dqj/206BcdVrLVmATVmsuDxSml
IuSqwI3POfqcnjGcUWXchpn6vhmK6zDlmEemJwRoRxtsBTd+L90kdY23Qcz5qomdbPqkYmZm69sC
84FnR6F9UEga4e6c7CWjrndRrIXv2NuuFFkEHnVzsGZQd5vS5lnyy2Vr05lq1xbWew1swBr6XehW
mcr5NI2zRZxNETUnsMo2vBXgyCE8GtaGoW7Ars3ND6mJTqxEmKcQ2+FrTLm9La02xFpLgVmmKpdX
7a+KsHhL877bWlmnu11XFm/rGmibLA0qNF62ixosF1a4btwIEWlri+wGlyYHq4ypovSLorWllo1b
PybJprXFXyulO4Xy2UNo0byzzFS/tvsuPh/K4K2RhPKiBAl4buJbfhiwbd9jsOMlNyE6f+/LFiAq
RZZOBVLbQ6uATUdBpIae1djysp4TbmuhnfUqAqZWBT2tdAwgJTucqygHXr1hn/QMlVy/t1XXjOo3
kqZ5tWLsYjNbuS4QNN7KGb23THuvN9NVMPVcUz9iuR4o3plWUGlKI0FrRafAcQYVKPfN1jdzbEtq
uLVbx9z6tcPymGWnaWRfSXV7LefyeUTsMpPJEYIJljQXwjG1Pfi1w8ji9mx0ektoTS4t6oR/olf+
77kn1XQ0ci9tSK/2aTr7XdO/uXtx+7S1/uHvftqXzhP7GfcJbFFGgf+FAsBWfjMVkKS8LD+7YD+3
1mU+xUKTp8Lm0LVZyfdRrqf9RnSxRdcd4hjlP77Xv7IvfZZhP7fW4UlYjP4VXtkUP2yAv9yWmlSx
I7YDbdm9ZYe4mQix1xfpXnNrV1rGP8CNMDJ4tgtmzZPpuxq8guaZgs0G/suv443aRGo/TPg0sWo5
euovoVina7nQQF4buurJjSnWozzInuOkkIwZ2c5MY+tUgv5zQJOs8hDBAhnX24d8THnPTz7S1g70
czIOl0iqUtLhUMcLe4zdgGRA5mCORXWVDjSjB38x2mRjTanEe7/DuJnVhUqNlUGzswk67cYHYglI
I2Q3qXkIAFAoCR3PG28PLzO1gvyFqaadLCdrgWd0VUB83kGfZUquC23R26gUWWp1YGCOfGRLsrwO
ybM6MuJYnNbzSxUMVrcr0yquvbRGtA4mMuHYhET4tQTq4Y0DbQiR0qAZd4w0qXVkWwOIlId9w8tA
AN0yfJuYMKdlE15Q+7mMsiHJKY9tMkHsw5tq7p35cxfNd0pzm8+dNVsnXdCKQFdmODSWvpZra+7Z
+l5UZnxgW2Xk+lWjwG3z6doVJZR215ybeWpJ+uJIw3k9WVwsxcGsl83tP7bY7VbBVbeq/Fx9yB/7
hIZB2Kg+TPIx8eASW1oZvkylowwk2JI2o13ml1LSq8smbJu1SUsQHJROZzJzyLyILBkFZVtNdyM2
nCuQGDlKMGyTcd136zSQDMlLnMi/rqda3QFAKw7USUkHF+iTfdAOdFYnRROXqTziVPT1UTlAEDcr
7EUqzqFVocILsip6OxP8d709lO9zC7xbAsnL53ar9L1ai/oCAUh3ak1MdscqbbboHOv7hvfyJhrD
7gzNWOHlaSuOW0YK69BJ0vNYFtlGkSJz8CROwl7WY8gNERY5ExxdLYnjbqDiwvurjWVaxs6mmeTq
IGo7+5btR7eRynHyaJ10cDei5DxJp5yRhNUfMqca7pJYQZui5DLxL2q5rM2StaAkQE0kJspPnXZ9
SeAevVs2lnqXd0uqX0hbuUBgUyL2boC2cyd7DfSWc6OxUOKIMPOhxKDeC7VMR5bHQExkjflghVIJ
IY8WakAVDZPMs8rBJhwQhjW6MoOMQ6g6twNP5tuJEJobaSSwFPl5FbDHykosY8gkO2I6qvbCJp3y
Tmrg9C2mOu8r11SlYJdFMQPnEahqBqLN0K+rwuywbhACvGCDbS3tsk7elEZl3hMmgB7BlpOazDIQ
eEJI6XHN+G1fhVbzXuTAul1bCybdNSSD1Iu8YizIyOhW8wPzXBoTySuKNHjriKTYwfGjmipIHF2m
yWjeFGpPKHyo+YdOZLc8IFlRc78a5NTbdYL7O69JkTXKpLmIDEM97wzeH1mb49YFwzotZIEpRvPl
fmvLmdj2BNJRu9YtHuXGRDScmIVxFWhJ3rH3mqwlqMV+k06JtB2MvkOUaIU7PBVzfPvQRHe2ZDUX
uVkklwHbjothgGDlOpKuU5hHtX46+socRMBuaZFD/TkN/XHugqN7gjij9pd1m1NtI4FMo8fd6xnn
SJ5cLMp4q6IfP2SWCV4zScK1LpnqeTQJ/DthzHTJKKSrpIO8wExuJIEXthm8mSkgd8Vv6WXkGcpE
EYwScQLogOYQy/LMSfvmtk0VYy2LwT5EjSjeEc6Yl1j1I7qUTcBEi6y8zMujPPWijChmUlc04VQP
vTSQOhTX1gkaphTnnO4M73w4Bx5zKFQDaL/XsTyxz8TDjaQXnKtO6Q0zX60OlYjgBdIawwMhJ4ob
zBAeOnPFGbEp1hr7fkt/zmw8vakKt5LsYMOuK9+wV+6OqNNRj1ekRqmgZd0KxNu5LpTCdeImPTDs
mMbDNN7UHQToEpoAEXsWHjvM6C6ZBxojvNRZoLK0qeFiNtYg9Fc5TJ8FZHl21MUULnFOo2Nn8YX4
UrGZTlWGx3I87ehV614Ou9ktaSBAAqC7g7a9fc8rFRtd3vEG6wvj0NLbbtdaHY9vJ+sHs5XOI9DY
ONDCKjon/W/als6obOPYClwHJ7NXoyZimRjt2coTh2i441zbOkx6l5UtnHUVZzQbR5GcGZIVrPVK
AIkYVJUSv9bsQ0xl2ZXJU7eCZ8jN2mmB1ypmtdAD9pNCY7qbWGO/CkgOd5OqTZdTq2ibMiEauAKZ
uVWEaZ31pNosWihZLkYdw5vIEj/U0k46Jyk7PIdL2R9A7StBXff+FgOSdUR3uFw3SUpCG7m+AGLD
9KCWQul926rIAtH6QoOpOL6hjbzHRI5yLM40CNZU70mDij0vLvMkGq/q0m89J8TuLVi9UxrRTnSW
Kjr6EaKTK5TyI4YlyVLOoyhhIJb7w23khLLLTliFH0UgWJeITS51WMtaIGybjET5Q4XZFaoYRWFF
ILtAbOhQlmfEm0nnjapWuzEYTSKfiaEhFnJKyOygG0HxUWRiVVt6s51o1V/EEGo2vLV5vQVxvy58
O+hwQ+QRMXEW6oIWNGFCNO9CVGGaovbrH+KxTJb8IA+5qWa3BYI4/gm/LXIawARsulYGyki3QrGG
xz5bSYS+I2uIT1qNnFB0nUQ6h0G5NHsnuKKRNhxVKUVVjTHK06Op91TGZZ6NuGKjJxUinETG10lY
5CJK6XZhICI5KLXhX6Ob3xVOcVPlioJorm6jbBEOiVgGeFsBXfioP0kHRus0V10ZIWNisvgtKiK3
MLpqZPvFjnQSF7gBRQAttidWmq1xi103UdqVpZJmk/G8k/zUF0uT1Li3vZFKLs2FhvzVNL4zhoGA
P7/z5SV9HuU2GGLlWurr4WiI9Ay7/UzzDG0l3DeEv0hu08Rs5lV9VlPRcmRjrCcahw3HuFtLVQRu
P+rTzisQhV0WKnathY0ChM5SrsrXOP7Ci3lauynLeCRpvCH3TtH64tAROhp9XXzMb/iHiXga0l7Y
NVRcs54HC/jT2jgPzC5C1aItC+vQxIBRsvYa4V3VjNsvtiqnH6BxX6L3ZlHvlyi5p19kPWcLMkYK
p5H2yBIPyrRCHwm4XR3JMeMGYQr3eUz3ja9S0T4/+S4m+rbJcE3HCETGwvOCX8n7otYJKfbaZbJ/
y524Vr1m7SyK436fLwNPO46OgMe7LDFXbeSqi2QZ/HDfwazu5aN4tsvxSS3ox4DWYuOxCtdvEq+5
3AYb3SMyyZ3Wzhl93HohtvJSXUTLZrOJVtbyB1fi+VV/vBKmqmFBn4eU9rNjCHuYxWnOlRBO7M7x
yJlNpxaDkC0gkpIIMS6S9pZIMy8oyU9zxpUUTcRRhSs/is8yelyiuCz1s0ZPSYsiBMc/gvKwqtRp
WRmXzF4+7O6/ezvODrOvf7ovDviZkavpec3bAQesr3vJGy6aS+MkO9a9Yp0eAp/1FtK+2LbHBhLM
aUnHfvXyBYPZ9PL3P5uYkjtA5TVfMMY8eN9p23v5KjzBcrPIr9J9fdyuxQdf4XfPWZk/88tH4/mP
NB/TF+Anu864YfWSNMqdsqJATpfhihynZXxeHxcr3Ps/ushPx8K2/viFszfAljEKYOh/9oUx2U9T
wp3ZLqWTdhlsVihDPNONVyfJhjQjD/TmYjqotunG1VdMaeRNvH680H8JSfb/t43z8VBnqpj3CBU7
E/f1eH7fCFLXP/Et0K2kd4//Obpv/sof+P4HfESYbe/+8z+MP40Uj1/0ZizvP3z1B8zZ/M//tb8j
UGoZNW0d3baPpN0v/uMn8u6Xf/3jiX196N88pk//chPdQy+8DccPF+MJaM3dp3f75ksphGHM3aE/
D+Q//+PJYX7x0L30uedRs6/nz/70UfNFUSG0ccP+7Gd/X376+GPPl/afO+h/oAv3k99w/A9y7X72
a/Z19Mf/fWL7naF71gym+9mrv9sHd/v0Pn/yy/LpiFB+wX3j/vG/9V1x8+zDoQU4LCc/e+hf9VZJ
T6Jz+AsOmwXjj//p9vWnY5zv9lnrSrHy6V/987fl7236x39zR9w++0FV5D+/4uOz/VTkT18CH/RQ
v+IH/QHY6Cdv9Ku9KP/4+5P318dDp2T7+dulEvftH//96ZPmH/XjpyNN/9lP/0EM2U9emJdC43/y
oznwKP/jf548oh8uywyR/tnL8gNkwU8eu7svo3af/u3TovvpeP/8aWe+wM+ew+6+/dbVoTj82U92
IflH+T5jOf/WN/yCN9lVdBvuny7bH3/cX/JENfv8m9F7s9njZy/O7/Xz2dnHI/8FNceiGPe333oV
/Iollbjo2z/+99MF+PNe1H7Bmvc7T0xRiegbt4v2C271H/mWf/J5fUmo+5Mf7d5ToX59zfVfcJv/
MDLiJw/9d4p5Qr3++Hu6D4qPlOS//Z7f1SyF/+dvp3XRRXf3+W20/9v4AaDMVJm3Hi+Or8/X+OE9
9q1Nx+dckK+3Ih+2WT/8A5/3Yae8D/LWmy/JdzZi3/0TnzY43/gDH18mfz5Lcy3zudP0+G3jxz/z
gTj9+7Mq6OVy7Ytv/PQx81ex65u/5NNW+Xtn9sJxf7p6H1sMX3/C1ydGCfjSiT0vwF7PifEkvnRi
z2q/13NeLHUvnZe7f1p2vp4TY5196cSeV7yv5sRmzMVLJ/ak2H49Z/XhZfXhTfONN+LzOv/1nBhL
2ks/1/Mtxus5MQq2l07sw66mLVjuH7c5n1b713OCbJFeOsEvN1av56R+UHl8a0/3ek7uR4v00+3k
6zmvHy7ST3eyr+fEfrBIP91Ev5rTmrfhL705nu3fX895/WAte9o6eD2n9YOV7Kuuxes5sx9sx75q
mLyaM3tiqf5GvfikV/N6zuoHC9iTNtGrOauPjYjv1vZfd6hez6n94I34882xV3ApPk7SX1rxvprA
v4LTwp7s/OD9+Xv2x9+RS+wfzTIXon66x7kt6CPm93n7RTXwnV4d4AbrQ9HwL2rXfWRkvfSbPVU2
vIYf7Jmx6RvLwndEFa/h5D7fId99jz69+8p0n99/uPX+RffUj97zboE7+ubP4c+Hq34LLL+dBVG4
SvJ/4En5/FT+q87qUYL00oPyVLb0Cu6lWX5jPMm8/Maj8n110Cs5w0eB0Uu/2/FTYdL/09DwFmRl
Ez5vYayJGhIeg66qwucx9OVYQ8NfkDVdeP2FvFJgSHgKupYMn6fQF6ENDX9BFrHh8xfm+jfa+oxQ
LQecugYpSc5JTSyyAwAAAP//</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_xlchart.v6.5</cx:f>
        <cx:nf>_xlchart.v6.4</cx:nf>
      </cx:strDim>
      <cx:numDim type="colorVal">
        <cx:f>_xlchart.v6.7</cx:f>
        <cx:nf>_xlchart.v6.6</cx:nf>
      </cx:numDim>
    </cx:data>
  </cx:chartData>
  <cx:chart>
    <cx:title pos="t" align="ctr" overlay="0">
      <cx:tx>
        <cx:txData>
          <cx:v>Mapa de Colombia por departamento Variación anual del número de cotizantes independientes</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independientes</a:t>
          </a:r>
        </a:p>
      </cx:txPr>
    </cx:title>
    <cx:plotArea>
      <cx:plotAreaRegion>
        <cx:plotSurface>
          <cx:spPr>
            <a:noFill/>
            <a:ln>
              <a:noFill/>
            </a:ln>
          </cx:spPr>
        </cx:plotSurface>
        <cx:series layoutId="regionMap" uniqueId="{87936925-EFD5-4998-83ED-36428FF8BEF4}" formatIdx="0">
          <cx:tx>
            <cx:txData>
              <cx:f/>
              <cx:v>Variación del Número de cotizantes independientes por departamento</cx:v>
            </cx:txData>
          </cx:tx>
          <cx:spPr>
            <a:solidFill>
              <a:schemeClr val="bg2"/>
            </a:solidFill>
          </cx:spPr>
          <cx:dataId val="0"/>
          <cx:layoutPr>
            <cx:regionLabelLayout val="none"/>
            <cx:geography cultureLanguage="es-ES" cultureRegion="CO" attribution="Con tecnología de Bing">
              <cx:geoCache provider="{E9337A44-BEBE-4D9F-B70C-5C5E7DAFC167}">
                <cx:binary>lJpXjiPJsqa30qjnie7Q4uCeC1wXoUgGVTLVS4DJzAytdexo1jEbm599Du50ZfVUzQCN6qwiM9zC
3Nzst8/8P27zP275x7X9bS7ysvvHbf7nt7jv63/88Ud3iz+Ka/d7kdzaqqs++99vVfFH9fmZ3D7+
eG+vU1JGf8iipP5xi69t/zF/+8//wNOij4pd+ysv+6RfjsNHu5w+uiHvu59++n/58LePPx/zsNQf
//x2fS+SkiVd3ya3/tu/P/Le//lNEiVRtzT5229//PU5//5GcC3wy+dr+dt/le/t//qf3W/Lb4e2
GpP3j/KWXP/+QR/Xrv/nN8Ewf9dVEf/JmmmYlqhjjenjz49M6XdT0yxZ1yRFNyTT0L79VlZtH8Me
7XfT1CzJ0gzRkmXzbllXDX9+JP8u6aKkW/hDVUVV+W+nHap8iaryv93077//Vg7FoUrKvvvnN1n5
9lv9r6/dX1vTNF3SDDzH1HVZ1iXTxOe36wkbg29L/0NRxsZY6zm2p5aM27gmykiTmmYZGXbhS/ie
NKR9GyMi8JGKMVNoU+7q3SDRyrK1iTSbv3j0b+yRjO/sMVVVV3VEhCkppqVI+OmLPYZWD0U0J3bS
2qWnsIQLtNBo339IIe1Kau5XXrGEGRod9KNo/WJ9WfyyvmaKCnxrWLqkm6Jp3e37iz9SRU/g4UHg
zWftyTzjhZMyKaPjIeIWzUnhSZ/lSbp25/hVjUhr//z9VWz5X/bDVP9c31BkRZZU6R4a36+vr/LU
pO0icNUZPVO225KMrR/G7ixTUSWZycf82VJc7UluyKTTgmYp1wciD7S0aBg66lt31kti2ikXeqYc
zIjUH+rT9LTUPI5oO5N6l5hEO8z7fKLhqzIdk5KcTf7zF1F+dKRkIKINXZVMS7OUL47U+jyRpqiM
bDMjUU5EurLVM3qSC3RetvVoawbJn6TGnl6irUEVkRq7kctMdEOLqSmVJiondidswsAMiifZ+IWn
5R89DQNNWVd0STFk3bifjL/sdN6KVVutMHCiI1NpR5WemALRJ5pLdAxpuFXZYks5iR40jSwWmTUi
UYUWdshnw5nLSx+6P3ea9Cub1O9tGtW+l/K4iuy6PuqOYacsZsOLkZH8EzaYRKEpL2lKf76s9UPM
fe+JLzFX1Wkf6zVWHW3Tl9zMURzdzuzU+fkyMnLWl9iWDEszZdlA1tEN/W7HXzzednM/T30d2eIx
9pqCdTrp38OG6Copz+PGoIsd3jSTyottweNM4aUfc90gTcV+bop0d+T/SXv3Y/adKcY9ev9iSqlE
k7JUTWSru9wLnYKvPRl7Uj41zHJConwYAlFPP1/0byJONhXFVERVQ65Vv+aWsEyUZOmzFBE3cUsm
TVDw7FXYV6fisfU6GvFip5xGOvM2oYpOVLtg4lsdkcQ2fuWAe17/3gGwRZUMFBBLV03jS6QtvbrM
agVbOj7xIaHGxlRZGrJ4IfXEuoFajkxirkx0qKlSk67m1S9yrSndk/nPjPiSI1olRB0y/jRiZCtr
fJnKnyKW58aD7Jcj7Xp7PFSn7CRYZFl4bu1z05MykRTLQATpU2pYfTNXkua0n0jXkyijvcGLwmkr
klokL1+E0JdyusrbXKGlN2s8CfSjsm8TMiakUnwzJ22BZVe5oY1O5q3oy05VsXSbBKHTH8Qc+9RK
JHJTmRSB7I8Dyb1+2x7yg+kIEqm9dWttJFsjTUGEls8KUR2ZxlRsSOaOW7kOupyMMtESEj52QbiQ
4TEpuWzServe5JqurbvuRwYbLJItJO0sIuiuth8VGsl+NTFJIrNyGG/xYo857Va3ZXhdlF890PlC
+3kja6QW7HI7M52OJckb1pyyjdF7pmYvuWuadJTZMrPX6SoqRylmeewo7U6fEjrLxLrVITENViXP
kvFuVEQwnSIoD2VK1Ggfx1ttDKZ5Vzf+cE/mTDfZ0tjmTOvQbgfSNZtUYXoTRG54XFoi2THS6ezK
M4le2442jpLRapf3JLXjzoEz4/c4ZsVKrXkzjyQqedr7Vod9Y2FGipQqewUWXLOGjhKbqkMl7uKE
FDGVDtrB2mpnqJX1OY+cWOMLlxNqqdQY6fjQ99xIkKyf1Ud53BaGjdyiDizLDlrFMppvppyaD4ln
tl5ffJoRjwVebIVruEXgF96YEwm228YpU0mVEcOtiBjjtIZOnJJm5gVP7TBlcANMc8WUjG5Mm6Bz
6pVlvvBUDlxz04y2b51AEv426ERzZ7d359N6HJ4/VhK1RHtriOjrfu81/spE2nxm1/il4JFvFMRI
qfm+kvFhcJrYr5zhoohM11gpsspRDFLQlXRUKKjiFs6SkgRF/qgqtCcPVe6sljNR5aHjy0JKjc/b
7iKQtXP1x2G3iiTJuHGS35VdnvkVfcvfpZDoOcK0cCM3yjwZp7/zRu0kzZvVuoQIiZXiT00/dd2t
GN+0kCw7GTpko7hNxurat1QvOvZPw0RUnZf1U/igTySWqHwQLutCGqYyc3BFL1K50pEW3n2RYXJ3
aCK31Zw428PPY0y02r1HbUs7EufUeNIyWifwaR6TtKTW04RFJx5DDvVkNe1KJebkjqZvfrT7IXaV
kFo0cYSLOj01z4rI5fNgN14fIIW6qpsopNeJBIX03J6mvQZV6wybHFIyJOG+sLyeywqRI97zbnAK
J6PWri+YQbNd69YFwbO2EtUSWpjuTKWj4US09JdNypt93NCJ9TSfSUgVz2K1U+yT2+TpLdMaunRM
zk6Seqz9ETElQ2bYswL7F9L6iryrDuazoTzM9YdSbQoxiKOjPG+W3JYgyMdLJD9q6Rnv07t1h1fs
eR2IFbktSiAOnjyRWt0nvnwxNuLiDLVdmiSXiPEU2xqf5O3sawtcz9SD+SKFTODmdg0Sb+bNIcFW
DlSeNtFI+szNVF5OLP+Uz1LQ8uIhipx5OCUJ06h0KU/JYej5LHC592OTwZcmyTov1kkq8H5iOjMi
InqLPcgoW6pJlrNp69IhavdFwudHIWnJtBULO+1Inrv1Nddtq4Hq88yYlzOLXnLJXbYaonal48S4
aLh50B3qkZkiyyMyjASbfOmDLClIejJasiRElklKMmaeon16LOzsObPceCVS6VSs/VBdhau2cRxu
I8czeN8QRSCLW9hJSkKNK+ZG2uW+wLLRzljTOXLt6hmVisPY22npDwlbE1pXTq3bjeVZfu52+65m
2W1SWDluw5hXPTcjlk5MzunINSq7iXCX2K2v2pU3BxJtnosHJbIli+sjkXZtkF91OzbouvIySIMJ
ZeGoOdAcz0JL4s10zlgSk1GnekjXlIvtpmvOTemlkWu8QHLulprFI1PmXWfuwidVU0g7cUljVtSR
SfMMlfR4VXXTiWc1gc81Z7ArpImEpEEz0tSNbrFff6RH862EWx+Mwm9L3ud3fy52+jixiGZM8JaS
qNuWCrMT4czVV9my5crVJq/aWyqZcYAyIqhMaIicQiV75qbzWlo6iwNXuTkV0SL2KFCCZNcMRUF5
lwsSBuJb7ljb9b1K/erJOigvRkz0SzuRn2utv1HSiqibmmiouqZIpvpFWqTdKhfxWqR2q1AdIXqW
3iKYfVRQKK+rToZzzBt36Imx/cXKP6pcrGxpiilrWPxPpvBXaWmmeRKq5Z8qLwkUO+OhtxxyYjmV
nbDm6Rerfd+/34Xs96vp3wvZdFTkNQnb1I6u6bvhmr4yksExvWiL/SzE/xcZr/8onr9f84tvy1Gu
6wptqo2aPB/S7WyRKJCpto02kF3yAlmwCy8IgtnvajrepFsicEti0DnzwfC6p0HbdRurJFrDlOde
ZomrbKdXs2DSs+4rrLsUKLj6sXlMD5b9Kn62XuhXfooYJwnRfT1o+MhCp35HanH3IVL8Y3KqNotG
hs8CTQW7y0fNLo71Q0xTVq9vZU9Tu9jNiHh75OMVleFzRPMM/XscgoRXtHQHW/lE53FBQnX6TTKT
aScxVEe5s5FzrJiHkHHv5rV5jV6jj6KiKElNzrsgH+nd6xDsVzGhOpSBN+6jgkBUQeT1CVkHR24J
fkgLmicn3aTzVmHVzgp01nenztbZPNrh7C/ogF9Cu9iW1+zdlNna2TkK8Nl6Vc9yTWSBWGhMeyYf
4ollrYe6j3yXHNrH4Vl6RQGMqMFXf7xKfugCV+yVknQ7ITD4wBZWoDQ19soVp75Xu45NbH00C1qe
mpGMBsuqPQqBsdD8inTPom1auQbyWnuKNTKZZDwVL5YfPkewJCFqRZBg1gYlFWlSHImg+MZVmsk6
Q6ITI6KayZTPwjNBJ2z4PyPTE4S18B7PdByYBRFGG5HoKW2R7hLbehkkPk5ESvFFaYE0cGb1PGus
9suCdGdTJAL7Ve/7A3D6eoC+AjBTiLUo7VI0pSJqFAcJcCKd9jExNnfk07E5JyhARsYj4JT/7+Or
Ab2JmqlrOuCg+aUl7pSxiOe4KmzrnEi75RqjCUR55b3yIDJk31+/74+N33crWl8636RWdDm8rzjb
XUPz7WqLKx8rMrPCTW2TdWxZgxlHkYdPv+47tXs++r7l0zTVkMGELEkC4fxKXbQ4jo2hK+5YCMki
H5zoKh+jtwoHNX1t8a/i8iqOF8ijJhBQMkm6V06JYDcKugUC0jWkpNDd+HFsabSdatKnd0BYAZVI
dEXRrHmESJM38yb6IEO3X532c6Wq3ZyX8SBoBynj+VE0SQqdNpA2f0wYQhAt7s+39m+6fV0EyNN1
zdR0UfxKMks9zNspnBJQlSoonZTeu/7EokOguQkfRh7tILhtSBhe7syYZS8pIsykA+9+hZV+TNgw
RVc00wJbRTn84vRimKdCbpUEPWoUxAfDbiBwVWIcZVtkEBy/jrIf6Z+OYBYNWdQ1WbXkL3Gt5kat
xlb+L9SRuInfuhqgUuz/Cir9TUDpkqSouqEalmqJ2pdiJM16oS9rmNjlcwsGCnTQMLn4bMNd23pp
UxOz+LTQVebtrlv5CrZTUHEmBRrZio4Vm2taCbaecKNWiC5u1J5KyHbo1QkUWzE5ycAlaVfJbO63
8cqhd7XUXYaHouMRAIlm9yufRhoNJGEWatS2venhISmcAsSupYpCjImEwCdvvwiwv9lVSQVg1XRF
AcdXv/hYlNt0qhdInDvAlKlhgzFEmi3Z3alCg7FDs2uRbju3RIhp4c2+bEPoXbJz0Tq/SmTyj+fa
kkHsFVO0dFB888s2TIKmtPg4ssNLLJME1SkwfcFyy0N2qtfNcKxe4Zuaqxpd3rOK1JqdhcQwNuWy
EzKnvQhQBnHKfu6jPynz9+nme7O+ZPd40ZeiS2CW6kTucJI27cvgpDb67AYViPZ+bpAOpBlNcgHI
ujzHp/UalbQ9hiIpHeQHZuwNCdTahgwWg1Egkmd58qll4S8o7N8kDJwTSUSyMBWcVvnL6APDsjpv
ZiOye/RtwGEWzmgzkGh5KERuLq/YWNLLkCxoMUIeKp/RGqjNsalfJK63TtSw2J9Qm5uw+kUuk4DF
f8jbFiwCLJc1EUYaX3TmMoRCI1ZDbDe8+7QiILq43o0RTz2z4F3phC2xAA2VbV3QPtsu8S4eqVDv
095LdZ5I7lTyRHa6a5LQ1ot0yLjW01daqlQfTuJKe5VGM6sKpvpGzCCdACXFLiWazKKVAI8kdHlM
E953LJuZaFIBy7XeAAHDzJUWXHtTLwBTScWnaxHZK2idtFM/LcsZC7uYmZHbi+iOMccvFvDke/+Q
gGPpBOIucrOg3C5+vbWeRxhywq9MTl+SUKeCCdHldMGM1vswjqQdSRoCJTjWDVhtyiFOqIZK9tDG
TEqIsFfsIrpvlC65+kzi7AUoQ+V4jwFAUahIFSQYOhgbYz1XhduUbDI3hXHOdKaNVCtohMKUM/UD
WKsKKguvreqkDZ10chqRlo0bSvtQdNd8GydcrRxQvha9IHRv7Mgmq0BZ3oXYqQ+RRaWR1Ksdj75F
QscS7Eoj6lH2VbCnHFAXfRAgnEUA3taKxN6YksEXfbRsIRGvXULl3G9lMsVUOM8VyRKKZ+qyA3Ak
E+Gm32HTu0LCYw0xXVPNbppAXwgI4iICsFEMY1Xw0xNAYrKCfoocMuNx4cpWckN8gQBE2tHI7hp1
eJlJaeuPyM8tcq//3Lg9yx9qnIXRg1RpAoCivOFCRHQm5rTmFm92pk4rg5YSGQfeW24zM/kx48Kp
3quX0cuCxM3t+a2j6Yt8B7mYNkQYiNnDSlRae4ZdsmZX7uMXnYoDy1/CR8UtGYZuteV1K63LiiQ6
mQwmdc/WHTmTIaaW4YDBph3gLvYkvuHt+nP7ooTE2qgNGVBdLK5tvBWwbvbzc+GP59TOcqbZCou1
ixCS7nU45qygg1NCaLoyTTYSFj1XEQJJvor83rfojkiV7coKPm9y29r0Xngct5ZJDIFmG5GqtN2L
V8Ty6PXvq0wzd94aNiR/q4P8AW/3eMH4gAirAsueWeyJPgSI8JT44cvyEd8WoMSP+mzYwpuW2sPI
koistmKjWzLswaLio1xRfb5TOflS+ZpIpleVSgMdARIa9GnRcSWYl1GAgA5QeuLrQ8Ebp7p0wIlO
Zy/2wsbAKT7Q53AMrzCKjMk2fBhrGtbE6Egd32mPlnMpEFKqBSBV51sDUOOuMVkFalZU3GEP0D8/
YxNZtMMo+m0K6n3mdtdog25v4PoOo1o/eay4pJDRLh4VJOluU7mo3BWRbuuL7KzP4knUyLwfQCFo
flFe+ohVEggOZrgmN7YY5vZ27gH3o3OzSLlNPd1PnzPf9IrnjoS75YgChb6G1Wzg5UgWp2dI09se
J9o1gxqw20brosOc6LqeRyZySWTmUffBPJ3JCT8hsA+aPZ+nnQEUe6wrzBMklvHKKdAAeej1AnRL
Z3S502H2D6kJxEkSZ/T7J3XctBGkC1Qra1YHLnZKuyKdO1CQ3uVR3EWv8su48ZpjzHSvmOlqENlL
PMtRuH5rtuAeJiRNGyTvFRj15yFztBZQ3mSSO5/bw/CItOVK5KG7zGj64kc0iC3mKTNBk0qHR/mx
8Y2nDIAVGju3+5pI4M8ah66goidQndWf0U7lKFs2aO58viNu8Z5oG3/coovuHsuDrpP1wXgGzASi
JAPNd+UleRqePluwd4VCNyCMyi10mESXtxn4wF1OA+bEOwXjfh+jiI/orZ3oZ8KGveDMdAGdnHcS
Vu87am4H22pJdrnP6bstOnHWk+yh2CXbYZddEh4zdOl2RmNb9LRTzy3HCT2TDXZ4FpySi5tlIzzo
yFEpiUY7Ooc0CzflDWOlHPvuVW4UtAzzdOyyFrmxTvFDufucwLc2w6bayLvuURuJjjHF84QkOuLM
LdqLYg88egwv+hFDJww+3brxdOd+t2B2m6MKr7o4WdJTfRaChCj4Dm1oPCUn1a8C6E/X2mD4gPqX
rNzUiHIe+IJ5DgZcD1FgxlQ9KhXCXvJMdO4zeCHNc3t8jlY6oEqml/LZQk3qgsXvtyptsCvSbVlo
a8eX0R4eh2O0kVqWPVqevhPpggFGmPlGTjOTAvBkNQ4H/o/K0Qok73i7xWvkXvcpLrSBttzHD6Jj
BilNCiSAKWeGl/sJk7zcUcr7E9IHja3neGdp1ML4BvwSc60zzuEC+pY6OHgKWRVksylovUonCxVf
pVvHQ5rsI5w21WkR1tDZ23k/26YDp5xQaBHQND6afL51j73X70cvfeg9HcHZoc/KSEZXJ+JN7C4X
I7FTpNmCjNRwDuOTslEnmvgjSajpadt5Y/HheT7WbxPqVBpADaajLWIcozr5ymIMOWrefGR+xOdj
MvvrYK+YC7yln0MYkyxyc/miKk9mCnGCjGXPwqbTcR3DHuqtIdFy2KS36c9Kzk1/+dTs3MaM5A6Y
HByMGvk6eRkTW1ZZolM5ZfNGPEyjK1QMIlVy1YnfMztA4kHp6L1u9G9VbeOKioUjjjyaYCoQHQDz
VYnVra21pGzJUNLpVqCtLGgBUkMsfptY7Ip2bVLzHNrh+3QYbLX1ZMw7UF+QSDEHeNQtFNmVzmEA
FOaMtPJWP4cSG2gaAIQMMYshxFgfYCq58BE/tyxKCa5J6IPT1wdwoLkOpm11KAP1puGuDAzo2GjS
XHQtRDZw7G1ekGTpnVDi90bIkYHGAcB/sW3y+zewWt/QOXPV577kpU46L8WIGnM52TdbhkNeoW0O
9IGGgyO2LO5IMlKw9AUi5hTu6yCi6saUSYUDX0Amkt7YFF7smnZ3zvPNcKgkYmUsy09qSIpDdlA+
E7AGGsGOyUv9lqr7+99GR6toZDcueDfOeqDwfNwrHIZ3Xk+XTe9YfmNXB2hNmctPQQbcjjsivL5G
MJ/owCq7xn4KMXqcqUkiWtkSTw44zXYbjBw5GAm0YuKmpX3QXzE6bcgVu2LLMRFDlvq4JPCA0eze
tGGB39MW86x4xszj/kH0fAc0k4u7PEHxovmtSZXXSCbmg+LMj6nbhKRMKHZ2htx+zg6pa/gyM5yV
C5Ij3zTf3MM1iJssZhiI3scwYpDpJ1mhY0Nl01WuJno0BNrWuiSQExyTlVWzZYtgO+IwEJwxuIfA
GkTvEkY3OsFOlKcc08SaWI/LNj0pvIJY5sonAkPzm4OCw6XNLAcXzm+yhu3PDzoumFHlgnGEiZLX
QzuCm5KSQzlfkxtc5USseGp46qYYt5DGXTb1a6g5YkSsQ/KU7nRuvaT+eGxLplxaSLv7VOXOv9EQ
yygBL+YzYheTEItUAJf23BF1AxfrtmjPMfY8D+4il0QKaexxNxzS4/Smb4bQKaHEIrIAGWDgamwE
zDFH/25/+GxOtrqdMESzvOyAQJshlkj3kEZ3J1Rs5XGLVdSt/FQxeStg6r+Vt+M1OrSRDWi7Qnib
tBtJGDkanozbAONJQNEaneZgfMa5p82kv7QNqcAm30yJWgNTMUI/Yj6UX5qnMkKjxeZLf4zBjWKM
y2v0pJaXMPUpvggu5GruxEe0rcAinuyML6kz7qK9AQ3qthQ4m7dgEwcszND5sKzHeCbmokBDvpxm
tMcjD4NCdCrMstZdzdrt4oS7yiCaF75uaiozNaO4ynUtc2Kg5CJNGLvpIO77+wExPhfL6TyAlDiY
KZSL/hDvBao40zb3RRLtQZ2I4KT3Db9mD5NXsIhpLHcAw9waMyLlnDoRwiDDWw3Ut/zljE28U9Fl
o78VrD11q43ebDdzxDd8/NQfUx67BXjW4Na09uMjhrMfpcnqq8gwmnvAHM+bmLgvcZEKI+BxVw8s
eelP8ltkXyY2PGP+qN6Kw7LFtbRtoXATMzHce3zIqt3g9SfrY+XGVbXDJ8vXN+FzZcubiqkb5XE5
DyMNu4fM+FxXImhseheiJ+Oxi++hPNSsvuBK2752THt0ypkmElmhaXGiy9c6wzv1ARLjQJOX6iU9
wjbh07gOnigTxQdz0nCqWn90qn1jY05obsYAhxvsPT5lI1VHRBPX4p2CKd5D82CgVAdKQ1t0E4ov
DJC0L+sr/ql0muQq2pX1Zi735yBpNu8yjrUOAEYwI1+RAiyCwazg9DgS2R73JijI/+zICPCMIP/5
ia3MuF64bEeLZgf80XgSn0QosnDEBTpavchu7d/xCYdh0q4pSXYeVZb7yIl8RUXog9oX8R11O18x
P4RyRlzPH8jJ/Q7JTXSx8ov5lLAoJjXV3fJSnHU3Yxbr/OIJp4frwHRE8MK3/gO3Vz5rHNfKxoBh
2CPc66NwSHcmZs24OBVjqCkyuBtXH68y9jVsgFslgVR9sEhcE+4SZI78qOGtyYeG0w5j9l/MBOUf
UR3YF0aCuLELgGJ8pd6KgOvH2opbtum2clNcOFs9XGzlhd99YNDQw8GuzkaOZikj2OyR41+CdocS
XvwK5fytKbhUjBu2inSHwt8PDM24iKXYvF/4/de1RzJVNIRQrrwF496Y5zvtF0MO88cZJd7eUHHb
TLnTLfFu0l8u24VtZRhZLMYQxMJNpWhHIbuS6/2uUnepHMwcIGaghj0NHbX5WPjzOeHZbhYoVJvi
VpeUlbZMi6v8WZxUnp8rRypIj3q0sGxAV9Ox3g3d8H9Tc2ZNctvYl/9E8AAESIIRE/OQzLUya1+k
0gujtBEEQBIkwPXTzynZbtvq7nH3vP0jHA6VSrkSBO4953fuk4PNNe+Sfbt110WuThaLK1+vzX78
FPLya7t3h+ksHqLr7+9uLD0OHzzApDuLFVGf01d1b2/abXj+W/39776An77zIUloRUZ8AdG9PLxX
qPO5QlFU35W5y8vt8P93jf/4wn8S6yJXVDQa8Hr6FKCBCDQaAg04A2fAdu8uw9/Jv/+Cp/zrJf5J
/o2LcUEmAK+YpJBVQEltCcrvaW+uyxN9N//u/074Z9G/UCR5msqYR1D+sb7+uqpWG0+rNitAl824
TffxZ4VVnKCIG+7c4e9YRVD1P/tW+IBZTHHTwLCL6E9i+xgiXwJtVfvq+4K+YNegdvVXOKQ/Qm2/
Kgx8gS36XkBc6aa9qq9ss0HjeQ3TdrltIWA8daf5jaHZfJrGTYrD8mH+vlzKr/XX4TQ89s/VbaY3
+lpdT+XfrYZ/dvwykJ5RxDgF50t/Zl1Tlra0jnFt0Fff02XjZQ4tHK2vO3vYfdFH1+XpFd0CGP/d
CPpfv6Y07n6V2n8NHHxp3dJXpfotpvGPH//P9e/pj//9/rA//v496vHHT7fuW/MY+m/fwvWb+/lf
/uWBeLnfXv89JfKXH/4pMvLnMMd/+svfQh//UWLk3U7+94mRl7fBIS3yz/mQ94f9lg9Jsl8Yg4XD
GOUx/vBuC/yWD0mjXygMxDRB1iNNUy6wxH/Lh+A3kr7/h6QA1iOPcNF/y4cQ9gsIazwmi0WUZcgQ
yP8mIZL+8Or+8FBwQkSIQzA83Y+n/RFF+fP2nZSAhcfBp3naxONrzDSOZVlOQ8hnts77lKqKbMKc
8e/DMIBaozxdL3Ju2LmrwvhxaukKwYAycxN1OGPJyFDHkSRqnrkqjdp02eh2JqrKw6gm/8DaeHyZ
QjtuzZI6tMRC7hU34ZAo/BNvhdkOEkxBWo63zHWot8YTT8fvfR1QveA22MtFRBcA6OzEVqHxv6U6
z40f8yaGtGOcgL2/QpqfezeDKNRm1zANyrkO0LcDzt++rDQcDQQq2BD40UV9sR27leaJEyio+rRD
sT6B5ZiB29Fl5gsqjHF4bU0lz2008Zz7dN3IuTxkGv0D6+0j0i6341LKU1aNbD/VHUSGXpN7s9J+
5yKGe6/l3W611uQmKLHnbddu0ggmhNQEbYiOMmj7CWTfuivzegRnzBKHnSSaqjuZGHh9ydDB50ya
gyMEGF3LIFYuJXxn0g6buo/gECUTvynL3u4nEeHurw1kc9AJOQuTuA5Do46kH9rjRCZ/V6aEfLdV
Qr8E7fkrrXm8JVlUfk+sAEHY+eYDvoZoR+AAX+yCQAqvK5iwRc3VTnalOeP6ZvtG9U1eLzx5mJmN
jiujDvUsTMRv8erRGlrt+42WZQXWVtM4L2wi9j5rq+eS0vJjViRuy1DLXjdKlytQO9rNL9RKUXzE
91l0t4Vmc/Tmlz6cxqHNrrPAM4gEUXiaVmeOyRSGU8+IzxkDqmcZcU8mzvoPtexr+DkWnLUdJaQc
y7vkirYAbnvO/WEea/scF4X6JpSBI2LcDGejSzt3YraLTr6fmpcxFfpj1rQgC9kIPyEd+lNcm/SJ
ZLIB+eIiMLeKFK9NGM057gp8jiKrLyYQeakGDW08q9dHO2fsLguh/5h0M4Gkz7TfG+7YpSCiuFOr
WXemTeNn39TqU9eLLuzbUH5vKWEKdxM4A16nbt/VYYFMQ9J6mzE0b11chFOs9XAzKZPO+6SIi3s9
CX8bUzd+5aUDU9wsWXwQvNPNvuFdDGW+qZJ7NwzTM6+827dFnVw3jQ4P4xzj7mfxCJpVrQAIbJs8
MFKxraIVGMd2SZO8isR6WMpKPeCOxc3LCIOn1lIDWKNNTLfnS7nkLBsgttNm4RtNpwl8ZAb2EDDJ
IxVU2s2adP3OZOg3s4LVQLhhS25HPZmLZyl5m4IqPg9Lj2OtSmG+K5UNalNMpcrykkbk07xCMJpt
iB/4YIqjsGR5VqKBCsiL0t4AHPAXncYxTD5btkUuq3XJTdUWL91YwJ0ucSVhgBV6BlO5aMhUba3U
DW8p29Q+7feczGQz9ZRDvNCTnPLZLWiihejLQ5dy6PJr7MdPmr4VI00+RLKAKsl7szw1hZw+d86n
N31G7GGSCWH5PBQ91EOeoBeJUffXgoNY9WmEmzohBejtSQrQ4yER9uSKjEAbtO2Qd1Pd5C5uXqu2
k3nqgFn6HqLYWBq9aVtfPEqn0aeOa7dPwloduoYC3icyPrSre1GVJq8rR6Eyp2uZV/PwffRdfegA
+cGwj8l2aOi+ZkbkSGtCtkmaAn45ggNr6/tts9pi30yJ3SXlSPZxiY6qhpWcT14R4F2Z2PKoLQ4p
mMgbnrr1iNWurrDv841h07o3jZJIYCifryp2p8aksAHWtN4veMlNGsO/JW3lD4kv4DOobjmimIbf
bCqKzlkBmJsUeeitoadIhurNDrI+Gl8t2CgyMIAu9se5dN1rzRN1ZGFOtsIXZY4NBnYI4+vBLDFH
7Ai2izZQHpdyRH+iG+gMcYo22Ubjrm6qYstdmI/r6iCAxLw6aYu7z+HNtwp2VpNxe+q4lvtKJu0B
/Eu7o3G2nvsAuihRDrHJNLid75dhS8c13lK+8Ld40OCaCoNS3UD4JF7AtlPjCqhY0gH8Lm/VIa17
FJWl8C+TrrMvPYNGPOlgzsXYie2Q2mIjRuohdxXtbi092TZKDZepC8gvzHFyMLU5myUsuYqbbKuX
AUZBGF5c1JJtWY2Qpmyx4HgfkhcAPahAkQbrj6laFkhQ/UJx3w6rQLplLcg15dYenGEdZDm3CGAx
vENsggvX5nMfzc+jX2GSGsApEB99X18louhfRu2qq5kEyP1aW9C/dVKHvfd+hEq5hOqDmiJzKl39
OsgpEngq1dxk3vibqoUI1hX+W2dqhUAklgVv4iJPJnC8JXfQdzRs89jG/GoxvrkZ/JpdjTVk6cJJ
WPtDD0U8Ksl5TFzxug4WSTfSAVPVkNannsDDyrrxmouwnlMfqq0SVbNf05XsQyvlY1X7cKuHRD3V
E67jWE7J50GUMo/HiV/GKcVKEi7tt76I/H3nY37ulrQ+RHOId4Jzm+ueZnmfjs2uq5n8GMIY7ruQ
wdZZJ7MC2V+JgmDSlOrQYS8XmyqukwtNnH/lvPP7shNID7X9kE15kiR8ENtYT9lzGzF3GklCrm2m
zV50doWiTec7yjVIWVvEN83k7UMZL/25EiZ9wCqCRMKpZMl2ECtguqKWqDEisq7PHZbHLpWuue2z
pbjEcoELiwwlu5uYgmw+L+TBFOUXMDUIMaQI4BZTQV86VHifR2eLL5WV6zPJEvMBFVp022I5PMyr
FmebWveEH9mxmfj0rOciuTOKYU3pwfVHJF6bE/V9tyvmuDsanJ07Tkp57LUG4Y4LM/ItSSsNU7Qr
tr5FJmWwUXfXZn3z3NZCXNKCIDTYxnq5GqUYio2es2YGMGC7yywagrhSpr8iGd7v+Nir3WIMOVaI
K17NTatzz6U89NQha0lold7ycm63WWbbYzLMWFxrHF+6hZiP1BDyAZm6/q7oO4mjt6qH+7if5Yuq
G5xiC+jWJZnJo7acP8pEo1gTrYwfvGXLk+1ldytNMh+bWlZn4jvzmLVm/VhVa3yIB4mDdG5xlpR1
An29SgL0LWEbGCZzaZ/ibJDbmTm3X/kP0GbRAAiIey7Y0nzqFwRU7Nqqr7Go/LWg9fDAs0Y9yVma
pyTjy2kt2/I2JspWm6Fk7ZsgKGZk28jrMo5R85K5uEjh9f04zogFq2WIr4Tp0bCKoMfd3MeI8FIu
1JYyr19H0UffW5BB8wV1gdkzF9SpyRaEvpQEBEa8Sy8xo9EldYp/te2IujFLmvrY4Nw/GJsR5CyL
AR5Y651Otp3m3bZYJBTVUqtdVrb9fVSy5SbFH4ddFTctRJ4k9d8jK5tjNyYjwIVBmSM1tfskqkJ9
0pWqHoukjY69teKJ97W8r/quiqDDltV1p98rprEuutPiq9Vg013c13Gt1i/tJLtr04/Yz9ZEz6+u
GGHSV7hvwYAkawAO1rbyoSasAGpQWHj/Jd2DANWfWk26x0pU+IBN1iE+Ty3135fVgqNGhX7JZpUe
NHbNYTPPNj57njbRJkyLWHbTPMS73uP23zg512/9vEwvIyPmOhVRcZ3oEeW7sRZKcst6c1SlBszD
6QSHpw2nmho8tXd0V7B1RNAaHl5OAwsfNOoPOLg9Xb5XUT/eFYa2dsOZYo+sWhqyJYySS1La4VwM
pnphjNQfBtuCyw+0rN/Skasc5KUHhTGGYm+EDkippMNyjXYHcE2FBBddNcYGzG1IvoReQjtOMl9v
5iXpTk25mjlvzVgg11ZMrNl6tSI0OczmQTrsm5suUvwzWWUPwS+A5Opanh6bVbpxZ+fqHYlZSPKU
kEg/dmUhkQHzTLw1rhc308ToTRfPw3DJ6GIOdUropbbjeqyJ4OWOjVV8XOw0fvzRwv9Xksb/NLEi
Q8Us3jMy/16ruH4rv77Zb81fpln843G/D7Pgv8QYS4DodiRTRjMO2eF3sUL8kglIjhlwdskztG//
ECsY+wUihYwgReAJM/aHViF/ydj78wiJx/74ze+CzV+kJQwE+e3nv8yyeFf8/hAq4ncUNnpP3UgG
IQXF1U8i5LC6Ah0sMbsM3XxA99zyUxMhRmdQEa0C4d9kk7qrZIZhrrpnp7P9ytxTHdSZw2fmI92P
ejglFc/T7KaCObmswBoZkr90ZxXf/+n7/VfvV77rvn+8YSk4RPgkpVHEE0zfkD8TvNIuvk06qIIk
qZI3RjK0k8WEQJvmDt2o6OLrctHmPCvkx7qoXbaSF+9UnQoFSAm53gO+Bk2TQZcRdQYjjMOFF9pm
JyVRD6EErtCJS9aDOOqTTwUTCApLHSkw74nUrzpIlNuNWtrvomn9J1OL6SPrRN/tKzXp22hW5oON
GbjDKebOHpUbEK5k5QL/akiry1THwzliUYOOpEKO2i10RpU0E7RSSdFiH1BKw+PEtI/64ie5RJtE
jhrhY26X10a2FSqwosCGvJZkvMd8AH9qaKK+J30BCnBIy/VUhnjAXJJkgOlU6Xrcubqtrm1tVB68
pHsxTGEfm9mDn6x9duitG8+CSJMXXYj3fU/FNaEAMnh86iuBnMr0gCrktuqz/taWTXFiA+ImLNTF
KeamU5uJ6fWxV0kG/ykh9GPXzMgyz3XjdmSaAZMXMhQWOQPghiWiXnCakdS6SDL0e9J27tzydblR
QwFgiPnm6Me0uktEq++CwPczIzFw7HsBCarsdIFitJgfayrgW9JKPs8Qmy+xQNKHoWf9GnGJxPTQ
R8u0GxmDp12oCd9/0vTg8pqYyJepQ7RKqRUKi8a3VOIuuUt8Nb+YZolu+r5rj7xU7Qfe1nWzKUWz
orEin4u1X49xotS5GsA5zGUHXA5PGB6k1f2chwiDX/qOqE+Tazu69Y6AQqhKXCNL61HiZFzXt1nY
et45W64MyFBIfU4L5yi4gsH2+WgqbMWNyhBOLexT1SHxQxRf9n4xy07QtH2wURRf2zXII7Wiyg2B
6zqmIUYEspH3TpH+Q18u2a50MYKmfeofHVH9HbqdDBwMjnEdCXesJz2d0iGE7Tgwv5tR/bzEqiou
0VK1atN2gM7pNND7gQ5w1tKevoRZgiHsFnFlaYESy9VLOuTorFbUximK+c3qGLiQykaQHqZ69P6A
+h1CYjIGhFdUJdLxtvPBv0OcgTQ0h4Y6NMdxWiUYj27FwUhEysImCyqL31s1ghqVmPWFhD4WmxG3
AZr+SUx+k3iFTr+rVHmxnaGIcA9jRHK2BGQVIi0kzctF8eFTOtGYHnRTW2Smim66TeKSPtLFJdF2
dKhD7lTR6m9d3MWAsVT07oIF3/mtXLx7aSRv7q3vcPnnFvhRQoK+sDViX1PnCZx6HaMG9vHsJ1x7
SEobGYf4zhIRT5u6KRpIhen6XHOtoaWu63Ky6ZLc9q4st4yQ8S1T63Ll0eO9+qUQD3ZB+m1OSPYS
gcNXm6yHzIMiml1nJgUHYfqBfignQu/E4sH6oeIrD0sU+Xo71xmGM2i3PuiID2iJFwPUNqpmOL1F
SzE5oJ3Gud5GZd+EXYfqBh9niuXOkmy5KaGsP8yRwbwFNVT9cbKNPnmEY56qyYnXuqDQNyKO7qDk
DDLwaO6cj+zHSDXdA7R2u62a2KOMmLqrOk3CK6pO/tQvdXnLkTnBOIA6Gi6E183dDO2o3DRjBnuo
i7NtjbQG3igKxlel4wb9lvPIN6Yc1JMMa/E39vI/zdHATBEexXGUIu6LgM+P3//JYG2iAa0HWpcd
ko+bdevBthX79BAh7xef/ubQ+nlmx8+v9W7L/em1sIaqSmBox27KaR7BzAWUa3Z7sftBtZJ04z4P
wDJ6CbwDlj1BfD//f7+FH3GlPx+bQvBIYIIMdr40i1L6k50qodj6NEaOC9Cj3YucAlnbAorK408d
eHeaGxC9f/OaP7uNP14zZVDpYbqk8ofD/6eP3a64pOiize7dbQT8mYMRlycAjAf1ziKk/+3X/PPr
/fQZ0TcIo8SK0KHdQMrbFvdRvj6hrYKx6oodwHkMmUi3AnBUAuLo8OPj/lc17v9o2+5LOzRQph6+
wTVo/uy/xVjP/74Izlvb1p//OtHt/RG/e3XJLyjScIfBSEW87UeN+5/Ocksz1L7v44/wsD+8OgGv
LuMZMlOogmHQyuS/8eoiVPV/KSlRA8cZBm7FmYywJeA5f6qBUzNW3maV2fJOdbcMZ0rj1g3NSp69
I2gkRaHrzDSkjx7ejcDQD9fGN8yQGYv4J0dNh7kk93OclQBAf7hcyifV93+ytcSEMXd7n1g7P4iM
lUnOi4I2J1M2TWTAIEaRRaX9bvsQX+LYbzgUsKc/2zm1nCAV5r86OaNsW5sPTDZtXuH9rTlhkwLv
JJXR51+9mKphZf/Qq7H0p3mNcJBEzVjwz2NLBwcFu6nAbvIKWuGvvkcgI0YGpbAa7a7A19A84Khc
AaO8uxrU0M5DEs2An7aqnuI95QTphNqm7ym/H84FYIMxOvxqWqDSAufQdgOmkPzqS+i+S9pcGD2T
q189CLy1xJ5+NRwgECMA+KvNMMydQpLmV3ehHhsKbXcmmGqxW9waua0PNpRX2k5a3+iQLetLqwyt
yi/U19mntOlxBOox6RFR6GoCVCwuoQxCMyIbYhr/5orY4m+GtkH1yhUFlNATm8pPpYLtg4Z7nIpP
Par1hm5mL2aM7PBNoT+KhVX2uutjVZ6CEKbFiAv4A7nwvKqPVigfbVUmCIJvcm7XD33CNdstyZC1
26QJBCRvRjoMVNtk1K8PtmgZ3M8o0PVpmGj3WpUL0WyDA9jUW0I1anYiGhe9+3kAIbM4pPhKrTfy
TpkK89ccJHjyQjrcPnBSOhjUJ7NU9DsxBp+vk5NOD9nUZ3BF46DJVWdHK3Z1gIhxbGtaaRSaDKfV
ZQjUVNuZQlNFEMEWSOuzFgBRoTUI5zRbk+NAath2DE0Eahy9TDDz4GnF22S0OvgjK8oY4L6KJMJr
Ymr5G2+mVm2rKF0wOGYeTPsAtWKtdjyoMr4I5Xpzwg3KkeXWzgEAacbVJJgxVjKYqHFf9gq/x36B
AhllAzBj7+m+s30FPnjIqumzWWCjf+KQkcDBc8QrEbQLTO1rSev1OBlhR7eZMlqq5wxuBaKtZTqm
iAWu6kNWTJa9dVVvs7cieD0+dS1Z2y9r5TK+76GspNvO9NLlqVmW9g6ntFRH0SqYUbb16QhOdpn9
Y0dxqbcqDXb6WPUa8PcUVbr5Grc2K5rNRKoJ0wFsECkw2EpWKWZXxdG0i7qWdcCfpfLLNh1XPe0n
v7r+zNpiQfMKv7KfPfYebDsXyiJb3KNnwXwaPq0dWNQKKs6e1m2GQSd+hQccNWt9NipdAKeWzWxO
YpBFyM04jO4EhWhCQYipG/ysVQK3YlI2QbRzVeily5DVmCyXyhEBCTwN2PEAo27XhbbC0K4+njB/
Yh4r020WrkRyzEzE1dUSIKh9yWZdSYQJBprs51H69ZJMuB/OmoJNOA/EoVEmZpB8o+Zy6V7RtKFH
aau002c9q9kCFbLks/R0Dvu+WNPoc0Zaifyiy+YGQ8q4KLfjLKTvtit8vAl2/syG/qFenfNf0l7K
J6oj0NJrk5Tnks0M5Kp28YfCos1BVFDU5ck3Cb5n1tkMaSyEzkcopJSkO98K5EWIc+QVtQTmbVCY
UcDkQwHIsgb3OJq4e8iw4yDwuhY65LEoEYiygSLkWCZjdK6xJNB2uqJHosN4cx7gUSC25UZ55lHU
XIowRxjkQXm9g8bPviohls/x3FP0cIkbLyKoud9q4qfHXpTRbhmL+c5DWIJji64SeHaYdOG3ThQJ
2a6D4cV1Z5VPt0S4sOyYQQW/S0wZ/JsdhWzQYtF53fYCLt6milqPiRV0zcxxHYVPEZSM6DIddJlo
+D98WLIK2cmCLztJUjdewSi3zbEo4uTTVEdRealj5NQxuGyZ+u576Cq4xN7ZGuHFEHuW93pV2FTC
s4wKTGPL7kqqHoJm5znDoA/aTFfpUgCcbaOnuZMPXYpkCVZ8s0lZBFhbwJefY4I5Uh5RtQRr6kgF
qY4ldJ+roh7DjkKH3+AMRtIhvvNOHhoPjrkFTFHBvIUZsY7bqXh3uhLgvboJ10Swi6kxmDVd+HSS
ZXObtuylN+oxZovcsMV+m6r5vls9hurFUYkL4b+VM3krk+RWcxxQ9TLlauHhinkfb4KI5IVOvfjA
owaubMPGK/ipx2aEMiD5Sg9xh8FJxAKpLTtgw5PvVM6JeZxcdpb6nfINJoI2Dn0knkP5kcblkEtc
E1c24RCbIr2yrgZ8GLWYFdboCb1c4wzGtUxNfTuxRNE9K4I4UOW+ljH8bEVmCGDYoXajSd4qYsqL
mn27S9u5wzMju6GGGscZXYXcSBduF8yVwHnd3CwzTMseR8RDW1XJXtr4Bnt+eMNW85EsLMGYCX41
1eaJVMruJlzrwzyDMy1i9Za1HbtV9RwORYuOPKvgT/UpJt3SuI++BT2b27WavqcL8FlozjofbHpF
avUQrXV2nczj/RhRJILaBt4G3DLc4K7Ig8O4q9aIh0VN6gUnTX0VYHVv29nEH5dAzLlZW5g/I8a6
BpySOXTvz0vfe4iVw2UlXbr1rG62K38fgRuQf216aj77kV5bay+S1TdhXaZL0yEpMBag+UgbIxKx
yDdlSsADDWK90dpn+cKBuZYYK4VDfdvxqs3Du8M1i2UfDdUdvrrpIrCm2imgVuzctxp3AtQwd+wb
eQyYldGvEUZ1dEfdiWkTeXtdxSv2OGgbmfGXtVM6N5hLcApxs9cW4X9FT0OZfhHBnzwdAXLBZs+K
eT/N815FCCwrVb9pYtCfq/KrSVEiNHMdH6bZY/IuBvmNGSgLtrBDCrs3L3kLLEcfJMbLqIEi8wrw
Audw+wBw7jEuo3Oxuosv0fS3BSZULdKfZ13mdsAeGukSk6CSGMPy1Gj2BTH0SKAGXqWjSzCZT9TJ
gb3DES4rsyexVu1jq7T/QEU0PpY80G8w04pHOCeDzmfeJ8hLt+94V7FgfKFrmHkeXECxBP18X7da
grWE2XLO+CwuxYJKdeyH4Q1n1oxImjQP+CcYIhlk2DYO+L4KCGQoO7s9KnH5zaUUg5FQax3B57ib
oV7Lj3BhlhsDzCQvWJN8Bxtn7kIzhG2ydB3S4t0ATsMODHP91n4M4NwGBJfLorfHhjUrvZ5Hh6GB
Jfx+BM0jIBzQu6By721fZMOpQTn9uW9GjhCTLHm1BZlS2p3ol/ExXlSFnX8M6XLCbTi+C202qbBu
q0ZfQZ6d40+trdJw0YFBHpm8aF8rHM7DN2lhqR661jZMbLsFU4FdnrU9Af/NMmQ8oOiX95X1uNKY
yVpjsJsxct5Uy1z57U+i3VL1ASeBE1d06SDaGTCF/160A7XQ+0PqhzDmfT8QVDklLOF9QGWaIdWF
1mEjh4J9bknyQUuGzEI0Y8iiXkAKRm66rVIcf6L6VszRY1/r+bYoC42ANZu/2alxR+pDcugMVnRN
OMYxw7fN4wQHcWt4dpogU21AX7ErbAdPNhXqYZ777q4pF35GRRxjG6b61I/01A70Y8MSup07BP8r
7e2mFfwFMuEnYV1yG6XtY91K9klFrgc9QXE4Q4TcxnE3HSG8fcu6Obld2fjWrunnafQYVjmZ5UpX
FRJOCW1u41CHc+3G+uBxw16jmvU4TBHnyyY7PbtlQbG6thgSo12NUaR22WMLX3NdV2qPVYlBjFwN
7N6tOj4GMaidFj15QFtBd1M2Qi5DE3WO41puReYMHL9FJhjmOFJyBXYaIxIAs2JMw+zJKZk5lmKn
/aHpmjQXJcbwdhqjK9IUA1NTgFB1LzFEStBWPWUNbc+wAFAerkxi401qxP6R5Aez+BUUxYQ47KwP
VVPMpwy2et7y8IJ9AUH9Se7t+2FRzMNNLeKvaZflgmfHuIjzccGgxI5VDyXn39giXkG3Pg5swnWv
AARkpsZAxzF7DSCXNhVqUhzyQ7azHXTbpo5eIw50LCUZ24i+vUpS7DITyJ28SdBor0VyhHt/Mzt+
05Pw4ly3gBpT234un7Xzx8Ij6jGE5Jr8X9rOa7dxZU3bV0SAZDGeSlSyJNty7j4h2h2Yc+bV/w97
ZvaWaY2FvQY/1tlqwKVipS+8wYh+NGr1RlE+BQiHtAPgVRAUP2qlpRVibTolQz9GGbJtpLvjepRV
J5KtkWwLWQY5Scb1YGS3/RA9pW3za5ArWjNdfiTuOgLdqY9mQAgg3Aj0d4QcRiYF0Mrhn5aRfFRV
YxdBV0EOZxSrVgC0qS2x1z0kwvwKgfGAlokrP9VesGkMfoehwaFLwSluSsmlfq1lP30FYFlTB0hp
8ogsTYNE0Qu4AUMaaSiO0kZTPEVfSr0qoPz23wUQrNIceCeRPFnKOeB3z3iuK8Q+siFAyTdrntwa
cjkww4Uh5BzClInEAQC/RckFu8u7+FRDVSqjGpYyb8NKKd01IDeuDCm8tVtUG5TB7pdlG9qIk0jQ
LJLhBRDkQa5LFQSC5CS1JPOdVDhCJdIddXGSjQquGw39xdCl6kqXi59UAxFVtMRp9BD97OUnLbTv
SQlvVL+603R7CXi4d7o08E55KfJ12KX1ViV7XYSqlC31qgAerMTRfaGhc1JVZbQ0QrXpFnHSmAdw
rwZ/CUEUTzaGQxYYSNDo9GbkxpdBwQaHNrH4Xz7qKI0k3466eUeNfCd6CGSKVWpLfch5nmVrb2f6
WpMH6MpDkOxKkmaUO/ydGyeDMyrmi17YKNwJqVlYhv2Qmd2h9eLjECUICytiGwrvRQeIIEuQItMx
+k7t4FjpwyuF1uchKtBdHWEjhzIaGhywLR2PfEvPXl6ZjQsdOew7tPmRa1C6iYLG9bLo+RaLQnOh
Q3BMAb8NVA6iGOmHrI/p4KXPwHAPCWWpk0ZWuBsa/mQRqwPKqHHpNJ6dHWRZyndEccWmUDqN58Zs
XohVBRTQEiU9Km3lrqxadFFpWeqoNsgIq+pjG+XUcpIKdT87B+k3dqX7Xgx5i3xDrXhrPR8mbQxY
Mj/qJuobOKX5qG+B5/Mm6mnUyivbL/qevrFChyVw4WWGrrrXQCsTwEhYVoBARjyGQ+QGwx+JRdsM
MsgPT2jDXQLcbd1ILSrOpj3QuwlyrVl7WlxvzaytaLihPAwIWb+pDQsdQrkg4zKUZuOrDedPBYaa
LmrPCGjk0cRCJ8FnsnnLMktj529QkWu1CbEHlWOU3US/sUc7FHtAfmB+VKl5SxSjzCawCVe2alYJ
ikWKrWwCO7D3VHA6+xgrsbdL4w72VGlHLtzfhHTaGEV1J1eqfDfSW7v3fWMIHvKwr/pdXI8okQSa
H/OB0/KmB02+Kbxevg0V4pkNeNAJVpZqMYIWlLtWhphalKRzewKISdC87v/4rpmuSKqQmB8zBc1c
MaoO3SWJ64A2tCTBfJTG4RAoyVOBruU+V3XvJU46w3G1EDGAUq4eldI7ZWO7p97wrJYVigEqwepg
lNoakOaTH45YWaDUGBvixxB26hpAHZzfHpXb3lKekyQ8uV5x29QCjfWmutcaVBzoyO76UL3VelRk
MzjLplxsjEr/FYf5jUJm0JbS9wTsMzyH8mb0Y3kVGtkrAcFdrqQZLfYAQDNlM8dIMKlQC5TljArC
ZK3CAZcNY+0BiY/JQx3VbOQ1oemxCSwifCP8VrbBgS4VmitJlS1Yk60xZEcA/TeSqa8koGWL1moH
6jZAmxPXzk6aTg2lydrIUYDI80raqAZmbreSLLKGUBs7YJumuIlUBV4RecGdnqq06ygqZIt6gLsU
lBq/jiZLTvEuq53CbuJD5+vkuoks30qyFi7VqD22NlmaBHqVz4KeWeRLSBZkh0aDSz+2jwLzCc/L
T6VKOaiRpGhBN3jrFx0y7IG0V93qGdQskjFjhHyBYYIQl2ouQU0LdrkBKVhx3V0HqwKKugT8fXyt
OlQN2t59CgXvr6bWb1Ip3YVRXS9ys4cwrQHET2V1EwYpGgpxfdukJi+bi2BT399Rn33PWvaz6d6a
fnIKe3WlqPrGG4aHuNN0Opg5qm4m93oTSTT+1XdJUvfUi1G+MaQfwFu+K4E6ojcQoiEskQln0b07
mAeUxI61J+9G33pFcG4ltOC5gs5A1dQp1Wqn+eMmHcHOqjJy5haS7lUG09NVUGYzu+Og+X9UD/7q
2B/jsDhVun7i2jmZkvfsmQX2DvFNRgXAEwQgUTLcFWqEaOBIXjKY5Z+Wzjrg9OFF73uoDdbRpNZZ
5fXvzNTggqSvpeWfREG3FqjjTosnqSLpzhPxrzxrV1IvOIEVhi1gKz1wfXAWlroQUE4Syk8qAjW6
d5BDvlGfkkLWq7EXO5VCvhZm96BxH+NAh82uI4VCGfO+S6VbtN5uLUvsNOBsSJ6kuzovHJ7gH0C8
AImS6w0Eb3xqiKVFcABpuc9K8zUQ1vegJjOzi5y+dANdiH7Ckv6EvPUAHt0pJHzkJyg5uK6ESKkb
qZsa6Dfocg2hAh7dXDHzl6qm2auAQF/kJQFkkT/zVe+ssL1pRtQjrH4bZvLebomyCoRVQyNeW1q+
j6xipWlUU4gkkXcuwJD0gwyZVASviQyA1Evxp7A9rQFt6++kkP6BnqGEhRqY3T17ltiMYfYeD+Ut
RbIDyLmfWDogqqXGT1FYrspRW5U9smeluCsA3/AYIl9FyTeSwgMx6/fQCE9xiITOSD0mqX+YHYB5
sEwcRtWnVqBWG4qgAErIrOK2uKt9/9XMg6csQnWlTxFN97Pydwa4fzWV4Qlx0PxIELRPY4BBvf3e
V7CiI5S4PP9JVPYPqMfI8/fEgJHc7yS/O0Ze/CrybFgCQEd4VG9QeXejx8oONnzf7sUNjepIBVWh
cRBw5skdFrTHWXVuOnusoEyPhbzKW+N+whyswOXd8bodatNCBUjtfwsfRowG0Zqykbxpw/o7OAd5
Y2i+hSBQVq212rpPUd4Yw3jX9Nq9G1d0NT3EgqoIh4bc1h4CpCW5n0PEFsZnpXJHXEEaCo2j5aRW
gw2EnpHKJajd9A9Rli8aN1zrLdYHwyggNyl9DhJ/yOz9WI/K9yYI3COgAj4zRIpBd1oy1JMsj8pR
ytRyTRwlbrIhEUurH73b0EfCP6WL9lNrW8xgyJbfLE/Sd0OuEP0Ld9QOhkjNR7o3AK6zYYR631To
kBjsbM21mkcpaJQd5az+kBhy+ZPeA6JaXZFrCGPILmK/jdx/q+PE2xbk/3t77JVvQILKH1RX3tti
oLpiTrWX1ndXvqbznPsBDBBgq0t3QPA3RoHXr6Qnq4XVn/Isww1CNl8EK5h5zdHqCnOrdPmdnsuI
fDUD3WNZIWlIdJYFZK4imRSIQzNAIUN/VlyZy8AAboG842Kk6NEirm6ctEi7UUT5CMeOvWmiGmCk
kbgPhIB9rVdA1osidoYIj4ShAM4UxWkB7gUACYXZBynLQayi6m+P1uuQGAgXRNF3IzTfMwLlJahd
Hd3VttiqrvtKR8SJrQzoaCj370Zgvg2+Jb3pVbahrVSuZA1gZy0/uIryXhbil2/2S9sYJUeYFAy0
Nnod+l5e5gCwnRCsHOrLxNyKPqL1NGWjUA+qdRmwfH0rdnGDEJUvGZQM67c6kg6mp95VrXJbF+rg
sBONrUcfdZl6SoXdRYBYv5/AWgwqYPUhIptpvjftYJtJ6H2oxfhGCeMuMcsfsSw/BnqBCH2TvY/G
IN8qZbvFgOvRZWfR/6SA30MV8YWxE7J60w+FRvOAYAZACiKp1CtWjTZpYuuT/UHbDhtT4+dTMgEg
k+En0GMIY+uR/l0up1pDaiJtqyb676wI0oMlGrBifVfsYk/1H0XeBY99OqJZokoUwKyuv5ugaxR9
c039bbCRHXqD4Z1HyRAefWlkSOkWdkqN2A8f20L1bpVGyvaVXZH4VbIqcWtCM/idlD7XQie58rsN
HmNhFTbdQHbr0oqL7t6IfZ1KdqOuRJJ4L54UiENt+T5kTMGeN5I+V9a8wsatTnF2J5mZdj/CbHKs
TNFDykAKiQR4QX3yhkALSIbwsVDFiOhcYBBJoWCwAg8NfSEL6uZEC66nVj8WdX5qfGhGFBEpfMA6
HZRdH5RUOwtSqQQKwJ/SDnjNRSoOhagQq+lTFMfazLwR2aBubVtK/sDg9PatMhQnV7ENHaBXVDGo
kmr5cWgtiWXyrafI8vpdNKbFzhY+el9uoQNituVnyTNF7WhZp7wJWkfLOC8xc6qa9LaGcbNxgRRt
XZFVG0Ury32m2OEGUoaJ8I2dCAfwnLFOzCG8l4Y8gBmp1yruEkBbAV1l4sWYkq/KyvmgrSBrSMea
SoKkB7ctuCY6Y3WzglEW7A0IdtyEhckrLNp8bY3EvwDLwp3eKTVaPQU8ohZqAkIgZlRBbnXxQpI8
aSmpVgK8x+s0iCw+Gt66lyGuFNdoM2q1Ha2UGg4MzYXYzh6UuEKwx+MALYqRmIyyz7NC2waJMq8L
vivoHrzQocVJjf4Dal6FT2ko6sZfniUZThwJ/buQSs8pZKqacdD1r2GM4VNhh/IxTPqKoNYCTJRp
+p0amt19aYzhiIBQhq6oTAlsPTS9t4oqveTqg2cxlHdIdroKkt1qVU49UmuA1BGZ3Y1ao0uo9PU2
deORpyD16FLWrYF2tFs28YNeFDr2XnUE9UDy2hTPOaH8ciu7u2lEM36T3RhmUpu61XeXksQL0DyJ
HkQrELSCQGAd81j4iMUWY/hdSaP+e+rLmb4ihqn1vTHYEk9fYpc9DL2Qs8wPIHtYtJ0xcZM5E9Sr
87IjGhKlwjsB/N6FHCD04lfceu0IiSkox71n+lwIJf2vYkezgjCqhopJnuJzWe2A+FPOF0MQPFsk
7JkzaLEAWZHy2KyazK2kDfBd21ibzQTvJIomdOrqOtrETTMgXSXsOnagzlGOq/RUS1ZBmQp5Edkw
IBblQJMPIxw9I6+2O9PbVpVntbTPVPddDu0gdwBI0qPR24xoSudh/+5SwY1hNHnIELt53JfrWvWE
dQM/0zzJzZQJtiQ99lSf3tLiDUEPFFVc8zaAyyUB7wnD1Tg21VMixJhG1DZS5VeWSvQqLSnlsjWM
punXXtJQUdU9jbSWfwTMIYxyKkm5I5Fk4wo8ThSNN9qp0ga3mlC20mTv8+qiJCfpSXE0Ws8KjhlU
TOWHrkexfuyypu+PVQS/sgqbrmcGakyXZIIMQ8opdGR/wG4kRV8THA2u/VtNB/2Pa7h5hSpP1mB0
EPTJyfJbPHsqCkeQwQBFICubjdRPgI80C1HVFlA9uU6RQnW9KIPUSD1p19hy/VuTVJodMmELJib+
+Ox24CF06BOPpa1hW4ajGCJZvdbkq7y2G5tqQooWMyxMe3hQagJpOasTzG6CgGA1o/C9DKBw9E7j
uiByZEMCQ922otoVck57fKTBu7QrSD1HdmaDvJsdUC2oPTtpnRgwDylj3OUo3Q6FRH/dcJujDvOj
OAwq2JbtCJaF3n8UqonDJqdOrQu+3LIhJCPuibKAeBs0QdAfoT+N5mOmSpq30vWgvDOa0ZQcYyLh
L5UAiMe9GcI6XZHO8XzpnqfWGz6EScvMLDxy4FDqCewDU4PKi6BtLeXtuFMSSoWPNL+D9qg2HtSx
cJRU4DyGy86kEwe+o9NTWO+il8laYooGOXZgPtSBTrO5kxWDkAHoZ0qA3JoSpgYZaBt7lYaV9NPP
kWU45IB2KIYoLRWmzC3CX/CNwSjVRkYQCQtt3RWZdWqlLNYcEDxoiZPRoXyo+LT+SeVs+kyJ7ILy
zoeuf4S2XEFK1Yfw2Rp71TrB24/fQxjy464zfb94SmKQn+vagBweypUHQSAkfHNfYkPtk6PiVwHw
Ev5KTwfNb3ite1dUBERtmnwzpSkY0iSYQ2vTrCxlIdf862sL+BerFqvDkabzQ3wYzNhHWl+xJg+y
LKzceyNVx19d0bjo0EKGRjhZCsa3ajC98OBabacs9Ka00TLqik4+irBsfxY+CZpL8c/EpyqlykHn
P/8tR4WEh6VLAwk4hj6A3uU6Q9NXEwEpc8YEzE2uhmm3LLQiwkTKH/HB0e2qjDeealqvdicNSGZ1
dWSsYq1NcQa1TDWcVrQhaho9jEsla5jcL4HLVkuXLoHJ74XPtqzyHl1OZDMKHAWsAeyMashuuBo7
HWVNz7OQ+AyUUjLvOyrf7sG1ay4ajcjbWwWJH+hIJzTtCYYgOQa9K/vdy2XpaHjS+DiUFG34frRD
lllvqvDB68SWFgVVownmoNy2wmj7jRhcdI8aG7G0boqw5bDPkiVkN96r3gNiepNLug2fA9ZZeEtn
TL4P9ThFJTRL8UPIGzDKxD8FCbenVSMnM66UfiV3hu19K0VN71qKYfZxWrgFBrbYg9zig0iyabTa
SuNhm5o9vtqvNc6F++jzoCBWOmqNuXVVjXaujX4T0plCQKi1PHsYHHpSrr/TI2us953EzbIsRrer
lq09kW7pe4fIENsF4P+AQk5yUkE1HEzejBs7gY27kdsahTgFwsWi5vpGN1ahlwFRPFSC5zgJ3MhJ
tVpGTdFyiYuHMu65T6zRRrqxr4NvQpcCbU9aDmq9sSmRF5JZ0poa62xYNU3LySVXpnfSq+XgLnh2
RnltlXKNHFAqqhiLvkZ7VlWudpouKQ9K3HL2VlIwACdbsAl6dlAC1XVRcU6xwsoiwCeJQbIK5IeY
fUwVpVx2eavdAhgx3Y3F6agoQ1RjdSPAyduQAYU30FH3q3ynBUTtCzwXTGAoo4GxxdD5FaRvvju1
oKSRwaLgzWjta+QRlBsfEm+w1NQkD7R+UQAbeM67MoS1nrhNvzSzShludJ6hiHi26yKqYjnsFmxA
8zLJxXJs/Xi4ohk0ic6cMZMmKpWCugwtLODOBjauEwr8DO78/9G84hOglV+Cm5IuNEOncToZIZ//
ErRn/tuoMum/SeU72+bKXOfK9gLjFRUArmwD7Nbx3P04QOV7IvQlimGiUf3fvuKBg6onOJiZx+mJ
nNBTrwHYP84J3teHIaFHfRxySPVYouKmOui9rM11txH7do8E3lJZKsfs8boi2Mfl/DzgpG51tpyh
4o0xJ151aop/MYJ7qbJzraczqPQFPtsnXP40LR2QsyEUDd0he7ZpQC92Q6ZWiHQe9Z8AgjdgqBYp
5isD7mvD9pqH6QRlPqcBzIebSXL5od+5eq6oTpL/CakS8pjsgxrtN7k62M23K5Ob1uTjaBAXJ5Yi
FB4L2t60pmefsAnTKBglQzgT76F9qjbRpnAa7AMREd1ek8xTpt8+G40riY1pCD6nZs7g/5REjVg3
ShSF0VSunyY7hD9I2/8QW38doydBnQbfQqTE9CV7FJ/kK96snzcMruP/Ht+abZjUI+Srw0Y48gAA
OnyrFWlTjlfOwadBoG5ApTAURcMmGkfej580BB6gghrFhbF7r/NoWQ2I52fRlVE+fcq/oxiyBjsG
hIGYTWUM08bKvUKgIx1so5toM96E22h9zbn805meDTPbH8QYpkjknGtEuomkPxXeoFd24LURZntC
oocSDyETgZS0BgIILnXVlhtML4/o295a4J3v6/7m61Evr9G/v95MSnDsSIxzn2kpaolKrkzBUAJc
7UReZD18PdTF+U3XBohu2BLq7Fa0yj4mRwgEKBTKq4W4qQLErb8e45NQoWCZLHDXmoA/pKv6bJlC
oQY1lV0sEh39J+FQeY80KFZMyinFA+MlW9vOKF0Z9NI3PB9ztnA2pdbcDy0qIMr3yA5XQtx4CKH9
5zNDBw5eKE8lpKi/huxnFxQvZ2Z0eTORwODU3uraFjdnBznGhYUsMUxMf3vVfXC60T9cU6b8YczZ
jd+VQU+fzo9WVPdvymYVOxF2k9ImaVbl5toMZ0J0LNlstNkGUWu4tEVDicz6Djx8VT+6N/kOvXzj
mTZSukswKphUVYdf8Yv7Uyyx8tyYp+pQPKmHFFVQoDC7r7/5hYU1NKRbLTT6zMm55+MFhqv8KGTA
no4rg9vyoUwER/PaW/ApPmHW2l/LcJNGrjbfsalntIE9xPgFmnsDDYw8J1n2fxXVcGU2n97T2UCz
bapZIwAeRY5Wqvpk5m+u/RDWj37xp4l95598t8kF/b+mNPtutEvhiOoRJ71Ix7US+O3WVAdgqbLf
//56qEsHns83Ea9MnhlzToiidlpMhc3p3Q6f3A0F0zuAITGHAvkn5Fftb9Z//uAYliqr5sTGoj48
PUhnBxElpACECbPTzER+mOR01qIoNIBBtL5AV6CX5Wko1yqU7zu9HK/Jv17aMGfjz/U+4ySEiWok
mtON1qOShm+IHOxgbzwYwn/9+ute2jLcbCYKlpotI/L7caqWDLQciIDmqJNXCL2RLtZXMZ5FLqRE
z70WOF86b+fDISRx/mWT0s3SpGQ43/4JKmWhD6TuEJy+ntTFUVAqJgdDd5Nw9uMofeUXEkIDvLMg
22vvGcGaJbouV87AhdfOsM5GmX06WUOcJjYZJRiTOz3C0VMxn/9vE5l9rpDCkqKhW+H0pL2LqLcp
zhc6uDtBBvB/G2q255sAPQ4xfTOzvy/bJeDald7oVw7WlYWxZtaVAzwk2ximT5bfGy4Fqqa4IV5/
/CdTIVjUkTNBsnv6FWfHt40Sj25FqoG3R4ANbMW3oqAdkEDE/b8NNNtngBeawkgZCIWM+zgx38yw
/aHZ1ZVr/fJG+/d8Zhsta61iHNDgogqpLeuU7miSbL6eiZhe3nkcYLGdoWPDi1Xm94CbuLQhpTAh
9rCwRUoexrW6GvfGMgfvt2heBCqvUJcxpMcFQyypu0yGGMUuw1QdWiF+G9k9phyUNK/8sovX//kv
m52BDn0Eny6O7agnsLNO++jukqX/ikEGdhLZXbwxn77+Fn+zlq++xewoZIDDFLvmWww3HUVJFCJx
la13wY3hWI+TDDcOJdliPKr7/2Ztf9BaPhfAuXg+TGWSv7F4feYGglmb8qaMpu0gzuHIgerEcI7A
6K+uzPDaONNuODshNCGoVqFwyZOKUhZYyvRJW9r7KZC2DtHOvVPGlbq9tpTq3FN0Cv94xP81vVki
V+cQkvLRsp14h+ERXkSTpu2yOSYbdCJP5sDGwj4lXVb7+ta8yRzE/6/spotH6ewXTP9+NnGfxmNl
Qr102sDrb4sIrx8EIK1/ci+AlWGuAmqJPjuwQtJCvzBTNhD6mhHGI7UsQRy1rwzzdzt82qhn48yO
xlg2WhCOzGZyAsjx5QIZvaGTf9B+eivDMR4nT676lvrsEg7kn2sH5ZMpwn+t57/nOTsogPklsxmB
RGobrEKx6VnIS/Qr1yg2rlzs2Rb6bfMmP3Z4yCEK/F4f89/mvSJh+/T1fr68qv/6HcbsWcmtJvCg
Pwp8Jd+DJFyG7lUJ9osnBhI81XsU2AniP24cjFNBvfqy7fzVqicrw37YQVMac208OKAQFZhaoJ9y
5eqfdsqnFbZVcl2ZbWTMY1+LPh2QDk9z5Oo3nOw2OjTSg28/ZrZ5ZTNd/IZnI832kjwApx4EI9Xh
M/pTi2T49fUiXfyCBPGTrrlNOWK2WQavj0PEAoWTjOFGsbeGNq4rEV2ZxidTgWlP2oTuglKfSU9p
tlCJ3yqFHrBQ9mO+Qx4ME3WxCe5Rk2R5rjm+XloeG0AVCaRN2v7pvvZqpAOTjOhZ9DtVR/NYrXB4
MfFID6Vd11i3//k3nEQmNGPa7NbcbFzPfTtsC8ZL5GHt2f7ez7oNhOHV18Nc/ogKFT0kzVSD/z7u
djBzUgZsHqGFY+9AGbtLjvYSY6yV8fovh4H/9dFTLqU76PQIbMVJQeS5M0Pvj7WUJLxGVuxAeHWK
mwJ2KI4g4hjs0h/dASJC/cyj+PD1NC9t+bNxldm1oeStWQJQsJ0cM8QE6ylPb9ZfD3ExlqAGzMQo
kFJ0ntVXfDewCrXjRZ/ujfhXRJx0Go7eql1AML23T9MnnUyYrtbWp/M6vzmwiKEfKgiE0W//uISF
RObyN56HlbIQ1s8wHJaa8ifVb9UEQFP6T74lzgJ0nKj+Gfbs+mi9LFJ9j53pAt1SQPYm7unKp7x0
gdhnQ8xmJCWmhzooYXAb4GhaAQ1IEWrz0urewBwuzVRI/cGD7RkPSidvoR7eghmn0dpLBy1KH4cC
kdyvf9LFDfSvX2TKsw1kjJkNj4VJiwAgVETrfOdZXnZtD01h0eel/J9va8qzPVSqfi+NgF8ccWfc
9Dva3w5d6APLusRzbXPtNZ3UHL8cb3b666IMujCeagJYKCwqvIbl1bhLH8NHgRGYe4dEExZQy/rZ
vb1W+bj2RWcRIjqsGQ8taxxEkTMCygqhP3+9aJ+1tqYXwrIMgZ4lm3X+QqTRWCf+wBggEx3rD968
WA+FD/iR/o95yv96tX3esqoyNSUNWhfo5sizQDAGfFrnCUTLLL+3PNBGCOPV2n/8KKgUcCxh6DxD
FORm3yxWI2Ti/BYCtw42mbYFzqAlWDORYqp85dtdmNCHsab1O4ufZWwR0MBvbCJOmNiIJS8zezX5
svpcZAtlaSEH7yT2utpeGfjzS6uqaKOBXkAgDRPz2eFvrKat49x2uUfHt/TJWPbaFir4zZR/4maW
3dksp7rv9te0yq4MPK/FdU3dtyh1605S5q+WHU/EeA+SDETzBlJQO1zz97rwiVEiQ/sUQVGURefL
mTbCpquGX8mAT3Qfn+DbLCjOXQmZL0zrwyizhaROrY7DwBmvfDwp9b2fPEXSOu8wYEK84criTRfG
xwtM/TDYNOWzXYNolmeiI4XkObazYj25Kbu7eJ/tVEd+v5ZlXjjfH0ebVWU81Q0AYf8dDaG3PXSY
rTiBLV6oW+np65ld/Io4/iDNixALTZuPE+t0BDKjnKFGHFqN+r7C/7fU111IdlBHV96Bz3cj8zob
bPbEGiqI3SHvsCK1lYWQbjPl/evZfG7/mx9HmB2yVgESl8QZXSdkVhfgCx9CJ9lES29nbvBijdbX
1urKlOYdL57kUZWSNllF0S9bnLrg7usZXfv7s5dTdL1eg7HREJsBfYWv4ySs9fUQF5LgDx/tb2Xt
bHP35qCkrtoBzfWX47reiQYHdrATC5DJEIrX1hNKOe0SVdvtZGRIxiOdjHVATt5++/qnfMYcfFy/
eaN8sM0G6IQ/nbPgFoz+Bm/gl6moY67kt8pRlnC4T+DRV9L9NSjHhTId+Q2ijlNqwh2tz16h2s/z
StQCOwrMa1baUkWwZpks3ZYyIQbC+jJyNBgo1yrKl1YYqTyCIgJdGVzHxxMIY7aSx0KVHM1/G5Tf
Sn4tIrlwHVuaxX0oT3qVQB0+DjBAGCqKPA15wv+M8UkXT77ydmXdpm8zux8/jDHdn2dbKAID2fuQ
zVbqKX6ia7Hh2C0ht26mqOR61nohKeHGOpvTbK3cOEM/DcW6VY0lN+C/O9zmgXHC01nlW+qBK32J
yF702OxB+30912ufc1rPs6mmNhp6ugUsJsvuR7zbI2SqruV1F27l8+nZs2vMLHqk93CdcADWpStT
6famGr/iF3VMouFgNeIqsGNaoP99AUlhP87K19pSy3AvceJDcBtsxy02gWvphDO1cz2ovJAvny8f
Yt0fR4sqT2mbhNEqNHJ+pAcg/Bvf0Xb2g/yIw/C6/o4e9Npdfb1yl064ZYAmtIVOGYdk/eOwtQ8O
x0QbYaXcyTeTC2Z0I92CZR4BvYmVsc83/3lkyz1C0Qt/EksnlZ1NNE3RUQpG1XJk+7GpM0RrfmZl
ekV79/MN8nGQ2eFjqlLfe43uuI21Mf0/vX+t6XlthNlxGynhUSVmBLSPFn6SLbvmz9drc22E2alC
rc4vDJcPlbsJcn3ueqyLzddDXKgJffxOsyCuTABSlnIjOcrduI7vpyKG9i37qb2VJ8mRr5UjL+y2
j8PNojh79IcxKJBfxLy6eom23qqU0RZa+LA5l41j/rHRj7oZrzyh01/9eJA/jjrb45IcDDYULsvB
94Loe3CjJYIc34I6+RZ13o9/8kltQCa2bVIYnRe+ip5L2o9b1+l/Kgh+boLvrhP/mRD6vJbV+7VU
5kJ8QI2NLMoUjMVrPVtCf4jjDMyw5NSO90AJZRnfBep6OMZr+hPWAdL4KnxRlpPVtmiPkXUlgL24
hc7Hn62ppeHc4npkqjitOeoSIk3u0GOODu0qXSHUce1ofy5kfJzvbDXNprDzDpgaRnoePk6YE4Wx
fxO5CLEXKMjnqP5de98uncTzKc6C9ErJCk0umGJdo5mEXA7S8V/vms8v6MdJzV63srdHtZBJwRN4
wX3wDUM1dE7EPxrF4rafUBTKXyTX2Ttdl32PHLlQna7HJb454Jqz1aXdP5gKjiJg3lQDG63Z+pRJ
72tFS26NCEqKFz29VqzJcLI12/rK9XWh9yionEN+sCmT4Ko6u4R1hC/kEmsEJ9x1q8JbxJti1R6o
X0QLf42gxWP4jsj/Jl2NSOyS8lytBV3YjBx1QIvYxBrYq8wOnw3PoStHi7vSrlathybsYB81f5jI
yUtDRwypq1Zff98LkQJAzLMxZwdO09x+QnSj57WpDxTW/SfddYx8YQCeyh9w8ynqJUZ2vba4jli/
cBI+jD1b3KRVswwVYgRVjFe9eAnCpyuT+xw1f5zc7Kj5cPGHvmBF1eOwbA8AXLeho6Los812mQMK
+Vq2eun++jCl2dFT/ABvBYsp9T8xaXLQw6B13S47h/5fuWm2Vyb4OapkgsQ/9MowehfzLSsDWKl0
xIJXb/3avRHUuxYaCyfdlJtrU7u4WPTLFNWivqbN+4zYkUiNHLJRrPRP1H7z05ev5zJttNm7avOy
KBYYUHLEvyXns+sE01SMUpXUcvDMRM7yNVBeEhohKIt9Pc6leZyPM1shnj6lk7D8I9d8bUYkUppr
+eCVEf7eM+czwYk0MUxmUlXKyZa8HwkkzCuzuBT80LthHfBuNigtzaaBfVqXI62ErFKzRBBrC1lJ
1IvyXcaKvXgiBsN0/tH+9fW3u1D+0WQCUcrjBjB7Zd7jjge39NAE8lb9WlmPwsm17cT/GBgSqY+G
1/NZujbm59eMMafiIJvc0o15yaJKxgzKEO9lsRqWiAU7sdNkSxxt/ReDLgOcdfxEtlcjoc93x8dh
p1U+W8XCR3EzrjRpqpT8EOtoVSBUv6zeJmyT+B1votd/8G35ovSjLQXu4jxno6qGIhuSWM70batF
dmr3AVeHssR4chs8Gld6AheKoMCaz8ab7pazCXpBLXUtKk2wkScfVV7Wwft/pH3XctzKsuwXIQLe
vMKOpSdF8QVBI8F7j6+/2bPvkWYaONObOk8rYimCNdVoUyYrs3LQGrf9iuMPcdeAFyepMSk9QbGl
BGuXCYps3mK4TTbq5bmXeWDKZHgsIdCSqVdXjED6XoEDzIm3/bayfBtM3v6wDV1QmPa7DAVgQu+j
m5D/zZ+rjxT3G+snLG/Ry59AfepGhW4BOurIH2wI86IczGUm2pSPott63M/ig+Ex+XPXPKae+bGv
xngU1MDBVKmle6U7bpoBQEcXcruW6oY7lFeZVZXl5z7pxwDriIwBbI8q9dD/1Y8hbebv6ccsswjK
FvWwn+vHgK/MRBRP9GMMd4BEmfkv8jGLO4P8AA2aArImALRv0M6qpRFJvgJlFYx8SgoYdt/ibz9Y
JxuyLBI0CeA+1GeMOcBT1AxEGbM/YkwHhFYjhomRE5bi9rs7Bn5gEg5XA956MnZ3eVQhLKK1gQ7U
PgcmMEijb3nknwSsOvTYP2kCNhnRa0YwzQohulBvc1tuU/0xyFl4smVdkPwSDU0GDfGGoIlURBWB
PENAFStxZA/5aIVywpe2gebvxnAgvy07aPwKTuFi0Bqi0N8ev4JxWeB5CLMAZiXzlPEAM9RgpcKK
jwV0Lzq8DGD+LwfWdbA4nzCjSUgAdMVQcQ9TH3ZusoELizR1GmcuTA0AoXIj3k6d2TpgsfACtwaD
MyP5YNmkNmwH2QeQBreZI82ujItXVGqGW+TMXdw6xCsiaqNjyBazUVQBkquNsAVLFSj8OZyJshQb
K6jTI+aWJGgzB5wZdSqjerEI6WBSh0VUBDU00ukBxxYUKSDPwkLKfLBVeWD59Z+gegf7xK/rB2Rt
9c4NUas3gABL9UH/7aSERXMAkVPydd3C8kKBKwqAaeihIw2lAx+Nw1nnoBeGKfCXWbltqmOpMgKA
tQ90boJyQtL9EsOuMUTWFc5rhwwwO22jlZ+QhRzCwbzuz+qnOfOH/Jizx1/qe7lB4xrwLSGuXsNR
j3dzJwumHoCbCsofHCNTWf1CZ/aoo5tKA5hxdNiDmI8FgVuU9D+ve8RaPiogBkpNB1sEli9tufsU
TPBBdpOKR8ng7wKVNW/KcEehDtMIQj9JibAdpuwxHH4HoCW57g3LAFXXjkC9HaIwlDqj8COS78Sy
YlwHqxua5A6odyDCovOHqAjagBtgIAMBcyRXOJs3hJ37uhvLbYbAHbyzZLYNoTuNn2sJ7YQ0c6lT
aa/j9OpjDgok9Ci2fXt7wQ5qJoghRTJkTD2QFWTkckBH0ZFqIXLJE+HGyJec686chlMvr9BLK9Ll
oYl7cmQgtOTEoslzjgy4aGyBrqy1fcHjHSCaMYoZpo+jA0EdV7M6/yhjcBwaEtd/yLLKgHvi3F2y
e85OLzi5wrAHDb1TDdCpy13fbk3AC8DOY2c2xGBZ9sjpXDqOCrQqQvoXE7WX9sC8NATgd8nwIg7O
+AR+nedon6Lxb6DOPqOxA/iSTWRDbVYuvcxzT67+NU3dinUx6qkahGTqBAPRNiSkUcLx7zSn2AqO
CCJWpizfaVMuvAWeGtmIhgT7FEmfrW4Bzl0oJsFkkz42uZspPwXjl8SHzlihWtsTTk2wogvfncYn
jp5ZpbYwJHMgsRCDZqrIdgV61Hz2pgBkfX3nLE/9pRFqB3cBpA6AfUYQAFiwKWWtk5X8U5JUL/9i
B4LHpN8vIUa+3DCTAP53zLLjq8kPoQqyVeVJ7RqGMytpBvHmrxXKmwqcnHKpwEpnNWBOaLfVLrZB
6sEBUDDYYLk6gpHF5s14NzAFKtdX8q9t+gjyUGfgetCtyU2HfPXdV0FbqAmMk8eyQh28TooCaVLJ
OnZEZ82c6ldwBTGMLN+ay2WkjpifIyNVArgCdM8RjDeWrqn29f2w+g6cfSkq3BDlHFIqGfwQdd8S
s8DWUVDOkeHzFXe8bup/Ob5/vwwVagAZFw5gJYIKBVHx3Ddevxnc7E7csGRSmfuPCjmmYErqUISl
7KV7r5/432S4JvIgZ+I228E1PMnKINGqWOxqLGNj0AFIlKdhxWcYQEuQUccB7n5ZNYtBZRyxUz63
vAv/LCbNEcQN4CqcJbjYONDamMAJb4Eo3g4cjP/aEw7d4AW7dhd5k5v0Fr/Rb1DAuNGOGPv7mdnG
tmDckoy9SjMF9U1igI8cfmvgIfcVKDvMn4z9Q+6mhcsqbn4kmMby7tLjFCpzEPx2Byu6IYU/CBfc
pSbYVp3IZrErrPrz1xhdqACbVBkrAebAMAQgAXVVRVAcG0MADRiHfFFmI8/LmSH6BMb8oNU6DvkQ
3qspIBkqlNbDyRRGqHHLR4jnWHXByP9YzlEnUc5BgDqQOxIdN3PKMKvYsl7N9ZiMDA3yYKlA84C6
IYGyrYwBCikoH44HkL99RI4BEthdYXGWDOCJZAF+ABKAyE49KKlDoMNi7cll45Cs7dlvoC5QULIn
ULzAb+A22mP3En5B1MUGTxykBIQb6Gm9cJ54mI8Y7ABr3UPGOBLr0eCZeerTEtxzIWgwjxbeNist
AArtxuY848X/iGwWjG91I51Zoz5qFGRjNvWwBr47axZe1BS0m+FzPnwUfG2G8t43WA4uUzuyvqBa
QDGGx1rT2VYvZhGeEEQtB7EGRa0pWtmmeEABw/G/JNRQ0QLZkVu2QbGccW5WNxj0dlG9EERhSS2U
ViEHHm9sYrDoTTUgr+BY/FVZxk1rJtvZQxjqhTfzjeIRKBe/h6atNf68fiWtbjCkaeJpk5Gi5mU4
BSrDWqkTLEBrEz1u1argevWcWJo1bjjQ1pnZFiRVG34jQvQCRPeMZ+BU8qLvxPMfQH30pA8Vf+Tx
A0Q0Xxx5N9ulm9yDEPJ1eK0OvA0NLSaabG2jndsk/34WhutpDeG/CTbVrnShovjulyOREpIeG1S4
TCjFHIUa8TnWheXv2uuK+UPC3YCyAYYJLk3zqRoLSlDB3RraKA+d8BX0rE1N/sZiScGpAVIN0r6l
y8chlHr4kEPFD0xPqRttqhOTmviZZbiz/itQ4Np1TPiQMNmCHtOiw6rVoJjsuSZDm4N0ADDMtnsK
jqTD9BOUSD9ZF8WKOQwnQL4dyDxgY+mxiDnrlLadMCGoDNy9Fs3OJPybCQ0ausgzNJWnLl60v6E7
48NEHT+E4nutfn8SSFdOExb/Y4E6eUMWR9JYI/ONt9EmS+3K0+0aIKgcgiAec4RlJfS4sEYds1Qb
xLBoUGAI1PYrifTHdEqfwiH6FIf2bSrjfcqHh7Lg7FGsPKlSDiDyZnCBLUe7KI+pY6dBpxJ1IfyG
1iZj2lAEAg0TuWr1L8xI/Jbd2gpccRP+YlU1Vg7dufN0raiYY76FaiBueXV2hhhJXJztDa2yGZfp
+r78s2no9H4Y+TqUO9iRkB/4zz3yRhCjlzgT8u8T4gzI6nIvQBQGDKGmhpo/WOlFvC6s3bvspl8u
9elhP7vhIOYw5ZOEpW5qU/XC8jQMIN8BamTm7xL4/5gjn6w1pi42GWSvQk+2M+IF2/DBf2m4atAz
nguWFfIFzvxqo3qCUCGsJLzixH0AqUXA6XJGorf2Ml9sGPIzzsxUKdBnCYflg9BtDxk7C5Isdq+Z
2p5EgpVnOPNO/QRh0WTH+/65uw0dJAyQ9by+oVa9xRWEEAEdI53uSs1SD4ZaGeUikYOq0fRh9B+x
wWLTWt20hqgAoCZiYPcE4zrzNQcPbd5kMJLqnxCRMUWDEWOsGQDqDbK6pOSlaFTBuW+mUtNUcvqS
eVshSq7biLFQa4EqmrF/bZDr78wJ3ch0DKrCRn0KY/CNjobzqXmSE92yDhfLH2qnV9DR5acUCzZX
VWWJ4EWCrmzK8ohcyNQjDl4slJ3RCwUmhm6q1UE56D34quARd+vvDLeyTvVJYPu7Q7yXgN3AsCMG
ef5l0wki5kZRnkQfmuav6iJNgmwt8vII06+Kj8KrJkIpS7G/v7fBaww+Lh6T6RDbu/xiqVIro9jB
v9jI7BKUPlmOBj408a6bWaIQcROe26EenSbOkMLEsAPRK/ONJN2BuQVEC5Xe0oF+ntfxJjOyXzu4
f41iCPfSOS3nINCUF6faxi57F+xsB+jjocBMEuq7zh3URiKvdYACsVrZNOzJGzYllO+YBEbEu8Uu
+rPKBo38Gfh0jkEch5QKw2GN16JeFYK9lBVerB4JCQNg+I5gDhKpaMkYQaRdgI3cUWq+f6znMrwZ
5V5zrn/L1SMhAxMBaBqh0KU+ZQcNVySIJY5EyQMgENtDOVtDy5vC8DAWX1WbMd6BtYIfaP/+WKRr
YXmhjX5uwKLsBZvhmFk9MjPVTXesBWS4RhfDFBBABCL4z525F37wUNE1Yg36ncGtb0BWIuJtsFh/
G6VFTsaZc9Sd2WTK0CfQJUAAWm8BpHETTwLLhrz5xzvlzBR1ZcaVDxI0HqZ04cnw7yPxRcyerm+O
tUQSDyUhrgKMRNZphuUqTjhZhQAUtrrkGvvYNW5UW3vrHclCdeaXZqtH1kuw1kKCTcwlIRXBeafx
HEItdHITAPkwWDmi+Go0Q/tTuZ9szFC4mp3uWFDZ1Yfu3CJ10krOH3SjI1iLbfjVef2+cycwporo
RLBR40z/qBwFWJg+GWJYU99Ub7ZFCDRylv4TA2aY5+wQ3drDJvhx/UOu3Z3nHlIPQ6OEiMwV2DQ0
qOuVkDOUf0A1kfH8rIZ452aoy0SSpxSintgu4j1YYA+I6fYkFUmOKO3t+n3jQjV3OzxyoO3Jj+oD
u9rF8JPG8op10PGQ60LlpfkZ8j/r7G7Mvl8lxfYE0gj1BgUDpNQz1DZQlG4F+KiWvziIXaHzy3he
1y7+cwtUbAelMpCPNAnyDC367CBUmsn59vp+WH3BQb8K9DQBFMDa5WMKmUvAikrEW4RoLO2t9kmH
mKQDXft9ApkS8ABC7qzxIpcVCa05d2aYDsHmyZf1lPSmeUi5VQbUjrSv676R80M/z2gH6CD/JfQ8
MvkFZ2FrCZUbHTJnuLNGyTb0Bz35aCt0QMajPsmsiHLFHYzUgNSBIBnA8kx9K4iC13Ubq1jHe5Rz
Xex6e9zMUIhG6dEydukucKeH6/6tXcoXNqk3psLQphJBG8kJt+pO2ceP6h0mGEjTgzA3ThsVfNnQ
9mHsyuWyIuQDqhslXR7zbTSuW2v9IikJ0Ws35qDsmAGilNW7Tm9slOV+dorhXXdzeZQv7VGfEbLz
eplVoC/LpdDS49+dKFhVx7gXyTa/3CuXRsiPONsr0gwydZmQHOlVo0MgZH4oekjhqO2vFoLdpl/5
Vt8am3AuWB+RvM4Ly0CigotLAI0LTQqi1pAGj3vQSLWoZLRbETzd877dKB55d9QPFi32SvECR12R
VWgl8Opy9ERRp6oQS7CoySVOvAhVU4gKovU+e509Em5IqFAwB4zXvuG5UeobosGlhDnQn3brYkQL
9BMzUDiFJ9tQI8eYVOi0N6KZ3bIedJZZ6qtCqjk3+ImwLTe+ZKUdEgNlGs1ZzxiTxiv42stVpSKH
IlGUZuwNAMt2waYOQczQlg7fmRrGzpJbBfxO6Wba6BYUtT6uH4//xTTw4cgoodmgkfN6tnUhgDQU
eg6us8aBlNts13fqBAZOovppFpZ+1+46iHfaZW+H98wYbX2F/xqn4okcoOYhI5x8QWVBCGMgMVr+
UX3GL7w7esmBQPGD0NQnm+E1udvoY6OgavM/XlPvltBOYa4TfJH/BuGtu3kjPxEajGErmuWRxW6/
vNzJ1/1jjCY3rgwMekMWHds3aN16gAyq1LAeEPJAXHGIprvohl5VBx17NaorSA6l1aFtalf2o9tS
gkpkLYF8AOKokTr8qNvZUlSOtaSr3xK9E9SReFAFnzba2UbqS41A79GjT7fVzfCmfMQngNoIiRi/
R5eqtPwbVg921SZKV6AGJAouNEKtFpQKqpzYvBG/7fnGzLNHIWGSOKw9WcqZFep0CnOsK1xIuMcy
qCci22w840E6prz5HyqOeF+DrByZDEbgmcZXd+qZcep8qkEdTPIEDsT+tbcJgwQQiGb6ThKn/4JB
YmWrYhgHwmEYPAe1CQ14Dgqp9gdy03KQW7b436rVWJkH9rDSEX5LVgPSEVYkt5I2ockqYLwMIH+Q
tdDD7mI48fXUgv+zcap3GbgLwAtd4XdrhY5v1S7j5K94eG6N7jdgxgliLv+xJrgQj/XmvW8HQO9g
1giCO4HNmp5bGtQJsSlKxRieExSefOCzc5G0fmf48pg4ZTe+Bj6/A9jDue7UMvzQkUsokKoQccuI
dFMxihFo+VMRo1qgn8ZBO3c4sGmaV77UpR3qIIRpAPprCYAVTeqgZajaUaFbXR/ZRQRuK7W50ftm
OxqtI3Pjq2o0OchiI9ZFs+IsGT6XiNAfZn1OP/JsPSE9J0Fi9uRs///LZvJ/UfVZqS+dhtz/2KHq
Inw36FyiCBEWtd2euMK8/3CFscKMlQ0Ch3QdyFMJ7Goa9RZljQ+ZzBqrCjG8rIYSZaZuru8P8l0u
Hwfiyh8L9APUy5BsH8cMQCOcbnNSm5debLZZqLmSrveMp2jt++AFwC4UIcwEBMflfvdroR/HQokd
oQuh8y7JnpoHuSkY2fNYpy7gV4ea8DAHBff9sw0fz0xT4UQ3NVE8BnKMJVQkNy9i0UsEkKgOEWQi
a2iFY/ZFn00UQl+mPIAAL0QnUMLIASDSQ6L/OmZepzE5oteWn0jIoGgPTu7FZFE+1bEc5SpRpOwn
swn9jRjEuRVqk9vqHEuSaPlakUX4a406pGk5I27nwUsVTJpVKDdhfhOmX7O673vGtlq1JAAko+DO
BKkyVcKAkn06cYYWO6p+A31EG6Q8WzV8SsKDL7PID8mno7YwSstgRCEaT7BH2coTH0Vr8C06Ux5K
L1ByBAS/y7CLSi6xlFlpj0kQxHepb4je9cOzjDEIhfNfy1RqrnGlmg8VBhn9qQSUTTOl8DiO/0cj
1CMhKJzRi50eO75aWokBFU++dsas2F73ZeVsguVCA5KXvBIoblyeTbnV4qqHAivutPHQePqWVMxb
JmnA2pKB81oSRAkPHwCIl2ag36JCKQa64IUCGfA6sxP5EPgaK2timSH78+wlSMSsEOQOslgx0Ar+
79xuOQsCxxoo9bKf5dtvyJ2z7mqWSWoB56iAUgCQR3bUPqTZvS99ZcnT9W+0UtjVMd4vI2gAWx7Y
PqmtHqWNqsyqgMnZzjRe+7v8NsSMcO9A1sKwUHK12THYmlvQ4ER4ImnoBdMkqnEVh0Hvw2TTPwvh
vtAgFDu9/ItfqNmhnKaI6F5Su8JHEVEVAJx2+F20ye3mOXsOjq2peCUirwY8XqbCWEryF+lLA7UB
kGSIIkCEGvW1wiJsh6gkCnd8YpXdRgl+KgE6mjHDtZUXHCqjmDbCyBN8o1/wpoOqszBBeS5sYzJX
D60kBl/l0hOkMSAmBs8tQK8YRbzc6qU4zDNmN1HcN1rXCESM/qa7HgRGdRc8XP9Oy70AYJpIdgIo
oRCyUqZmPpKVYAiANIx3tbHJImA9v+8N5nkNAK1xkYMdm4p4uhLKJeCF9G29FPe1Brl2oXzIH7Kp
Zhha8eXcEB3sp8FcQI0Yvkij29cYsDmG6d315VqZsEfC+9cZGljEARaLgi6cUcNj3KqCmSa93aXz
FqOiSXBf+JmTR6DO4MZ9MX1cN87yj3o2SgPT4EqIrL/Jfyv8l+rvRuTa122sRP1wkCg34kbCMaJL
C7rfprkApWY06XpbgvZraDccWOrDDYYrfrKCuFWXzqxRLqlBlbaBBjakANLZEhTARHU0s+z1ulPL
E0uqFCiaAuuPwJjuvcfiAMrcDvrtWj+Ynf4saqz29JofWDbEe3gAxUV3X685JQbvP2c3u86RUIu1
clRGt8I9YcPunkSzCk12Ar/mF8gCwLQKzDJpyVzeEygGo/3KgTUla1qTmyVT7H9fX7kVVPJpGpqI
TCAQAx3MpQlZLKZOysBN5x99D7wEAkjGLEVAmQAU0SjHGjNKE/0xsucYleDgNWKKa6wsLXxUUWWC
vixCT+rd7+Mp5vKs1G2lhta78qjKv6L521c6JteJAiahPQKpJWVDGIRcTsimB3Gsusk4NbGToss2
1xdzpZx+aYZ6obTK5+VchxkCYigFE5Wlm3qfb9Rb1O/3WsCEAq50fYhFhBXowWBj0ncvn4liJhKq
qtoebf69wtBEv6nsE1enhVLrng0/XLdJYEsiqjwGOBYut4yvDIUmNJgAHizhFaqe8xOHgQ3OUtGr
PgGffd2MXIlxM6+cBcBe/lilOaQ7aeo53qigxSND+73YxxUrKSGb4DK+wFoC7kLKyGDkomvnYgYI
VisRhtBCDc0i7n9lXcYjDO1fw5q/r4KWNcm59tpcmKQ2DDTTZ30CHTE2jPEKmjYPI7FkBJhIrTUB
4+pfO2jn/lHfjc8EEakrbhPgh5xWq+3AB9It+H7yc7GMdHlCE8JeyzQs4ywcAlA7+Z/891UMyUUP
pJ4IDhMe413UrdXWjZaJBgIoPhisslbNMAQjBVg8v3+gZYQ0CmqoKBkDt3m51ZFbBXmUZKSdIrhi
Ywqt2QNNTCZSyxLjSAFI6a6bXPlIFxbJMTjLgvhS47tRHcGVyA2mmsaY7XpL2VEAywz59zMzTR7n
st9XhBhrfhXc8SslEsShKzyQoSPM3FZO6o0sJoGVZMi48I4ExmdmUfOcJG1MDVt9g/Ad0MsQIgUF
Ki5MU/6cZ6d7hM4rnnH7+qIy7VL3f4fZFz5KZsMGehQU8Y2G4ZvQFh5Uc7Ah8zBEYIyHbsD380u4
CzAxUHRgT1kkYlVUYOge9Qh8TMMRYs7mKvkmLvKf191b/Zh/zdDVlDCsqkBowK8ZzLdh+6j079xw
f93E6griqpLA60dq3zQiUJFbtGK4iZyEaLbmyA7ng2+L29GanXY25dA0hu2/wNnI1NYfszQscJjT
psTYTeDkPeajWt0UAFOSQs677t5aGHRhh7pQjKFKZ6kEe1geQdxOtpRNMTjaDb8d99Gz9qx4vI0B
pfa52STYPnv+I/px/ResfcNzR6lAWQaos4OMQeBwwH1l0ReXA2imNKyDQPyg3jgCcYe8MmHzWLCT
ykMwVKoGP3uc+uEh2GlWdhid/iECiO66RytDKOTb/bVFHXaxlAWlFmGLcP7xlmDXt8GuAQDmAUDS
+b44aEDCCLHdiq5vsUZl1/IcwFIIKwq0/BSwa11eNUY3JhNkZgLgYXpbARhZ36roCp960K7xxPB1
JXYg1IaEAg+wH0RFl9bmAINoc9sQ4Ab2jeJg2A0BdD4gEoN6tYlb7a7eJbbvFKyYc+WLXliWLy2P
isZBoMrHF3Wzm/quuNe3oPyz1R73GQs7u7JJL2xRr8bYzGqRaQbGiPrADXKIXaKhomsd49klG4Pa
pBdmqI2T5jmAkLyGLLvlHD5+i9rA0qanqmScubVL7cIQ+apnz1EQNGPCoUPgGJt8O2eu/Ivgxn23
MxCDgSA7NNXZZoJuyFFeuIc8hOwU0iClrAqKWDVch70CbFgPOnD/TkaqpRYnOnCwKjBWc91LDVHt
iSkSZchLL5FgzcLIQRq527WFWZPkFSR0sQWm0ckKfDPdVDmQ8f4740ysfsYzu9TOBA2yFAYz/Kxt
BYAbiEf9VF4J+wvnKI2pTA4v2pLFm8kj691ddRkYRjTggF8AmIuKq4VyNoZeaSDVGVr8TrbGCCzo
wL+Adh3/U7L6e/Z9R8Jn+rOi4a0K6HyTj0sdDsDKp7LvjfDUtiWEFZLXbNkxxVqSCYTpXzvU6SDx
aIZ5ecCkbM2cD71ugi1FPRBkhmIJgPd4rMLrWsZ3YZLasQOKUlGUwSRwBPmBvI/loxqbBtF8eZpv
MKHllh5zJovpKfUV+2EMcYT0EHBUMjHd4KwEToaOAJk2+tddc7ayVILERW00ABADjiC3DR05NVEP
sfFWlZmpfoJe1QQLXu6xSmTrmxV1UwXTIyhS0Dl84ht5W2LazBl2pzlGp8L4Q/gBjAZgKNkjxt1Y
IA1y8hZbFTKzIkwCZEjjQoZQH6YxhF5dVIPRuo7NimNMRi/lknS0pnRUy5BPY6COrrj0YVv4raiF
JzhqaAn78LW6yd0QRWKz3wO+Xxzl3AIszhVNkcM0au2CE6d/bnoEA/9wEZ3/FmofBZ0oVaKRR5gt
GQ/zZ3ynHNLbwhIx9e8/VlvtRd9P+4rxMJMzsVjjswWgNpMxFGKe9rVod03kNi0GGI2vukNdmb/h
dVb4sXbVnnlIN5kg6q4Igz+QkzI44RcEakFIu29NsNi8Zq+q6ZvCMXGD2b6+siyzVIwVxHUtGSVI
tTJhk3f308ibtVKYMkvpZwWYfrGbaKHawedVELqcboJowpgtgLG39QZHk+hf5y/kbKqYKfgX5rJL
w9TbWWCmLZhDctm+EmZ9lfD86vbs9U52hzkojJFVzJm29Xvv79ah52sMNS5niFfgHgrAI61AiB7c
u1pmJtYI6myL95GIsJ7M1dfrzCb1eglirILBGY6mGmcVYWNK8VNT3ejdNgxHsw2e2iFhnJD1Z+XM
JvWSZeC1zkNQmoI9AXwgqCQ2DxKSHyg13GIKwAaWfDCzClBZFsJqdYUBzQeVDkqmaFRSh5NLwrbR
0LTC7RQ/jdtoV28+yQMKzn0LJBiMC2gtu0QDDgUrZAaocdOXITr3dVkRc2RgSpfNaM+/iO+Ssq1+
Bd4I7oZ6lzdIE9rEGxuTTAZ/hIy60sqVjywapIpIRMC6Swed/VCNXdrhBGmpZhfalw/4zPXLYO1z
gosSaHIM+/BE6OYyzpwUjlOESsHLiep3oNqgccNbrbwRsvX5efoh/0gtg4UaIAeQumYvjFKhCZ93
2SykPrn5qpf4Z4OXJjnGL9Whemqt8siziqhreSUMoteJXioy6MXW0UsjCGUYDCGdiM/ZeSMOplRa
o0Oig8JhrCp5nJYO/rFHF3cU4HAh4I1VVUA0PjnRfnzsjtKPwSMl92QrpKb/2UO72yq9kcmizDJO
XfBzo4PDwYDxFqPR3TthjHkKkJKZ2fPsRVsDZZEiNCewlz2zDs3qdkJTA4cGZxR0+hRwogm6qpbF
MnL85/ButhOoz/ZmiZ4Gak6DLR/Gt8hl5Uors2qGem6Ucrho1X5ONRjl73ubQ0le+0h+dQ+pGyRm
cCyd3mkgMQ/ZNTEww18dAObJI7Nwsranz38EVQvi5wRjzUERoUij7ghPUISmjnyb3+RObbGlb9cK
NRdOk99zlgaHqcT3XV1HGICvD/oO+pab4FnbY1TPABeeaoNbQnQlPHqkUMMsYKx6i567DuYv3FA0
wrDk5K7p/CByxs/knRChpoKlHcN3jC2Z8b0eMKPftdufiCj/sUh2/Zm/ghyibqXB4iS74RPvCOa4
qWMLmqGCQjJxN3Gl74vjAgYEDCVAJQIKRSINxPCbDODMAUbRNXNVJBYAnLfgNiNTNtUHK6k49W3p
a0MBcQ9m0E4AMeqF84UGpNAzTi63aX4LrmwZCSreSNqaN8L7l5rxjQB5Imvagvx4UwOdzdrGKxEF
HP7zC+jSbZkPUTbx5GbWfkBzxAzanXgnoq/QAZvN3XLdPeOmXHvizg1SZ3dA85fvOrjcu2guODm8
9TiL9DMyN3nUMxOpufd/tEkd1a4Vhsr3YZPfdS+C3XnqXYSOKCn6WSBxO7KDCRKILT7sSaNUg2IB
NFgvN2+nheDP57CsEv85t3eTus10luD9WrwNTmkihPofI9RT3hrA+ELhPnKkDmRp8yGoTeWjRyd7
3BEmnQiUjUAC5MzZmuWlT/RXkTHyAKegp013eWet8bm8iSISEjr+Lkbu+9lBJ5WQ4Y2OgIEba2K2
aZbuEqtAoqJWjWqRQrO/6ED11N0Qk7NZB56sg+MPzFqx2+OEdtpG7qwI0ATTb6GfxRINWN5GlHHq
pA5CMZRte3IZcBxIxpSio9tEbkqxlM5GgsE6mYstdGmRflnVXs4gfoj7HtpEdtXfBqhy1j0DrLUs
a8AKNpCA5ilGojEydblRi6wdVE1D1t0aZvciO1NhEeQjAIKqWWPCr8S097cLG4YIVDbmUCFeCtUC
mg2kjFpo00gYkk5DKT8U/mTcTRGvMU79IrUHcOqk2QQeAkAFTp6fvR+Tzg1ZgnDaGZLiK+9j0ESW
blpoT1kb7aKsYGTZy8+FOrFGRBhQRgHzDrWQQ9dLLU4jxlGVV6W9j/TEHHLG5bnI5DGpcG6DOvB1
oxThlANBFcn+QzoYsdmq+g8l00D4Jj5evzQX9zRliwrZp6TFFFQM+WrNf5ezDwPkTtcNrBwpeAOK
RUFDWY20ZS63Xlz2DUROMIioH2e3uSG9Xihc7fTPwIodNJ+d6/ZWP9CZOSqeaDGeMKcpzI1Vb0nR
U6Vh+XBHXreysusunKLuiVxOR8grYphLaQUz0QtTcXntHaOsQzQzTC3DYHwi5MZALaPuCwAp9ZSm
nVjOQY4ZORnyifxN8C6+CZ8TntT5R71P9/FLdJQ8cHW9KDvfLCEM+w8HGZA0jCWDTF0iWMXLL8jx
ldFBTAsS5xijN0MpPgTayGDJW+5DkFlDEQQD7HhuQKdzaaPi5jYxSuzDokQ7QniKmEQpdGiLvwuE
NK5AsL8As0zL4fldr6tzjnFuxRwc/r0YQaUQeMlWjoCRVhQbUQljKy62PkzqMqCC6Hygj4sZcsqp
oI2KWNd9O0YYQkj/zOpZc/RHwWq2LWobTIP05idaPlBClYFmFpAU04RE/iCElRJrnD3fSpBLNApE
mLGr3cxe+zu9EV7Az5IzyZYWc87EqoELC5g+oJsX+8OvpXFu6jEAa3xvGyjUxy0oRSI0JEqzfpAf
JxuywZB2EFlH4/Q4nsdflGU6H081PkhnYwqcoQ0cYQhMv0BNpxqsGFJOrZRZ2Kj7MOAesppxb9J3
9Mky2G9kovSJ6gOVEBdzmxW+D8tZL9s9kv2kqcxmGEHazWKwWPuoANJKZM9i9IMWFqm5oOJniUeq
X/zOKsnzR0xhzZp7/UZbdeivFYNyCJRZYpQasNKmz5gx3COcMA39EDSsHHPVEK4yg3TmCND18lCg
EjhpgL8FTjOL1sAFpjHlNtd+xH26ve4SfaecvtGZJfJLzkKDtKzQbO1hSamMXRn6zljXjEreIl0H
PNGAfAeE/wB909DCubRRqNnc6gOgIiUEUlKzPoiWcPA9MPFZ3EMC2Wzufmg2AbSl/4uC+OJKA2Ed
lhFjeRg5UgSaPktPYwSs84hhXtXmU7MxU1vTAIrDV5yd+gH8T1724/qaLjYjuKZgEMGogZESAKEv
/dXrqhnboUgctbrpo9u62qcxo121vDZhA+MRJFjF1wMQmraR9g16KAlyRxD5yhafwDFS2FPeKlSd
eJBMMW9Okhte3CTEJvrjKmJWdB1p6HUxgzA7UKbkPxoHm9CqwSy+bUETEe5l/IexNZd3JmWP/J6z
vTmnnZyE8owBq8LsA9u/F635qUFsxMFddOYSq9ZsUMN6Kmpb3vVvuOgHQhUFXGEIyPCiqwguqLPe
zaXfdjmHMai4tNqqMAtpm4s10Oacnc/ydlRUUyt3Kpjs27B6Rj/UnYUSEXW4R/TrSD3v9nG3VSPJ
0oybCIqy01yb0CCKRZ5E+4yraXGOyc9FuQbdCbBogHPscq14OZn0MA1R0Q0exmAwteju+oIsDGCO
jgwxYYQUHd9FGg/jJQYex8jlhZ2oajYSX+u6hcWx0TH3rwMxjatCwhtNRaV5rPRlOWi8zWkPZf+7
LmpbD1ip0PLgnKyAlU2Wke/hNrpcqNCXpaL1DR64wHrbOYTXvDimP2Ts4mlbPusMKr2lU4BLEsQv
RuMxqGpQ4Q3PKVEqjxmwZImvbmo9Gm+LOA5MPfZZbK10vA05XiwdQhpcPfCPlqNq8ijEXEIoIgP3
cTLVthG2gyaBhqPjSjMOq2QzVYxjstgVsEkoOhVougqontHfrOGjfm4q0S4mtKOQnU9DxXg+WCao
yLorGy0MS5iomrkCTTnu3dRqWLxQIv1OAFcFkSkE8AghkFnSzSBOSgpegjYhSN+Mz+oFouT3sR15
9ZeyJ8i47vWnbkKf9iGtUeaNXM41bFZxblEDpX8D+cJnF15WTXrP+RX5DZ1JKM1EK4QqfLRpjphv
zpzA0Ry5A0vorJpBY4OchpnHLDKp029QUWoG96oBTgBqucF8pycA6IJA/bYXzRZTGsUDxqD4XYb7
DqqUCRqdTW0XuQW2aIc0U0A1K0ODjHH7n2Kc89eG+iF09IiUW8mbHD+El1DeHjZRmNha5Ftq6yoR
b6qqbqbcSzC9dbxm9UPqVkPkgN/e1lPRkQEuHrXwppdye0of5upG4iDT0E6HrDFcQ/1/7H3ZcuS4
luSvtNU7q7mBS1vfNhsydoWk0K7UC01SSgRIglhIECT/ar5hfmyceet2l5TVpVv9NmaTD2mmDEUi
wMByjh8/7jeWkS9y0J/wo88f+NMRTIOm6KpQ/nhykBdb0Rz0nwODWRkboIYlc2f/FTD2Uz/G5zE/
XZGNLKpWLw9JTctxBmpemssYyKPasM1Xd+Ifz3CRs0zA+gFe8Wl9piWf0ZaEPRJc0ttkyvpT/AAe
5648mhU0aOYOUpN/lcIJ4SJkD0sfMiAytH59eqqkbxiSlrbcRO0Zo2jtqutcmGL353fP50Pmxyhw
l0VihlIzfEM/7jy4PggtZoxiB547XYDtNaz+fIifnx5EiRL4OizdmsAXP3P8uBkt96GEtCFZeUFP
8UZtYd2bxVf+ZvELW+Qk/3zEz3cPapAfBvw0KRfdM1ZOHOqt+tWO57UDkw75/Odj/LxNk6WZGtPC
UQHkKvq0JoqWBWzqfxgX2XWKvsILKLA/OZfimt8v2rHI/s6D6wHVZqwQyMuHGxiWvEgoJn5J4F7m
8+HE+PhRPjfyCFn1NJKi3Ayb5ODtFs3apTT21TH981rBjBEZ4q4Ac+CnRnIdFKwtY8w4dLyhXs0Q
T2wyOsrYrr94tl+MFH6KVeDVAW4GcpdNdYTX/L7YzvuFjMoP3VtPMzQXjLtoNaynxay8gjnJGv9y
oc/bHCJff/5Rfl5KARq/kWZA5QpZ3I+o6nc3U4U8lNMZS6kvLjlavdStmr5iRnwxxo+b6XdjDGHf
e3AILDdSXrWQEqzQ4WO+QQugeSckW0gZ/5Tm1E8XP646wIY/eIWIPH+a2hD4Myt0tSmfK9hKQ8Fo
4Tgn+/K4KI+7/8QC+imxIZ+GXL733800SByKvvCu2rhXrgbSFubdtoyQR8BFYCl2onTULA0+MRTJ
V3+1L/Hz4MvX8LvB28GXUlhVbRwbdjs/qptVZFX710+7D4/1c5dsG5Q2mIQqN+F5g5UL+Wq0oqHD
4EGtUrgWBW+xk4XXf75KP8Mmn6b2+YTVg/WrqpflprB3YXkD5sMUv1ZfuQr/4Tr9rwXzWXQ2CAYV
zxK7coze3MHNOD0p/qUHzBI5fzzMCAJSWI4DTkaa8jlPYRJZaUEF34ybTuXNYogyrweB6ibf/d1r
a5ovRr7y1sXD10fpT2kSGLAfhv+0RLtg4HRchk9vmHc+PdPFi2XVr/vg1l39M/vw5+8OTKwFegYM
nOJs/XSPQEeA0hju6hvcnhtvpEdetAf0yhx6n3yxTH6it4Hqhb5tOCxBtxSm5J9L0lUQMQFtXWet
3iUOmnrNUbH1gESdlt3XwNfKe2+vvefuhj6FIBx/kav/PFUM/4MEBn0rEDc+TbVriQisnpw1Ipt1
bfpN2R18Au5ZOX5V01xQio+rCKE88lx8m6ByoJXx42YPQQ0KadostoJLHrHwBgkuRfrX1cfxTBHT
wHcVPUpQWv8MenljxKNpLthmHr1X5Yu1z66UIOcAZtG2Ea14aVYlLLgJuZmLOe+m6YsrapnKx6mm
gEoXjluMrQHv3o9TtQ4JNF7G9VE+axBF3OEbUj3IHtSZ7L94rj8fAR/HWr7h352hdIom3jGMlYA8
Yas5C9T1XPRfxG9/NCPoRAA6xTkQojr8cRTLWtmoMS43vbrqCzQwzbCcHSGp5T86rP5iUf7BlIBa
QnEgXkqRGPHjYJ1r06FTBh214+TrcyKG6jqMRpfkEPgg/4NgGN8FhACAYULwBzXwj8MllFOPJjhE
lzQX919mUW1fsVzsp+NC7mnOyV8EsECBXBA9hKrY+2BqfAqmCi3iuKYu3aCVfseTl6JUX6SsfxDh
fxzi06Hpy4K5vsEQi2ZffRGux12IM9PbpjBPgCLal3f5lyN+WvSkGCba9xgxinO5h18DsNF5azf1
ebl3YSFSXX0V/f7BzfBxkp/WPpTcXeYMGNK/SrbghYG3zxCx8FMJAtE/AeD7WAmf9jW+N1Q9oS0Z
L5Sojytlboidq3qmm2a/tNSQFwrf8R8qJie5/UrR9Q+2HKq3MMcD7xmAZ/IJzxp6vyvBu6EbEVd5
lR7iYIYysIuW/e9t+PDn0cpPdZFlRYbwd8QNAH9JWNV/nBmoPcLlZFmRWXTlok03ycsdcvi9POtA
H/Ifpcrjg7uCcOI/cJ5/fR3/rXwTp78/wO4//h0/vwo5aVaCIf7xx/84Z69adOK9//flbf/5a59+
61K+tTe9fnvrz5/l59/88Eb8/7+Nv3runz/8sG571k9X5k1P12+dafofg+CTLr/5z774L28//pfb
Sb797Zfn75y1EO/vNXvtf/ntpf33v/2CrkHE8wtR619/P8hvv3HxzPHm/8WfZ9E+d3/8vrfnrv/b
L06U/orL7IeSJKBiHxjuL/9i3368FId4CYpYsR8sGi3ekhW3Qvf0b7+4v4JiA/GFZQm5C469UAE6
YZbXnPDXpRS62F3h0EOsk/i//OMzfvjK/usr/BfwwU+CtX33t18gnPhhbyCEwAARUpYlJVvk0z6t
oK6G4iQvWL1ytfUvGR8YjQ8VDRjE4YaBKTmrrJZDzzPg9zHPjW3GMZOMXMzpIJ4oSdn32neGLBgD
8Vh63sByDglHnnsxK695Wkd+bpJE3oukB+g3SVFv+Bz3m8Lp9GlG7e2sGDxkKyiMJmva6fpiEO6M
S7Eo5RU3znRVo53z6M5coKOoLuLzATKZZ2gWYU42eTOi2zro4XXUx/wmKEfUOkEXRKNXCuUBnyaE
bYvCn3fo8nCP0iP1FuZQxhxH67kXQurwIgl4+CzLAm0KxPGrm8aZolu/YvJKGMjFb7UIkNWpgK9m
lSi2jsjkv3Rtgf7Vchjr657OyRbJpw+kMJrjl6Juyy134B6XeZAR3BbpgE5UnaQq91hBXquqGtFD
o9pgrcwcHXUaq6ukGjsNW2iH76suGoMsGaD3L+Gk+Ow0QQcfYCLMHe7XFhJwjTkL1axOHhwQEM4L
hKOZLib0yPh6OAGLmt5r0g0si93WOQCC8M46EtcWDiucncnEG9eSeyjV9ssgQRUUEEHiMOfOpeME
u8iY9EGNk733dNk+tyaAYgQWElkbO4XTGtal7pSzijRbd0TcCScvEW+d2rfHKVawb2nc7h2zqmv0
g2vvFuxjO+FZOexbVJvideaD2Pb97B3aYYYfpRDJtahaYzI3gFZEFoUa3THVUBtEftgnKMhX0I7H
3MGsjc1VpUW0wXHPHpuxHmQW2lmeucs5OCOuexlkyc6nEVJ9ma95chUEY3hbOKW/a6mZ9inXqCF7
NZdPg6H1zrpVmWZ0tuzR1MF4SOa2qjM9dCZeJd1A0zWf1XRRlEJfoQsV/Vc01lcJj/S2qeMBKk6F
kZBhHTmkUDXWyVanUct3XAzjGsROfeNGmt4XnYyPZcLsSqOZFUVI2dB9OkfVRjrKHY8V4qp3z+uq
bxDapasyDtAeFONb2pNax03GJkMOrU/QmtmPjToVYVwcKSHVNhVtck4cJffO2NNnVcIDD9VpUV4C
Zpr3tdt2J8hy8sfA5ea6x9M957Og37uJsNwH6fVJy0nemXqqtr2Bu2LhNC99U8lNlJpkFTWWZGwo
7aYhPnx6zNTv5zRtj2UV9X4mIDN1wUaR2DwyibeibAbhcfSnx1kX1Y3gCTuru2nccTyby8QV0209
R9OtbSn0jMB2SbDWPWDfYElS19vAk9DjKyJtGuUs0vrSavBNMrcNe5LbMkhFTupiQMmgGnyUKRN3
uFKpWwPe4cKNN6YQOnpmZgjRVwkvvV1PefFtmsGKzLU/0grNek4wbVNXaVhW2pbAg8GWvMoLNBSu
q6ail/481fcIPCEGz9x2uuz1VOgNccZ5NznNeEKVczgMNiWXOO+a9C6oSujk1Lb33ZyGfl0dXBRA
DhZ3KhZq6MwPwTyHQ9ZFfXnmF11z5fksPM7t8hFsyiyymor2V51RYZI5MrBO5gdyeE7SBvQiGfWD
XDlOVT45DR+8TMzDsJbuEIWZRMdOnfld138LZ7g+5xyi6GgtK0oE3ilv9dtAUVGrOuaC9N9XrFzh
PJvMCvl7cxchMiKZNMbe9rJNbphNWLeuyii4ip1AwDDCcUXWSC+464N52ouinr+LJGreulpClcon
qrkccDKrrBlhB4QDbJjvi3Ghl7lS6mIv4qS5bhQLvk1FixMW17F58dTM63xG5/EdD4j31EAOe0uD
UbZ5LZvhrh5ItBvDUe8Ud+JV23gEwpEOfe5q063Cug/2roi709Ca5hzpHGQLFCvaVQBXepalMXOQ
sqVzN2a4aYP7SYbuFiuk+ZYWZQGp+1DXUKjQY4IPkWj2YN0Yx0jPOFCsXiQSSXwaF5AIiFJ7X1jV
rYVx+QElPpwpRZkiORQynB81qSAE5iTtDZryqzdYCntb4Q7jeap68s1tPfDQHAGOD20E1E0av5re
0bZaQxDQCRBfBzJ+ZD4pdmHSeTmq7j48SAphczKGSDxdw2lm41atcR6KS9E76FIULS49yIERfhe7
ogWSMlfm3Eaz/2C8BBBZFTSXcYwVPrQcefJQqCmLqZfsejakZ5xFfMN45d9DC2LeUhfhUabK2Tk2
jkiwBy19TSssW1oEYVZMbm+yqA6jXaVh5Avoz1vXZHafPSnDIndKXj4MRSN45tfM3c3E9vAYULKE
iZ4bgcyuoBZ/W1ZERRkEuCzAEcunlTAEe3SuyWpgTG0R7rl7vxr5QdWDPotIi0PBuAbSEF3nnA2t
66zqyQvPIFbZYXFPSXNipdOSVTdpYTIzTXOdu4kcHooWZ3FYNRr9LXWwK1MnuSyBSC//WHg8G4PK
2yS0j3Kwf4e91QMts7r2K5Mn04QVgzNt2Imgt+UKC7odshm78q7zdHtqMO6mLU3frybF6yEDLcm/
6gjnB9+r+KHVjbxom7J8a9t+fkyTUm2nofNetAHFJggavqVEV6cqnqZr0KTiAJyQQOxMFbZw9U3H
Zi+SRD25QR+/+EaIlcTyB9SZcIkbyUlTuU0QV9wSOgRXHWKZDbVDcaqHQK14XJhztynlqeEkPfP1
wjKmqT8+AEtZdqrXXpuGtQfSVewx0X26D51C3Ds+x+kzk5pkyhrv1aXGOR8VG7rtGIzxSzxOxXNU
DPOBoZAAnkwYzOedO7onJxzDfckKbOVxdKP3HhDSedoV7mVlHX3p1lWzh/imQzPGFhoaDgt3rWwH
NjciSm8fFmn51JqI28xXiX6MKjsNUBwAupVrR0DFAiH4viw5NhBDDPY6VlbvAd5ASBhnxUnaNt12
YN6snLSMEWA4BH2CzWx3KevCNrPcHXMR9zH0eSuLI5WztLwFScU8p1SPx9QavUnKhK5UgxoUNokA
YF9Ntj9aGhXZSFh6KALV7o0O4kxQVb2U00wvuikUa60XHa9GjKgsyM5eTkkvQL3X3ORBF/Bg3U4p
dzOqkgKnBTHDnqUtKKITn9ZOAcmzfIj7ctviAx/YOHlPHJKQ/sorlFdAriu2c0ZFHN7GCFfWkM9l
SWad0TwnXg1Bpiqift6GTrnWHjdbxWcrs4IObCu8Di4XJaVtHhUxW8cjDZu114WoWjcaPO3OuGzP
WUxv/DrsNnGLvoKsc7EeZEEbmSUsxjkMW8JAryyZPYQzvdwlSVcma2skAF3a0UOZ9vwCtFwdrKbK
JdumrcCKUzyNnlKediie9yi5RwM0IHBC+fFpKfzuSFOEfS78Yu5wHLhyn+Dvl8S01eWEDo3rhg76
3HWH/pI0YYVjsgr8C0iny3dvQuNX1qR2vuzjwYfYvVc0+VCG6q6oenKWlA6FunRRBOtYRnWZKx1H
b4WqBux53pav2uf9uDZAd4a8BDa9EwLdUkCMfdCd0vE2ral+rH2ZbpgJnJe0r8R6DLGL1lB2GO4j
RorbLplFlI0NDx/cPi7PinAqv01wtchbtJ5dWF8mKks7U724op8uq4ojIOiQ6m2NF89PrQ9ngYxY
N6nw3foeCt7aDU6VDAZBtx3Mf63Jow6+iGavzDjdpb7ypqyF4cerGaZpDyyWQTK+hoV64U/2UpZD
0+TGjZxX3YI6sJqZglp5aBpRZrPfEJ4lYVOOmS41iBYFd7pHo0QnV5B0UdU2TC2Bx6ObdvNaOUk6
rCvWe10eKqX6c+a34tUfjPo7UPj/kYNfIM1CkKz/97DBNeue9XPzHTXyv0MRC97w27t+Aw1i8itS
6RB1/r+jAv8ADKJfQZoEBXahF6HAsYACvwEG5FeoCEJZG61HaPyAUROS+N/wgvDXCCAUROwXoS6I
koR/BS0ApeEDWrBYQIG1ES80e/jkotryCUlL5VK+r0Cwo5J889gQX4RNm25Q3m8yUgIOLebw1IRx
k09pBGTWTjSfyuIyROCddcoL8torXjTKlyuiLKimjKPzjERbRgVoJ1N1IQQ742EEZmjsnLsxVnc9
emPmACbfVEn6reAuYLXEbkW7iHLNBIwdNcxItAl7KMuG5+gXMcDrA3dV0vrdY+nbXPM7Qiv3okBE
lfmhTJEXJq/doFEWM+RG9X27CUCyy0yDyniDgKKNcD2Nxb1MynqHy0/ksandbejRhTeE4GZuEhCX
oKGHRDKCQZ4Nnie4y8Csu3pvenpNRkiaSnQkDBUoJ3ou1k3r42jyx3fd++OqDHq4+TXiPHBkn01o
2sirsW3y0RZnrZi/WT6cu1HxaEg4IPSBe3pCvjHBThADPzqwIZni4gbH6t1kO52HQwgX36iI1jb0
hycuHeQ+yZhkbd0+ibrhWcfqq0HSl5GmaQaaEbIiJE+kc6+7roozX5aPjlGriNljPw973yv3nDO9
HUj/RHj3GKp058LWoaNyPPeDLtoVfaDWtfLgLOPE76xCz1sqIdtZlXxHjDqI2u8zVcUv2k7Xhhmb
UW8sc4CxKMaTMkfM0mSjdaaVp0AIcpRHskYEUFyGKQfSgMTLUlzeawjJ3MWTYCun8GXui+oa0tA0
C7r0tYCA4bmk03vnNnd+h+AErgPH2Ax5O5l7JTuQ3JxZwvk7vOgifqhideRWfYunGgSEbuskJYBg
Eap8olUeahtmAhzHyCsusN6SLKLls6XIbYTLaI5IY87DSkE504MgiWN8upuTJj0gYqebUNrjwKZT
p0JQfDWgDz614zodlNjyFrlfbfwqc6bhldS9ypjbqRV1xKMgxDnURVvseB1cx2UMprKJLztgK0Y6
8wrRPOQEU3R11DP4L7rViO+AcRXM+NngE+folWKjZXDlJeoQVuQQCXYzsfHkVdW6I2TKlA4CQFf+
CaoRaOqcnW5rAzqvcb5XmauTXdJA5aWJYzcffdwvrhOqFaARCA8kdgC444brsqBPFN0YmbBxn/kl
9AJ82bmrGgyDCIolrQc5zFHZbcLm701Zo4/WBariGG0zV9BH7VTtegL/N/uRtfqqO9e+wU8Rnopq
gp2UnsRSAdAhC4Tijr6Yg37IQgdHAKr2kGpNjMi7yLktunQXpTVDQI9ry++gYmcBYmazidEC3QOi
KDsjbus0fkXSf5oScfQYY9vOAcnFD2d319vkoQeRNtMhAaVPGWSP4VMbocHEOgB+YdWYBcq80a4D
q2qgt6UJ7TZO4YTpxPPDANh2J4PynZiR5pEH+x3kSlVWxm6SA6YBGJoKP5esDrIQGyfHm74FPYuy
ltQLoA7h9DG9qNL0Zg7TNk/79tAoe9+qCp+kiY5shkpUTza6K049919aUYjMCRw6ZV4Hidp+iuI9
tgSM+Ea32pIIkRJk00UOZvcTj8SO9ynBYC3anxTfNtTi2OOwu6r9Mcm5YqCRs7i9bguiV7H1ISok
eLGugSJngFOKHBEKyTxPnxJZOJuyp+12bC1yo4CAMBrHt7q3O9unwakcLTI9AQ/b0unQAzhoko9D
2F6B5X+XyhFqKA2ttwoE5lMry4d50jZadZ7nPzWt666JHfnl0AeQ/irggznU1dJIEt/FanhHe7LN
irBdg0p3W4c4J+cxePF6iOdGYfNMI7N1huAmll6baV68Tn38RMbmPR7T49Cw85AmDhBd24FbxesD
gh8D+cEErrDIm4+yN/W2VjI8OoBhrqTq9RNj7nBW6Zmd4D0cXZKKJFnYK43FDMSkL5RzT+PaXLQ1
YBQJMC+nc4xkxcdRhiYRPCnAbaM+xX3lHwiN3gsw+BF+QqnJaZ1gzScs+bGtumwYZwZEM7qvXNud
GXiC4hpHAZO5T9wOV26QAItlFWDbcDh40XQ+x3xc2bZUG5S4gAXZtwrpWp7CV3AnI/I4DDidxDQf
eBnezTG5a5gtc4toLxvH0KyHya0OzlC8z067rpI6yoEc3WJ/ww/UiL1H7K5tQUKBSmO0xrWs96kv
w8wNJVt5QzQhgvXR/77ohFPjPsipaJCrUJanTreG/deZ7MkJHfaXUsPBFblR1nnhvrAI2p1UAUaz
t0XsQLavnM5xgPVZ4hd7LfmEQ6Z9sgqTJ613kOP06ITlWWjFrpcRnEhqddYuIj4BJDErJs6dFJ3p
qWm9VQqN+41rowpyHXGzLRLxbSDjd5xvTxXzX9C2gyQbNq/4NNCqmbFdEN5X+7ZqrkaKvEb0rV5V
jXqoTdUCDqK71rawCXX8R4gB3EsTq7zSNWAlUV0YnSbYbvEGXQa5Ec3KSnpiCZ73nNxMpbpwnHhd
xAahkX9Ih/gsqtGMK+wGysKXahpZZrS8YKUL4FPMOCuDmzmFHHSrNxAiWflTitXDT0wDvhBlgwvO
qH2N+Il441lKxox53kay4iCi+ThFCIlUeiw0Yp1AuPtGAJWfvf0wsW2i671B9QPbUjpZxROkWn18
QNA55HGHZlaZ7Ko5PBCTHK3ErICJnlrRw8TeKJk1bfNUaxdXDU32iuAM0wk+Dure69gFFcMmdgWY
+li3DtQfaooWQKNew8ZDv1DsHlPV4XmF8WqwQBbDmZ/7ZdOvzRx+T4u4BJbRQVvAjOVliP7xPEL4
c+pEKw4WXez/g0Tj/7XiI3o9UKVDYP3fJxEXz5r9n/8tfp9C/Oe7/pFERL+CYRqjuwtMa+QkC5Ht
H4lE+itaY0DqQTLhQ6V7obn8lkj4vy72pz8qjygpe0tH0295hPsrBK6gMYAsAkQypCBR9JcyiU95
BPrKkLLgD6yA0HL0U7e6V84Nbn9/1ePGaaCV33r74iuJwIW58F9l/yVZwVxQP0DlFakU2Fp4/XcU
m7ZkTdlXJli5U7cuq8fec7Z6/oJh84k/gVFQgw2XRuCFFYLemU/1/qkljdMRTEWt5028sdvgbIAM
4SJx5p2Lm6/pDJ8JBosd2VJUxpyIj/L/Mu3fTYtW1BZEolGGy/eq9rdMizPWAyp0u2Nqvv1uYf1W
MP59gRiNth+eIpyaPg33uUAce2GZcNuv3HR2HscJUW8GY8RhW+pU3YAJVB6VHqazxuPNijSN2NRJ
OFwVLZ9gpU340cypB5OMeYYJTlsfmLDT3YSr/9SjC+m6xTpcozSpXwVpmzO/1/ZKFnG4pSG8BrT6
5ro99A9LQHN3aUCnCSdRGfgDvGES59ULNAQtvaLcxuHY7WfFgHmWrAN0T1EiOQ2D391XMCx80yiP
bUKvahACsjq64H2jtr0cCkiIWbPjBSU7GK0bEHZl17xov4jPYkb0bvIJNACMV015QVw45WIrmpx6
0fAtLkl/rUSfniGGwi8VzN/ptp3yuUz10QFC9hDzQpqsdrzowUsZBIEbGBGtnM4NrmF6nmza2nVc
hJCwkhwDhAlZVzXuVTd5oKqkc/iIRoMQ+GLMy13vVKbOnHCa81KFQBYruOCiNi+RGviAPiXu6rC5
qWIabnyqyUF6DA4OZSofcZHxB68YnNyUkgwo5rEZC5aijpONIDLuRq8xtxVOhBrGTzS4KLqguMDI
4cbB9t01aBjjmVMGc7InM+X30q/ExsOCAMDc25tGd/M9nPncnLVOk/N4CL+PujVHxCT1pQMc/yGV
07BzpHVAAYjldmpMFGRxKghw1arvH/148K47SoOcVjXkWbkNi2bNIJhz5qSdODMImPqsUWTeo9hL
T0UAOdeMR4H33NCxX0uj2dZSNFivWtYPN8kcpO+OVnKtgQbuYs8iZxphAbEdrJkP9TxCQbMW3Spy
uviiqoXeKujVPigOU76sxBCIuAtRxAdt6hIi/LQjM4JjT33zXSlugHwmU06QBB5NOOMWjgToFRlt
UwL3X+DYV0Zz/T3sG+/RtC45EVWhebinooJtRwv1kUzCNB1odCzR2RO0ns4rZZpd4ZgZNjrNCLev
PoovpVD8SJUdb7BAmitQM/xrJQOdIwwmaE/qEwHA2e3HAKAFbKGQWih0s0o5O1cuER1qP2lP+hzB
Yn0Wdq04r4ETneqYvZlUDm9mKAtUEfXYrkroeW0slhxdidCBK0vIkLGvucE2g1SYbe8Cqnp00VWo
Y1AXhe+xre/Bj9XHZgRJGtshueq6JGpzH2dC1pi6OZSgeu38diLvXTHS+7k0ehUS1cPPzmv9M0Ab
oLhFcXvhiiVXHH34KCdxh0qIQ8cV3GLCE5XllHNJ4iNnAQqBI56IB+ASNXgPLWR8QCfZaAPssNhH
s9TsFteTbKtz1+EG2ArKhfnYhu5bWKbmIJxYHhuLVYqiy6ruBnlWBI24UR6F/JBwEQky6XmHgkUQ
wOOw73gt+ABEHYD7iQ0TWUMOW2VkZBr22b7jbFFUnTd0UnofN32/VTgu72NwBLalayUKNHH5vZMt
qodh4b1Z2XDs1JHqQyNNetl43nRDRaDOUcqXGytmpOjQ0O1WKkb83tD5rrDplJFE2hsHD/PC9kiR
KtfvvqmymC4Ng6kILkGx701J9xP1vEseNE2ctfCRCA80xfeLMCvsJL7JrtoyNxXbjsXiBqkbqiZU
osKLNIBlpC75cUKhWsKFUoJCMI1w7E6dejXB2hPZl42CMmvmXm4Dj5E9XJHmbcOxvUSzxJt+INQz
6Sboi+oY7ojOWO2AZfYHuCuTXRHVw076SbHvO9RtQrTaXJBagUCQ4FYO7WD3SA2LbCYSl1kEz7tk
AMMnTUaeSbQO58wjbFOqtts7JBLbuYRVJnc9JwWy2KIqmLQzCgBMjS+DjbDKAmhWZCDPsefJ6+WD
5/chjMdDbfaYDL91yqG6ClyFvFf3zY0ZCTo1irnaS17W98orm0sUfru1qUR51XYDaOtQtDuHRFia
w/4SylnVCPKiRq5OUci9IWVk30Wh5xeAceC8+gO9LkfRbtO68KHK6Yp8RIqHEp1NoeudFDpPSjJv
eO1hHXKUQi1pp30oJyhPYhcdZ8eYHRogXB9kH5ixYTsqexK2xjNKXEfnnh39UxpZ54L+X/bOYzly
ZEvTT+Rl0GI5QEgGRVAkyeQGRiYzIRxaOAB/m36WebH5Iq+qytu371TPasZmVYssWpARCPdzfjkE
zpmlvX6sXTIrjFX1m7JwK1bMSTTk1vRFvtyY4Vydl7ELvuUz0Czokaxu3aWhQa6hT8UBU3PDO9fN
+7thrUiLzhOBTmhue9hDw3j3rS55THrhv7Vu7cF2rBKle8KXhoKUacq2llP4u2K2WCMFt8028zxg
lwB1RCSphakizJXLCDGblFfcUE7cheF4KAxRPiC/qstNiqHkaNLluTNF6z+SMkOi6iT9qPAhpiAv
66+qLTjeSsdzngZT1nfTmpYboVJ+lf969Pnj+HgZfJDfgbTjGbxMvfZlMPrdnPV/4rv+J0Xsr6/1
i+z3V0u5xvn5Zyzlv46QkAuXQAtMIQ7Rc6Ra/PFP+9Xnrd3V3yR9r5i8gFL+93zev76df3lNB2kj
DaMmrok/vuZ/z5t/eZ/+MfIHzl8N7JddJeTD+7Wy57/p9P7PXoX+PkpZCefw/ylbpf7XlvX/T5H9
VVx7WS3/9YJ78338A0H2F0Hu5Wf+tt6avxm+jxkl4HMw2ZjZ7f623jq/oS5HHnuJ32Dx/d16y7+Q
eII4n1g5gkH47P6+35q/kYQCe8aP/qz4owH3T8hqWcj+8CBetkK+YtiALzszQ6H3y9O+ILXh3g+Z
qRAFGxv0HCA2qpA1cNfgT2XslUH/3jXdLND2WN45hFn6kaGsup7tslXXKgnaFpEsWr6TN9jpeWny
5aVyx+KTiyx5h0nWT2tlTVWUu623A6ebd32whrdT2mfrxsn9Ssf12K2xp/ziCkP++GiZVr1HjNgc
OnRrG9Ry89bSPYyG6AZ7t7pJ8q2ty+p7sKbN1k6m/q5a7PGks9G4EuDjd8RryCMGwGxvpKn/gkTS
38GU1Hdj5+UfnkCcZ7jL+GraMr/zGgAe5TtWHuUMiU6UpvP6PuSOfZMzPd8lDfrD3kH+FuVOAEZY
MQj0hVbxOJflUaVuwf0XDN9nh2kg5Xb5YiEz2GRln70t7jRtpywZYhhQ52aqK++hKBSXWLkOX6tk
9t4R31Lu2bR2tYMpo7grFN6zXHNbbysra65Hs3VOBbrjx0IO3K9r67UnNXTklSEtPOZj710J6emr
1HERhrSzUX8PzGq4zkEDerpczJSy3K4tH0yj92+y3NfkPlpiOedTpcJ41ZO8WdPUPE/+ZUBJgUc3
vFk2+KCsTuscTJ/BVBqkwLdlckLfBlaPMZhytkW+T+Fq3dr51N3SAkuo7dR2X5HLWvf+QHhUnozB
MaTYMZJVsr625iq/crem91VZVp9yVuWVDrNkv4Ly/XBo9G3YiMOliCc6zSAi6vyFFqXQgA4y1bU/
N8ZNmUjKv6bQPuamdh4VC2wdp6OBa55i3aMTqOmgG6UeeSMEd/lozAdACvNBj+4io0Cn7rd1EOGj
lQmyEYzBamEkwkkZsVHi9zVmPe8gBNs9JYP20bIWEHZnDp5RVCGlsexKP/pBU9yPKlmBkh0xRLJG
PhjJ0U22uPqsFCxXIGSYWzFtRRrM47bzevelohBn6zP0n9QC/diJUB+qekUFCLjcvfDpdzQZ1h67
eBos8KVErN13ZgHFN1so3Nsml1cilelDVwfomWvhU0m8mkkPAaWRpVXZTGVgs6gv4RAGd0FT1zw0
KV3tjWoSJl/XvXMGwzso0OXTWvm2jBo8bgdsdVBTsPrLxp6z7ABZNN5W1hh8Qs+aO5ka/kmvKeHL
hpP6pxmd7slJCxvU1W1Rwfvk+4b8xelk9Fl7pWXZ72Yl1HXL3HMjrNI8JTzW5lVjOuudLtmXdgGk
EMJep3XPswjsrRdm5qdZE9u3yRu+3zs982WxfAEFvaZFQC8S7HJ1VQKU8TYpQ7xmmXQhIJJ6uSqs
Tn11Soc0ZX+uyewxQ3OEcAlLROyDXqHhdTCuX4aq4fdNq7X77EcvZzlfwullVRjQdpwGPvLHJV9g
NzLeYPZi57k27OHaGJKMHA7+4iNy5Pnd90T13Wnc9omPOz0kZHKckHMl1+uIzIBzrTPvM8tq2LV1
W38koptPqdUM1/Rm2oyNqfe17mG+IluZ7RpT5lrBV7oIsmKll2SbKMeJ87J0rxEwjfsQ6eLRBVuJ
y5WkD1gg8Pd8kvONTNckHr35VVlm9ri01bTRK+vzEq7lSUG0vi2Fb0O5OOrNc6ZqiNZy8azXYq3b
YqOggX066EEGo66ezTcrr+p2jvO+bsVT4eVkbPlLZ0YkMc1kcbtTXtz2NamaUdBUAEW0BpeapjE7
7+AzrfJlHIRD1bNkG+bQmZJ7h1/nNLRI9TY8I8MDyYvmuVsNNKMIr8Mvdb1A4HRLbiIpdvS4cK40
2ZdhBheKEE/12zB3ixuWnCbkezByDiEkL85J74jvdq+Lfpsrq2o3mez4+iDp7M9rljdPojfdvT3i
eueLCFlLdt6LX+TBvU9lUsOfheI01pDbBaJ4t0KVn/Xpl3Be19ui4Dacx8G+wXTGr5VV43NRzEj9
UpE8mLlFXUxvLtDl/mqL72j5/G3dut42Qad7IMlr3CfFQjRmZmk7dr2Wr20BVJOEzbLPLR9d8GoG
R+lRyB6JYmh2EzJRfhAOkwjZtiOBVXlXfjOIzVI187WloICb3rmwIKO8C4dS7T1XcCSPF+TObG1y
evigr9LULeOszofDWlJa0eVtd2hMlNEPNcy5j/ZhRWXZj1XZbWqA9+t6Xmuxl+VCq21WDphB3NHo
XAIBkPkgjjUm8kzbdLjuS6dtt0zsqozqHvFuujrZ13qeBh21Q2AtW6WH8jGwm/I8cvnzzZoNvp1z
bXfrjmIP8wXIPpvjyur8et+t3rTgLllpZvBl8OEng/zgLazDTZnnE6frak+RW7kgHSHZfZsm6Xhg
k3JobpMwgN1SyPdGfuepuO/zhTMb6Yux5Zuo6wMbu3Goq/CC3yQBb1OyqJdZ26UV9UVHykKWt5Xa
J6Nhyg3KHi4c0u5J/0lLBgzsvXGSyvnoac+ctqahnAeEBmYBLTj410Tq9OaF+FpfWiHNKpaOTBHj
4MoFjII9ouqrgX6V5dwghKl9j9dvrSEKgVmJOuztVMQQSlwh65Sca69GbywXQiE2nZjbIEYaOV2P
Xhm+WsYiP0CKm1szy/SPdfp5yI/LU+ms837wDPEADtKJ2GcXpwihWbJTqtnk/7Jl/qlB//82iuov
4/hlIf7XI/z/wGjXdFP+n8zxlx/82xxv/0aYGk4D+CS830wL/5jj/d9Mi/nZAGXmBbGE/52mCn77
Wd3OrI73/eJN55/+ylO5vxG9jcfnInpjoIco+TNz/D9N8YhTSdrhF+D1+UV+meLDarXljDWBfjt1
HPbjYd45u/LfBhSRdfaHdeGCNTBwUIXmEVJ0MRdfFvbfYQ2jC8batJO1ARNuxHWwVp6IunUdaYCd
w/ZbYKzMPj1fhpuFnJiNa6rgZioBx4M6mA9DUhTfdTC3V7lSLtY7F8ajaIw+BudGAACA6T7XSecp
iHMx7NJFdS2ibCd8m1Ld003mKQQnBA3OVo5gy9X2l0wG3pfFHcTBDBrvCp2EfHANFWzrrMS13ifL
bSaX9JyLpSrRzxj5a28QaRoZttF+sfDBogaxq87Yoevoz3bqNtfsRPap0bgJIpWYCOgmKThVGYTp
GZ/6ETnPMiFp5lcZDiUucmPXrHWgosRSiYgCELsf4wh5FA952yKghmM/JgjQaSxPfE2TbekwmCY+
8jJDruOlTtoqb3sLc2TsGPn8UpM/OEbCIFM2nsxUTjSfq4IOOo8B4SZcGt/btFPm9VdFVbrimCbW
MG98dypuRo7CQ6HspIzQ5vj1Vnqq+tqosX7Jkim9N1XGwEqwfP+NnVV+DAm/qNi5hBt1yAJrtiyH
PvWjtzTmftL+xipb4Kw8L3d53023lqecK4tgNKdzuKvD3K7evXUpzshZkvQI9ehtAmQLGy63NtsX
Q2W9I5BxTxNET3vw1/kyI2S5HQ2yKX8stSieVJsPt7bJmJV2jNDZ1FDtMpbDFRN8/eBd6qhwCuXy
JIqKZhA9BGgki/CzzURwGp3RuTErV8fZ6K73+FCKJ6Te5sOqNLokNwgQpBhVC8MwJxlekcZJPkw7
a+4KfPs/+qUs34cqtXQ8JZP5GfRhT1T4sN6Q1ZwWKFfGtYwvCSXHFs0EYrNCD2OsVJg8oOfg/bVT
A4WT5gZe6kAiEwM2Py2DAzRpl77F7TyG/XGlhrKJUGCkV8pLwidPjckZ31P2w5qFd0tvq9dFSye5
2JCC1fmx7Y05iBjck/XY+Sw4EbDlsO4qt7e/Wxlxh76Bfm83+au48bBaoZRb7e56MMsqwCMxt9/T
ObBfipHHHUFgY23gh82PqRRopSrb/DoVIdf9ZNQScyWSmSP1zcvb2IfJK4Y675stRnUjzFDFVdZ5
hzBYOWASiS61Q8a9t3PFmLCsMBPohwjShmH6UVir89jNnYsDCKwUXVhX8Wi00w14/PwU+rX+QihD
eDTtxDejQNrDzSJCmqFmu/0i4DuRvQ+iLfYlIOuDkxueZBtFEEMOFP9HmRYWpsP+pi8759A7a8HU
3DpXCV7GaOjzINaJN2xxM4iLeBWdbUZirHQTuRMBckhiKAIMFpOO6m6cN/AN1SFpwpITJ5EP8rKo
T+5kXHlDR59GTx64kEEa21m+xspi9hRDXm9dtHDHhSs7RmL6LUmDr87Q6YMH64jrp1Fxi6v36Od8
gBbcc2Thg4pSa5pwkgrjItozdrlUXczu0GKzEDDBRdi723GxwuNIuG8c6BnzqWGmcZ1dVIRe3dRf
EG15AMzIYPEpLOZBYxR+COvyU2mTOhc5F13k1IVgR+rVFeeMsZmsoaR2mLbX0+I5S2ykQ3kVTh2S
xMxe4ymc3Dig5CJehLvu/IpjrHaFSe17YhKLqLKVlQMNdJe0ZJT3fRhBzMxZXAbzxefmLKcp8PtX
U0vrzl7zF4xL54SCmW3FJMpeOg+pQqNjpkaMXUt/y53CupZM4I+qsDwqPFMnf+AkTQE2Uq94CWpV
olBIXbOJm1zbmx7f9Ka07LSNy0KZwRXuEO/NzQcx3lq1Ho91OUsmRbiI/DhzP8Y9DgrspDI5aRGY
T5Y5+cVZT26rrgAwzFu7h9nZBZObHz0/he1Ju+F21vQ4IH6cdyrwE/MgcEWitqqXEEdYTma0zFS7
9ezVjDz8tyeRloTGpygZ+8W4t1KkjxBTGl2xbexWOIvXtPOsH9nckFbG5rbpYSwjzJH3rtAr2Ez1
1LGanATLwhN1QOZ2ToICOZaVxDbC1KPAcbRJ9BrsG2tc0V73zq7Ok6cMGg+vKblZHmJuaIwdMcw2
Xnf29Gm0yZ6bhrODEiBaXBq5CuuWWNadbMiwRBi19wb3E8/sFZfvu+rFW0W1OU7d/kpnpbEtvOal
r4o7SM9mGwQ89GHT45SWjhlZM5cbt1B1ldWrsS9qddG9ZkSHllhaZIqDrQiSt0mBqswWu4kvkH+s
Yj5O2XznoWnYJPg2EPu5xTboPP6EXKPXXolOh2vM5zEKuS44SmuPXcy1Pnnm4XHDqcToRJMPIi/O
iSxNTyJra/6kyo0kjfNe2cBuZ4dAq0dbEj+CIx9lRB1NAmhlccoDxLSMx1xcTK1f7HZ0Yp5XSVK2
H249wZIANseJy+3KxpnwFLGRLp44h6N+GWb0tGpJngq7WiLHGl9FL+4KOY5R66NTHZw2iWrD2hd5
DUJYjrdT7eNFTND7LsudGU4fjeqPtZ/c+ll1XyzWlpiFfYq3jiOOE7Rucej5JmSbFEdzsj6EsMD3
8LJrT7yD4b2xcOpjkRcNfSbqqm/kOVl91HXrzZgaR50FL8u8bqe0/DKU1sHMyw3M7NHJ9L7W5OBb
xkVK2R/00JCtx9c6xrZ1w/b2wyKQqdLLTVl0+APd+7TVGGrTL6nfoX4vr5raPaf2zIJcrXedJet9
oT1N2Fj/w1pSZJ22enaXZRP2wY1fOtuhHb9jBovhul/6ILu3O0xtTi2OTjlFwhR3qV1+tnwjxGJv
+3zYuXN3kCnqKt8pYhfgpGgqEvQtZOxuem0UvEcLyv1k3KKpPVpkx3GRnWfLeSxZwiLHHeB7pXee
a3FLJNItbjAMEcQ0eFl9HNmjC2t5HzL9IBND4SACoqp8one6/DoP3VPT+y9gvm9gqJItswVim/rI
CDAAhHyPsWX63p2XImhO5IrB+eL3HBLUTGNiHFMlnFhmCClAUNtnrXCXmA3pCG3vY03iriowkhfq
aiLOaEQ/wKh7ChXq7i4Br/JKLNftSYIoO45GbUFQAPJ37uIFcITLLn+paLGIUvTIuzB1pqjps6Mo
OMzdBnh63o/h/AVDyb6yu49y7W9Ho78mc+EbMZVIGq3ySYKN9NrZ9kt7V/T2Hf5B3CDDslHoE6Qo
rluLGkYjnxBGhBvf66qNP7siMi5ebcfKAJYs7nlMfSgM8n2pujskl3Xkdvn4kDX99wZCcxssDXi4
MnGBcmqNbRUvgfexDMnHKN1dl2ZPmCDeBZqUEw8/HKuxHEU23wjtPRaj2PlgAOhei3YbumQZVP1y
RTSTPAoTT2Q0hzWSjbLpwAfz7lxUjn1fTKPmgWjzOGkuI7OnzVdtTs6jWHLj1DZWh55UhlFDKlPU
BZQxpDQrbaBu7U/EI9hXiiK7tSovBWfJwwtm/yRLmULill2k7Fn66DPS8SXNU765g5bA9Z1g/Fav
s5ThfV0GX9OgQekDCHRl++S2pwHSpnU0gFFWay64sdwZt6CaWncLPKI8GhK9pYNMR0/VZaacD27Q
zVHbafNmSqcB7CDsMo/TQchQbzPAq7al7HBtvM06tHu369+IyH/WM+zBaPh3WvBmMmdS9126d0kS
fjaYJU3hD4Qw1PZN6hLauWBf2fJ5gncpG8NMvn4hwGTlZdW97bc3E3J1ow3Lu0FkCS7n6lQw3MSZ
j5+6GXvGiQk1tCVQYITtvO8k57rly2M6jzcO/3Uam8M0QTvMxBHNhvFcF0W5lSNxljag3i7jYj7Y
KBaiqrffPNckFpHk3VgWWXmiOzjfAGMBa4pA41qYuDr4dBHn2cSGGKiFOgxTniye/BAxNoo1hJiF
wYyIufJ9QBqNVLuc8m0T6PZIEUezN9YiOKInT+/aoKx4RY0ZylWzFo+1dv1br/XQDATC3hdq7LfB
0PsPizMM1xMIyg48C9zd7WsLhXTIIq0utmHJCY6GbK3II/PcnUVHbZwMnPCOv6g9mKu8d9kbvmP1
ns9pZ/lzlLqG9cgc3G/bBAG17DzWl7XRP0ft7i5jEzyE9gBDtXD4R5WV8jaX6LvGEnTM68zybZxr
Cxn9etGyC7aDEpBhs3JPngMn7bejDd8QyWIxN/k4V99akYNX4go9jZyo+7Bwh4tOu72ueI7Q4U3E
0/TsVh/wSTZQ0qDLOGgsjqE8zY8Es+GON9aw2dAsqm4lnnGU8/Owtzq7O41sNXHRrt03VXfeyQd1
OxPjdwlUmjl16tzYzYYTXju0g25RSchXTikjZsof35IFiSHu82aO5rIn3VtM+H89TWHznFKjvPTj
tVEqRnnTH+TRrX35zbGLnL6MLqBExtTjfhjnmfWpn3qa182hfZydKbgN/JX4Ksk19bIWQl/8YFkQ
S98o70tHPlqJLNmXBr0zq3a66i097SkXLraVqdsd0bYyiYepavflSNnJngccp5G1YKyfSRT+zJOC
wyWwiG5oP7qpYPkN2mmzass69ktjnVJHw4vC1d6T8sB1JPohKA5DgXcpUnPjfqbYSE5Yx8O7ZHHa
92qGGY2U6U3ZTY035aEu9LhD2oE2blJZ8VFWlf9eVnlwazaUrcRdORaMRgrjjC38Zpt2JsYLONmv
E46BDSXNaLxqXMrHNpAC52Ew3gRA7Tecn73k7K/QS6mpWG7Tvh92zuqOr3PpVyxOmdx1FWdudolX
2SShZZzVvNTXiekA3XpBIsmDBI8VrBuz6jai9J0PI2kvMrglKDeoU9dws+SrtdGaw8CaW+NlSk2F
Vq7zD3ghjHvOVvPT4He+BRZIj7JnPuC6xrBtSwonMqz/eBXX8a2GdwFacW31fcnxPYSiYir9HbD3
n2iE/4iSAV5RFWB7XgiD7oambVz+/XfgVc62ESbrT5SM6NuD2E47cPV/X1n4q+yC16EkEUE7WCGE
jfnL60wrUVVL6lDLU7n2rm4Kay9Nh/yUfCji3qXdOe0569zeeF7rNGHsb0jlcXBn+UGGX7xdqv3k
J//uz/81ZvXya13KYUAxL+AdFts//Pk17nQH1K3YaiLkX8HPTQw1+NxSIOzY1e4Ik5QW55InYf9f
v/G/Smp+vjINP3YAn0DU/i/wpC9aAO6OQYExf1NypdvZzbL8mxcx/wmbvPx9DtpXB46csLlfxEIz
FAADeia3xt5DDLstN3I/7WgYnbb9/q8NMX8KDv9/OlSOp+dfg+bxO6bC8X/+x++dHX8B2y/Jf3/D
zM3fePrxTBA4jfroZ8Lg37Qv3m+EcPn+JWb757/xFfm7tQO43AzCgOw4YHXjH5C5MH7zDbIDw0tk
J9DzRTv1Z0Bz7+cT8Q8VFh5Ay0Zb47qU6BlMHL8eCJUVSN9sDMqrMWBML5J0ljCuiz7Y2BURULrK
EyDCuT37LTMzoaRkcW3Jznd+WB4IoBOU0xB3NL2FjHb5wBLZ1IbelcrDgrguUGnxUhrJ16n2ykOe
GK4iVPwS+qTBGf3dMksYTzYPfRNa6sMtFKroOVXIVIux+9GYqbo3wmT8QHmpv6PUaZNrt1QhDtKR
hJhN5jsVupXGwVSB7fVCxReOIKmiMBH1N923FIb36zwn5vFnmhV4pPcQekWXkvtfOI/aW8Sjl4dz
nFb1vPWIGXrW+bI8j8mafW2kYorugpUKW9qArFe3KYO31Mx9+oEdTzI0msF+lLKIu3QJrozKEmc3
X6AdvEF+rix9u6oru2thgqFEcHN404YiP/Sp1b40uPweVM9ORv5RX3/BQS+f0T0sW9FM4aYP7Pzs
YvC2N0NRuNhTEVEcwCnDrT27CUTAaFw7bU800VgApZtpbr3orsvuMEmYBy9IqzNRVKg+/Wbaa1U0
D4WZjndDr4ZXKhjM6yJcRaRzK8TnaugP6grM59WfvHsrMyl47Wre2WUVDymWyROeGvNMp8Ilk0t3
4pgDCex03azPfWvYb6IKEBpMWqoiUgofyabuL1tS4Uj/IXPX/tTMQ3mJzbW/TKidn+Zq0UQOFnIH
8itu5mVsj2Q/VWSe+e1DvtjDI88aVKLko7S9Rp2sUChu2CHd20Cet3gYiFHBphC+BWG6/Chy7Ryr
tfS4ZJT6cMzWeun7yds2Tpg+jCxA3wI/C404oU73Pi0N79y32MkXSKoI9Dp88a1Fv9SWCPdtna93
JZqDi8u5+5JXF2p71ebOJcv9fiRjJB4Ykk+mMNObsi/aIrJdOzlOwMFEGq62zwerk6NJtk2KKduu
jsSNZTQBukmJESfJzvPa6pt5MFgyMxP0Zdfowd+k3ZIy2406v7KE2aykhwWLE7dcahWcdEBAS7P0
zDNB4q0AdzPK+XHy94iQxJlMGod9WFRvaxuEOzgp5PnSIz1lNNe97ubiy+CX1TdZDnAQo1/cGfXo
7nPSSLbg49WtNfv6nf60+mhPlcBj0yXRT32OoTr1UhjziNmylPd16MGxgbGfg9XRD9gIy5NeZitW
Y1PGte8QnaNqgiEkF/xtPbXr1lpGYpQU5tCWo+/OaGT+wDlnbVVuLndhzmDdmhUTo+1i1dBoHYxF
9zfCn80zuJt/tIW2v09EIeHVtewdXYPZYahmQSGaZr3AGfFYtMGIhXnttrUaKAzz5fKOms+6iNvU
MTXa+qVMAxKoMI4UEYgpGUyLkeAyStL0WNSdQxINITSPyg7kFgq9O451tbw242TuZSL7KyMAAwXi
ogLZS4vj1Mp52zO3xSVlXGd2c+O+nkz9Qc5V9ta0TUWGGm/OukVgIgNcRxWO64SxMjZmp/+owibV
e/5E/110qqTPme/qobTN8XrQ6MV9DAivGJ55Un+qD3Nz7N/Dn5pE2CTsuM5PrWIKCErMx0/GO7uQ
38FPHlzIqRWoYqDHW+HOe9RMy1ORKHltIcL5xmnd3DpTN37ouq2+Whe6nc20CeKknjXCHKNCIrQs
QsWr21CmnWb9F+n6AlnATwof0QV0vrKgSgmCguXP0D/dukPVd5tmJKEH5fdFElA6CPHiEvDhknG1
YBHgCQt2orambVA75gWbQ1vg/5QZJM0wH/VFeyCbxNolmncymk2riMVPmQI2b7y2Gp0gKZcjvBqh
CEK9uKuDE4FnE64CUyQGCIIqRmCQpFu+ouFn45hoFnJjcZFO1K0MaXx3cnUOg44C0JQD5bnAovEU
5G3d7kxcQA9JInGAKwmpuBCPP8SWlXv1XqKwWQ9izWEuCNhok93oX6CFUmmWcwqHxodpSGysCSHL
tpGupIXAnF93WTW8S0O11gG958AZw6geadsfPgNlKQQ2lIZdOCo/2dhhijpTAH+ciW8ARcBkiPSL
i7qiRlTO9hotRpPfjZdFt1xTfpq4sx49PmELDa8XdLe+doLnxp4IyzNrDf+gqedVeywC08TaJ6oP
CBnn2e873krUiNyp7qXKeTslhHYgnzHpCO7KmjxkD61Tv6Ggya22zmzZRkzMsXiUScB3vgPh/kAX
m+I1zKXYo5HyEWDqkAiqzOj9e7ee0yPvPRtVslpBpHWd7Ac/KSLyuJKMeJZ++IGwQ5wcj/ED/UY+
PzWBJddt2gONOGZjv7ZAZzFO6fq5H0DyA9a9mSwvleURqMK4r6G9ngO6m7fJPE0vzAzOU1c36XGq
lX29dL2zqdvJfhRuwwWxBjouyoQPk+c/njmLpygpjfZgjmt3bLGy3WL2a5HCYFG5YkNuP0liWBiM
jHAlNqN0DmHhNBu/0P1bCmF8rav12Bafaw3gFsjmWI31/GhNwvrOnoToaQxq/7oravdro32aBwyr
fmCGTzZANvRbGY3BZWkRgTlwXxMZEXV6cpKInDKADwtZzmMClVtumAqNV3/qyOFrvPB5WoL10Lml
9UzNQf9JG7G0NiTAYl/TWqXnMTO6D2xNMz+zBifOH++OWNP0Doy23Wg/pTYHRSjJGGk17wonIyd3
WT13wR1nujdBY+tznrnJZilITeRjz9RJmY4L5lNPVxJqOrI1ggxC5ZTXxXy7Pao/dHmPJMGmhWvm
qTK0w4JelsWQXq0ktrnRgHeEAtxxDr4Vcqq2lnQhP9ibupsQLvIZiB7vqCX6iQzwAuf/Liw6Ye4M
X1N1107wx9thJDi3g25HsIwNfpcymiH95FcZoYlvtQyMZzl47RUphN0jnrLhFoxBXY+jE+5rRCsY
pyTX7DSqZdfQmF7jPquzrcPlDXMxI6yIJicARVdDVZnXfk41Te+5W0I9wWxYs3aI0hBBGK08LGkh
v42Iy28VAm4oHUQIr1LVaueHuX7xmTFOw2R1QLwCdpsm7gwKDWGIcy+rCtGtbObpm6yHBc7cFK/S
H8v7uu6VvbP6fj4IS0Kc1E22JY3Yu22LrnmpR2DSthTlca468eaWRfleOzlNRV3WY7shvWn8xpW4
+FA0ve084B4cyphsNr5zplkjsgydPGNwtFZ9R7yMybAl6uHaoVz3c7gkiGZjg7jkkipqF2tLwGjq
2ffZfIkddVeiFMrEm58uge0g7ZeE0jo19YRk8BJcCg5nmOQgut1NcEk25Y7FaVUSVUUtK35yRhjh
oUokqIMb2Eykj+YcffM2+ZmaWjXyf5F3ZtltI+uWnkpNAF6BQF9vlwBIiqQaqpdesCTLRt/3mM0d
QI3iTqw+ODvbJ/PkylVPt+45b07LFEECEfHvvb8dXeuJCeAkyAvjIimH9sz7SM4YueHXsOcyCRnr
CAk95LZoM3wjs5KxR/xrFJZ2WevZmdN4eGygFGJSXNGuveLAqRC9ZKi7rNjX8BsBNhlXGuy34+A/
Oh7/93SLrX1of33w/Y/mrf/89q/H3vWnfj32wlLHJsUcXuOWIkFkEET/7dgroROAN2M4ZAlSOUwo
fj314iETGKvAnwE55/wr+E+/OsXMTzBUNHhlco0N0VSj/ZNDryQg8n30yDConDE1juNwDbCm6z/X
6UJiUsU8oiSqOnYrfwElYpOUgJFOjF9WvrSndGy4HfI2v2jzTJ4i2Yz3sWgw4Q9WIwYPkCP7r9LG
yslYX8Pw1Wj9CxGO5mqoO3gnMefdFmT5mU3e4i6lEnqTKLA9gFHfDwrw0glPxUlR5v4BAMTsLyOJ
DqY67VG38AlUzkQj6qxBdDEVCzROj103YcX1NfwO5sZRhPFRGUqLYhhwyutbY7wIjNTZRYMAWiWK
YX4Gm5a8gZSMT1rbNmdnPdItWqG/4xnIj51WkAVQEkKUPENT/YY8dXPEFL/s6qHrP2otVK9MKidO
ulnglDXU7rKTWfq5iJf2BsPKhEV/6exrTNBreMSpd3iXozMwsuyCx6i5RQSqE9eC7MIKWMwIJJOV
X1dL43ihad3Q0fHM6GAcLxKG/je1JFvBlhNfSFiOgOLMAeaJKwL5gTX8PtSU9sg8EfChlqBk4zM6
jA3qBU6MYB9aUyzXzvFpBZDOyk7AVnnBzK9ds/qDpcusWDwNaVW8hpkBHRyOwakaB+DoZDdXx1Aq
t1XHRS1tq3vKMauz/tdNCAdlKvWcmfjInh98DeNoJrsFdoOgG/mMbKs0d32skAAB2/5cTyqNvAWJ
0HtnrlkMptZwEtorgW5uCgxdFyUxBtTuMFD9Ls6UA/sFaJlR2u1lGQ0XRpNq21IluMOYWOI2QgFW
vEjtuTj0yzpPHJb48GSvn7ucMDzb41aLH/JJTl+AJiiK2+hj3m2ZlRiaT26ogW8V1cqBL3Fzo5Ck
bFFsmxrNNGFKuhFqVl8BgBfX5cwRNSr17JVjRH5RDyVRnmDGURjS+cmUx+HAUDUuu3LhOUaqP3Xq
oGH5ELnP9w2HvlNrW1HLjP7jKMbz0Y3ReeHxe1LhyGNvMjDLh1L3s2S2sfA5xpepUUCkFlYy7+06
0m4C8hY7puPavsey5RP8lltYgcOuMWyyQWZY+J2ZD66OdZpjr6iR2OYZ0hIdWrsliZbLcrInk2Fy
U/kD3INdzOcBRTgyzU2UtOR3pdadU2rgPKmq8e2s69ZhIJYBEkdP3gw54+iK+2S8wuJjsgm3KwzV
Zh5zd+vVXdTWPS4F2da7nKDsFozwsAdnv5xakbe39sKMX2pWsLOnni5Giad+0+PS3s5OVH02UVU5
+RRylzkFQxsR6zp7LV1APYE194h40Vxp1dTvOFb1OwbK81ZT53Dbxkt5oBe+PjoaCKsNX6b0YuDT
Z1OpxH6jIANuhkhzvNZe8+C9shS7oWQXi2DP9dcykEoikaGHmbo4hBVJj7xttVtWXvWmrM32i9E1
6PlaFO1kJIp3IIrNXVbEpVdmVnfWmC3exbkxvnENsZrVMdSruWerbyiBuW2nIb/ujKJ/aisHmDkz
hXO6WtGNpUKcLQdHvS+q2Nlm49SfclnxgRaR8q5EWFnI5vNs5I6w1X1bg6xv4X09a4nFMAmtVMa7
ZVZoWI9HS/l1Zv4/YZlGQ/jrZfqXspSu/F/uWxV3b9mfLNj8/G9zau0TxFFHCPsXjzZL72/rtf7p
G5iHRh4L3C6Y098XbB1sEfFM6k2YYDsEbFEjfl2wtU8cQ1A6WaspujGYoP2TBVv/1pv9x5R6xQOR
0pfSlCp1PWwaVt3jO9kqMfQunbR08AzZdtem0Yaekc4p85L2Ayl79ari74MWfsl4dNioo2aj+Cm+
Peidr9XLzcy0Z9N384seO0cesK+OMx5B2Z0dnbEleN99mnKWzbPBb6zgKXEQMgXOFdEwLwoq+7Gb
u94HPfzApPC5WDMoub4YLoJwRixoHDwSekdpxpWvOznCVksB8dhC6WxQZE4Yes5RgAeTqMcxs3XH
c5z83IwR0+UmxZnBEc1jmJE9CKpNLuY1DFSic7pZnUCgHpxoU+SklmC9nBY9/8hBQrolQ53LSENV
64fxJkox+syLoMGZKATjgQX3RXPQo6jfNC2dI2NY3+B9JICxxnOmvi2x4PCgRo1N3SCKziTFQH5g
3iTapW+UvLwJqkT3RWtAlqmxMUkw20LcsvEBek00LpVF4edTeQXRG3OM3qA6r4DrKppKf6n1Fduu
LASVzK/s9yChCXiwdIzg5CkgJ9aDSr9GWbagAq3ZlQpj33R5nhf6y9Uw2eP1P+nrGRaRfMMydFJn
wKQc+G5Nbdo7fXQ3k4V0A2ovmh4Dkqm2OQy4VtnEtXLbaZZkVsqbaMbSg0iI49aRLthTYr2Z9pTm
S3Lsm/ptoenWrdWm9YA9KK4tIgCNrIQb8k+Xs50+sZsqkTUq3bVQHja4zRRsOEbrLmBa1r6cfYzH
1cvasPia4fvYBBOpmlife1/ETuKKubhry/SReFZ17GJqAZQ4RIHOm52FG9FrZwe7uca1CchlYlQs
8PbJ4qnGV8QhySL6k7CI5P1gcH0VzVW7cGAykBCQiqUfRnxkiWGe06Y4QIQUbiH0etMBFOEDlo89
cRkmJVR440lcE2ujxRqfZi7UHqx8TGwmZYl9g5PkJimm51xk95UTP0B3VH0N9LnGtnfb4Cf1tAw6
BA68xc3JFrlYnm5jWhwwJVvZg9FauLwazfS6fjniEv8c6Yqn2vhJBEW9fjMi7ZTB7IHrqfjC0UjA
5BCjF5toboDiXLdWcSmXDgPYtOi86eqcmlrA+dt4A2bykhLPdau2/9CK7D0xJd8Suzt1hfOYWEC6
LdY9n9zatMuA6G8KG8OWOsXHshofxKC8EYI85j1XwIoHnHQDfTiR2I0Ar+q0PGABOdNBictbs3GE
jPEZP8I7zyOsE7WXYVx0eUzdLFWyxxC0jcJ2K5fkBiPbZVdH+EaH49xHp1qBSVIVd3NiHJNsoCQn
Mn0hUPx7qe2CvH9FWv6iztrnTk4PXc72iwwyk4WCoGNXnOqVvxGP7RdtBjyy4PlwkGVAasz3MpBk
Blj6cXAdVXycPoisW05UTDJzwg0Rj6zSGt5xaWNljJ2rqUsvgYjeUpRsbcIOYHHXaoYbOuPnrDNu
5ybfySK9SIzhxQaWZa7u8rpyLvsmu6qM9mNSJOd6x74dh/hEZPDFtrM9hlAIqtnoh+B8g9w54ZW5
BlBzCBf7clCMcx/BFzX1fHJDm3/QLuaTDXEI3zP2tAWjyuxYJ4paOH8r5W1ap0fR2a9NbL4viXlr
m/Q1hHZzazXWi2jLezng8w/Da7rvDo0CNqrRsL5UxEjbV4zqydUwjYwtGOxUaIWHONO+Zmp7nAeB
81tuwsyxSNZTY1Q3l+ssgAzsNWoAtCD8zy5Y9bIpbrugPwrV5g8nGRwC9IhW3YhAJRCXBF87EyIn
3SmgwaotuGZtI7eK19b1EbELgy+tKB4uh9dqjltP4eKBfqkvioUsMRWWR76btuvEjP/Y8WWbZmGk
kUJDcrOWOq44kC4PCQZofN0TuGN7+ldg7FWYx3HFIRQoleE2TnS0JPb5OIWLrxr5eSh4LqSZvDK0
+cbimenJpX0j2C8804T8IrsLlbAg0H1z9AGmQa+0aJyLNPM2g2F5KCAOWPXyucuWl8B2HujxAmNv
8IQhOkMQVcGYLFVArHPXbXWOg5s5sJodgsPRiG3LU2HZZkP6bpXhuNdgkVzniE7EEMRyHZFB4QCz
PMjCauCdscLOGZetbSIgt8Q1rqYELTFtJ9dOh9R1hkxsLEzffmKBmLbT/BxYIj62ibqCqfhNzMIy
NgB8j8McbNNcXOdEG/yhKeNdCkiMxWreaJJgNjCCr1nTXVsdQkA1sIJoS/IYBNYHgskuksojRSv0
7A3BclrQH1qsOxultPY0cB3nRnma1GG7GMxc9VjfOgYcM5aW/CFMGvO1ntVLKBbRNRcMgjBFZts0
zV7GAdu+qpqvqZOCJR9BJNC5xsI5Sxx+iD/SiPf/fLb0/7P1QhKq++ut7WP8OXr7Ecv/i/Ni/bHf
RlDWJ+Y6bD5tDlsaDE1mQL9tadUVSMJGVxPgJkgk/jGDwpOxUhDwa+hUQkrDwcrx65ZWsqWFpe9w
nNf5MU1Y/2hL+43b88OWlrmYaRFUZBbFwGuddn2/pY20YCo6Ig6k5K3Co2ZuLYcg4Xw9Z0sN4xAS
f1ZJoFrm0LOzdIL8soiT5a3uOOjRBCgACqgKHDknu6RvIr5suM8uQoo7FJcennSfUfLXbfTG5OtY
xGDFEtXwA5V6sTy4XsimjbbUNZ8ASK97URHqNw2yKxtSrkG+QemPe9QpHe8bg5dscUXcya8l7bUX
3TyM2kahHuS+mswaen1uHVaO4o6OHeWkp4bzbGtjb7mksuxLGy/cPojq8EnYYGhD8Ce7mnaOQ1Wu
Sa4knHcWuaOnRqTxlvCXekOdQX0wKQn5AntOXpBgSj0lGiLmI424YcAu9slomaewzVli+8Bczmaf
mJeOsKY3U4wTFI1YAM1lKOxnTE4eSsY48KX1YrnX4tA+1FL2pyDqkgQNx+6e2q4ydnowdrt+kjPs
PSM6CMZMxTZW2m7vTC1DCumk9r4Zgql02fGxswwiSONVrN3rcypXMLx2myM3KG4GYPsY17pKeE+V
EgNHO74QI2JnwV6l9EmKSbRtKoeEpGcnqMvgnS1ABm0jbN8pm6PGGD3HJHNA2eeZPW17MuguOGnj
oNxrWdPs02aSeI45oG/iIBJf7IqiIa9gl+hBtsagjL0meqWRDzxVNzB/w76jnoNR4dFFynB+Kp1o
fDW7PD8bY89DLyNO41Klk70Rg1vey2CClSEm9WEKckLoky4CYOfQED2ly3GZlvSQ2QG74rHsTSKP
DdzB3pkgZqaDGq9YDueyXnvjXMwu6dFJcxiTMkg+2EpmTC2jLL6vEjskDwrg0O0qUHZDHRGD6M0p
o9fZSm8dK9SewBASoczD7LEJbfOoVLDXqeIZdIxHANDetSZQHoaO1b5dG9f2vUIwR4Flsq4ATno0
u2XyC41UIHmeBuB/EAS7kgzc5TjK/CvI1GzHNhayWyC04YSmIHyZJ9jZRyzuXmNbxVdSPym7aMiS
x5wbsGHDatJ8ZNtDfo8mhqQQNuDhVI1j5jDYjF7gGZCuq9r7SJ95Uaxg/YcTh/XVsOTZTV/kgDPl
hHrVJwO5EK0J1TN9ngu7umnCVY5j1yX3Z3lRbhYcAdPoYSCU6POlYSlddLggm0wzzK1UnfQLEvd4
wfxJ31FsyMyn0XLMVSnidCP47mKYnsUxsfrsCUtWsyLN9f4r3TyBl8ZL8zQazLbZMkM5ZM8yVGID
XCwtXDLV6ZE2jvbaZOfwNg7FNKwYUcvP4sY8kukNHyp7NLeElPizSnb7OVmijybpyouCzfYBjAuF
bxQ85p4StpHhh53TH+HwD4esn5rjklWYVLJ4eI2lmt0mhbUQfqJkIvZaJcg/D6LXqzNQA6leRFY4
nsaaEoEDeA5qg4qpn+4F/LunhiE4kQyqc6ILjWe34+aTvryki8yJ1SyiCVmhHeVqMCXpD4oYx5tB
64vdKMbihX1u8NRSG/jQzzWn8awZas1TnVk1fSDCGt2iYwrMfij7k90yw9IEljaXOs7eY/9Df6/R
RJjo806NKFwqOH0odTYfJhFOD5xe4i0cSXUbRSVgvD5F8n9uqTp9H7IqIiXZ6gpTu64T95MkK8SQ
P6DcgB7Y/DLQlghbkka5iaG2+oZONiwJY1oZNpNRO/uwRyVKjgVzGtohkpoMpEyQ9PIawd6tlih5
yvRW6TfgWBS2dSHtTJsmkpR2YD9QbgtiJ6PbEF73G4gvFkehxq5cK53n8mYQQUeeT5sRE4ui4BIZ
5bqjNyuWKkxUjn4EjUmHgK3QGevVOWQgHP8WvpiwHPZhH5cUsFiNcjE1ojzSv9Kp7mCPVDgYMQZn
D9JhH3lMpeiTmRHmr3U5ONtuCgF1VroGFybvgow7hOnwRTNXBArYzZFDUdoAQ0jRxIQLEC4OJg7+
Y055Xog4TEMucqrIHmv4tjRiDKqmc1BuFrJ8g8Of5FhibtveSC+dpufbEMiIHWpaSipEBxlecwn1
9zrAGCOc1evQmRPNfaaNSdwDpDQ0boyN6rOSGYxuUZzFZcZfvGGj3h4hR6ZvM9pxdKxnHgl3EBfn
dMdnDNA94DTxhYXK/jLOLcMUgljxdCzmmcK4heHbsdJmWviIsCGszHzx7qPeye+aWJdfqrqd5YFk
QvQZmCZLijWDhuWJJ4oHpXCkSYSutO7kshAPi815Foe6Lg3BKWw9NltJa5yqdrAV+rS0/tXidn6N
wHu8gOtsfPwQ1eWsJSi9S1UGjju1GJ8IvgLReAo0JxC+mllVcgjpq6VJphA4/FmgiYWlVkSQpCeG
NOvhhPg8M7DHq7MSkAyjKI32OsmcJna8Lqxs+jDUxHnRm1y/76BBofxCLOggyGB4F+B990k6Og+k
HSp664hbSfYzMZgRRdtbcf5lNGTz6NSC01inQ8UxU5WiYEbevt0IdP0G3AuT9f5NVW3sRjKm0Lsa
lD3HAXlG7RpeVbpryfoyZ3cxWmmJG08N5Vq6Yn/UqTX9j6Dar8ByJNu/3oH/R5f9139CDfn8E9j+
1x/8baqsf+LZJPBLrDRf1FZmx7/twY1PEmWPkMA38AdC8O9jZVVFCDZB/9mmFCZWdjb1v+7BVYGd
2uDpTUpBF7Rl/JMtOOsgW+zvt+CWqRJLwfpsqmzpzfX08P0WXCm0sS2kk/hSU4iT5XZv3xZU5Bbk
uulgRU4p7BtlsOOtkiz4YiqcujZ8N3ZJpbZRHaBI7WDcGHD3wPUkNokaSZPhqIL0a1MSU3NlPMRp
oykuABwmVEkd3fdCX7ZCq8ma2wuJ+cKgc1rei7rvdoy5W5faaZYso7qR2UQfdIOVdpHqcOUAjNhg
4ZuuOrbeBzkp9MFgCLyPjD4AaU07LY5VJmU0ZXInMz1KZbONLINijHq+I7Na4tcl2a5HM8aRyElu
KJhq+Mc1mhMXmldiJUu/gqceYCTkymUM1Zns1FwdknookBkHeGSbRAm63YiQ5LekDcFsw8WKMqaR
mykQW4ZIW1OZuRs1avNaYFAVc5ltwyhbWe/2ihHutqZV5ZiNRbXvhv7dqPCOT2Z2W2N/2+aKZrp5
mJuuYTrLRs5at4lVcoskREiwJYl6SFn0yeFEt9PU1DdFOGvHOJzpGyaazLIGRbsZxAUlsM+Fagq8
NoCm4wSmX6lrj11jvLKEB/tW07AYWeVdXtrqayQrGN6M49jeNaXH+WPcl9Z8wfMY1Rz4Hc6UNxqo
LrpYXI1DO/n5mM5YQemaKta4bq0yJTJwDB/zash3WCrpWMJatOvC/r3DzTNh50Xuba+wNbJPj+x7
1aGPUWiUg44g+8cBLH0ZdbCJq3MQUM+7BBO7z6LF0VYeEid4tEogK+oiT3YTvVd6ITg7prcZpWsb
6jFrP0+KFlA6HVWmkqgYXoLXBXs/neHJuNUm86rPikv9W1+7Sf5zVOLZYyjbbYKeuqY6Bc2RRcyk
6Pt0RWteDnG3Q3r9YI4CZq9rttDJLsF6nyMreXfqxh2SEDYwn7MD3yU0L0s2WtR6abijBYjLrmWA
Tbpb8zQLvhjTN/shMWJQaw5hx0QRnQu/pWFBtnbOPMk9OyS5NYLQ2EeQEnexNM/z3HOIDSGXcSvj
BhuxUDRp60Hp9ssqHN0qmfw5NJhU6t0FXea9b6GSepgNlNtcYV3sm0H3FM40TwPNrHts//25Norq
NHaj+rXPrOBdKGmm7QZr6P4HPP5/GaVo/7bVZFPOb5//LPuy/thvT3/1E3EnMi6OyTZplQ7/ePrr
n0wGZVKnEsAhi7bqfb+7gHji2/QjkkUhNGOaf0xg1h9alUAoVJqQDsmZf/L41/UfM2rrP8U/wRpD
Ks4y+D9L0PePfxx8yswMnxYgVQ7PjdI5REYU8WjwNGG3QqD6kHUCgNOwUAK1ntGvuL97MKLfOIxs
tFTqItbud5rehrUsYVTPTTc8wDBrBvoGUjilvdVNF31fECQ0rbzeTais3aZkd/LZYkt/6jJtsHGz
DxGQdNQ1ty6C0UHnbELnRBNa9kLcsKL+IrY1dVepDamTGQHuqV5MiqQ4AGucx2cMwakT0i44DIUN
7cjIn2NsMQcCSIxP23wKY2zKSWDQFy9k5MdZ1ZIFL8H8qXNQ+v1gKu/hEgA6hwykYm+lIfGKJl1j
V5p0D0WImjQElmG01ThW6Jjngoo2wEgwGUpoA+ESaM6pHecvTl23kPTDxmVhtHEfDUPtl6Qsb1M1
Ha6XChVuiEv6HLH+RZ5mALTakI1u5g1aUvUmzIGXgr2hblvVRHrrJis4zrJq0Q4bvBdsj4eTrc/C
S+I2vLBLo35rjcHynaoZvoxZjX4lJ/1SjUEfZdQgnPQyNSY/KiGtlKBG/EyN2KkW4KkusUMPF+nq
vYEQilMy7JVDTsW0v9BUwaTEMkHIMF+niLGpsSxX5urvzFd3z5xWjJ6XeR6fUWPkFamkvt+lXUVe
2bGxB0XfrEK9KqMEl1BlfG3WVXqjEsOhpKkTQfw8Sr0/wd3sS8+cx7zw1G6EHhaQ6weBmTgnNJQu
xP5tqE+BgzxZ0Vh91S9luUvNRl4UsVK8TuY0+gscSZaVQPeSqujvy8lSb4KJ/freVChTc2s8w15A
gnnYzOqUY8s3EuaD0pjZ+tRK0DxGZTS9EhjTrc2kzflbCL/lJAp9fKH4rruLxZIeAmgf72tqpNm0
tOQxouCbfT3UpJ26Ra+ZgITdM/FO+6EEwHSOSFX7el0i2syTXbcbkQ9UMXSBEdxQJoiZfSGj4KBb
1/r1JJcCKVuUD4PI6ospBk4EOLTotvlo5BeZNodHKSfupLE11Y+C+SlWGss6ZyHFvLHOx8+S24uX
cm5wGouwPoFdzC3OVstwtnTevz4S/dqAnOEexCCTPSlq1B/yiVJI6rF6lqvKzIiezBHjuUHXPUJq
CH6RMZyLxGaiE7RipOeu6hOQ/DlWgQ3Nfs1XvPjLVzpVa3xe0GrW50RwFVMRsBNxnJ4w+5rb3gxQ
H3AswGKr+0tToLVvlM7gM80VhkE28KVz3k44mGeWsK9UY+KoRT8kGZHalyibluJGzhBZbiW6GYNA
NI8ov03X7bN+KPyhUNUn6Iq1TQLJVkmQRQ0GGiGXyF/9h8dOl8kR9liMMGrOxWcnHMJHPmkiSAvV
jQ8kdKMM3Ec3vMxpXWIsbwHJVl2RHCRAIp0xbZJc6QCLJ+Q/Hq0uZUCOb1VN8ZFREI5anYkQNFOq
RLugkeYplZbxLAd61beGMXIH9xkYgVWvJMZdVXTD6RE7VbXu83sBEQiXAq3XR0FQ5nFJWTd2RtJb
m9nJ+ssM/fci44jGb8+4Yxfy+Patpc8eKbEdD5lOQtxLp1h5T7UpKgkF0hVU1kih0MrQh7WmQKmm
bJlgeMdBxiN7pd/lUoCRG3jaa5vcsfSLIjImnjxZJCiPBrXMtio06rusLmDqkahC8OuBUW2SlDK9
TS7V+Mnuo+rJBkJ/jAH9xq5aq+V93EfKPWo/bm+ac2iRK6rVfFHV+oKeJQ0YG3WM4W0T5dqyuGYX
LtgldcJ/E2qbH6piuaLlR+ysiIGQz9aPgd03BB/SNYp5A8MLM2qTpzfWOKzsH1nftL9A/Pj0+T4p
RcWdlIL5s6DcPmoyNfk02SJdAfPoqe1RRPp1iqsOV7aZebRfDluFCCdN2TkPjEz06Q3pNzpOyxyC
CDr/QYPxuhmjpfOlbKIbp6w6r4OvfMizBWRCKAogfXmUnaseo57XtoHJctnA+zTSeLyyMqWE3JKG
DpFrbSLBMSD03TB7xMKAm6K613m23A1Oony0lPBQPMiZ/LYztKV2+94eTgwORkKJY3hvBQ09JQue
iq066Oa2g4/xnAzDQAvolOq7Hj/GuGkE7jiGQgkp90kLvoyiyU5ZL7WvoQlJxVVw013hcFVf+y6U
VzyClktgEn3pmyYHqm6GSuekZFU8PWdiQoq7e+XRquwIJ5RbgMwEf6ImV18DM7FOiLP5VcSX+z4J
4eRqLT3u+aAPO/zFAfga27kYjDl6jRe7VDymz7BXUtEb6PBD8QFVJuYvxepRHyb1uTH5TrhtTbtf
kGj2CXEKSqxBXErYuXKQSZHeOZOpvbQqU34MvEx/3TmNJAkIKwq+wlrs6SaKA9yBqAh3rbTiJ4u/
ti/qwNmWmUnhJwbY8Ziid/qhrUS3YujbvZ3rhA2rZZZU2ahJedkT42i9voiRb1FYOBQuevRY1m2N
1XbUMTHhmdAvFboFd4wPK8v752rnfzcnvaNLFaP6vxuibMrsv/7P8NZ878z7/cd+20TjpNMtsKt4
4zHN/yBjmp9UcmM6bjl88Q465u+baFV8somN43DHtLc67X+foJifKNvAW0/NAYY6nhDqP9lD83Z+
HqDg4WcigygKFvbbDvs7W542oMGMMCqRFZP6OZrs5EBqCaBhmOPKzhzlF9n78/S/wy/ln9Arfupe
wbhvqrwdChH5H2/Z+ckHaPcETFUrJ4W26y7yyk22tocetXMeg/fY+/V795cvt0qwf8yHVliGzgnB
Ir0nqAvU1Z8k2rgMu1AZeXt4zjcxnirDvqpBkXz3of/Jm1qnTP/yKibrC+/MwFD003uabYXw0dRn
kAvLj4I1rMFmQt3mfd7FBxjdv9xMf/mmfjz1rG/KMHUppOD8YxOnWIdi331m4Pg0qKHKSidCwBJM
O9APNf/fv6c/fRF0d17LsoHIcoj7/kUwpCIta2mG+Eo2DtOXczPHwtr9+1eR6wntx0vHe/njZfSf
Ll0yrN++hveS4GLHD+VTeOwutdd5gboTPrANz3Kj7G7ySy/agrMKLvWtQKL6Jerzl9d0nVb+219k
/e/fXdSF3uRoYGpFaNgL98U28NAu8FeeZg9GgW//3ev9eOP9+iHqgsj9N3Otzan7+9drSuAzENly
v/PULeQjP91DBb+xfMqBfYlsu7Eu/uZar9fyX671dy/507U2zZ4jnc5bbP3Rn+5rt9yV7kV8zLx8
R4uet/jmMeI6UzQA4/5v7pE//T7Rd8qOTMdhwFPrh/dba2pANJL3u9Q1vNBp5TVo2d9c1T97EfIO
zKJ1ybAYHPUPL0KaZVgwjOa+0Yjhrlmq6ApajPU3t8ZPJaS/fHZAcRg8aHx38YD8+DK1FnHMDYvc
Xy0g2zAiV8e4sTyoYJC8KRuJ+VJPhu8v7o+VdKa9YkJyUeqYfCUw0WKBeSlVwhPL8P/6q/1020ZU
fokIdZ/PWIV0vCfi4HJE/JznrvAaV+Hu+vffqj+/GNKkuJQp8zrt//FiED4uGZ20ud94g7d4dPAc
7sPLgULWl3LrvPzdE/1PPmJLIDzg/QV4gjPox5db8H9y6Kes0hiVsxUv/qz+3Uv8ya3JrpwBFquU
1LAf/fgSnbrovcZxyq8tGlifg4WTdhPA7/qbtRC0Ov/ST3ekpZKL41FKuxJ5ux9fSQvSZPUO6Zxc
lZYyE52agYQyUrzD8KshqMGyTvuxB2xttXK29/qsdF+qxoxoUegxGSm6FTzodZo+0JhqXQ9Gb7U+
yXf5Yrdtdm/TtHNu6I1UAQkOFNbWyvJltjJKE4xJWDBYnVHzE1XQ0+rMc3gvBIIBc6Nw3iSguFWv
1Ws45WlHPyztI3l9H80VxupoFJbkUKJDkiDEhQUKVfdzIszkxqgD5TnMAbS5FuYL2BhNEN1XAR3t
UJNixHmCIsAZp2kCoTdhleBwVxGEYjzEZIXBw0rcC2bAsGvb6SbtGybpIp4VykTp4Ylcx9LCnNbX
AMcBgytSJ0LpXtR86r+2pT77OWb77WzHS7ixpJXfIH5WRwcWNWO0OQ+vzSrU7mkz6F4qq6gPJLpb
vyv7zOvNub6taf94dhgg3dATo/oBgv4JakDlJWOlv3QIjvcTtUgXKfZvLKILdooCFMutSn7syhqR
9Z1KUTGi6tGIFYTDOtKCFjnQX3St/yBeRxBtLkMlpzPQzDCvS+Z4UChDQH6kwPyRgpCXyl6LxClh
aS9R1OftzEQmwbht6HfYKfo9t4B+i/cpezGqej4Y3TS8tVVIqILv9XW2EP1lDoMULTuLTkuEfBce
C0aynmLRy76eAlAVxnp+a6qaK25XLXRtI8zlB0U1yalM+gb5I4ceTERSK84O7MbHuoOF4WldSeVg
14VUu4CT7F8Yrtk7MdqE0FRanVC2jVDcBVRYXCs1tYmobVouvLI3lvFmWmf2jVorNNTYayJyLE3r
bFEmTOTOQczXYeC2G2MVDNIs1h5sZKe3Yk5QHcYMuPwmVO0eBy8r2R1hweJjVO3geTF0scuHxbhX
l2F+oYzS+IpFq3iIJFIBMRM92INC0g4lWFSoCGZi3Jp2Owl37JQoREqZGXpypOxvrGkipp3pZvOk
gZJ4q8jc82sqgBUABAYg5TVxORtD+6W2LOaYXaPRMNJVNToN9NNt2U8KrUD/l70zWY4cObf0u/Qe
MszDojcxRzCCM5kkNzAmyYRjhjsmB57+fqBUpVL1bclq2dfatKtMKjPJAPz385/zHRxUwh69PZWr
mJ2Y5m87K/UvWaK9veFEGqynFWxVqL1j2vDZzPoOCuwoBuo56dxCjNbFGipG8sTrVd3F1lQf/CiB
ej1TBhsZwKtNip53NSjHdc4zv4XaXvy0I9yxYPSCK8h74VXvgyvU8Btv48zPEcpnucN9Vz0kqR/t
DLPHGJaPacXurRvh8Zoj3ouhQxyjdJiwei2sx7Kw3Ms8Qlyhgs3CoxNXlBDV7M3cOD5M2nR24xgU
AAcyvUmmksRBhwt+57UIWWQT81tjjrGaEGlkTdTnLgwgXd7P4YAW3THd5V4uHinzbO8zSkW2ngSd
0SUhBUpJH1znEqkXOWvcQpioN7jpScQ1WsjNzF4YmjfX8Pw689t4XJVTngF1Mkv5YXdyjvkcsaFc
eUgwlz4qykuYGd5Gg2Q9WRU8V8yCCId5ASZ11fWl2uTs9Y4yRrUvrKH4hTsM8IgY8mxvZOPiIg/y
cj0mIvlwq7R6ydFHj86o+h/cMAwCAKl7l9KXd2v4U3cVS9s5p10RnXwB+9rP3ZjIaeJhl4xVsIGH
6P7sAkOdWV+QgxmbmZqmYtJvsUj6U9w249esGmsbzr55hIRg81w22XVp1u6hbT1z74iC6ivfnSx3
FbSAqlawEWP8dH3xgAKNSd6rHXFNxUK35P2xadQ0D/Rrd4jVx+TG6YFxKd5VTseLG5wZyeMMa5wJ
xBHCwNjObxSo0aIHD8S8TvLev0i7sz5UFwvWrNgsPdNLt9w+qteaBOAmjLriI+zT+GpsbSM7kHjF
jyamKX8R5IdIiURF8+WDB76hPS+D1aeooIESlbO16IpuC6ihKTdw7dtfWDldhkQX/IVXB4QRIqff
xoq98ljDzk6ANN6yszfvLIMY1gaSjLookQc3GhPMWZkJjJTUIueU2IMNQEXPR6fNxClrY7qA6B2r
N1VEOw9Fp5LHTyUDZ4s0cHjmei6vK1XKu2Ih+PewV2ALRkNcbfSUNre+5MlUsaXB8KjwUE60sa4m
5KV1ldf+BSCOcU+gbsnsWvbjEI1iryGm/BjNgULA1AWK2KQjZJ8hK6Mbqojqu8UR+WkNc3uPyBw9
ynFKTnR6s881l9YF+7uAYfwuY2BtJK6QozgPHEyNuzoeRr7HReE/AzOB+wJLrP2KmmhnLW0PQtn8
bSHc877wE7u8bh2afMlLWJ9pDf2R12lpbPmpGw8u5zWmLNPOBQunpieoguOLizODa7vlIhvf8r21
7hM+Do9JR0tFY5rzunU791IvHRbC6toPO+if4mwpuOBDjncz7WGhjK2q7+EnAl23++EL3Ie7JRU/
XWazba+7WeWPaunRaNulUqPDMPWkeNmj/Cu5zA1J+s7hP1ynROzepZIm0VnbL+WRvJkDD4X2jn4M
BJfI4CBN2tVgV/TX2VgXO04O99mu8/8w+P53V9cA+wuYBFiQjvfnMRHGuDFxwyi3yJkb6h7a67cQ
lPd2PlRXQJv1Wh7tzTrHX7h2r07/Wdv4V+8Lf25kMwcHSwMPV2jUh38dHoEFmbM7cQvxe0ItQ/ce
N5peu8Z5aF3fWw19cCESB18eTsjfL3N/KXH7PzO8gEDFBeb/bptavxef7+0f9b6/f8VvYh8bbtv9
V1PUP/1S/MCWyqGQq5IXLMv0f2zMvb8FLNfZKFKjih+YC8Hvah8JXRN/E6tyhMO/zM0IFvnyDzeO
ZWPuA+KI+B+2LpYsf5IdUhw2tsvagDkxjtc6GJ+CLuhPDcGoY2zlB8w9Yk8W62OmbohdQqq2ReuE
G9to57sgKMUNa4H4EKbusr2zj33IyrBzS3frps31NJSw1j3q/QRk1l1tqJB8TniF37E65PD0djrJ
cZAO6NpCTPNWZkwIyrWbdQto95TlC+hcVDbb5PBgq7g7hKz4oB7MK1iP7j62JWb4JMXqNY4vZV0y
eRhwGJ3RXQOTnl8tn1yDaPNbTE17FhxHIAswDfwdlxCTxFjPhaqQGIFHwNjYi710PosqvrLq/i31
64sBvtDq8BVR8bA1DP6G5XiYA/0QsVlbYUE/dS186Safiy3rKSxarfeYt+EWghP3bN5G69nEEIPf
Cw9v0D0mbfSaLMus2e2gkA/1JyU0BzWqfZo7FflAcOsB9HgJR425gv1SAbhvZYRKHnRVxlhl6vuE
1zrTckCNH7UFsyS2lJbNLja8G/ZJdzhTYS9R1pcM0R0hhOe4SpjI/EPfeMV2yeP5Ou9om7A/Zx/U
nczGL7OfxXHIzKONF4FeCtLLJKEYFXOs43Zq+QAA5nJthOFl0irZ1GHdU7wZPmeay2K6eAlYtWAZ
CysI8I775ujx0eUH5kbme2Mzx9A1BCPaIyiK7rxt8k6twT7dahx7x7orHwF/veO99Q6480+8pChd
zZPP1O5fcffDBIvrKy9wbkvZ3/hp/qBgMHtubh4CXd8QjLgpg3irabmg8499pOSjYJoRHzwDmGS6
A4P3kuTmRRf8NOTkVWuWbu61YbbVg13FzQVqoHlo1XgJRueUBTQgBXV+PWSgDvpuRHSM4mhlFaO1
Jf4XrS0z/WHS3rXF7P9Omww7NQ7Ou3YQj6ZlgFGl9oS6PP+HzIiMBSxz1eTZOE96851t47yliShZ
+/kcvFZpOuwatn3A9uPqyghoIouhtm+mhH9Az+aIgz2iLaid6jN78n5DNZvg2uxNGzuQ0zGLGvfg
KYD2lJw6JxVyZfDKysdMxlIwkmLepK6wt9IqCQ3F8NENFZAfkfA2qMyJtymTxbrwyYAWEQ4LkVVv
3JwxeqQPSc1Cs6VWiZxLi7GcVls+9hkzIS7fE0hBtS3r+p4CKPzKXfQ2+N2dK7FP0n/m7JyWxPHI
sbkZaITGjig9JATsIgqLyDaMKcPJmnbeDKMp6OyhK9QxvKvBNS85My4hwegeQF9+hi3ebAZwISvO
2M/KJynRmxO+frB4EDhl8VwXQ7IDIvM+6bxfA9k1V6xA+XOT1NhAV60pX6WRzc+hiaZ4rFc4x4qD
SyMQHkseNa/MohUduxNIR9ydUHfA93mFtw5mZzyRZAQ3Jfsnr8YeOEzdhlT2eOANM6xyJUDHMUKy
urx4CQHLfiSB2NFeS83RzwBQajLOx1gYm5JrsK9cAiQhLaLV9DyYmEp8xadE4PHPBqcDvpeehqC+
w9J4Hw80M40dsRc3J15qpV7C5mJxxuEJ2DWBfHf9LlorlLErspfvfeAdk7ZpNr4He4txK933Q3av
s+7K5LleCiwEQQZyL0GQDessLahz9q3pImbX5Y0xNOekp3wNXmHGibWyhsi7SduCk6EI5o3bmIvb
m39dZ9PFxZab20sAq0Hb0A0MXTwbAUC7EhLZqmsosy3JKxupne2MQJ7j5RlgG06of0sXgLVVJtAj
2lM+o87lFm+3+NKxq6sl8BvIK+5AP5xEI1XOP0RK+Y7q/FtHhmoDNrbjt2Heh+o5r9FqYKO1wAgn
WsgMJYA7qtdIwSn27AfkA8qAfeemG/AjpaFxSLvhufeqI3C2JyU1SqiiWKQc/V9Jt3hmVbdXwwx9
0yq34AGbDTZYCgnMUaJdVdOtaWr2UxmWSho+HzKmsZUvRLoOmvqBGzj2mG5AatLDS6nqFm3M8LZW
M4w8KMNA+Za6VguRoIyDfltL+SIjl6q8kaicJb3bgJYgrRpw32ZOQFlykgYKt1bzc/LLOxNuHTda
yjWJurLFfsRrS+ee0Z/RboB22sUPZ0ywSDbiM1DxS5CGXGvcud0blpL7jNf50QstbDWp2xw58axN
OdsPlEl7hzHjUemt9M20sluDJqcdWKWnKobAiG/I50c9chfneLWUbe86IAyrGHLzyvazboNH9kxm
94czYxNLDXqQA6uFvdeExn7AAbKbu+FxbrybUnAS9nP1WHLx/wEip935C7GDtOGuDRzkPK4O+H0b
YF2A/vdN0Jtr+gopq7PdJw/Ixdq1Z3s1hnwIZssHvYf8ewBidSg8Nut1qEk2GgPSCcCgHbwBd23D
x8eHlRibwU2/PN85D5W/H0xg/KzXc1JZtPu5mWNT1TL7u7icm02UkVgcAiIH9DKQDYakuWSiXqgO
4FatmhctWxMFbnxVS+sL5tTxwo2INp1p/inb+JZe7h2xBoB+/rmUGRNO0j+DVD4ZI6dPGkUPvpEf
Qw9xC/bCRzAvVr5gfq1j4vaFVyFpRbUNcKOngKRGAApywFUeFdZkoi3GHif5xZvVPfBFP6qAe3Vt
GaQXrewRrDLFGJn+mirOwlE378gSXATD8dPoCOtUs8+ARSg9NuovX5KRpOILmQR34l6H9Xma0tss
Cj7ANdYsLW1e0JhTAPsSgLeQfXnRUhZJm066opD7QO/9o2Pi67NAbG9cnyvz0CwNy4a6HruZd8ZY
Nj997R4sLGKQochukcu6WMPy6MzwEVojq2hbjn8kgyL8byYR6KA8xXQ+fpK37A9BNz44TWtu6EtL
t80YgIPFpb0SsXgrvJ5oNtTH1dgLbqrICZigESpz5CkIH36zYxV/EAARgRFz9Nq92+7NIsasVE5X
OmmyLakBEn9Ztp0mHragfW7G6ZDI6ojV6UWAqcqiwTjHiz8iL41k5dTNbThW6VrKeV6lTsGLmc/O
Zh6bI+aKqzAJCAvmzj1I0vjQeDi4I42Dk5YRABoUMsH+/MC1giCLywlYa1YjPQm9VUgWRA95Qvt0
unWa8TzMKbIYg9cp7m1xIB4Tw8VhH8B1GGTMHJMFUvLFLg30uDQN+YjE15XMD44C+uJTQDXFmG1i
vO64yLq9P3FEGe1ryjs5bIpTDBrViPkpNU3LGT71z46FuVCVZ0ypvzqzeMKW9iuaoUMEafJZLC9a
dABguozp/lSnG1ygT7oSwFFiw0KxXM5PMJ6wXqlatkn+bdH9581IZw82tQhO6Dz/siw6AD3pfQiM
Ji5rbYZoG2N4L08pJfIecjkf4S4iOBH/amn83PUyktuYR/VAEklf5kjvHHrWsDa9BLV6o2qPjKBT
PPe1cWAYBFc+P1DRuCG/eJ+4LW6G6Gw1032LDLvymv4wClw2NKq9qzS/GwU4LZihb1GoaURvjGE3
kF5749McbD1Gkg1sGrBERvTEYf0Yq2JXWQIOEI+KoS+ewP8+hR8z0LRNQbdjZamHAUIaRNFXKwiv
Uo2llqpC2MEmc87Q6Ju0p4AL6xViMVqZb+tfOgdeN/bDFVIlk6VQ67LiDeRqeW44yA07+6WLxFqz
pnnXKQOpJoMHioFxEBQ9XljMYCvDUeYeuka9jnwdXSeE4dZdUZ7sgnRb03XVrnbr+uihTR5doqDX
U14+eY3/ZST5r7oDPC0Dj14z8rHgYX0DqmD2y9SZse5dury+r8t/STr4f80J9A80AbvUfycMtO/V
u/r6ozTwz6/7hzwAVZN0ER9uH9sOfvU/GuodkAYW+3EABZ5lkbf6XR4AacAvYbPno+57NuvCP8gD
NtCvKAr4KiyvBDP+ihmIHuQ/ywPszhGU0JUw6S/whX/VlFIuKW0ze2pDzQ/hTXvg+VlnbYvN2DQS
/9WfYGoIu27PfWGOV51yq5+JbdfcWFJJ+rkNXLLAaUvOnADh1UycZTfahXxMPeh7RpjwKs0zxzmy
HVsYW11LMZ85uc+lNZFQwfup37KM3e/CUTfEDpd38Wo4LWF1FXUUEAj1ibwCFwibt3sGyyCDLV0C
WBZ43fd0PCRZF69BLwJoZ9YfXiP2T6dE5DS4C5WCIILIW3LRALhMvNJH74wduxdry666p5zilWBr
1ok3bvH0yB3G7w67LAwt1Gbv1myEF4DbpG2Zu3Y235SODq3TUoRxFXWyuEgvKa7LCVteyjF+TKnb
w6XuG4xqneAlvjZdShfNQau91yi1FDArlZ0mzAZiy7zSZ69dFZDbNL8znBOVHwzIJLdPYID8HQml
/NVgL/zmOgVByFThJ5fWYGjgCnkHCUEbmX2kyWJiF5E11k3OmA2/yhb1kzezCV7RMNxXW+nq9GVA
na+vyNU4X90I8cinfOBxVFFQrhQ2fblCSbKvTE8mwJ9zZXvvsczEPf8c+el+k/26BfKXa5/y0iS0
Dpm9MACTdOEBOvUU/4x619wZHvjRegEHutFoPfrzQhPMRU8glXLJi8hya8uHyb61NCSduquDK1Uy
mDCb2+sk9gt2vbwVj9lCLsRI5z00C82wXLiGYNzkgyPM6qfr+rRKtIZzakRWfGiQeLfVQkdMzEzv
rIWYuGQoNmAlypVceIpmPGjssHl/CmSWPLOrqgkqC/iLQ+zx4VcLlXGeY3kOGJaOGuPmcozDbwyp
ZTs18LPXZFI7wDONd1A2WhdcgejGC5LoIV14kHlOr+wKU51/RDHnvY/zedzMC0XSrIQ4hPmoP9ui
znbOgps0Z7IQHQiAeytxp3O7YCntce53w4KqtFjQQa2UbsNm1RWvSbpQLb1R+etsQV3639TLtpPg
Yh1r3GshjKOz4DFna0JbUSFI7xp6VPTN0QzlvFTOcSu3B2gaiiD+ViSsDVdD6kyXcGFxuguVcxoy
AJ3ewupsfaidThKUAPnsckfrhPVkE6XZFM4C+2zKcI/44NxSX6wPoHgAboQLILTkoLxUweBu8wUf
KsyQ2oYFKaoyn95dkh9rDktTrzJFGwPY72lPawvKuYttxYjRopAt433UFsGm02O0y/xGodtkxb5O
pX+a8P1v04V3GgGEfqsWBmo8xCYMtt6mnAybBzZkAR9kZvXJ8oM7y22XCeNkccQjTvS8trZ1W2k6
BgnBUEEcufJXZrbssukyFP2+/8a0isZ375IRGD4v6/E95QGijN1lvb+pPW96Bug2uetqCah0mB/p
J2DRtsEOnt85OoXOuoRahr/HW4L+Sy2Rl2AJv/D08qPv634TVUlADx16EPoadnvKMOKrOKIJEV5q
TqNwB+6sEXb7Ncx2TpABAg67YbPQNHoSxkkCVx1M4uSklapwAoYXlHdJ79T3XKUpr+raPPi0fPZt
TeOZJz5U9JD2vN+bGnFqbXhGjcr0HRCq+fCzWNBGTUSiCM8yMMZtTZyD6pXJdA/iO2w0fOeOTFAg
WNbthaNl0uGsZU/nZ2Pnibet637g/byEmXJwzC8wKJCFVQ1uRDUxc3igWHBs1BKHmr+DUd8ZqYCi
ErnPIwhZdgkDZep1xjC1BKqK0YxDcGE2/0AEDOgXncrVym5qsW+/41hUArfnaslodXZOVMTpZLM3
ODNISVa2WNj6VYjBgCJKNloy3lPaTBZM21xd15Q2aLVy/Db1143RUOmQTV5iLw+fChCR8xY9sAY5
/eq5PUxHkoq8jDvbYWDKPAbKpgAlp/RVx1G/9Sffuqn9+mv0q4TVpj9catwCJIRDYv2xFUOrpi3u
4NVGu2eN552jAWdFJlUMJ8xhq/g/fwIDGcr24z9sZv7ENP/9a37bzbBmcQMW0tayamHhwgLmt91M
8LfIZiRbIuQLzWmhnf9jN+PAk4IQskQW2Zqw3Pl99jL/RvrdY4XCnITxdzGL/5Xhi+Tkn4cv7ITe
4qDDLoSPIvizd49ua7QXq91waxxeUskbgpaB8uhZaro37Sa9pcKyQs5xqycZGu5bABBoY3kkaepS
sKDteu8MhxQ+MpUFhHqoxAY97qtfxGvi6wmE1G6KUYwUvBv4gD1JIaof14lPoUbdUK2hGS2AnAzV
lVqKN3I1uY/G2Pc/eLthB4+C7EnKpj9TY0/AyHLJPLUtXR4GK63HnDKFDbK788IwkW5GUJW05jj9
+GiF7ojn0aVunBPEeq20S1cg9juMBXBp92Pd+SvsVWzRWREnR5wZwR09KzrZzdaMYmpjiPkZxEN/
p5uEV+4809qEGOwMOytl+wHrBu4lebzJ2YU+sQfkhkEws7IjzVGu3GQnGpjrgI4jvQ2niksy5qvs
LTOouV+3tjX7mxzfWLGgjCawhCP/p5Lp5tpVg/1lVLX5wABuX2La+3YkL7uL9gzztvCM8cOdZPiK
cUacO6UjKjRwDskNuGcNdSXmRgvtRdNn3oVc4gPSU/cyCpOfQ9eo4BByTt2accWrPkv98KUK6u+Q
DNDZNd/hAB4LXHPmxLqSO87wKNgPRD3rjYtJsV8nJPDateEaDNYN0RdSJC4xGrxF8L0DIpsvVAuZ
z37tis+OQ+QQR16PYlHy7qW3okXZktPHSKir2rOUKpsVl3HnkPlA/leZObVH20ECXFsjTMmVibnk
bmppK6b52ItvJsoiDBhLHjXYtSR8/URdckxz/Vx6r2HeWbe0l+Wv5mgZh4iS0FfEjugRfpaB8tWb
ZzTQ5JRDbgLEnTd3AGG9bTT1xqUKa813M2S3qIF+x9BZHgQdySsenOli869FuQAskq5i33CuzLoi
U4Zv0W/wFTpQ9QkdVRw51nw/ps1AB9ac61OpLMSTmJ3M0lVtUlmWwU4dQ7u9LUkrXE11ke6lK+pz
k6QvFAYhi1cuy7wKOkmXZ/FKNMrn2zoCbLO52rA6KPYFAZ8dB/+wafnEbGcA/yxxwuzKKTvMlQDh
oZg0xkvIl2LbL99UJfsti3suHQklKlM4hqvIdvlG0ohHKDMcT0mL+mKHCjau22drZ6JmlEhAus8m
/RQEFPZxTWBEbRuf4g35C8Sj2rL9Lba0+HD4dF1wSyQLFjrU9LWmI2trtUxwDkTDLY8oThXgK3th
Nf0VU1V+ZjIddm7eW8cmofKH20qo9xYiwKGqcvFAA7H/pJTBsRg75UxU2W79R8vq1VLwg9uxzeN+
X9vLcN02E2z/oiPsyCLJo3iPD0xhrCvkr7cpwbXBzqOgdVYrfSbFa/3w4Td8xKlnbiwMKB7qWO5/
eKZdbxuXL5RJ6b2kFlCHKuY7oiOQesQLp13cd8mOuK880otSr6cFuhPOxKPGUgkmn8HYx99Nz3oA
Yx5afLNzh29nMyXzHUtesU4b0GSricx4tCyYKKOfsmDvetn0QA7Wu9DL0F7bdQ2H2hDRL7zV+kxU
N3m2Ih7BsZ9d5nLVHUqXq1XQBsA+ASVs81nqMy0xU7vKUxneABYavU1NEMw7dq5pfnqZldo7u6is
z8kLCE1G5vBGSFBwy7HjS1CSX10pgiXbDnDz0ZYGcq4LPIzM6NATaKfKi+Zm11oHvoFttjKISVKz
IN1dnSXltYeN79KPbNOD2jGPlRGF11OSy50cQ3OrCRWf+0k0m9EI3JvBAsRl+xOynSu817EjeNrY
ipQuazV3QlzHHFAmCIXF6HKhydOSG4ElfWffIpijR5Udv80yNLnIDvfxrdMVFs+PIz+ViSYMHdkr
Nl7tOdaqc+eoX7lGb5914iE8uiLoXjgO5asJbWRedK0kxFocGMHJmCANr4D7VtyCWe99+qR0j1ZW
AimL7MdigBJH8pSMnGFsG2SIIyHtaE/3FlVWPBv5IWllA+akin+VrIEeBjGavOO7CR49OHUksjG7
j5xJ01BWqPmmh/t0hPnBXY3AaX0lwB9c4d6Oii39QBx3SgjozcFg3TcQZX50PjkOjhkJ2auVZX4Y
Wps+iWaiUABZ8kkXKkQSr/hhYJf9lCJgFzsWbKqIvj5bjhiJryKKN9xjdxRvlM+ZrKbwaLWL9QsC
OP8CFWDiN4Rx3RHFuR4qiG6b0SroprCG6tCI0CeNWgvT3lStLxrqIKtiExdu+cNKoubFagGXWUJ5
pwrb4G7M3PFBc15TRdJwYoBmCaKV0bglVA7l4OYysp6fLviRfR87Du+XaHZfoEJO9O95853lzR7O
ZFdQjEk3gblOB5rgg6F27o2B0kkorbwlBNCZm6YUGXzL0pzvTLYBpKJ9Wgc7y8BWmLQq2/tUv0M5
4bB5V0le/3QIVf5scwfVG47BhcQsZJBAaq6fNUp8G4PQI21gMv7EEuxg3PPEcw1orlx2FYqCx068
jnM07MmBlKjD4IW7NYgIZAneNMajRIu/1Y6SYMFrvcuHYbzTM09xmcUVN+50fu7Zku88WGs3f33s
/p/pmfqHzPnvp/O++kyr9/Jd/bfFQ3ztb1M6OihpREpzl0wJiihT8G9TOmaoaBnf+Y/uMqSjg/7u
oAodn48JA7qPUur/gTlC/NImP0nHASCNgPCh+5em9O8w3z8zG9/4EnKXhH/cRan1/1xArd3RcrD0
Yvnru3LlTHK+mXU1PHZCy2PPjfR56CTTSFEyLKy41IysliuO5jWglfRH31rOMUm8/n3W8fiBEtse
fBUY2caMTTb99gJiFm7rneoyTS7JYHVyN8gp3NfmgB0pr8tLQivdfSYSvXXjmiIC4SPGQOV7EPEs
LoRmJu4QjRvy0ixTMgDOaLntRvtedgQthc8BssNLGInkgpAERdrD8HUOaF1ovMx/S6E6XqLFNcQ3
X8DVNPT11FsRTLr415wrxNfeHcRRoqAcES9SjiQA16KO27Xgu7aHgUmmUzcO353AvDak6++TSNgP
mBShGLGueh+UMB5o+NXHVqXTVmeQ++Z4mvZN1oS0uMeASeICQkZoU6vkhJpFm0C2jMH1U0hZnkYt
AQb4qriYXYN/qcm9VTJmYmNXhvhIZ1acTWMmt2nAmwqTVu+9oDMBIjCYx+7wZrhbsCryIsGNvs9z
GG70OAIYGaXxzPWrOFuG1EjIclS7ugP6RYyrW5fo2z+spRHAnWLzGUAqdhQT9/eWP0Ve0ohuZJm5
Q3lmhxrehJLv9GqYcfUMkZ2d7V5gN2mDdIv+GG9KwerIY9I7hUuZAm198hq2QLfOssHbkOpptrXu
xA3hjvheGkFsb0LSNefEJtBK5kLf4q2TKWtaLhpB3Bv7DuPLPs8IrtffUkeascairXQiIK+Sp7aP
KpIxwgDlVDHYToh5JgkMcgfT7Syzaz/mbNGshVnLadwIfRuIHRq2epSJqW6BMqAEWxZ/xw27el64
ru6tr2a2a0JDMd6VZEgbvMhxml/sGLhfmGGHWoFiFk/KqnoKlJG0cZJUSz0GMJboya8R3QkbDbBO
4JzeszDtDeIMHakrGkgbrnmDqb/KmWwKLhbWDEjdLOwZoLUTYWWbB/xdXp/ytw+DUR9oADxYDJjr
QDC/1TZ7aZ8+xuDGFPgMX43S7OSPRpjeydTSuRUWE8GWIly6b+J6eIFw6Vkb0Wt/386ct6WR47PK
TRnZJDQC/0M5PZj3zGg29Ag5kmAV3U9rnQT+bSg8CwcdUaW3TnYp3Y8pUphcAvp1ZuApq5fYPt2T
5aFbovwVkYcHlVUZ9I+YAY80EYvyokGHnlIWSRRcLkQA2ifZ/MGQZs3aYHgbpz65juY0p4QjiG+G
Kp4PZQhsCDRMum79BTrg4SJ7iRcSQW506Y7HHjpBYnt7r/RBAzB797AwzGozggLi72il9Xu80A1G
aZEHWIgHatTRLl8oCJHrVY/FQkbICHHSF6DUG0Qcp8W9BUOhWWgKs2i7Nxcl4U2EcZRt+oW7MNFO
wKd5gTEUFmXJw0JoSJ3YfCMpqa79dPIvdmlWb9YYej/HUI9XBJOMx9H3s6f2G/wwfEMgkgkeBA1P
vQlaGEqEsNiGGN/oiCrNvUNQ5snjuFS5DQtjoqlGk3v4Qp6Y+f0NP7ko/zkCYHmpYr959JNwwVXk
lXUrviEWrhoBWoR/h1uUuXFNBNBHK13gF4O2WwJuuh3ucoJnEEQXUoa24vIUxE1K+Yclb6BH2zvl
wh/qgVMfnAXBL0yMO7bTqX4dpFl+5bngOZqhhvPiVckbb4eea5zjbWmDxrcnF64HnoXyeQycZb8R
pkRAyvYHCTgg/IY1Wq8ThKN7AXPrbalcZdbrg54Hughe7QDoUERzjYWc7bAzMMLyPiwsPlGAtgXd
lVP2NA01CWtb9mfHwkLEkCW8lS/7/hNvjsvsRh1WudKRG+JGSsybZLBx5bVNqq6WGsgfuiOEcXDc
pt1kOvPlqvfCeOuzLdnPwFff8iJjoKfe+t6lUA58IGmcU0k99AWZJ72ipKT6aiRNzWxr3L2d46ui
QpKnwy/nr34cq8dkiiA6FVH+Rjih36Zta127wik+Ymec3gGwiGqpTHFuELeo7RUy4ouJxFDTZ7w0
sKrlAnSpdn5nUhAvG3t4icep4NoahfU5aMzwxuV78pQJiZO2dPj48ke2b2U71s9ITtLFa1fXiOcN
Dhyof/FzaMTiNIZxt2koXtk6vRyvOF+qK9pP+z3UUyQfK2tue15Rn0VdjD9VVViHmVxCQofWSxGB
MZrxDlyIpEQJpxvFq1hhjWDne310W2dWfMQ82UK6DYcUN5ulB4o5CvtLW0pQowJQeVNMhyZu20Pp
jAwcqX1V0eOxAlSZX9LRGB8KHbRrX3MFX/C+3NJwofm3A+DubaDx0K5HKir2MDF5ujgRLjTT4Nrz
g1o/lFrn/3/YTbvp+Pm//9ffh12X2PG/8QJ8te/q/zQCLF/025Rr/y0E7suwCuMHTurC3fjnlEtF
FmQH31vYFRRB/j7lWkBBCBDQymnxgHjgEn8Xo4O/8QsY+6GqAqDgd9l/ZcolffwnLZqTFJkyQvqO
kNQAH/Hrf8AhhLUiEEsp+YYnJPw5U5NyHsK+RsvkqvjLd4z8uYKvBCMvbuq9mhhW1yZBonc/b/Ob
flQT++aUEvnYg7xHM4gmgsUS72xGmM5gzkQ0J1bMeiCJQ7ieZlhFrNTb5okubMhp2QDuH89nn+96
bSe7NBdtDAzelw3hWc4xyB8gNcNyvm+KVvwMBY1gpqGDh0KE9Ez1/n+xdyY7liNnln6VRu+ZIGmk
kQQatbjz7PO4IcLDwznTSBrnd+pVPYJerL+bJSkzQ1IC6l0XeleqCM9wv07acP5zvmOu80wbL/kY
iB+MMOPvMZna40jY4gXMGYM2nPCrGKLVTUlRQrGYGlmsJldaz6B30lM7GuNmwHl4kaVVbAt+9oqB
uBO/iBgv/FKgRx0JqoZPQ0FGZ6HbrHhr6Gt5oP433k1DaCHQlOOBChgcXt4Y4WWC8vSSBYNLpjV2
b33h2C+WgBWC76M7Bnj0C6w/DTOmgb+1I3XZv5J2ZwDe9a6xmWlrvSVAp796Jp6kEn3U4cyeyq0I
bf8Bqr3L6i7m/DbUMt8FXl0SA6rI7bKpjpcY3ewGBpYjFimmnxf80d7OrLpQI13YxiGSPezU2MAV
LgeWMKRH23vpygjDYlX1/pFbUXkK25EIrmuKAlNvbn3GjjN9MC7j8NdLPKEO96BmlRp6eEB2t9cT
ZQu3OhA+x7k8YNGfgDMu6yArHz3kz36n+96CP6sG/6kd0lCvPKhXz00cZZuytudHNdn5jVW3xU7l
XbUNh7o44MGzHQ7eubGVQ9p8OGWd88vIq8OQZeUnuhuicanGcudySVnV6Zi884kRNXfZG0++H9p3
Rhe5uEcbiQ1TEyzYJVbbPQhKkKYF+/h424vyWukQ2jgBTKB/0gWVuLJTRuqLvI76eyNv2MGnlEQz
U+rZOhBZbr5sypa7pTHDCI9Cz34o7aT4COw2WTsYmtXCggB+dGmaxiPRZs1RocGebTmrZuOCYd+G
jrg2XBHbpr1axtlzHANKrUy73Vi9A7wLnk2wqbIC5xc9zsmhtuirZELBG6hqbnU0dEX999rX9o+h
6YsfedaEd831uLbUZeCsIhGUB/pLZ70cMxtSJdlCoF/ASEpqgAbCYmZuTJ9wZ8Ll0Lf2KbQt7yk3
HVq93Gl8iOs03PQ6kyiBcaB2RTnoJ9dR6a3fD8nt7FvhtiMlcXGqarqEqq6OntE1G0rzXCzDGTS3
wsugx42diNceRPtrLXdMvVg52tikyyZ+ZWVBkuP6qJ+kLebvhIpNrk/WtB3HMNgrz88u9P6cqm56
VH2+4lpBtwooSr4vMuc4cZmDZ8urheLY9/ab0ZU+Bb9uAf4KVhaAO5xIW5cqOWavrj5PZUxvoC07
0ttF2VULHXRyp6YI8y0Q8/iLPFOyRyfu7xRXnhjSNBX3ax5X95Vuz8HYJMDu2KpZogvSNHHaM/xv
mDP7JL7MZY47gYBz0hTLcOzKPanijhGxl5waJxFMuGgbUfkulpxQltYYZy+90OWFDiiAtmnhDK+l
8oe3MON1BKVeYpBCmkjfprnv0pUoNIZ2QwXu+4yicgxkiRmTOm+XNHYb7KMgsM41pOlsWUp/vovL
uA33nghR4psUgnBsBetokunRoODkXBRXt6mafWiLfmA/NYXpfrPxcr85uIm9XV/AepgNB3i9Z+iJ
sdCv0IYRbxMLXVo5d6nbkEDU3FFfYg0D0Y2HtOa5vDIgoisOwmAa916lk/SWzpUXkbhW/0CdTvPW
8fm/1M08NvxJhwUfuyfX1dgb3dtG5sgOphfeDkPf3XFFNc8WuY560U9j90ZnAfFaVgqgdI7NTMXs
iVt37EA2LWAx98fCl91rHvXqzh8pHptjX703Kg1u3Tac/T2OWSzeUwxIwhOqOOKPFW9EWcNXRJjk
+d/XA//fNEJejx1/cviJ1fe//Oc/nn6uX/W30w9t4GyVCMtcyZH+/nby8dD3hMOpB17XH/U9n+MN
0LDgelRClwdh+veTD72niPDAfqB8SSby/x4PzTOvAJnf9D1itZ7pSAvIFnwZvr/gJ8CMG+Q03boV
0S36K4pVNOQ1F4ssRkFOTXc/29S0MPUkj0cahOkd2JE1/r/ygQctvCOawm3eUPLkT059Xzkuln5W
HxoaXBXk71QlqnNlD/6yyCb5kSh6flZyUOrFxXt/5juNXhGVIGGFkbwv6rp7b6b02o4qmiVtE7i9
hqAO8uU0zd77TM35tx7uzCUbXZzTNd45T5Zkkk0EjLvWQlaLazIQi0bJfivGXtJFknbFupAE4Qih
VNxKmnIAMD9VhoCNb1mfXB/cix+5Nr3QRdV+162B+WWuSnqpTdXkH/gA3Fe3juLvDMkKTQtdq1/t
aQbc3dNpHOdzDAS8jMdqn4/5dMHxnX6WGbvVIunb7rtbuMGPlnNdyxqh9IqidIfGSBv4VZIymDCm
It84ICJumiSU7WkYPCoqtH+ddJh0F59iMRQPkvzkTc1ueRlVVd14Rh+uzbYd7gdLdvEZfBrkhgIE
7TfajYKbQWBYdeqhumVo4T66ziDoLBRByjJvuFcYrrDvvMwxIQqZxYkThr23zayjeMdtL1NFmjHF
u4gVLSu+uirsd2E1kDAgBGdGWz221dahOYbqVBYQqrWSigYhRdLAnrtt44tm75dtv+UQT1lHJfuN
3bt6G04t2Ahcv/Pex4T5TLUUcT1VZv6lZHLzMDddEy3N3KIEh3Stv41I+62iuaZ2RpZe9r2tRXJo
BjP9AkrcnlLp5esg69j2ef0+mHyQqCHv+GBQZcIh166D91Dn0ZbVOjg5uAQ2GmDIIYvq5oFCJ1zj
poaXa6TNY1EF/apx4mTVYKo4jGAFtvnc2itp8/eyXBv8S7Jh8JlEyR7DTb6ZO8237zZKfBmurz7U
OLunQjpgl3FB1RdEMP9pmFXyGBdRvQcSBNeCm9IpvzrSML3qQ8rb/yNwogbggNfeFowEVhglmMBS
q/bYDXSTYNWN3sD+lmcToAYXajYXv/I8i+G0RrE2Qg8ZUNU36WDM8RIERkC2Ixu2HRGOD4eJLL65
0h1uLW7UPxTBpDtBfAuDYVhs7AL3bghTZZMEU/HauhKB0e0LSg4DnKR5kHN5GElVLse6Bmxsh9G5
K7r5tmoIHQrfENsah/TSmmS8S3lSrae2HsYJOSiQ3yiijW50pP09UN4QVYyCCDfvEHFR0UomfsL6
3g+9/+ybaRRuw2Q2TlWRirWRoEcvmr4r9qNDwLMOVUSPI7rNenBgrwCqJglizs2d5OxFHtHWDoU+
srvjsMWcgjjCpveJfG1GA6/Fuo86zatGJCp8aWIrG3ZRmsQXY/ZHiBhxkI9MoXMF12hwYcxapv6Y
yYy/NaWjb7sWpQgoc5NTzTmr7pIzLrx1cwm0lhen+kwCC3BWXmO5wfyBHFilxH54MFK+lx56sk13
bUyfW1vk/o2o0VyWgVbJKXBCymm4a9EtBC0CN4UdvJflHG/Ksi2ffGkOZwTkDJ9I27T7wRorf5NM
KjjO7Wy9d0kSniebmjfSmbhVVgRJ0zsgFdbZUHRpTFUBAWjCU0dqLLqkmI+XQIey7w63kGWfh9Mr
HnV3P2EWoo06nPGYi9J7KDFToGlN81nknUb5BS27cEK/ezASPBMm+RQec7P5js+9bJdDXTmEjXAY
41EwxzeucNGubv32GMyj9dY0TvNN22bA7cnl9jwU4R4GOXkLL5LHkNdpE+G6OjPS8XZ6NOhxIBz0
ZfievqcQCqEoScv4pIIooRSOxqGHKSNPa5luhaXG95aBm4ubIJLJJi3N4ZNDI24FslXRy3w9/ylO
tzwG7fSkvQC0dNTAGeZy2R+aoun3E+oEKA9e/kxW9XPbUlPS+brdCNM+jBMSWTwm/lMRmg2xHTih
ncOikLhooXXwElk5IHyHVTpwM/fdvAJb3NJzNliG3R+qTsqTLzpr0Y1Dvc8Jqzxw6UgexnLuDy4N
0kvbH8Ybn9ood0GjnP2DV83hjuKnN5GhXAwyMNjBn9XcYkIGzA99bUcXqzPUUQdMOBbatNlTuePn
P7CBMPkdjND8CBqSi36N7IAzjN7ivB5uOU6621J39loQ43yOjEScWgwze2sW/MJkMTI6J9YoL24e
YnnylEPKTzorX1kuk21FWdxCI11nPNMt5n6mOguuK1fzF35+lIhxndOshB0Lb96dPXYj6izx/YqO
XeFVi3LEzrrIzcmClU6VSF37HFLHIP1qggQzCtZ8+oR1eY89qzyJXnkHfPX2Dox88WUPIjr21lRj
/w04bsdJRgAzt0qHIihqovjdUFGS+dG4z+ay3lN7OhwwC7lwQwPzyYhQmVeOGqxXkRG5zKtGbj3d
lZfWVhhnQCTsQqH0Fpvf9ZYapFvqsTEdTUHBmltVcsNYheDohDxMe3Vrt0sSp1Kq/KkQSjzLVlc7
7Vd8pvRVbeNybrNFZ7jJpYekthdMeNYpbYNHmFvmZmBmw7VK9NXG5wr5lLEN7d3BwhkY13a66pXP
Jp1QObuUVZjvQ4oelobtA5M2o8E51lMsvgo3UjY+sFYUS6cNsjUZ0EFybc0DdW8RIMaS7XGWqedy
WFC/9WRZme1TfDIk71ZvQkSmSR1auCR97mC9XHjZMH9GaNREvIT7zrgjWsGegbeNy+ElzWvFI5+a
57QY9ZrInr9KlePe2Kk3cFuBibdimpPSH00nzQYDc7TONE7KiGfmHtvctElyGFiGj4ERnjYG7q1X
WNUttQQ0rQRzvadYcTjY1LDsrLHdlWFObJMXOTx5ePcPrODmMmzZiNnZYgbBnklTaMGWrHH0/ej1
yBWQk2IMKM0cnp1SV1+EVbzdbIV9vkhk3n2QiQth7ZDGyfn/ruYSHxANbNk+yMJrG3wsF8PUBKtI
EnCuib2twAUAyMjzvGJmndvOMsPcTH63IPBAVUZRT8UuwmdKL3haUbxkUqlXN/5nPI31uqkZ5iZF
KO6rJm33hB19hs0BqVps2hsrhUuneHeB9In2M+aMt4BKJLjGTUZ3gPWN7ykypX4WKTKakDPhRNI4
81a1absN8Q3wBgzDvsEFuHDzoUk2cmjt8lCWpnVsyDfcUWz9MSo+uJ4yyXNcpHqLH7vMVtdeeSuw
k2PTe8lqgrhztKJEHzlAi7WnB/Mbi7n9lvnOcCvYadew9MbPqWJdXXq6EacYgMChZMh7YYTEhgbm
5FvsCkBPRaXT4phXs0nTSOGPS0Wjw0J1mYFqJuhNgz9Btm92F1535UI0epdahsCZmvOBAIe5qn18
0oMaoa/3NQJOERAxbYpbfHzGavbUnvoqSgZnxbJi81YvfCLAFyq6mGtwVGMWydCQWeYStgeTR/S4
eYgc3EhlygR5ds8ZNQIL5TOg40jz5lrFBerZdXhKqWgE/x6ruqhXChsrIx7iBWEuX2Ue3cY6BToC
ImHIxhszGBkI0eH8IrzCO7nd1MBwsDS2HweFF7ddtzOKkqfd4bmjmDbx8mtIqfCXUdQiBBbQKCm3
9Mvm6PpZjSkpAh2YV3DZKC9J8h9pbwUWLiOKoP0xTnezDvNza2jrpalpNeg4US1jwyOCUDD/R2Ig
h2EqX9+xJyGR8ZsmesohZXgiQIRrtsUsfsPmN588OjTMBWjE4jBDMLnFYu0UpKkdVAqvtt13l5Le
g+4G8Va6XvKZcMSALGjr6sT53bsELq6NuJuGXQbmY2XYWdlzZ1DufykH/5JVzA35pxuqbdkkv1xQ
unhd3J984niMZ7s2u2CFsYpp81tc02TBi/K7W/vtf914/0fZFbcqKVvNYIMr9Z/+Mz9hpk3qWjXX
7WL9Om7Cg9gZ64WzwDxyaLbp9s//rX/C0vKsq/mdn8sHXvEzbZpyF1eP2K/X0yEi7buI1m3FHXbh
bct1duOu/PMq3007nry7lfr483/8HzhaPuFKl8glow5TEsH846jDoVSHN7zO1ul+POmtv8/2dBH8
7Wf8t4Kv/z39XwQtqMbg8fkTUegv/9l8qo9vv5eF/v5lf1OFHDBYTLYwlVo2Pi3xO+eX/IWIBV9w
nb55TLh+C8cGvyAY4fxCHfKZmxGu/bsy5P0iXI+/K+mnQq2+ftV//K8/vGX6p//9+/fh+lb9pgtB
+aIIkUcUhABIfvjSP5GzBm9sirog2eWPi3Kf7JLD7C3iL8wqv/tg/sl79+sP84//EjoWvYsu8ybz
pwfS9D279csqXMF8be+joMApiaRPjaqHLvpYllLtzKBSG6gq+J+oFzqDmvW5/SKQ7V3bnJ8wRQ2P
EA+7sxOW1tkFD/KAK5asA6xAE+eVNDgUhji0uX8V99SPGitMNDPUpbhDW6YLY88wXe5SDjpLZN/+
HFuN9x3QivEqyjj53ukKHBel3+zHEDKA2UDJi1i+i2ibmZn9IVJlQ2+Yoomvr5yXiebkH+bsAZKJ
J5i6iWnBxx1HremcorN3080BQwK3ET+g5XQTuJuoNRciD3GeqsYcfEgttkr2esKEBtgH3/QCAxSx
AUgnBrCcK1exN0EscnniVjx4bKJOGD9RlijegziYMDz0zMcnK7KvPUNRugGzCF2hL03A8kJsbRbv
T1iLAIUipdkWCdbqwSgPuIr1rWFQJLxQE3G1pcOJpl/HHs7hnVlz3W9wG1MS2dfofbpQUOTx8fuo
dfC46oUNDQXoqSSJkLu9e4fACP8oM+StoRnTz7rK3lJuHQczkuFmFG35iI2EkAxIq6uByYqikDyz
LhBXMH4cTeKHd1XkNv0iCN1kF5d2diDcGKArUiE5genoi5cSg8I7R/rxHldx3C1I8dCi48qBcr3O
565gVn27oHF1vHhG7T12ZCceI9Fw6TEklPbG8KqzxFqVLFKPGtt5roJjBWDl1hiG7Cb25Ih7d0on
gZrZz7t+qOuTMKligmyl05uua61HWmfrPe2iLjIW4Jh9OdCssnLHDDmKZ1ocQ50oAip0SFH4ku4T
KglPOnJ4TpIwjDYm//cq9Xu22lR13LL6DOarmfTDJaZTykhD+wjvhnJmYUx34+jb72Eoxp2kE8be
cCXuj1noiXe7LPMNUd2AauHQRh9IguzBSQLKZWA6AFQA9aUNaL1OgLSWB+kZw3CK6cKhOsdvBUAo
FWh+RZxY0hq4LtHt5VWksTezXzFSYpGqkj1HJss/IMFeIbgB+KC1R/HSvKmZvL7MLdCKhYqc5D61
DZgL1KhHL7GT2ieDQO73OrYic0mnaUTOdoQfTyxL5YggQdCug5ompY0d2sUlrGTyOApBhsDCxH3L
pVw/Y7ijUE0wSWuWujI48lXJXLxwjwJngpctrHi+jebZnkaFBtf0HxpR/Zvh5xmjFEp/l/jRbaal
uW2fPCJQDK8SGomXQWt23LWjltjJ5MHiFYkpM/l/AYb477k//tUfTdzwX2+Q2+5bUv7lf/9hg/zt
6/66Q0r5C08fwjXhwGsk8feuEdKIjmWzR14rT/7gjXauhmq2QJNCXvoKcC7/fYekp1d6psA3bYKk
ZM/9t3ZI+dPshFYHppn2dTqDpwVztPfTztW31xMrZSLLJJpQBNHUrYyOQivNLxVS522Ut/qrMHPv
hhTx1dY/l+MNQhTaeuC2ngdpzfbGxYijsV8yM2mfYzsTqzhL+nBZFQV1sj6XNui9HQPvDYCNZq9H
T74hW8bdPtADOUOg9ma9mHn/Lw058XxF+YI7LzPqS76QPqOEWEuv2rXdVcM+gHcQrDI3JLXoFs6t
LKXHFT+HFcje1FpXOywkFnCQMxKujO1r5NE0hxfgtKIEUj1bX0AM6Uutxs5g3TMYILRdTJ1qGfrt
OsSA/JBPtWCdDQXlUBVp/KWhR3Sf1mmcJ5lzwyPG17FJ9OQ1/brmz4lIb8I0Dba10qngj9P0MPRZ
taGLlsKpKIHtA7lg/hqdPvpOqEVuTQoYH0jaD8ZiAublrmSfp63eEXlzmZrGtp8w5EnSr+x6FF5b
nVV/Zp4fn/lm0ntRDnCwE9ujR561yxNXibsP1oIRP7gm5UQfji31RZLzOojMGu503PMxY1ImajPi
57iPPLdCMUkav1hSmuFvfCfVBNhRO1EME6/zjsKauvD6XQwn3Y7zj1yJHqdNUmVbmuoTfxXVHVjx
aAgbtr6wL75n0IQADpVY4DAJW/l9Fszdu5lXgurINNukumv30YDDrjUYf22QVwvmE6GJDaK73saN
TO0pfIw/R2podx7r2Rr5Hx4o6dKnImnkMQlab82gYOCiTaf6t4jc/80kKLEzrJImaT4NeouVX6Et
OikL5yJN5uZlpINr5Vmq+5p02mhsGXH+gvfXPNb4mDOC/Ak2CaSjDXMz0wC8oZ3tgNC+t6wg+zH6
E9w3PvCHPor7FeMjEMKmDP27znYzuGSdv51DNb7Fjrj+SkNzXgtCe+CM7bFduEIbbBFwMnv0nnSR
zl52G3LEujj1ZLyVAIaQDNque9dM6rcJby7w1M79An0w0+3ZcESAbf7o4FlWhAEV1G89Oc2RwfpV
ok90+WXnGpSAxrUIKFGTD21aplQQIYmDVvzwV1MF5u5GV5u5F+HWna26WRAurE+SX+8aWS874okB
Zwiz3dyapcz6HbaD6xeFxlOdNMkHT4BD9BXswFVf9OWxL9r82cf+sR31bL/kosjveznmG8+kzRuo
mlktO2QxrvKpH63ANSWPwKtyUrAKxXs5QqvfZ15bXYOphnzOqnoIKUMtwRYyCNxTBgEUM3btd4NE
2SadywbypmOGpwBVoMOfM1pPnHhD6JUVRdRm5O4N2KvL3vaNFxLFyCGBX/Ybty2KO2XO/TuOvOkF
Pmlwgj2CVbdqe2ibvQdzphva+D1umfISYFP9ivmj2a5SeBZf7Ncl4m8zAqDAxATqA+ezk8ngJEAm
nvKpSe5IEst0wUNTwDSkLPujKIltdpUIPyw0gPXsuNXWw6Z79lJGh+vriwj/Ww9vI3dte5XWjnWo
fEsf82LiiQFXb99De/POqorBz8bdnL6GV7QPrt8Gj5gfG5+8N9F64psgCRdOgogCvYE9od/d7Fjd
q6yA0Hj95NCo53BQoZeEKXMAAxejevrpUO9p4Ayyuien64NkHbXufPDMAdpV0o7f3C6V5zaU892Y
5gBkQ6S6i9vSkiNywzkNnum+TUFZ4rHt7Rd/5iDG1Mb60QaeBqjjZycNR3QP9iLedhQZXDcDaa1I
cIfn0OMeU4jQW/oAGJ+rPofSVSuV3sCkn7dVZHYPIUiZgxplvUFmdB/11EMMVtUo91bS2l+h4bmv
KU0+1rpnke4WMtWI8vXsMmQMDFPcFk7aOnhmTEHoeQyf8Yif61rQ0a1Zmg172OZZ6ts1ZQ2MZBc9
UJ9TOeT+QfqDN4Ox68pbIHHOvVJB8Bg3+JQcsxMrpnoEt+3UbrYUN44vAS0o61C0xX3g6PA7y0tI
h7jZvFpCtkd4weIZ77qq17Fkpk7JG8lEql1a3IA6fq3SJHzrZuIzmRdDKAOPv+y6iJhNZal3d0is
hWra4dbg17ci/zNcanTvF1El5paFNWQq3nlrnQMQJlwJ25g/5fkimLG88qMOXeTkj3kxTo8zzJf3
mf/WepxIBCLY+dCZ6PH1uS9/s4YpYDfO05IIw1S4FGM0nJIdXHYFtu9tYJcANLvQO5VdlmzNYKCT
HRTPwWnUsIc7Nz2mKdDDuTYidudJ3cyRBUFR++nGbkXGOT8I1mVbxF95KZstAUyiqLOytjhoyWzY
OJH22hrsgw8G55a9rd8MgVHuojGERhpH89EgVfNhKTvd8zMVq5nw/2JOR72j1c8H4ZaZd2BiaFNK
vPCQa1OcNHGLLS0D0bQoa+xdRRvivIxNb9NPaX+AG9DdJ2yoG5c6+DXed3BCrbrul8pPDbz8lTsU
i0AJeQBDQPWBFRkWpkgj31oEOi+kG6W/ELNbrOg2SZj7Vk3xlmKfeq88MWFQtKdo25DA5b+Ipjou
O9RUECl8GEiBidxUAu+n0Rn9uYk6uZyDgUZ7TDmrcug9FNgcqVvE0TafSKjEsw6edarCZdRn/SKu
6I0wqt47NRgwNxBlaXk37XTnzfzMiwCm1dnRWq5jPTXkvuZgG/ZzcRgZiO8swC4MDIZxD4/bpm+W
QgLHoFRjUZH64SIMC1MNRbAuDOndsqald2HkDSssX8keKbu+Fl5ay5kdnsEoVBvLw5fhN7j5iWBU
R9la6thKyIWizMwV0+Vhyxy+28C5Yz/Gf7+xs5xrdug2W6wufKyNrjeDR+O3JkpGy4k6phl6ecVP
fcZcpjfCKJKjXefOXvZBeMFpXa7NOpOX3gDmqC1+9IiagZ01t97OhfHFsm3F8VZ0s/nDCgMFPRdN
v7cYMY6QTPAHQeKRYVGMS5RoZAkn5DewigIXsykkB0yaQKt6FG2ycZ+AXtpnWOYMmWY1+yA8UkCO
bqXGbB3N4zUUKAz5ppm0v4wZzdOr3CkjrmtXc4VTTPlTLqXx2XPn46jIFbNaGBFZ6MmowBx2ZFR2
3NRDf53nU/mjmzrFFlWEA/jYoKqeotkT1mKMZXNfdo5xG/YeDycIp+aLEb2/nyE+3es67D8GdB3u
sKHe9jh+NpwvQ3wOft5vYLhSqwtuq3ziIbOfPM9Qu0Ek1gMG89ndNVKkFiwEn4BoBnxu0dNifafz
VjEC0F7/xSG4LpZx29f3pTOm31RcUUwzKDI8i7Y3GZYkcg4sjmSDKzAZYloOTD3fj5Pddksfms97
SfvFE5l3DI1QB8QRu6mBhZYk0NuvN7P/r+T+z7/eOJE2//VNddcl+T+7pvJFvwm5KLXX1dWhBczm
MvqbxU/+QnDWdrmn+p7AaPebkCu420JGDH6FD9JSdWUPagSdmNHEL657df8B4PE8SWbi36Ic8h/8
ScpFKJYCOdf2uK4C8LlOBH4XbjD6PE9yg+n3lNDbHGFp21mpoPwwt0KYHPKrae2H2MC40Mf225BQ
+5W78lKXSXNLpUj8WgYyfR0ywznj9Y/WwegPx9qdWZLLmTlFGROLJ64xbVBV9IkB/hdubDJySFLL
pimL5yr1wJv5IMG8OEnXdcmbmidM1uHvc4zrGF1dcJQ7z2ruyg84vu6G7REzjawIBMlqDlaGXzH7
dLKowryHHkTONu6/Dzkc+TSz5ydNJeFlnq9LTVk2F983sSlYqeFv2qAN4T5Xggxs6mdr9FFCwY5y
O0rVomGPSthtIYCJR4LMdA0rNKmGBTlaVgFqVDhd/UTStt/MOnHWRSGJIUxJnK3xcGnMWQlLz+TF
93OYG6dGD+1KR6H1zYySfN16pnGupdGvUL1qlM4qXzpl1a0cbYKrtty9E1b1je8ptVM2RvrSbx+y
diY1OH7vmvY+rtL8gXXSoIdZxD9qVpsdc+9pndJ8fKxUDzeNwuzdIB2DdaF2zqLU5UPoVTd6EvPF
oB0edD+4WNconBU5yGjj8Dg+m8SWt2PYQHQmy0obkzdV/sfQaO8Vx0Z8o6XhlzDvKiUWjSciOt07
6wUigrvOx0LedcZgngO3rM9d10iYzeC88Na55HVjqmHDNqTrPvHE2hQlo+NCOUsFAH9DEFQvIZ1N
7CxC39iOnrZFJXz0j7TDP+mpnaEy2II22xBOMOCMuZvcWElibmYcMXcxUIPXnh2RwVn3WiSgYuZU
3cD9oEjMG52bqcq/GVHfU0sw5nca8A1tDtw7FgkbOJAHm8LRqxHQ5/K9Mh01L3PYbKA0MqDLuSSo
LNN6lyjiyosQU/9Z0RSxMT2qO6o0BS/Z1Y5eR+CYbsbBctZ+01R3/cQk+dfPgOBvA63cY3u3neEw
KX5y7ikU6oVhSq+cL0+DJRCyZXNKMmVszFRES7+d5xNvprMIkapPaT1wF8OjuTDgUx8iV1vrwJ7H
XVcOX+xgpC3ZFEkTDjktGhxQEo65+Jf8VwTR+SCB+gPKrCq0mUSvAfpWS3MkD+/G1qsr5GNWlXdF
0hewnWZQMGVecYgBEj5M6bCUVvuAFvyNXe+g4+zidY35Ybog+tzRpWCBzp/U/CwqJ9sOdbzTEcJt
UNWPqi6Bg4TufLSsSlE5YOrl7CebCEcEZsq7Li3eiq6blz3ByrUTpP0qja5O16byiFCQrmpA4SB5
5Zu4AaqhoGFt5rg+ZUNrUtkU2+CP+vvC6qdFK6e3zEjuRBadYnMOQFMKzolheNOY4Atj/zQCD19U
vJdNSs9kq8HV2bYNIj+BzZ/YHBA7OvFUr46QTx/IQlAB4bA4OXJidKAK/PXxcZwx45O4MBGhKnBf
RfURcpA5ViUCFrM7zsf2IQizV78vz+4UvhqT+R44HZgOH05NkXdHDissPG6+lSXfdzEgtvAa5Erv
LRDEVyA9yp4fv6ajfOSvbAvh9+sSTiN8EzEueluVT6mM3AW4d7CCbhixjiNEUEp4TvziR88vYjFE
+XYs7bOY1UepqjOL1jYP02qpsubgFdGpiIy9byoX+zPFglWlK1S3NMJMSW+CEac3OYr/Ujn9U5Ve
W9i1YS+LoI4wIXSMEMymWzSGoN2iql9rGZ3zob/hmv/t/3B3JkmSI1mSvUpQ7RGEeVjURhU6q9o8
+gZkk2OeBRAB7tSn6Iv1g1dEpXtWZhJF77J2SRTpZqZmqpAvn5kfK4Mdwjw0ap97eRAyeA04VxuL
NJUKE0fxMAH8xL5hs6RVuZCb5FWsnGuGq4ezpb93JkNvPmsWFX8cR16K8zTmqcO+Ju3WwnT4MCXB
XjOjZ/bAH2qG2ZLU2A11vX4O4qrdJyUNDKbbSGCnw8FJG9yxyykyCpCkAIDwsrRfaDvqMAJfuOKg
Ohg5fyFjUNMhgC+5znGoYzd2xzDw+xvlGGo9MRlvwHfVeId8b2WaNnwh67OrumY9lt0Dmtu3zNca
Wm+5T+u0msJDSq5yFAabvFAalde+jYCAgwXwOqs6HKwdmlbN5O2jMYIP0EIxldcznkfA1QcwD4De
ivjR40G6Nkdv6yTjTSTzCxOGzrWcOZDU1ReZ/Hnt+oV9W0fJTd7H72qIbngbH6DXbUy8hWuBFtY7
1fckdd7LzNxjzyzWFEIOqKHVHqDISrOnPZ61sGybAxP2TeezaWsd+9pIICXN3gkMJlBkOb/LqbwC
Q3Ezj2zlIt1Iw2jSDmWQXZuy6U5Nr3GKSImXWvEZ104BaGBXUSjQcz1vnYk77AATpyW8bFI7ybBD
0ooVB93T20LMvDBmCDiS2F2CFppdTkVHWZ81O8IZGKh7K+/QgTMbj6GkNxQxz1vPHcE0i5aSfZom
CTS04UIOjqWhRM7xJ67VXaq/5HUOHrQvSSaxAL5uYhNH68wpkDtq7aNnrWRL0F25Rr0qW0qOqhn7
TTLrAER02Jg8ctWqmESxrhwz5TlsXYg+Dcw4SKjAWJfE01OuuP3nanwvsewg2Cps6/iTICrTngGk
NGzzBGK0263GYKkOyVJn47nQe3AGgnNlvRzAwU2HtbmAMKgz7pCkJbWmYNHxQFd+yPnxosccRdKz
L77Zvc8DpU61jiMJRhAOlTgNThan8VYSTAtZ8hdUqtC/Eln2QxVPbEwhi60oX4YtZFD8kOS0I5hD
YYR8EM0tLE9jrSeutZ3xbYeQzx4F2xEnMqirpdxl0xjaIwCReTd1jtjOE41U6BDFrsJ2deltIgFO
EPdhMHsu7A38ilzL4A7nMUZ5L36cClNbB7w3KbrqQWCb5kna3EZ1SvdKoL7rCh0AjyOrMSJe06o2
AR7G8XiTsw7LavFYYBlkxim/a5mSe+aX7/0MPE7U7vWUNd9Lu8g2ccoVrtQGhh9ug7qcGTuGtrhW
vAm2vlEaNy2K7CovbCavSh/WlK6Ux9En2hiLsmUKIIq35ht9crNvN6XHE278gfmboowUsEExLJJ5
pu+6qYURlzjeNvJ7Wpt85kD+bPm+JrtxinAJbtsmd9d5NEVbiH0yBP9sgSxmgeu307zqVD2vmnaA
q5dV/knT83ZDzKynI8qeqabR2gdoOWx8Eki9nMDy4GIv3Q1q/l5yxdjwXrTDSDTxrgUntM8CADku
vsR9ismas8l46KnfWVWNIoGZTOe6T9s1n5165facH9x4bz2V8JHzB4A1WfuexHYTMopFRwjK2qYC
53w0OKbX49jpW4McJB8K+6p1KMexZabD92V1n8HNpVKpnxhbM40DTCMW5E7xRmnaY90aZycpv5EZ
fJzaSNxOWjt9izG1rRVJTkpKY2Ary74rqWQoyvo9t834nvBKQ/2E/LQ0gpFe0DIoujNpt8Kq9nbD
jb4dotcq8jxvB8MXQKQ9j/kmnZyRyrUmCVkWQWRzPRKWoCqy3cQSmF0kno1eTneNW1818LWvin6U
Z1s26SNuM4fQZ/TVat3NQKcZ1xWWBSgkh7RFNB+bFs7oYKbXQs+akMGdboiGHO2kmYSUCj5TLDHj
S4MatfxeikPXFM5tZ406j7rxdShH60ol44FQNEwXK9vU4xxv+tx4hydBgTWjw6prPdrcJsc6DbxD
GI5GGHRZ/9ZY7VsKCnQ9V0F1D4tZbCaN3q6GujPaiHRnhxOEyIxs7qirM3ko6YW5McsxB6AIotN0
MRxS9gzXzu+NVVwYZC19KmdaSlTXTZuKi5dQcVTR/kxrKOcxoBNIicECqVzG/pGB/WiVXr0TY+Af
2Cjd9XF7G8QYJ5Wqhhc7c/NDDHIoxLDEsJVMUdjF9cksao56OrFvMKd2G+Q03Gb2HJ3LhuCOM0Li
81wMJy5kiId2zDGuJFq143iLb0yRO1uNh9fKSPGTlFJ7kXbjroUdLQdXXj5pLZqZN6sy1DSz4b5n
u+J+gWWT9iQzAjgegSgHuBYSl/C/GuFY23wkpjAkc7ENkrw4EYYLwro2svd8gaoShZ/3mTaNl3Hy
DHST6Q4UZL9pkISJ9eo7Hx01dBIPUa5jbB/d9DZPkufCH4vXjOn4qeiC81/fuvx75iUXt9o/36eg
/I/pPyyOWP7dn8p/8DvvGBOPG+YvHckeM8GfqUnrd0ZDjG+LE9TkvyDv/0FFM6Ea20jxgUeqMvgR
dfxjo6L/Dl2CdQoavQ8RzV52JH/nhftX3jhPZ6Xzi2fNZ59CbhMPAndlXADLyuWnlcrY42ruiyKm
RatqyS32pQiDqLTsKtQavblY7tKJTveSudHRLl9bKd1zrFkNLh9MZGcbLYSLBWI4rFbyUEsJ3yhu
XTpeXtgPVhutcII1SAywBOzFN4pN74437HTuIrO/HXPHovPEThfTCz9A4xrWp61XEhN4nbSnZkjL
J92btW1QNtWWMAtEH1vMJ8SJ8ZIDStinBMM3zaLupV0+LmjX6FXCZToa9J8z/MwW73rcO0lsRUdb
aem1WziEiTKHvSWvIwT05mJWdyII4zlLGqKemzHovyI/oBSM2ffKIGp55VrOeNf0VfWswcNYiQmr
fT2J9Nm3UhkxqmiV2FLknR2NIrLhQWVNeoQESzUD59gRvkGbrmU/01kRFNn0SNCWu6WeS8Qj9k4Q
2nNkWCY+yBIbWBowObVSUcIe0A0RJl2SJvw0Tv5sxgDb7I7LEpcNPSS7ZYc9wtten2aIlK2197UJ
wlttePsySQYAZUoLA52wmpVQUWG5ONW7CRZYNkrj1LOfCGsph484K8STX4KxiM0x2Y1jwXiX8pwP
OZQkM0KOWubjHNx6FjIxN7v5nbYM49aBdHDphZvRAtGZRwyK5GdYV2zryi92ZWAVhyYZGzYjyAm8
wRHXLFhao11wIWmEglWbLhoA90WFO3DLQAHmHtmDW5RrHxd7yNq1seCDDKGWI4rmHaJstLIFJX+6
UG4YE/TdszLWX8qKrHk1dBWedYGZb66RrjvIVbBEpgNBnuS+w3a2cQhcfcviZXnlqWnfu1CbpGVk
u9Fu/B3FJGyr53neNsY0ripDKw96zk/lCvJDKR9rXttYrhnB8kPHQn/PNqG66goZ7eDHkl/rE3R+
PnhrxEwAKOj8ZMNi+G9sTiFBcyuhBIwuOqOPWJ9PzVpNlbF2WBlw012OV1WFRl02uyXVnnjjcuVA
yRSl0l7hdD+Ba3F3TaW326ogkOWYqH5ITPG5qvvo3uNzRt9JDfdCz/mdUx2GuZ5gDJyIil9tP6wD
C/057F27OIAellgTCtrkgZcn22HRwegUTD9Bv8ybcpHKKt1HNdPzDPUWUeHsl7p58Bd5TS5C24Ju
X8dOXe2nusdszt83VIDiYBgg0hFumE/JItzB9qj3fkogk3eTd+lHxzxai9QX+zmqX4KTbicXKdAL
cpJcmSmINVsBgSBG00Ezsi2Yh35F51hyNS3SIraV6oA+2dz76LT8CdmnJWYpT/hzp40hi+bGSdJ4
07S1syd+RRksR99OQe7YEf5iAqDCaaQNznT5n6WMno0egHuh6zjzKRyUyIB+/A1JaHoYF+108Ci+
78ygpZ2GsY8NA5Wy1SK6Im/7SFcCjzG0lGe4LPJqbmyfthMEW7KEBsQFRNxIow+jXITdnIGGYsfE
wNaSN98wTtT3vV2aOx7XXDvTRSCmGWsWBzgWA+3UqMhq0ZOjRVlmE17eNfxaN+WiO1uLAk1fC88T
Z9GlRakzHS1aNWqYfQcrpLpJFYngVb2o2uwUs/NkAEFbdaPVrJO0Sb1kr0TZnwSOps+ksnHGWn5e
HSK9Ti+j5TA5+vp4lI0/hXmpsgO57/mN1Kb3kPgzj7/G5EluzK1i59NoT6ab29fj1OUsizHlcIks
tEvUevMXcch6uSzRntc7md+tqz6gfMds8mNaDhWxsNR7dLFckd/2HymhgXCO7p3vctcLdipO6e2b
cucYtTrFWjH48g85j/05xdP82kYOiDVs3y+WpVcn5RGx7QPd2yP82ldWwSBEYx4P2MHtWK4rQ+N0
mgJ73xlywbs4JaSQqe+YaZ2Y1iPuf4n49JVO83tFS+uKcsviKmcHsB2Y4j8b3+yvbOghe0c3VZh3
wODY2DnWfuaqk+NnyYpTX2XTUctHwJqwCRVuUqI3QV1V97gWkh0xd0rAC6zbdEkZ9xi7c2fd46Wg
P8Rkvc+dr0BWHDFudNWSXKQbKb4DnpodPQkVBpai5q1wwpu3saKyly15M6yIPrbA10s3v/cKACqr
wCjrC0sDHgKVnj51luljqAvkdZz4UmxqzOQbGmBwAtO7R/FbIZxo0+t9ANrGsZHzeqwlACUDNpY8
G+49XY156NrSfyrd0r2WmmceUrw+O1zickt2r30oA6nAtydu8yoJ1T1ZiUZL6NxrwT0eZ/tDFw7j
Lrly4y4zermvpa5hSBtt/xBAqz71ZWTvJzA/exbRzn1EmTDGKWO27wMOy0OyACt1kcfXUdyP56RO
+2E1Kt4lvPaavgBCeSiSmRrXM+6s79XoBjvWfsWRS2756VVpfNvCY3stymh6URoabssH5MCwUTx2
QWXeRkPTgvBDce8QP66GoTavAg7g+yjpspOOKgH3p2UFM3Gwr2xtOTdNPbL2LkUxhzIdKFT08/Td
Cqgq5fnTpjsNy/dB8Hb5tKvceXN0Dfq8INzKkTdPB8ALzQb0qoPbQFjYnXx8mQdNTxkNhtK/1jpu
kipPjTNx+PrehnJ6VUZN9cDipT0v1vIKuUEmt72uylPZZPLMzcR0ucKU9auSabeXXpTuctGxWOHV
Rux7NF/dYYOmYJY7zo03Js5140Gno2yBdRPNFe6z7UkZcr5R5NrktX0g7GdtK9qTVp6GFFDOQ723
8jaVmCS4XSYsQq57TViXJAYDOI30Pi37H9ZQCEXemgVDcg3Hc3yyyDuECpHoPS0n+0Ruuz/mcnKf
+QQku7aR+cEplXE9JezyI8yDJ6/Ku+tgiusN0ZTya3ai6KObCmtrzB0YHHs2JFB9/iqtJGw8e3H8
XLSEL4betrawy6a1k3pAdCMullOoiFJQWhFQO4ThemXbUwyGmrjYSpWD8dhRUfNWlDJ/xxbQbYEy
CPoowWU8osFpg79paofex5aRCTiH4b0RXI3nXSVtyZUU0julDFr2HAWs2DZpOlkpcHN7SNeY5pNv
fIf53e0trFVGrB4UfIq1PwwGl8sYY31amZvZb4NjFrEEr8Rg7PqqVC+NJGiaEVfjcMvGe+ZnQPnY
RuPDrGjJZmkvh0sTUUFocACwsdJxrM3jdFMbNQ1Z0qvDmVXjNZqmeiuZWNg7TyxxmO7WrTlYr2PB
2sfPLI0tf5Tsqaa2tsLvxHFm5vzKAMUcqIwybmY1d5dgyPLLYDlsU5ZDQM22WuNWUtciAoOAKTS9
A3gFz2MkwVBDnIIyKqctyCEdG1mE8pblMXupmsNiLA2TLVNfnILJnu8EmNcbJmt5qGNM7yxhxYsx
tuNzpwXzvvIG0ttDqe3Neq4OBmatN5W01RUldtlGn9kvuGTFrjn1qh05yfhtamX2WAmoVMjA6b7F
qhnCIwi2AwPCt1lJe+cmpPfNMSuPDivSi8dK6FAXPnxoW/jcWWpDN5dNq6/staEZ9bRiCZwe66hi
OVzNvRfGhibyLRXLCXeioK+uDY89tw0V/cEHdemh8Vh0xNTYbVZDN0eHXu+8O2GlSydxO9KP3mVN
toKLlJ9LswmONthlAup1fVM00t+7iHlhZQ/tI/g58c5jQl13KpY7pxfiBcZq8CwkTyaLt846KXTS
KrM73Lkcr8Z60PvhvbKD+M4BOIMGaGHZwxf6KfOqOeoQ/r48Mwq+BZiQWKxQ47Q3B3RyI8CZVNf5
yG5cupd0ji08B1yi/5JJ499zXeBwt//n64Lz229sDLK0+wcejOVf/unBwNpv4Ognm+qYYBwXo8XP
CwPDxqzPYp283JIi+GNhYJi/k3Cj8IiaJGJu5M/+5sHQfyddR0bS/v8BTP4aYSVM57ItYJnh4sAg
O2j8HWQJPauoZMR2tO7ugJqtdcgFDjeYn34z/yBKZ/xKseSVGZg7XM9jJQET3vz7PELh6XEx82zf
SPRVQ6IB1EgqHI4Z+9bRtIjV0SIyBlei+q9t1S/pwd9+Ss/+ug/5n9/57/YhoDnmOjHI+ysDq3to
GisXb3+/+tcv8NdM4v/8Lsuv+aety5KHpF+D78KssZpC6k1CjCHbf/1Nfv1bLd+ECKVhLyFLQifE
M3/9Jh2AagixAVtaVFu6ZPtuk3z9628B95Qv8rd05fJN2DBaBElhl5qwipf//tMryYGlTkA2ohAg
jbfTPaq0R/Bva2YyGIsq78c7zLTIEx3uChIWMH++mWCOTnlpt+ABe9YQOi1qD53WFdd4CrwzpUTm
d6jGGDe5YF00tA/i2NU072eHB7orcQhSGd3H1647odq45LkvnquVr01LylFFdXfGHJEezZRn3XoA
lP1adZa3ZiAyLj2Iy08XTYUnNosZsMdRblwDCxO71nfzm8qMnZ0w/aiA1zcF/OCk0mDZx8kE+HxR
ReBG1kdXpgWlTCQ3v8nSNNGlHdg78T6aZNd+t40JzVY3coXPwACJ4q8EMtwaT7za6kEU6evMlumW
w1l3tmLg0gCMkLY54cZ73HXVuUxM/djNYJ/bsmnIhbkRN5qZbiwLlW08ZEartftmtOOGBVFfGMRK
YuU8tJo52nvTLWg3LZRRwyOrUo/dATGbzlZOu8JjMFvroqzqd8Wy+eS1ndSp7hmluY7y0nk0OTou
sk2x47rT9Jw7OGfZUFvYTOn/Cr4HUmKgGAFKR0yTPcefSpKV5ozjvIpr10EFItHiFaW1ZfQdoahZ
0PZZ1fFDKs0oNm1WJ/dTMsbfClHUl7YxwHsEY7sDOtbS+K7lFyPXJG7aqNxJs24QA4mI1AG+UVoS
S0KLtC/n9J1s/JE9BxvUfickzdWO9um0lPX5RmuHWk+qgPZZ+aDFFpd3acpznVJ/AiTIPNNFW9+j
JatnFqDtPWix/CQzqGarirGKLkHh2Ie574rPXI/FSUNybR7MZin2hgyyE9noTdwfy+DIm44/P87e
xZfQvXUQ+veyc1HxwZXe5dSrfXQ0AB2GCrNXgkr1LhPhXxNGsa4twtHczEuXxX5ilwB3eoDUXPND
kAZFc6Wwa/PHGgyDjWNhizVgkPht1Pn17yqjmvVLORHmPOqlzRXRn8CCG+3Y3w2UFd11jiXuG24K
XOtyeAB6zeWGDgtpf6CFtDN3+9hKQwb1lkXQmAXvzpSkQGNH4U0Hr1bUHIxD4aY7Cb7FXElzsuA/
Eb0c33qsL1DLBJimlezt+lUrZqsPWzVZ15Hw8vwiBI79ZfwCCFtbOHdhumkdtn7DFEDTZ3KilbZ4
NaTlFfcBIsllpJiJlG8fhHoB1Tz1guQYexl1B6w7rgYbiPiK8nnrGRZ5sJ/x6105faqeWJaZNzID
AgqTNDgKc2ivzWCSDwli20hxqpwW0G9feisyqKxAMbwyWkUdiSFYNACJeit1QiJksFbHWEy3nsjo
R1hQrB6c2U9iOdF5AtVFOtkmYQIAZEJ1BeJqmFjrEazKYJu0g/IgIgN8jRf0q1ggsJU9Antg122m
9IumD8YPYCxmX+ecJ/V0cFkdHDsNSCmrr4A+KjHh8Ymddu07EddcaY7mfYYm/WX84NPWml59cVX+
/PEg/189dXGkuYQSfzqxwjfx9ttXJUB+X72VX//5H1eshL5++/z67f6tEm/V51f3K8jgjy/w5+xl
LolLA5gBQ461SDK/zF4W91JgeBZjD9/5v2ev4HcT7gEILf4llEX+43/PXsQ+UbJhYqLx4GcEV/FX
xBp2U78ctkxfgcElDfUHYZgA6A/490+HbaWPI/NSM4XBhCSyaoa2DdvEWYzUbGWCnd1a040aO/dh
8V5dsrqLtlkj6m+E8UoyL818JnIfX5luiuDTVOYzATvB9WPOgjMXrQb3XmRThVCX8htOcL85co41
+gcdKgXMtlIdc2dB1MzK50KZyaoHRkSJ4StF6PMFpUcDa0CpMJKnZhPBSVxiCexHe33ts4M/uzEG
26SkYWxduzJBaIi1/HFI9BYXVz6g1xQOHwN8MjW+P0BQjYdhCEfiil4s/9ZdCpVXtRdMoNpUScN5
2ZsfQLDKdVBT5tJ2Q3ebdeP4nKvavCWo5aw1yMpHf2QTTs+2dhQN/78GcfSeOAAFD7XbFw+TnqAG
t0b96iVSe4jYvW0s1I1bAjXpq88u4BjJlF/UKDhLiX/hawMXtM7niXBmtwThyilwd5WIcvYNVaHd
e2Vg3AKsHcKlmp32Yy1DnSVsQObQ2RL7B1KJlOYvltE4BpxTk5Hl7pesS06fVaPb1BY4tb1nrZKR
5A5orm1BQfWoWNk7J/vQEUUPVPtUWbRTqET5Gwdf3gYHHkcyCKiVMklx6mmhDpGBzYU/ZBAqnxfA
+kod58qNT7GhDGvtZI3zHBUj98IpTpuTFlU0HopYN8LCN/QHDKXtK4bf6cp1IokLt23G0J9HRLVW
p2wdYcIJbS2Pt7hyA4TzpAzpUfSupFH3INA9eRuMjncHw2zcM364L2CEtdc8IV+zrNiBLZgioju9
9JBfcqe9C1i9VewqlhYwx45pOa6oqL8xGkHUNC+sneO2BmvYtoezx9L+qdUDcvMB2t+1XJjpA77A
J3DSTY9i4nm8d2X9SGoB0HpntP49PkBwEwuHffiBZB/bRDy5sSdeIyrYt8aSf14rft6XmgzSfimm
c9mAtWNFQBnmu25Bfy9mf3iyjNm9zRY2fAQs+tlX8OKDFlf1ajAieWwhp6D6QZZvF8a8jDj+u6F3
JEESGPQeU8jJjUtqbwSUipfiB66+85W7FwGFrYlvq627cO1TrTKfFAI/OtmyXsZLg6OOru6thYUv
nBY+frqQ8r3UST7yhZ6fLxx9ts7dNoawd9ABZNx7C2/fGIL4PcrH6U7IpDlqjtIxCkZmjWlXZdGu
Yie5HWvpMlI4VPRA0NSiT+SBWuw0HlDA85YKgMrq9U1UlPqxmBKK1iV4M/dHYwC3xIzffOdN8Ogi
9TjJJKdM0Yre2h+NAxi3ja3OQc+3tab8SWLb+p7ZkKbgXyJLQPXKXu0ybW4bihbwbvau9Ur1XXma
f8hh5Ch5/Pn4e1flEFCqkkSGxH472mc83NpLOwS42GSDzI6bERoJQVDjw6mqGiXVsSgkKRQuaN8Z
lg4dosfsQPMBUAsoDvdbxQXjiv2w+QEMNjsZkS3lyuyN5kgZCWktisaL98jo+4MT2cUHQZnqRZ9d
+6xkZtxndVyfOQ4SyhgDxuFVSuU0cXRTUKuZpbZkQejUePLb0WJgttBm6ywVe65XiwfeYrKhx2qw
AdnBzlu7Y90+awHXEYx75KGqtLl4QxDdYqbJd6YVYBzh3a+xNc+ja0tV9s4uENGMvBle4UiUl0br
mnNAF+ZOS5L8FEWi/dQDIQ4z6sMxo3yWYEJq3ULbmw7wlAK0bSpK6OfVvixknQyKRlzcNH4bX3Ir
G47EvGmqtPVuXWpzf8OEpHYJZVuXLC2rfZZbzSEtTFBhWm+bT64AuI45FrZbZTW0QIgCC66cMEgb
k1V4m78+yfxvxlEYTB7/fMsEwXUo36b65zHnv8JBy7/7c85ZIjs8wnhHWRSS8Fn725zj/Q4TCq2W
YuzFrWKyVPhzx/Q79UQewwcLKJdb/7IK+MOVoukEffhS8Ch8Ov70pfzvL7hSbP3X1QVOCn35IqYJ
Qdhlc7Wwxn/eKmS9TpsWFqmQcD3XweM4xn2BNt1Z9l3e+IzZJH7EB7XgPBxqG8lzC34jf6sdL/rW
FlqBCdE1uWi29Hao1r3SVJps+GwHV+acyX1SJIWzGR3bpy+uGKpVUfWKQt1k+CjKEs8bwRr7ll4n
RfEpXN4MvAOWAuCzhg/fMZ2fe8Tzbcpu9yWr2wwlkRd0xX3GXir3nNe+nDQiA3O5zXEgIwsa8Rbb
b2mcy2yAvE8ulcpUbL4eC9qUgO5AIOZWNgSURzEqalNYJrPbgVmLXE2HBeaTczABBqTOvL0verc5
ojvoT0Ms9CtyW+5aq5aoMp+uhTUhruO0ZfkbEHFCniMK6oDCaDVjKzJRddse6DEYj3zObvBJYvQd
KiNfD303Y1xkPUMnufQ/gHCiKCh74pJNgDjY1S6PjBV3VvRLPAPgsxfODV4ySquQfUv7ShdzcZt0
nbsxUotbDDKM464LFL1VPMnhOI+aAyEjcpgOCTm7K2wp+g3bhj50AmFiYbcTyja8uJTbmewI/g4v
znflbGPftPuku/jD5J9S6cmXnE6wT4eqjGsOYtTc3C1zM8wtt/t0Sbw/+ajb68YbhufMr1lgw5t9
gaw5zKEnbO9+1nqPQOgw0MXspBEVYL5l+QJaUJU1K0RqXiTuqSjESoulXellirKZ2g8xAu7FJjDx
hV3Z/CL0ri7ALimgDaqTaU3RUTlCvEeZDbwX98ueX3Bt7dKegZeEdvOZd4k6FpQLw8CcRvvKFFOL
NQXsaoysgV/RI6OvIHE+Yytgi7K0wDta231HmdCcNXndYl8DxwgZcGom6zY6CHf0dx2e7+2YMoOC
VJQf7lI4P7Z5TKuqJe+Eq6k7XM/lYTK74WuyHZgAFn2pEaTzrVg6VJfC1fO09KrSJitvnRLGimrq
5M7WGaV1e1I6uMfUukYkYzQDCE5Za+1C6MYXnLzaA8jyDWwl/TREPypetWA573oVH2Tq64/Mx8kj
wyydsELF4o5m+n6v8MDtVZuoT4/d3jPah/69ruupo1Q+UeNZn3tnPxE4CNadUc+3wmrRl1BFK0IJ
NiRIvacrj2qXqn2Roo1OFNtS5OLVzVGZeX8XubF6LoweFyuPlZ6ytTndwvSqkOB9QaWv6VRhJVS3
1zrDA/bZF+9W4wjeG9Ss7SXWqH1PF/muKLURITYR1/iECky1cQT/22hAwnh90z8VgH5vG08uzi2L
tPzKmpoeCTuKd5HeYj6FOfHloLE1KyFoj6SbrBo/iPxOjxGAXsWWW3sZXLIjZkWyUXTy1mY7eaJM
vmNj4xkI8aZ/pypdv5kEFjKWePmxdCgDFmRsw3QpsOxaalwmy5lvpsxpto2eFHy4Z+0hHXNUKo1t
55FZsb+RvN+oKbXjzcAv5AF7tE27H/jxVaYrlx/eB/pRjpMk5JbVW2ETMiBdHJUfZaqmeGUpvcFZ
n1NBU/Vl9pTRj7ivS9JJgVUme8tN+3ztG4P5TvlbfhRsku9pgK7ZvFnWOQAl/ELCGpPN7Ef1XW86
xIyaUUFNGz2NxEIzyuLEYcWFo0vKdMdWGtANb8lNVnviQAEKO5OG1PKZnsk+WGXRbL4pPSn3c8WL
GKvY2rfwCt5LPciuusxs3vXeVY+x4xRnCn2wslEXvpVt7d8uVxaa6ebxrjIjMNF07n2rk9wdV5in
uayyHaUwvLH762y2ocMLLT3UwwgszzUUxcXldFOUtb+1/Kg7N4To72PAGiTfCcVcxSI29lisppse
XGu9oge5v0Nk1u+qmq5sE0vZ2dSr8VHEvrEDN1A/DP2EiWrqOuPB7yePXngtwSiTDRgw6Gxp3sfW
9M/zaFgvVKFw9RAciTlXSZhok4kpSDrZls8786Tb+ze6qPVpxS6xqkMxWxOOGJ0cKxuGIgFSovPQ
EzJo6Idw54fS9MluF+NYfVDYB87ASUTV47cfxhNRMIc7cuzhp2mMRq07ywrkMaJMF6JCMgzMjhhi
HrIK0E4D4ebV4zIJaJhdZslVD+buigWaVhFl8Ytbk8CcWGkthuydCRORe2+QGU/BLCmMmKxYfDQ4
R+9KEr1kT0cacb0iSZ4AtfH3LpAIRqw1y1aPN4MJDHiiZmtO5ktN5/tayH68JQJFkSFWBh+UTcSd
pB4qb+/qRX0Y8qDc//XZ899TuzQxH//zqfJ2SKvP//t//sFUufy7P6dK53e6V6DyYjb5tR7GoR7G
YTdGpYeDE3qZ5v6YKSGHwtjxkC3hkLIl0/lyf8yU0M9QQBcdkAnV4Kv+pey4RdT8Z6GK6DMjpWt7
vLF1eqWZfH8dKdncJIneaHNYzv1V1INdIHO66Y3SPlDBDNojKOMNUCFvFZXDXT85rHhwZfZm/WRD
9FmXPUEpjNHVyhRcF6sIXEZZ4K2cDTGFfeM92gZOtCnOm3WrG9GHZ1oAWthOrPkE24vx4kMuISNl
ZoiLNsSYOvdCS+rtih6FDMMKGDIgFzkB14IgRErCqaLqse4nzBp+8cl0A+Njtr/PmrOflfhuNfbF
FaIO01ZnbInwF7cqudKHxYhb6m9aAADSaKS7wRXU47+cn7p4fhnKwsWUC1CTrsxizQLmlaDzFOrN
pB8EwMnN6OMUgZfxyD7F2cQxUxji/7OIo+rQTIyVhaW372buPysveCqcvj3IodR3MloKhnvj2Psm
ROyiTTbzGJhr00FiM1inbP8fd2eyHDeWZdtfSavxQxj6ZlBlFg6HNySdrUhKmsCcHfoeF93f1DAH
NXhWnxA/9haoJkRKojJSsnzGnKRlREjuABzAPfecvdeWWLe8vMGwAtTKHW35VAlgpGPKi9lC+iqK
oUilNUJSWhFF1YJRy5kjYGjSBz/KxkJ4ST6/aoQ4iiyLelfI+bp1tGgjD4KCJGguoDGNbmTM9im5
19yuNN5KXZavIXyFcymVIn5QT5Hel1tZkVNkryh/ulwtT1nxTgdNS1ZtkRcHllS2RGOgUorhv5/E
9PJc37cC4P+zRtUqjowp28E8Vm1Q63qhW8DAaqxm8lGvE39YGvltl5AkhqFfYZDcHNGZWtoy3jwH
60wexGgMI17rGgijlBw+5Ebpe0sQlFgUrbUkAO9UawriOuJ0l0w6OChzYzc1BEsnRzfUH4aNcUh2
ViDcSNdXaYTDzxDcoOi8tik5oZs0KKYN9qQUsjhv3thx1iGXYmlLyND6urkBRntDxiDTPJVAHFS/
i1jPzsFLHtbcH+D1+kMchQU+oLJalTUg9UTfRTKGoqhiy+WoOC8bB3d5LMi2iGJpOVYEWWfqaTv0
1rpMxG2LVV2l9GCL5XtGpxwlqbwaqFvh2BQ3SoJdD8vaAv/URT83ZAMgbmpbHTuRzHaOzpY1UcWH
DSqZStN2IpetrR91qzGsDDdRy7VZo3rvjGmNfiZzVRXOW1j7u7xJzqeRz3CcfDl18gmN4Lk3Sduh
17WD0ZCpe8GEVtoFZjOENVb+HlXOXdz3h3KaHGpRdJyFKSkURX6YtcT+BCBEJbrDetu4FaQjgDrq
u1YP7kXUoX02kdz5Zn8wyAi1KukNkuqtI/XJiraXhqKwOsp15SYNnN2o2MfDaFxaMQ+2pR53dYyw
jvDAPk5P9FZQ0pfJRRrAD5r6fFqidz80oUs4822hh+VGYN2rLX7u3ravhm5ihNmRZVKUnlTodAfC
G4SkV1NRUWBjA9MtfJlaz3MjTFqKpXPdh+y8SOa4DGDWLIRhdasEUpbbk2CKLamHzQWSgIKhXOlV
dBAMfXaUk0nP4+yrXl1olav6AM8w8ceY55iti2g4rloYagmde2qU6rzvVXuDeKD1LGkoPHZS19ji
pAXJRhdUphqGDHGv14P319fgf+f+j/Zi/+ebc64PDaD5L35aqpELoSGaRUHWjHmZuzyfREb6b4ZK
28RCgjSjt+nkfFqs7d9YweFnq8qnrNrPi7XxmyXPGiMaQxadIEtR/kr/h1Hbs8UaWgyobmyywEht
+kDP+j9iVpwyDmegb1vpNpDzsMQ5awbbwUnFrujgA2mlbIuNknT2WV8nyeEkTShZ5Upkb2w9JIqg
iJCM95IovbQzeQVWWsl6HoKK7FeparEq1Kp5FMZsLeQy4wsY9MqsfSgMVn1EEeH2eqXInlbZ6U6B
BawTitvFB2NuECklSCvcBHae7tn7xNEmL43kUiWJIQGZGQVXhhHnt7EkizsUkfZuJLGA6tmg2xzW
YElVgx4r+4yCJDoCNLIr8GY59hw0znlItxzCU8RrDVVEaJHaIGyE+LqwdwUG53NbdOnlZI2QHmmM
m2402to+tOLmQM2Bwg2hVPHGK1qYdbTMjpj9jSeVWU0XddUbG5nLdRQaOa15i+CcRWCaDJxURGf3
mt+a96mtVTSO/Aq4lIgL8tARnLTFwu/Z2hnMv5kMkkZKWBVmekkCU2j61n2mg95b+VNOzwLoNm6S
HvgIKZqMKGVt6s5IiaC2GitFoftFoOS7RI3hlCAVkE+K0O4urFi0q6Exlbu+Fu1tK4xihw8s2yop
/8GJzQp0qtFWwA3l4pIJCTHf5PLuRlGCoDZUAOaegSP4hKlCu6KJJu+rpqsbtLwRfK10KDCBpJl9
1uaDfUmSRfsW4AwddUOp3iuoOs9sfkomZv6cKieV1nBjpnZykMahjBYhlLJjJwvzvY7dz6J90Q3v
TTiVZ6aRG0tDWM5NU0XqjVRIoAjmRng0t8SRG4zrWSRw4tgEMI29LM7SuYmuRGGwg2WenpIIT4/d
VHLrrkg7Bl5zCx6vXLsVhENB1YLCQNcKLFcaHcIHm7BoN4TUMmM6DPVOWiM3L+cd7bRDbGG8hbkZ
b8iehwX0OBKIh4oDitsHeZ4YaHEpnekJe/+KXBAvkCXwqfOMwXgcN1hoO/Uley9nM44lQh94hOju
a01il28DKM8yTcKGbCk0dlKN93n8ON6oHkcdRRiXGp4ihq86FBwduKrZ37HOhe+DCN1wDIf/Rnoc
osDLKQ+USS2URTloyFsyOVZ3qKoqjBxOgu7qcSyDVgzZvagzn3BllhWGHaYVoeq3JhRckalyrRg6
Mu1h7C29hYqqH8mP06B8HgxVvLEoT0QxxlviSJ1TjVjb9wpjzB3cWv9MHYvuLfiMIFtQwCYooB6z
Ry1rtHl4HhNJ53DSKhH6dScnXQkhUS7fCq1ADhYo4HpdyVET4jyEXx2CnpPMhapMNjbCgo4gnMJs
Oh5SSmjWPSk8JWwneBNRdtLrqOOUGO0slh8iZnkVLWZputfktDmqjCFXFjIBTmdWw3yaEaZ2VVrU
9B4xZdYJVrj4EjGvf1kYdcXtABbVxa2J3MQKh+ogTdLuuqnJrFuqQW7s867Nr2Ozy95NrYHxOuo0
5kmyGQ6nDc3M3tMyRZOoGXu9PjA6o8KUhH2FEGAxRN2SvUgslpOTjwGgKT/k4Zaj/rolzgTlot2r
FzZh1P2C3whYvCUmWEckN9WI3sgjPFQSp13b7MxWJAqNNjWqnsnA3KXoIYuRDMwECfuaDve40ull
tm6rWA3svJxJ7SK3oUDxC8v8fzodIAca7numeCKU8Bzp0mUkgGMtUEFqh1qRi0s+079GYtZBJNRD
WO/oB9qbIJ+mU5Oqf2VMKJhWdRrKoAiJDDBXVSirmyrNHNQ7Uc7LxIyL/Czqk9pcOnoXngxDGj3A
hXxgeEqzj4pabGJtCCnUukG6CaHqx0v0R8OmjcborSr4pL9e1by2zoKmGTZamO+3Fd4UaZTtvxxV
ffwrn8oUnTKFGQxS6LmmoFr5s0wxfyPzRddkTMfzf5kzRz72FGhDUKBAqkNGjQMLA9PnMkVFj0M8
Jj5n5/HP/KUp1eMHfaF9nVsKBkMq/heou0mn75nANh3BhVeq2i9z35lftq10qDljuu547xaLCNnC
lowl6WQ08rTxmhFWuTPKjdc3trIDtuUcdoTnrCLDCle1L8bJhdUlIGqGJkCDvN4oqSNhwbLr4BS8
c7OLtGiWoeX8y7Gzk6u2UwbjAHqnjoagCkEwD/oG6o6N1DWlr+DIeXOQ0tnbDjOmZuKZ23ZlZZ+M
oBrzhZZHEoaEWEK1KrWn0zyesO1jHArDu6ZUxTszgBnK9pcBTO0kIXtGgHcXYRFmO2tCg1MJtBtZ
I8cb8m71U7Vn8q22BtMDBUVwA4X7KgWhk2ytzm5P7ZlxBGSCvIi2M0Ch8FbHhNMCJJXHxPfQCNgC
E0hWH8wF6Nu8csyHRi8DjUWogJsJ/o7dip3UgJUk8hFJMYOIGag6AWSlpk6emSuCeEfNNC9EKZtQ
YwYoPCZo1kXX6aDJ6baoRw5phAfwZJzZaBad91INzorGtK4sNQebEHSMIencSsvYgGVJYl9GdpVd
MuGxTv0S1emKpFFcUb3UX0TBIJ2XrTiQQ9U+qYglxfu5McFvEV1NF+Wed1m3M+2OjHPGSgK2t2Ka
B5YhnNMukKzV4NMEdxGA9Oc+PrcSiVEd7gz0iUd2PlpXjoonC3PRamjV7iYSpbOVedfO+W7gqggO
qdwUmsda7tv8ED4UJtGc8QYjV+h9iAUORJv6V1aZ1staFv2tMkqds8ibvrgKgfi8jdKmWMNMwRWq
Ewx8meeSfaJOqnQA1ADirTrm0pXI6py2SQpHj/ZQVSGWMKS3fuuou8js5QOSNhsvtRDuxKyJkAM0
zF4NtKc7xkQpOjRNeFldp+/x50w7AYX7TdyZ+Y0q18oyA1L8hr6hvq6q2bo0s07ZmkSHPikuu2hM
IOiHGr1hoxjq8zSNme3gaX5vGHm7pvaWmFX6pOuZnUMOnd9gu2sko7omWnM4meLYpExIOmNntVK3
GawJwJVPhKWEKNOcrkzMhIxn9fIyBVF662eK9MZhu7tvAkdCwm0OMfAlqwbZSFomjuTWag4VeB1n
RdKT02m2lX0jOsdcJmpukn9SG/d2UrBv7hLrnTkOzlvFCfX32mg1tKXsAMoYI+FQcYECKCctGbHw
TpCr7wdRieuacu8khtweu0jB/Y1pZeFJSnfuaIoUBgqBD92DRlFhT640SeZxbxvSFiec2IxDTWex
ElJ1YZKmc+qzl9+SYuu8MUsmf1tCmOlmoDrPMbXTOMAVDiOm9hyksNcymJCjyNbpqwi5uLKVmgaB
Ksn+dQ7IEsWHWfTQziM9XPBWrg9F5gSAeqLBKxjEuU6gB4emUQbHAVGO+G8HhMLM0WpAyvW0Nmnl
4S+enMsIkdSVAmnlrppbkhnZwGsVKnO1GIcRpdOcvjwq9Aib1Mkup7aU3zQ1Gza5ZjuBikSREGmX
8nFb8oCQCo/w3Ax05SGEKr7q2WNs0xwpEs8UvkxFdJ6Ux91ayFa1MXLIxARGOgGPbkVaBR9e0shV
WyoXY4gPANIrt3AIR3TtQ7CEVxccyZnU7zNY28tsCM2tM3TBlpaRuQOMX7/BRAWmcxzpugLyJ0u5
ihl2571sn9C9rBeyI/K1NpW45Uch7aipdC8lxPdMple2DhR+Onp+MgGhMaQKIiwu7Tye3mHElTai
TKG1J61yKjVO9K7HZ0uii2/KD4aWMioD8h9c05Rm70YMbXA695y9kZmfSwt+XPRRKDaiyZvDPkiM
jYKM+E1st8blX69L/p27LToil+8XMBfitr7/sn750GmZ/9KfJQwTKoWUMwclC2+xL+xcNE0UhbqU
TgtTSucLSbEi02qxdRqSs9x3ht1+LmHs31SLVDRZtix6Z7RvrL/SaTHn739SwwAJlBWENrrDbaEr
JiXWl0qbipWssXh1LjP20uDtgCjGthZixYBUaaGiWOMdjoiPr8oNiSIN0/L+JJ80ZxsJGEvWlL2r
eYARpwrd1TRIJXEJm20sUMvKPlNHKVUeWtiXdEAVjJ1jv+1yU/McSc28oMJ4QE8Vgls5VXt5AqOX
D5m61Gsi6+OkPyGiQ3NR9+Ey40qummG67iY4GYUUn0xEGCPGhRhG9kJ2DO0RBahO9wbQ23iGkTle
am3Rr+3CYditJkilNTYOLVClqWyYD7B3FgvZct7LakX2GTv2PDiqJ1Pi443+yLD647hjYKtIfuwy
+toiUAaCbjiE0uRDupUlx4CZaSFalDD4YiYuFoILDjNFwD8HLIaQ2blSMwSI7DbaXcxwM2MIy9Y6
C5cWSBdPT0uMPcQE3xkqYuc6VCWvBI9KNNk+87NhGQSzC5s5EGCxwOtCfBh+TJBZ5yMrFrKEC7g5
6Uy2QE5SW0uhpZXrA2ZclVDmgATYDvNPMJZqzU4bgZPuZmYbHLfMkpdVKQXnoEWGi1EnA8Eky9lt
Ih1yd6uPgCRbJYe7pfeHKuvsOk8cAe6xvoRZr9NUZqYaEekGdoVrifmpvIcki6DHKSDQBSiZafAh
BFbkY02u0Q7hNHXjqd+BDWKek8uXel/skyL1vcKIH7J2YvCDaZjiYvB8lVtN6pi2SKOBOHPqH4B0
QHypx32YpSd9n2J1t6eNKpmgBUcpWElFDWQgyVHHO216GxXaRagY6ELg6njkLRC4S/r1AmAskpXO
PtWSUV+LdqB3ZOuTqybGdEQW+wP81dt2skAnd4ih2hFHt0qOFt0H2ocxwGemJVO0rmpj3FgSqE18
A91BXBK1qwCGZWc6a5ssfdrYpAEuhW+HS7Urjg0VCgXW/6sgLMwdoIdrQ+uarURFScTIYALGiW8R
Gl8HbSM8Urxs9FjF6PkYP90hSMtVb1N7AOYsDrta3vH+CIlHsS/5WQ46NkvLIR6QZdUBccuz57nQ
wuNSh3yfxxpctpQ4NlmV9AOpbErEWIGzMuQi3U4+g4uWoFiYCeU54hvYhoxXl0Fppwzz9Ou2dUIP
yf5xQWyFK8Uj8NYuDslikRNGlPBjSIF4E2cOwQI1tnrbnM9IH+y1zxjAHq2LJONR0EswloM5HtA3
OFAJ54MrMw+l+nRVlvhz2Gmt1TYMV0jv8LQRwrw00wy1uZ6eG06oLEAsOEtIeHtpQgpTWtMtOMxw
0Vj+G6XQbdeREV2bTfQOMp/ttiW/ONUfWDWhigO/FYd+jN8ct16wmLJIvyF7wlqq+jCu2SFQ3yVD
clG0yUkw2NsQVMDCFLm6mEb9KppSHiUpSl2JVPm1JpdHE0lFS12e6F22uRs1AZA+qdXPcqND+EdT
x9OlTl03mu14ki81b6A2BFA4c3+LWalcZWjRt2KKos0k9ep8v8iu7Iw7gl6mxeRTcPB6O0VSA/CU
UI57H3gO0NW6XpG0Qflv0poDKcGFrup8Q9FjYyUP6yWKCk+zIoafei4u1NLeqr51RhW7qya5uGWu
zePUJDOwqmjf94FyYuIqGBWrPZBlsuEmSTtiwDktVC0l83zMdtWoiCVEAhAuXXJGP7hYZ2NUemHg
EMWMAHMz6fgbo5h8Irq5gVdJZr/qSJ1GRSmYcCP8WohKwsVgBWdwqkjkCekWofHXFpndKlsMYIRY
JzG03qHSk2PMEXIEpwErmlUj8MTb4nWTQTpZA35stn4WB1kAPrezBZQIQ4s3NMBGwElttc4tnCNB
JwdH5GBVW4wy5ZqCLPBSYEoHameaq9nhs2psO17jq4KPqpMgmUoAxBQkgai8bIKKyszZDvDSNqjF
2/MprgnXLuszY1Slw1CtMK1adQ8OVJRE3MPvkCCHkq3HmKKXialh6EKZP9QrDntcY/KPjspaZQs7
YpgmRjClvIx8L5RJUOuVAOYJArM9S3Hg0TjEG1LKw0McmNUVW2PuAR8PEpIrDIVHjPUGg95jMB2V
aNvXRgSaqjOPx9GwdtDO6pUCudXj5X3YwcBZOKleLypliB+dEN6c4+s1vhQ+8BAHRwnod5IclFOm
JfeVYjhLZ451tBKisyBdTEwUu2mpDDqJJgoxLTT7zXXR6M2yVIGXOmziV6Q6aDzDUNSAETVuhEpx
GYADOhgQ2B9OZVRs6FXCaBFhv6ITe5NqUEO6sVyXo3858QAsZThtbmzqRJ+n8NXY1mNQ5PMM8d5I
VDR0JrCFuoCIU7HSEUdZzJ4R4enqoC5p5V3QKaHTj0ZuqWjmmzDMLjBRNqTIZKGn9lAcK6sRyyhW
RgYZfXKSknRNOa6zVsejV1bOLna6nrVHITQyqi7xvNxLWnXct01ybPrpGbgZfyF8uLiE3xXuhA9v
UZr5qehKhsdSCygEXo435J3wjFFmmUMrh3i4pIESsE/OlaOxZFNlJMxVgnpMlrVItSU7sLt0gGhM
vMcV+1S2uWFCTGYg2LYWYwFGAjuLxGOzqDrnpFHFuW6SA4pZ6SEBcAHovH3fFtNtGgIN4elhi5dK
KjPd2jlHCuoWUYL3sasZ8jesqSUDQc9WC2AyTBeAOFnJui3by3Dqj/206BcdVrLVmATVmsuDxSml
IuSqwI3POfqcnjGcUWXchpn6vhmK6zDlmEemJwRoRxtsBTd+L90kdY23Qcz5qomdbPqkYmZm69sC
84FnR6F9UEga4e6c7CWjrndRrIXv2NuuFFkEHnVzsGZQd5vS5lnyy2Vr05lq1xbWew1swBr6XehW
mcr5NI2zRZxNETUnsMo2vBXgyCE8GtaGoW7Ars3ND6mJTqxEmKcQ2+FrTLm9La02xFpLgVmmKpdX
7a+KsHhL877bWlmnu11XFm/rGmibLA0qNF62ixosF1a4btwIEWlri+wGlyYHq4ypovSLorWllo1b
PybJprXFXyulO4Xy2UNo0byzzFS/tvsuPh/K4K2RhPKiBAl4buJbfhiwbd9jsOMlNyE6f+/LFiAq
RZZOBVLbQ6uATUdBpIae1djysp4TbmuhnfUqAqZWBT2tdAwgJTucqygHXr1hn/QMlVy/t1XXjOo3
kqZ5tWLsYjNbuS4QNN7KGb23THuvN9NVMPVcUz9iuR4o3plWUGlKI0FrRafAcQYVKPfN1jdzbEtq
uLVbx9z6tcPymGWnaWRfSXV7LefyeUTsMpPJEYIJljQXwjG1Pfi1w8ji9mx0ektoTS4t6oR/olf+
77kn1XQ0ci9tSK/2aTr7XdO/uXtx+7S1/uHvftqXzhP7GfcJbFFGgf+FAsBWfjMVkKS8LD+7YD+3
1mU+xUKTp8Lm0LVZyfdRrqf9RnSxRdcd4hjlP77Xv7IvfZZhP7fW4UlYjP4VXtkUP2yAv9yWmlSx
I7YDbdm9ZYe4mQix1xfpXnNrV1rGP8CNMDJ4tgtmzZPpuxq8guaZgs0G/suv443aRGo/TPg0sWo5
euovoVina7nQQF4buurJjSnWozzInuOkkIwZ2c5MY+tUgv5zQJOs8hDBAhnX24d8THnPTz7S1g70
czIOl0iqUtLhUMcLe4zdgGRA5mCORXWVDjSjB38x2mRjTanEe7/DuJnVhUqNlUGzswk67cYHYglI
I2Q3qXkIAFAoCR3PG28PLzO1gvyFqaadLCdrgWd0VUB83kGfZUquC23R26gUWWp1YGCOfGRLsrwO
ybM6MuJYnNbzSxUMVrcr0yquvbRGtA4mMuHYhET4tQTq4Y0DbQiR0qAZd4w0qXVkWwOIlId9w8tA
AN0yfJuYMKdlE15Q+7mMsiHJKY9tMkHsw5tq7p35cxfNd0pzm8+dNVsnXdCKQFdmODSWvpZra+7Z
+l5UZnxgW2Xk+lWjwG3z6doVJZR215ybeWpJ+uJIw3k9WVwsxcGsl83tP7bY7VbBVbeq/Fx9yB/7
hIZB2Kg+TPIx8eASW1oZvkylowwk2JI2o13ml1LSq8smbJu1SUsQHJROZzJzyLyILBkFZVtNdyM2
nCuQGDlKMGyTcd136zSQDMlLnMi/rqda3QFAKw7USUkHF+iTfdAOdFYnRROXqTziVPT1UTlAEDcr
7EUqzqFVocILsip6OxP8d709lO9zC7xbAsnL53ar9L1ai/oCAUh3ak1MdscqbbboHOv7hvfyJhrD
7gzNWOHlaSuOW0YK69BJ0vNYFtlGkSJz8CROwl7WY8gNERY5ExxdLYnjbqDiwvurjWVaxs6mmeTq
IGo7+5btR7eRynHyaJ10cDei5DxJp5yRhNUfMqca7pJYQZui5DLxL2q5rM2StaAkQE0kJspPnXZ9
SeAevVs2lnqXd0uqX0hbuUBgUyL2boC2cyd7DfSWc6OxUOKIMPOhxKDeC7VMR5bHQExkjflghVIJ
IY8WakAVDZPMs8rBJhwQhjW6MoOMQ6g6twNP5tuJEJobaSSwFPl5FbDHykosY8gkO2I6qvbCJp3y
Tmrg9C2mOu8r11SlYJdFMQPnEahqBqLN0K+rwuywbhACvGCDbS3tsk7elEZl3hMmgB7BlpOazDIQ
eEJI6XHN+G1fhVbzXuTAul1bCybdNSSD1Iu8YizIyOhW8wPzXBoTySuKNHjriKTYwfGjmipIHF2m
yWjeFGpPKHyo+YdOZLc8IFlRc78a5NTbdYL7O69JkTXKpLmIDEM97wzeH1mb49YFwzotZIEpRvPl
fmvLmdj2BNJRu9YtHuXGRDScmIVxFWhJ3rH3mqwlqMV+k06JtB2MvkOUaIU7PBVzfPvQRHe2ZDUX
uVkklwHbjothgGDlOpKuU5hHtX46+socRMBuaZFD/TkN/XHugqN7gjij9pd1m1NtI4FMo8fd6xnn
SJ5cLMp4q6IfP2SWCV4zScK1LpnqeTQJ/DthzHTJKKSrpIO8wExuJIEXthm8mSkgd8Vv6WXkGcpE
EYwScQLogOYQy/LMSfvmtk0VYy2LwT5EjSjeEc6Yl1j1I7qUTcBEi6y8zMujPPWijChmUlc04VQP
vTSQOhTX1gkaphTnnO4M73w4Bx5zKFQDaL/XsTyxz8TDjaQXnKtO6Q0zX60OlYjgBdIawwMhJ4ob
zBAeOnPFGbEp1hr7fkt/zmw8vakKt5LsYMOuK9+wV+6OqNNRj1ekRqmgZd0KxNu5LpTCdeImPTDs
mMbDNN7UHQToEpoAEXsWHjvM6C6ZBxojvNRZoLK0qeFiNtYg9Fc5TJ8FZHl21MUULnFOo2Nn8YX4
UrGZTlWGx3I87ehV614Ou9ktaSBAAqC7g7a9fc8rFRtd3vEG6wvj0NLbbtdaHY9vJ+sHs5XOI9DY
ONDCKjon/W/als6obOPYClwHJ7NXoyZimRjt2coTh2i441zbOkx6l5UtnHUVZzQbR5GcGZIVrPVK
AIkYVJUSv9bsQ0xl2ZXJU7eCZ8jN2mmB1ypmtdAD9pNCY7qbWGO/CkgOd5OqTZdTq2ibMiEauAKZ
uVWEaZ31pNosWihZLkYdw5vIEj/U0k46Jyk7PIdL2R9A7StBXff+FgOSdUR3uFw3SUpCG7m+AGLD
9KCWQul926rIAtH6QoOpOL6hjbzHRI5yLM40CNZU70mDij0vLvMkGq/q0m89J8TuLVi9UxrRTnSW
Kjr6EaKTK5TyI4YlyVLOoyhhIJb7w23khLLLTliFH0UgWJeITS51WMtaIGybjET5Q4XZFaoYRWFF
ILtAbOhQlmfEm0nnjapWuzEYTSKfiaEhFnJKyOygG0HxUWRiVVt6s51o1V/EEGo2vLV5vQVxvy58
O+hwQ+QRMXEW6oIWNGFCNO9CVGGaovbrH+KxTJb8IA+5qWa3BYI4/gm/LXIawARsulYGyki3QrGG
xz5bSYS+I2uIT1qNnFB0nUQ6h0G5NHsnuKKRNhxVKUVVjTHK06Op91TGZZ6NuGKjJxUinETG10lY
5CJK6XZhICI5KLXhX6Ob3xVOcVPlioJorm6jbBEOiVgGeFsBXfioP0kHRus0V10ZIWNisvgtKiK3
MLpqZPvFjnQSF7gBRQAttidWmq1xi103UdqVpZJmk/G8k/zUF0uT1Li3vZFKLs2FhvzVNL4zhoGA
P7/z5SV9HuU2GGLlWurr4WiI9Ay7/UzzDG0l3DeEv0hu08Rs5lV9VlPRcmRjrCcahw3HuFtLVQRu
P+rTzisQhV0WKnathY0ChM5SrsrXOP7Ci3lauynLeCRpvCH3TtH64tAROhp9XXzMb/iHiXga0l7Y
NVRcs54HC/jT2jgPzC5C1aItC+vQxIBRsvYa4V3VjNsvtiqnH6BxX6L3ZlHvlyi5p19kPWcLMkYK
p5H2yBIPyrRCHwm4XR3JMeMGYQr3eUz3ja9S0T4/+S4m+rbJcE3HCETGwvOCX8n7otYJKfbaZbJ/
y524Vr1m7SyK436fLwNPO46OgMe7LDFXbeSqi2QZ/HDfwazu5aN4tsvxSS3ox4DWYuOxCtdvEq+5
3AYb3SMyyZ3Wzhl93HohtvJSXUTLZrOJVtbyB1fi+VV/vBKmqmFBn4eU9rNjCHuYxWnOlRBO7M7x
yJlNpxaDkC0gkpIIMS6S9pZIMy8oyU9zxpUUTcRRhSs/is8yelyiuCz1s0ZPSYsiBMc/gvKwqtRp
WRmXzF4+7O6/ezvODrOvf7ovDviZkavpec3bAQesr3vJGy6aS+MkO9a9Yp0eAp/1FtK+2LbHBhLM
aUnHfvXyBYPZ9PL3P5uYkjtA5TVfMMY8eN9p23v5KjzBcrPIr9J9fdyuxQdf4XfPWZk/88tH4/mP
NB/TF+Anu864YfWSNMqdsqJATpfhihynZXxeHxcr3Ps/ushPx8K2/viFszfAljEKYOh/9oUx2U9T
wp3ZLqWTdhlsVihDPNONVyfJhjQjD/TmYjqotunG1VdMaeRNvH680H8JSfb/t43z8VBnqpj3CBU7
E/f1eH7fCFLXP/Et0K2kd4//Obpv/sof+P4HfESYbe/+8z+MP40Uj1/0ZizvP3z1B8zZ/M//tb8j
UGoZNW0d3baPpN0v/uMn8u6Xf/3jiX196N88pk//chPdQy+8DccPF+MJaM3dp3f75ksphGHM3aE/
D+Q//+PJYX7x0L30uedRs6/nz/70UfNFUSG0ccP+7Gd/X376+GPPl/afO+h/oAv3k99w/A9y7X72
a/Z19Mf/fWL7naF71gym+9mrv9sHd/v0Pn/yy/LpiFB+wX3j/vG/9V1x8+zDoQU4LCc/e+hf9VZJ
T6Jz+AsOmwXjj//p9vWnY5zv9lnrSrHy6V/987fl7236x39zR9w++0FV5D+/4uOz/VTkT18CH/RQ
v+IH/QHY6Cdv9Ku9KP/4+5P318dDp2T7+dulEvftH//96ZPmH/XjpyNN/9lP/0EM2U9emJdC43/y
oznwKP/jf548oh8uywyR/tnL8gNkwU8eu7svo3af/u3TovvpeP/8aWe+wM+ew+6+/dbVoTj82U92
IflH+T5jOf/WN/yCN9lVdBvuny7bH3/cX/JENfv8m9F7s9njZy/O7/Xz2dnHI/8FNceiGPe333oV
/Iollbjo2z/+99MF+PNe1H7Bmvc7T0xRiegbt4v2C271H/mWf/J5fUmo+5Mf7d5ToX59zfVfcJv/
MDLiJw/9d4p5Qr3++Hu6D4qPlOS//Z7f1SyF/+dvp3XRRXf3+W20/9v4AaDMVJm3Hi+Or8/X+OE9
9q1Nx+dckK+3Ih+2WT/8A5/3Yae8D/LWmy/JdzZi3/0TnzY43/gDH18mfz5Lcy3zudP0+G3jxz/z
gTj9+7Mq6OVy7Ytv/PQx81ex65u/5NNW+Xtn9sJxf7p6H1sMX3/C1ydGCfjSiT0vwF7PifEkvnRi
z2q/13NeLHUvnZe7f1p2vp4TY5196cSeV7yv5sRmzMVLJ/ak2H49Z/XhZfXhTfONN+LzOv/1nBhL
2ks/1/Mtxus5MQq2l07sw66mLVjuH7c5n1b713OCbJFeOsEvN1av56R+UHl8a0/3ek7uR4v00+3k
6zmvHy7ST3eyr+fEfrBIP91Ev5rTmrfhL705nu3fX895/WAte9o6eD2n9YOV7Kuuxes5sx9sx75q
mLyaM3tiqf5GvfikV/N6zuoHC9iTNtGrOauPjYjv1vZfd6hez6n94I34882xV3ApPk7SX1rxvprA
v4LTwp7s/OD9+Xv2x9+RS+wfzTIXon66x7kt6CPm93n7RTXwnV4d4AbrQ9HwL2rXfWRkvfSbPVU2
vIYf7Jmx6RvLwndEFa/h5D7fId99jz69+8p0n99/uPX+RffUj97zboE7+ubP4c+Hq34LLL+dBVG4
SvJ/4En5/FT+q87qUYL00oPyVLb0Cu6lWX5jPMm8/Maj8n110Cs5w0eB0Uu/2/FTYdL/09DwFmRl
Ez5vYayJGhIeg66qwucx9OVYQ8NfkDVdeP2FvFJgSHgKupYMn6fQF6ENDX9BFrHh8xfm+jfa+oxQ
LQecugYpSc5JTSyyAwAAAP//</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microsoft.com/office/2014/relationships/chartEx" Target="../charts/chartEx1.xml"/><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microsoft.com/office/2014/relationships/chartEx" Target="../charts/chartEx2.xml"/><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1280160</xdr:colOff>
      <xdr:row>5</xdr:row>
      <xdr:rowOff>47625</xdr:rowOff>
    </xdr:to>
    <xdr:pic>
      <xdr:nvPicPr>
        <xdr:cNvPr id="4" name="Imagen 3">
          <a:extLst>
            <a:ext uri="{FF2B5EF4-FFF2-40B4-BE49-F238E27FC236}">
              <a16:creationId xmlns:a16="http://schemas.microsoft.com/office/drawing/2014/main" id="{AC8900C7-0FB6-FF9E-2025-EF7E60E05C7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45842</xdr:colOff>
      <xdr:row>81</xdr:row>
      <xdr:rowOff>113355</xdr:rowOff>
    </xdr:from>
    <xdr:to>
      <xdr:col>12</xdr:col>
      <xdr:colOff>211535</xdr:colOff>
      <xdr:row>112</xdr:row>
      <xdr:rowOff>164063</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57EC8A30-7B83-418A-9EAB-1B4676182BF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6964802" y="14797095"/>
              <a:ext cx="5774013" cy="54837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539750</xdr:colOff>
      <xdr:row>143</xdr:row>
      <xdr:rowOff>15875</xdr:rowOff>
    </xdr:from>
    <xdr:to>
      <xdr:col>3</xdr:col>
      <xdr:colOff>563880</xdr:colOff>
      <xdr:row>150</xdr:row>
      <xdr:rowOff>100330</xdr:rowOff>
    </xdr:to>
    <xdr:graphicFrame macro="">
      <xdr:nvGraphicFramePr>
        <xdr:cNvPr id="6" name="Gráfico 5">
          <a:extLst>
            <a:ext uri="{FF2B5EF4-FFF2-40B4-BE49-F238E27FC236}">
              <a16:creationId xmlns:a16="http://schemas.microsoft.com/office/drawing/2014/main" id="{F514EF31-7B63-4B95-8326-5DE84EFBC6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452437</xdr:colOff>
      <xdr:row>143</xdr:row>
      <xdr:rowOff>23813</xdr:rowOff>
    </xdr:from>
    <xdr:to>
      <xdr:col>6</xdr:col>
      <xdr:colOff>682942</xdr:colOff>
      <xdr:row>150</xdr:row>
      <xdr:rowOff>108268</xdr:rowOff>
    </xdr:to>
    <xdr:graphicFrame macro="">
      <xdr:nvGraphicFramePr>
        <xdr:cNvPr id="7" name="Gráfico 6">
          <a:extLst>
            <a:ext uri="{FF2B5EF4-FFF2-40B4-BE49-F238E27FC236}">
              <a16:creationId xmlns:a16="http://schemas.microsoft.com/office/drawing/2014/main" id="{5B681A68-40BB-4A50-9599-203469B27B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1280160</xdr:colOff>
      <xdr:row>5</xdr:row>
      <xdr:rowOff>55245</xdr:rowOff>
    </xdr:to>
    <xdr:pic>
      <xdr:nvPicPr>
        <xdr:cNvPr id="4" name="Imagen 3">
          <a:extLst>
            <a:ext uri="{FF2B5EF4-FFF2-40B4-BE49-F238E27FC236}">
              <a16:creationId xmlns:a16="http://schemas.microsoft.com/office/drawing/2014/main" id="{62128489-4E98-440C-8C93-6160B1D62CFA}"/>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200147</xdr:colOff>
      <xdr:row>64</xdr:row>
      <xdr:rowOff>153360</xdr:rowOff>
    </xdr:from>
    <xdr:to>
      <xdr:col>12</xdr:col>
      <xdr:colOff>365840</xdr:colOff>
      <xdr:row>96</xdr:row>
      <xdr:rowOff>28808</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C39682CB-C721-415C-B4F5-BF7174A6E05A}"/>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7119107" y="11651940"/>
              <a:ext cx="5149173" cy="54837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571500</xdr:colOff>
      <xdr:row>125</xdr:row>
      <xdr:rowOff>167640</xdr:rowOff>
    </xdr:from>
    <xdr:to>
      <xdr:col>3</xdr:col>
      <xdr:colOff>601980</xdr:colOff>
      <xdr:row>133</xdr:row>
      <xdr:rowOff>72390</xdr:rowOff>
    </xdr:to>
    <xdr:graphicFrame macro="">
      <xdr:nvGraphicFramePr>
        <xdr:cNvPr id="6" name="Gráfico 5">
          <a:extLst>
            <a:ext uri="{FF2B5EF4-FFF2-40B4-BE49-F238E27FC236}">
              <a16:creationId xmlns:a16="http://schemas.microsoft.com/office/drawing/2014/main" id="{3E55EAA3-E09A-4CCB-9239-CE7E355DCA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403860</xdr:colOff>
      <xdr:row>126</xdr:row>
      <xdr:rowOff>22860</xdr:rowOff>
    </xdr:from>
    <xdr:to>
      <xdr:col>6</xdr:col>
      <xdr:colOff>640080</xdr:colOff>
      <xdr:row>133</xdr:row>
      <xdr:rowOff>102870</xdr:rowOff>
    </xdr:to>
    <xdr:graphicFrame macro="">
      <xdr:nvGraphicFramePr>
        <xdr:cNvPr id="7" name="Gráfico 6">
          <a:extLst>
            <a:ext uri="{FF2B5EF4-FFF2-40B4-BE49-F238E27FC236}">
              <a16:creationId xmlns:a16="http://schemas.microsoft.com/office/drawing/2014/main" id="{21E54B86-C248-4960-9866-904903D929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1280160</xdr:colOff>
      <xdr:row>5</xdr:row>
      <xdr:rowOff>70485</xdr:rowOff>
    </xdr:to>
    <xdr:pic>
      <xdr:nvPicPr>
        <xdr:cNvPr id="4" name="Imagen 3">
          <a:extLst>
            <a:ext uri="{FF2B5EF4-FFF2-40B4-BE49-F238E27FC236}">
              <a16:creationId xmlns:a16="http://schemas.microsoft.com/office/drawing/2014/main" id="{33532ABD-825F-4DFD-B3BD-7DA7200BED49}"/>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1280160</xdr:colOff>
      <xdr:row>5</xdr:row>
      <xdr:rowOff>1905</xdr:rowOff>
    </xdr:to>
    <xdr:pic>
      <xdr:nvPicPr>
        <xdr:cNvPr id="3" name="Imagen 2">
          <a:extLst>
            <a:ext uri="{FF2B5EF4-FFF2-40B4-BE49-F238E27FC236}">
              <a16:creationId xmlns:a16="http://schemas.microsoft.com/office/drawing/2014/main" id="{8368C9F6-88A0-4249-A2CB-42845343CF4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121920</xdr:colOff>
      <xdr:row>5</xdr:row>
      <xdr:rowOff>1905</xdr:rowOff>
    </xdr:to>
    <xdr:pic>
      <xdr:nvPicPr>
        <xdr:cNvPr id="3" name="Imagen 2">
          <a:extLst>
            <a:ext uri="{FF2B5EF4-FFF2-40B4-BE49-F238E27FC236}">
              <a16:creationId xmlns:a16="http://schemas.microsoft.com/office/drawing/2014/main" id="{84B67E45-487A-4CC7-B1A2-35D839D8FD2C}"/>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richData/_rels/rdRichValueWebImage.xml.rels><?xml version="1.0" encoding="UTF-8" standalone="yes"?>
<Relationships xmlns="http://schemas.openxmlformats.org/package/2006/relationships"><Relationship Id="rId26" Type="http://schemas.openxmlformats.org/officeDocument/2006/relationships/hyperlink" Target="https://www.bing.com/images/search?form=xlimg&amp;q=Cesar+Department" TargetMode="External"/><Relationship Id="rId21" Type="http://schemas.openxmlformats.org/officeDocument/2006/relationships/hyperlink" Target="https://www.bing.com/th?id=AMMS_c7e7183a8049fcd4476666d530c02af4&amp;qlt=95" TargetMode="External"/><Relationship Id="rId34" Type="http://schemas.openxmlformats.org/officeDocument/2006/relationships/hyperlink" Target="https://www.bing.com/images/search?form=xlimg&amp;q=Guain%c3%ada" TargetMode="External"/><Relationship Id="rId42" Type="http://schemas.openxmlformats.org/officeDocument/2006/relationships/hyperlink" Target="https://www.bing.com/images/search?form=xlimg&amp;q=Magdalena+Colombia" TargetMode="External"/><Relationship Id="rId47" Type="http://schemas.openxmlformats.org/officeDocument/2006/relationships/hyperlink" Target="https://www.bing.com/th?id=AMMS_15bf66bdab75cdde6ffd291c2f0d7e74&amp;qlt=95" TargetMode="External"/><Relationship Id="rId50" Type="http://schemas.openxmlformats.org/officeDocument/2006/relationships/hyperlink" Target="https://www.bing.com/images/search?form=xlimg&amp;q=Putumayo+Colombia" TargetMode="External"/><Relationship Id="rId55" Type="http://schemas.openxmlformats.org/officeDocument/2006/relationships/hyperlink" Target="https://www.bing.com/th?id=AMMS_ceb37bf9c2248ee09982ca065941b9db&amp;qlt=95" TargetMode="External"/><Relationship Id="rId63" Type="http://schemas.openxmlformats.org/officeDocument/2006/relationships/hyperlink" Target="https://www.bing.com/th?id=AMMS_b23fcbdf48c03272195282d8fba47d31&amp;qlt=95" TargetMode="External"/><Relationship Id="rId7" Type="http://schemas.openxmlformats.org/officeDocument/2006/relationships/hyperlink" Target="https://www.bing.com/th?id=AMMS_cf6bb66b31d33d0a4e553a7073bf8f20&amp;qlt=95" TargetMode="External"/><Relationship Id="rId2" Type="http://schemas.openxmlformats.org/officeDocument/2006/relationships/hyperlink" Target="https://www.bing.com/images/search?form=xlimg&amp;q=Amazonas+Colombia" TargetMode="External"/><Relationship Id="rId16" Type="http://schemas.openxmlformats.org/officeDocument/2006/relationships/hyperlink" Target="https://www.bing.com/images/search?form=xlimg&amp;q=Boyac%c3%a1" TargetMode="External"/><Relationship Id="rId29" Type="http://schemas.openxmlformats.org/officeDocument/2006/relationships/hyperlink" Target="https://www.bing.com/th?id=AMMS_ca7f8b4e7a6e35e587d398eda20b2bb0&amp;qlt=95" TargetMode="External"/><Relationship Id="rId11" Type="http://schemas.openxmlformats.org/officeDocument/2006/relationships/hyperlink" Target="https://www.bing.com/th?id=AMMS_f84545438603b063c6fdfa9b5d4afddd&amp;qlt=95" TargetMode="External"/><Relationship Id="rId24" Type="http://schemas.openxmlformats.org/officeDocument/2006/relationships/hyperlink" Target="https://www.bing.com/images/search?form=xlimg&amp;q=Cauca+Colombia" TargetMode="External"/><Relationship Id="rId32" Type="http://schemas.openxmlformats.org/officeDocument/2006/relationships/hyperlink" Target="https://www.bing.com/images/search?form=xlimg&amp;q=Cundinamarca" TargetMode="External"/><Relationship Id="rId37" Type="http://schemas.openxmlformats.org/officeDocument/2006/relationships/hyperlink" Target="https://www.bing.com/th?id=AMMS_5a2cd20041efea18be49b5827dec36f8&amp;qlt=95" TargetMode="External"/><Relationship Id="rId40" Type="http://schemas.openxmlformats.org/officeDocument/2006/relationships/hyperlink" Target="https://www.bing.com/images/search?form=xlimg&amp;q=La+Guajira" TargetMode="External"/><Relationship Id="rId45" Type="http://schemas.openxmlformats.org/officeDocument/2006/relationships/hyperlink" Target="https://www.bing.com/th?id=AMMS_a8aec08b72c54853eec46ff69568a298&amp;qlt=95" TargetMode="External"/><Relationship Id="rId53" Type="http://schemas.openxmlformats.org/officeDocument/2006/relationships/hyperlink" Target="https://www.bing.com/th?id=AMMS_16d3f6dcc4e384c26f33571844cef4bd&amp;qlt=95" TargetMode="External"/><Relationship Id="rId58" Type="http://schemas.openxmlformats.org/officeDocument/2006/relationships/hyperlink" Target="https://www.bing.com/images/search?form=xlimg&amp;q=Sucre+Colombia" TargetMode="External"/><Relationship Id="rId66" Type="http://schemas.openxmlformats.org/officeDocument/2006/relationships/hyperlink" Target="https://www.bing.com/images/search?form=xlimg&amp;q=Vichada" TargetMode="External"/><Relationship Id="rId5" Type="http://schemas.openxmlformats.org/officeDocument/2006/relationships/hyperlink" Target="https://www.bing.com/th?id=AMMS_d63452a185415abe7c0530920ab0bfb8&amp;qlt=95" TargetMode="External"/><Relationship Id="rId61" Type="http://schemas.openxmlformats.org/officeDocument/2006/relationships/hyperlink" Target="https://www.bing.com/th?id=AMMS_a6680b6d150b9864cba1e6bfcda49c71&amp;qlt=95" TargetMode="External"/><Relationship Id="rId19" Type="http://schemas.openxmlformats.org/officeDocument/2006/relationships/hyperlink" Target="https://www.bing.com/th?id=AMMS_d4383456352e92890f12b45082c42500&amp;qlt=95" TargetMode="External"/><Relationship Id="rId14" Type="http://schemas.openxmlformats.org/officeDocument/2006/relationships/hyperlink" Target="https://www.bing.com/images/search?form=xlimg&amp;q=Bol%c3%advar+Colombia" TargetMode="External"/><Relationship Id="rId22" Type="http://schemas.openxmlformats.org/officeDocument/2006/relationships/hyperlink" Target="https://www.bing.com/images/search?form=xlimg&amp;q=Casanare" TargetMode="External"/><Relationship Id="rId27" Type="http://schemas.openxmlformats.org/officeDocument/2006/relationships/hyperlink" Target="https://www.bing.com/th?id=AMMS_8c3a79266a6e858ca97acc4695093864&amp;qlt=95" TargetMode="External"/><Relationship Id="rId30" Type="http://schemas.openxmlformats.org/officeDocument/2006/relationships/hyperlink" Target="https://www.bing.com/images/search?form=xlimg&amp;q=C%c3%b3rdoba+Colombia" TargetMode="External"/><Relationship Id="rId35" Type="http://schemas.openxmlformats.org/officeDocument/2006/relationships/hyperlink" Target="https://www.bing.com/th?id=AMMS_74586e67faa9f49298744d1b1a1e4af1&amp;qlt=95" TargetMode="External"/><Relationship Id="rId43" Type="http://schemas.openxmlformats.org/officeDocument/2006/relationships/hyperlink" Target="https://www.bing.com/th?id=AMMS_8c8c1f5f75f56f4b8f307365160a023f&amp;qlt=95" TargetMode="External"/><Relationship Id="rId48" Type="http://schemas.openxmlformats.org/officeDocument/2006/relationships/hyperlink" Target="https://www.bing.com/images/search?form=xlimg&amp;q=Norte+de+Santander" TargetMode="External"/><Relationship Id="rId56" Type="http://schemas.openxmlformats.org/officeDocument/2006/relationships/hyperlink" Target="https://www.bing.com/images/search?form=xlimg&amp;q=Santander+Colombia" TargetMode="External"/><Relationship Id="rId64" Type="http://schemas.openxmlformats.org/officeDocument/2006/relationships/hyperlink" Target="https://www.bing.com/images/search?form=xlimg&amp;q=Vaup%c3%a9s" TargetMode="External"/><Relationship Id="rId8" Type="http://schemas.openxmlformats.org/officeDocument/2006/relationships/hyperlink" Target="https://www.bing.com/images/search?form=xlimg&amp;q=Archipi%c3%a9lago+de+San+Andr%c3%a9s%2c+Providencia+y+Santa+Catalina" TargetMode="External"/><Relationship Id="rId51" Type="http://schemas.openxmlformats.org/officeDocument/2006/relationships/hyperlink" Target="https://www.bing.com/th?id=AMMS_24786fd5a8d5dfb8348f226a94e61cbc&amp;qlt=95" TargetMode="External"/><Relationship Id="rId3" Type="http://schemas.openxmlformats.org/officeDocument/2006/relationships/hyperlink" Target="https://www.bing.com/th?id=AMMS_f79141c411a1ee528f8e1367f68daf11&amp;qlt=95" TargetMode="External"/><Relationship Id="rId12" Type="http://schemas.openxmlformats.org/officeDocument/2006/relationships/hyperlink" Target="https://www.bing.com/images/search?form=xlimg&amp;q=Bogot%c3%a1" TargetMode="External"/><Relationship Id="rId17" Type="http://schemas.openxmlformats.org/officeDocument/2006/relationships/hyperlink" Target="https://www.bing.com/th?id=AMMS_d2d4c97bb226723a05bd88a72451c9f7&amp;qlt=95" TargetMode="External"/><Relationship Id="rId25" Type="http://schemas.openxmlformats.org/officeDocument/2006/relationships/hyperlink" Target="https://www.bing.com/th?id=AMMS_bcbfac3de9d4142d0bf417ed09237875&amp;qlt=95" TargetMode="External"/><Relationship Id="rId33" Type="http://schemas.openxmlformats.org/officeDocument/2006/relationships/hyperlink" Target="https://www.bing.com/th?id=AMMS_1ec60ade9157be8738ef7561803a09a4&amp;qlt=95" TargetMode="External"/><Relationship Id="rId38" Type="http://schemas.openxmlformats.org/officeDocument/2006/relationships/hyperlink" Target="https://www.bing.com/images/search?form=xlimg&amp;q=Huila" TargetMode="External"/><Relationship Id="rId46" Type="http://schemas.openxmlformats.org/officeDocument/2006/relationships/hyperlink" Target="https://www.bing.com/images/search?form=xlimg&amp;q=Nari%c3%b1o+Colombia" TargetMode="External"/><Relationship Id="rId59" Type="http://schemas.openxmlformats.org/officeDocument/2006/relationships/hyperlink" Target="https://www.bing.com/th?id=AMMS_070eb44a7b4b46e0ac68981da0314733&amp;qlt=95" TargetMode="External"/><Relationship Id="rId20" Type="http://schemas.openxmlformats.org/officeDocument/2006/relationships/hyperlink" Target="https://www.bing.com/images/search?form=xlimg&amp;q=Caquet%c3%a1" TargetMode="External"/><Relationship Id="rId41" Type="http://schemas.openxmlformats.org/officeDocument/2006/relationships/hyperlink" Target="https://www.bing.com/th?id=AMMS_738c187bdcb051ac955937c88cd88489&amp;qlt=95" TargetMode="External"/><Relationship Id="rId54" Type="http://schemas.openxmlformats.org/officeDocument/2006/relationships/hyperlink" Target="https://www.bing.com/images/search?form=xlimg&amp;q=Risaralda" TargetMode="External"/><Relationship Id="rId62" Type="http://schemas.openxmlformats.org/officeDocument/2006/relationships/hyperlink" Target="https://www.bing.com/images/search?form=xlimg&amp;q=Valle+del+Cauca" TargetMode="External"/><Relationship Id="rId1" Type="http://schemas.openxmlformats.org/officeDocument/2006/relationships/hyperlink" Target="https://www.bing.com/th?id=AMMS_ca8e434119c71d7b9d6463381c3e5162&amp;qlt=95" TargetMode="External"/><Relationship Id="rId6" Type="http://schemas.openxmlformats.org/officeDocument/2006/relationships/hyperlink" Target="https://www.bing.com/images/search?form=xlimg&amp;q=Arauca+Colombia" TargetMode="External"/><Relationship Id="rId15" Type="http://schemas.openxmlformats.org/officeDocument/2006/relationships/hyperlink" Target="https://www.bing.com/th?id=AMMS_0402ce6ab84876e1b277ee6c6e282822&amp;qlt=95" TargetMode="External"/><Relationship Id="rId23" Type="http://schemas.openxmlformats.org/officeDocument/2006/relationships/hyperlink" Target="https://www.bing.com/th?id=AMMS_d4c664dabbe05779d71341947084354b&amp;qlt=95" TargetMode="External"/><Relationship Id="rId28" Type="http://schemas.openxmlformats.org/officeDocument/2006/relationships/hyperlink" Target="https://www.bing.com/images/search?form=xlimg&amp;q=Choc%c3%b3" TargetMode="External"/><Relationship Id="rId36" Type="http://schemas.openxmlformats.org/officeDocument/2006/relationships/hyperlink" Target="https://www.bing.com/images/search?form=xlimg&amp;q=Guaviare" TargetMode="External"/><Relationship Id="rId49" Type="http://schemas.openxmlformats.org/officeDocument/2006/relationships/hyperlink" Target="https://www.bing.com/th?id=AMMS_c52cc79e40f28570043bc0b3ec760458&amp;qlt=95" TargetMode="External"/><Relationship Id="rId57" Type="http://schemas.openxmlformats.org/officeDocument/2006/relationships/hyperlink" Target="https://www.bing.com/th?id=AMMS_cf3b1a9b6d30124e83995abc19d74c81&amp;qlt=95" TargetMode="External"/><Relationship Id="rId10" Type="http://schemas.openxmlformats.org/officeDocument/2006/relationships/hyperlink" Target="https://www.bing.com/images/search?form=xlimg&amp;q=Atl%c3%a1ntico+Colombia" TargetMode="External"/><Relationship Id="rId31" Type="http://schemas.openxmlformats.org/officeDocument/2006/relationships/hyperlink" Target="https://www.bing.com/th?id=AMMS_2b0f0f31e657553018f15da9876ea8c0&amp;qlt=95" TargetMode="External"/><Relationship Id="rId44" Type="http://schemas.openxmlformats.org/officeDocument/2006/relationships/hyperlink" Target="https://www.bing.com/images/search?form=xlimg&amp;q=Meta+Colombia" TargetMode="External"/><Relationship Id="rId52" Type="http://schemas.openxmlformats.org/officeDocument/2006/relationships/hyperlink" Target="https://www.bing.com/images/search?form=xlimg&amp;q=Quind%c3%ado" TargetMode="External"/><Relationship Id="rId60" Type="http://schemas.openxmlformats.org/officeDocument/2006/relationships/hyperlink" Target="https://www.bing.com/images/search?form=xlimg&amp;q=Tolima" TargetMode="External"/><Relationship Id="rId65" Type="http://schemas.openxmlformats.org/officeDocument/2006/relationships/hyperlink" Target="https://www.bing.com/th?id=AMMS_2924d58826a1de8839c227c0437fa0c5&amp;qlt=95" TargetMode="External"/><Relationship Id="rId4" Type="http://schemas.openxmlformats.org/officeDocument/2006/relationships/hyperlink" Target="https://www.bing.com/images/search?form=xlimg&amp;q=Antioquia+Department" TargetMode="External"/><Relationship Id="rId9" Type="http://schemas.openxmlformats.org/officeDocument/2006/relationships/hyperlink" Target="https://www.bing.com/th?id=AMMS_16581045f90d6a1d8927017f18577106&amp;qlt=95" TargetMode="External"/><Relationship Id="rId13" Type="http://schemas.openxmlformats.org/officeDocument/2006/relationships/hyperlink" Target="https://www.bing.com/th?id=AMMS_3310a55fe101a02e3d5dbf3b58b531de&amp;qlt=95" TargetMode="External"/><Relationship Id="rId18" Type="http://schemas.openxmlformats.org/officeDocument/2006/relationships/hyperlink" Target="https://www.bing.com/images/search?form=xlimg&amp;q=Caldas" TargetMode="External"/><Relationship Id="rId39" Type="http://schemas.openxmlformats.org/officeDocument/2006/relationships/hyperlink" Target="https://www.bing.com/th?id=AMMS_ad6187dab391341b94a7a63da7e33006&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rd>
    <address r:id="rId45"/>
    <moreImagesAddress r:id="rId46"/>
  </webImageSrd>
  <webImageSrd>
    <address r:id="rId47"/>
    <moreImagesAddress r:id="rId48"/>
  </webImageSrd>
  <webImageSrd>
    <address r:id="rId49"/>
    <moreImagesAddress r:id="rId50"/>
  </webImageSrd>
  <webImageSrd>
    <address r:id="rId51"/>
    <moreImagesAddress r:id="rId52"/>
  </webImageSrd>
  <webImageSrd>
    <address r:id="rId53"/>
    <moreImagesAddress r:id="rId54"/>
  </webImageSrd>
  <webImageSrd>
    <address r:id="rId55"/>
    <moreImagesAddress r:id="rId56"/>
  </webImageSrd>
  <webImageSrd>
    <address r:id="rId57"/>
    <moreImagesAddress r:id="rId58"/>
  </webImageSrd>
  <webImageSrd>
    <address r:id="rId59"/>
    <moreImagesAddress r:id="rId60"/>
  </webImageSrd>
  <webImageSrd>
    <address r:id="rId61"/>
    <moreImagesAddress r:id="rId62"/>
  </webImageSrd>
  <webImageSrd>
    <address r:id="rId63"/>
    <moreImagesAddress r:id="rId64"/>
  </webImageSrd>
  <webImageSrd>
    <address r:id="rId65"/>
    <moreImagesAddress r:id="rId66"/>
  </webImageSrd>
</webImagesSrd>
</file>

<file path=xl/richData/rdarray.xml><?xml version="1.0" encoding="utf-8"?>
<arrayData xmlns="http://schemas.microsoft.com/office/spreadsheetml/2017/richdata2" count="30">
  <a r="1">
    <v t="s">Manuel Antonio Carebilla Cuellar (Gobernador)</v>
  </a>
  <a r="1">
    <v t="s">UTC −5</v>
  </a>
  <a r="1">
    <v t="s">Luis Pérez Gutiérrez (Gobernador)</v>
  </a>
  <a r="1">
    <v t="s">Ricardo Alvarado Bestene (Gobernador)</v>
  </a>
  <a r="1">
    <v t="s">Ronald Housni Jaller (Gobernador)</v>
  </a>
  <a r="1">
    <v t="r">49</v>
  </a>
  <a r="1">
    <v t="s">Dumek Jose Turbay Paz (Gobernador)</v>
  </a>
  <a r="1">
    <v t="s">Carlos Andrés Amaya (Gobernador)</v>
  </a>
  <a r="1">
    <v t="s">Guido Echeverri Piedrahita (Gobernador)</v>
  </a>
  <a r="1">
    <v t="s">Alvaro Pacheco Alvarez (Gobernador)</v>
  </a>
  <a r="1">
    <v t="s">Josue Alirio Barrera Rodriguez (Gobernador)</v>
  </a>
  <a r="1">
    <v t="s">Francisco Fernando Ovalle Angarita (Gobernador)</v>
  </a>
  <a r="1">
    <v t="s">Jhoany Carlos Alberto Palacios Mosquera (Gobernador)</v>
  </a>
  <a r="1">
    <v t="s">Jorge Emilio Rey Angel (Gobernador)</v>
  </a>
  <a r="1">
    <v t="s">Javier Eliecer Zapata Parrado (Gobernador)</v>
  </a>
  <a r="1">
    <v t="s">Nebio De Jesus Echeverry Cadavid (Gobernador)</v>
  </a>
  <a r="1">
    <v t="s">Carlos Julio Gonzalez Villa (Gobernador)</v>
  </a>
  <a r="1">
    <v t="s">Oneida Rayeth Pinto Perez (Gobernador)</v>
  </a>
  <a r="1">
    <v t="s">Marcela Amaya (Gobernador)</v>
  </a>
  <a r="1">
    <v t="s">Camilo Romero (Gobernador)</v>
  </a>
  <a r="1">
    <v t="s">William Villamizar Laguado (Gobernador)</v>
  </a>
  <a r="1">
    <v t="s">Sorrel Parisa Aroca Rodriguez (Gobernador)</v>
  </a>
  <a r="1">
    <v t="s">Carlos Eduardo Osorio Buritica (Gobernador)</v>
  </a>
  <a r="1">
    <v t="s">Sigifredo Salazar Osorio (Gobernador)</v>
  </a>
  <a r="1">
    <v t="s">Didier Alberto Tavera Amado (Gobernador)</v>
  </a>
  <a r="1">
    <v t="s">Edgar Enrique Martinez Romero (Gobernador)</v>
  </a>
  <a r="1">
    <v t="s">Oscar Barreto Quiroga (Gobernador)</v>
  </a>
  <a r="1">
    <v t="r">272</v>
  </a>
  <a r="1">
    <v t="s">Jesús Maria Vásquez Caicedo (Gobernador)</v>
  </a>
  <a r="1">
    <v t="s">Luis Carlos Alvarez Morales (Gobernador)</v>
  </a>
</arrayData>
</file>

<file path=xl/richData/rdrichvalue.xml><?xml version="1.0" encoding="utf-8"?>
<rvData xmlns="http://schemas.microsoft.com/office/spreadsheetml/2017/richdata" count="296">
  <rv s="0">
    <v>536870912</v>
    <v>Amazonas</v>
    <v>b1142dfe-c0da-0b16-7b5b-40e1812fc5b5</v>
    <v>es-ES</v>
    <v>Map</v>
  </rv>
  <rv s="1">
    <fb>109665</fb>
    <v>13</v>
  </rv>
  <rv s="0">
    <v>536870912</v>
    <v>Leticia</v>
    <v>ac0cad2f-4a63-01ae-741c-5559ee31c588</v>
    <v>es-ES</v>
    <v>Map</v>
  </rv>
  <rv s="2">
    <v>0</v>
    <v>11</v>
    <v>14</v>
    <v>0</v>
    <v>Image of Amazonas</v>
  </rv>
  <rv s="3">
    <v>https://www.bing.com/search?q=Amazonas+Colombia&amp;form=skydnc</v>
    <v>Aprenda más con Bing</v>
  </rv>
  <rv s="4">
    <v>0</v>
  </rv>
  <rv s="0">
    <v>536870912</v>
    <v>Colombia</v>
    <v>c396e3d8-2a85-d230-f691-7850536d840e</v>
    <v>es-ES</v>
    <v>Map</v>
  </rv>
  <rv s="1">
    <fb>76589</fb>
    <v>13</v>
  </rv>
  <rv s="1">
    <fb>10003</fb>
    <v>13</v>
  </rv>
  <rv s="4">
    <v>1</v>
  </rv>
  <rv s="5">
    <v>#VALUE!</v>
    <v>es-ES</v>
    <v>b1142dfe-c0da-0b16-7b5b-40e1812fc5b5</v>
    <v>536870912</v>
    <v>1</v>
    <v>4</v>
    <v>5</v>
    <v>6</v>
    <v>Amazonas</v>
    <v>9</v>
    <v>10</v>
    <v>Map</v>
    <v>11</v>
    <v>12</v>
    <v>1</v>
    <v>2</v>
    <v>2</v>
    <v>Amazonas es uno de los treinta y dos departamentos que, junto con Bogotá, Distrito Capital, forman la República de Colombia. Su capital es Leticia. Está ubicado en el extremo sur del país, en gran parte al sur de la línea ecuatorial, en la región Amazonia. Limita al norte con Caquetá y Vaupés, al este con Brasil, al sur con Perú y al oeste con Putumayo. Con 110 000 km² es el departamento más extenso, con unos 75 000 habitantes en 2015, el cuarto menos poblado —por delante de Vichada, Vaupés y Guainía, el menos poblado— y con 0,68 hab/km², el tercero menos densamente poblado, por delante de Vichada y Guainía, el menos densamente poblado.</v>
    <v>3</v>
    <v>4</v>
    <v>5</v>
    <v>Amazonas</v>
    <v>6</v>
    <v>7</v>
    <v>8</v>
    <v>Amazonas</v>
    <v>mdp/vdpid/10106915</v>
    <v>9</v>
  </rv>
  <rv s="0">
    <v>536870912</v>
    <v>Antioquia</v>
    <v>d3614470-a93c-5d64-a636-9da2dff33c3d</v>
    <v>es-ES</v>
    <v>Map</v>
  </rv>
  <rv s="1">
    <fb>63612</fb>
    <v>13</v>
  </rv>
  <rv s="0">
    <v>536870912</v>
    <v>Medellín</v>
    <v>7b1377e4-8d6a-bcd0-6cb4-7b7c0a8f94b5</v>
    <v>es-ES</v>
    <v>Map</v>
  </rv>
  <rv s="2">
    <v>1</v>
    <v>11</v>
    <v>19</v>
    <v>0</v>
    <v>Image of Antioquia</v>
  </rv>
  <rv s="3">
    <v>https://www.bing.com/search?q=Antioquia+Department&amp;form=skydnc</v>
    <v>Aprenda más con Bing</v>
  </rv>
  <rv s="4">
    <v>2</v>
  </rv>
  <rv s="1">
    <fb>6407102</fb>
    <v>13</v>
  </rv>
  <rv s="1">
    <fb>1505161</fb>
    <v>13</v>
  </rv>
  <rv s="5">
    <v>#VALUE!</v>
    <v>es-ES</v>
    <v>d3614470-a93c-5d64-a636-9da2dff33c3d</v>
    <v>536870912</v>
    <v>1</v>
    <v>18</v>
    <v>5</v>
    <v>6</v>
    <v>Antioquia</v>
    <v>9</v>
    <v>10</v>
    <v>Map</v>
    <v>11</v>
    <v>12</v>
    <v>12</v>
    <v>13</v>
    <v>13</v>
    <v>Antioquia es uno de los treinta y dos departamentos que forman la República de Colombia. Su capital es Medellín, la segunda ciudad más poblada del país. Está ubicado al noroeste del país, en las regiones andina y Caribe, limitando al norte con el mar Caribe, Córdoba y Bolívar, al este con Santander y Boyacá, al sur con Caldas y Risaralda, y al oeste con Chocó. Con unos 6 500 000 habs. en 2015 es el departamento más poblado y con 63 600 km², el sexto más extenso, superado por Amazonas, Vichada, Caquetá, Meta y Guainía.</v>
    <v>14</v>
    <v>15</v>
    <v>16</v>
    <v>Antioquia</v>
    <v>6</v>
    <v>17</v>
    <v>18</v>
    <v>Antioquia</v>
    <v>mdp/vdpid/10106933</v>
    <v>9</v>
  </rv>
  <rv s="0">
    <v>536870912</v>
    <v>Arauca</v>
    <v>39038b52-0399-9385-24de-5d0c69b46eba</v>
    <v>es-ES</v>
    <v>Map</v>
  </rv>
  <rv s="1">
    <fb>23818</fb>
    <v>13</v>
  </rv>
  <rv s="0">
    <v>536870912</v>
    <v>Arauca</v>
    <v>64f5d309-32e5-4ff7-24bc-d973ce26e70a</v>
    <v>es-ES</v>
    <v>Map</v>
  </rv>
  <rv s="2">
    <v>2</v>
    <v>11</v>
    <v>24</v>
    <v>0</v>
    <v>Image of Arauca</v>
  </rv>
  <rv s="3">
    <v>https://www.bing.com/search?q=Arauca+Colombia&amp;form=skydnc</v>
    <v>Aprenda más con Bing</v>
  </rv>
  <rv s="4">
    <v>3</v>
  </rv>
  <rv s="1">
    <fb>262174</fb>
    <v>13</v>
  </rv>
  <rv s="1">
    <fb>35636</fb>
    <v>13</v>
  </rv>
  <rv s="5">
    <v>#VALUE!</v>
    <v>es-ES</v>
    <v>39038b52-0399-9385-24de-5d0c69b46eba</v>
    <v>536870912</v>
    <v>1</v>
    <v>23</v>
    <v>5</v>
    <v>6</v>
    <v>Arauca</v>
    <v>9</v>
    <v>10</v>
    <v>Map</v>
    <v>11</v>
    <v>12</v>
    <v>21</v>
    <v>22</v>
    <v>22</v>
    <v>Arauca es uno de los treinta y dos departamentos que, junto con Bogotá, Distrito Capital, forman la República de Colombia. Su capital es la homónima Arauca. Está ubicado al este del país, en la región Orinoquía, limitando al norte y este con Venezuela, al sur con Vichada y Casanare, y al oeste con Boyacá. Con 11 hab/km² es el noveno menos densamente poblado, por delante de Chocó, Casanare, Caquetá, Guaviare, Vaupés, Amazonas, Vichada y Guainía, el menos densamente poblado.</v>
    <v>23</v>
    <v>24</v>
    <v>25</v>
    <v>Arauca</v>
    <v>6</v>
    <v>26</v>
    <v>27</v>
    <v>Arauca</v>
    <v>mdp/vdpid/10106929</v>
    <v>9</v>
  </rv>
  <rv s="0">
    <v>536870912</v>
    <v>Archipiélago de San Andrés</v>
    <v>188ba911-2335-579f-505a-e6bde1ce992c</v>
    <v>es-ES</v>
    <v>Map</v>
  </rv>
  <rv s="1">
    <fb>52.5</fb>
    <v>13</v>
  </rv>
  <rv s="0">
    <v>536870912</v>
    <v>San Andrés</v>
    <v>1484c418-15b8-fe97-d554-9c916061433e</v>
    <v>es-ES</v>
    <v>Map</v>
  </rv>
  <rv s="2">
    <v>3</v>
    <v>11</v>
    <v>34</v>
    <v>0</v>
    <v>Image of Archipiélago de San Andrés</v>
  </rv>
  <rv s="4">
    <v>4</v>
  </rv>
  <rv s="1">
    <fb>61280</fb>
    <v>13</v>
  </rv>
  <rv s="1">
    <fb>16292</fb>
    <v>13</v>
  </rv>
  <rv s="6">
    <v>#VALUE!</v>
    <v>es-ES</v>
    <v>188ba911-2335-579f-505a-e6bde1ce992c</v>
    <v>536870912</v>
    <v>1</v>
    <v>30</v>
    <v>31</v>
    <v>32</v>
    <v>Archipiélago de San Andrés</v>
    <v>33</v>
    <v>10</v>
    <v>Map</v>
    <v>11</v>
    <v>12</v>
    <v>30</v>
    <v>North End</v>
    <v>31</v>
    <v>El Archipiélago de San Andrés, Providencia y Santa Catalina es uno de los treinta y dos departamentos que, junto con el Distrito Capital, forman la República de Colombia. Su capital es San Andrés. Está ubicado al oeste del mar Caribe a 775 km al noroeste de la costa atlántica del territorio continental del país, y a 220 km de las costas orientales de Nicaragua. Con 52 km² es el departamento menos extenso del país, con unos 76 500 hab. en 2015, el quinto menos poblado —por delante de Amazonas, Vichada, Vaupés y Guainía, el menos poblado— y con 1470 hab/km², el más densamente poblado; esto ubica a las islas en una delicada situación de recursos.</v>
    <v>32</v>
    <v>33</v>
    <v>Archipiélago de San Andrés</v>
    <v>6</v>
    <v>34</v>
    <v>35</v>
    <v>Archipiélago de San Andrés</v>
    <v>mdp/vdpid/10106952</v>
    <v>9</v>
  </rv>
  <rv s="0">
    <v>536870912</v>
    <v>Atlántico</v>
    <v>060406d2-f65b-ee44-bba7-291bad263612</v>
    <v>es-ES</v>
    <v>Map</v>
  </rv>
  <rv s="1">
    <fb>3388</fb>
    <v>13</v>
  </rv>
  <rv s="0">
    <v>536870912</v>
    <v>Barranquilla</v>
    <v>42cd2e95-8c26-b0ae-3c59-2f0254dc0b33</v>
    <v>es-ES</v>
    <v>Map</v>
  </rv>
  <rv s="2">
    <v>4</v>
    <v>11</v>
    <v>41</v>
    <v>0</v>
    <v>Image of Atlántico</v>
  </rv>
  <rv s="3">
    <v>https://www.bing.com/search?q=Atl%c3%a1ntico+Colombia&amp;form=skydnc</v>
    <v>Aprenda más con Bing</v>
  </rv>
  <rv s="1">
    <fb>2535517</fb>
    <v>13</v>
  </rv>
  <rv s="1">
    <fb>436926</fb>
    <v>13</v>
  </rv>
  <rv s="7">
    <v>#VALUE!</v>
    <v>es-ES</v>
    <v>060406d2-f65b-ee44-bba7-291bad263612</v>
    <v>536870912</v>
    <v>1</v>
    <v>39</v>
    <v>5</v>
    <v>40</v>
    <v>Atlántico</v>
    <v>9</v>
    <v>10</v>
    <v>Map</v>
    <v>11</v>
    <v>12</v>
    <v>38</v>
    <v>39</v>
    <v>39</v>
    <v>El Atlántico es uno de los treinta y dos departamentos de Colombia. Su capital es Barranquilla. Ubicado en la región Caribe, limita al Norte con el mar Caribe, al Oriente con el río Magdalena y al Occidente con el departamento de Bolívar. Con unos 2 500 000 habitantes en 2015, es el cuarto departamento más poblado —por detrás de Antioquia, Valle del Cauca y Cundinamarca—; con 3 019 km² es el tercero menos extenso —por delante de Quindío y San Andrés y Providencia, el menos extenso— y con 815 hab/km² es el segundo más densamente poblado —por detrás de San Andrés y Providencia.</v>
    <v>40</v>
    <v>41</v>
    <v>Atlántico</v>
    <v>6</v>
    <v>42</v>
    <v>43</v>
    <v>Atlántico</v>
    <v>mdp/vdpid/9422286</v>
    <v>9</v>
  </rv>
  <rv s="0">
    <v>536870912</v>
    <v>Bogotá</v>
    <v>66b24d5c-468c-2dd6-e6ce-34504b6f6cb4</v>
    <v>es-ES</v>
    <v>Map</v>
  </rv>
  <rv s="1">
    <fb>1587</fb>
    <v>13</v>
  </rv>
  <rv s="2">
    <v>5</v>
    <v>11</v>
    <v>50</v>
    <v>0</v>
    <v>Image of Bogotá</v>
  </rv>
  <rv s="3">
    <v>https://www.bing.com/search?q=Bogot%c3%a1&amp;form=skydnc</v>
    <v>Aprenda más con Bing</v>
  </rv>
  <rv s="0">
    <v>805306368</v>
    <v>Enrique Peñalosa (Alcalde)</v>
    <v>7a6dc3e5-cc3a-6a13-a900-b39f2365d479</v>
    <v>es-ES</v>
    <v>Generic</v>
  </rv>
  <rv s="4">
    <v>5</v>
  </rv>
  <rv s="1">
    <fb>7412566</fb>
    <v>13</v>
  </rv>
  <rv s="1">
    <fb>1762685</fb>
    <v>13</v>
  </rv>
  <rv s="8">
    <v>#VALUE!</v>
    <v>es-ES</v>
    <v>66b24d5c-468c-2dd6-e6ce-34504b6f6cb4</v>
    <v>536870912</v>
    <v>1</v>
    <v>47</v>
    <v>48</v>
    <v>49</v>
    <v>Bogotá</v>
    <v>9</v>
    <v>10</v>
    <v>Map</v>
    <v>11</v>
    <v>12</v>
    <v>46</v>
    <v>Bogotá es la capital de la República de Colombia y también capital del departamento de Cundinamarca. Está administrada como Distrito Capital, y goza de autonomía para la gestión de sus intereses dentro de los límites de la Constitución y la ley. A diferencia de los demás distritos de Colombia, Bogotá es una entidad territorial de primer orden, con las atribuciones administrativas que la ley confiere a los departamentos. Está constituida por 20 localidades y es el epicentro político, económico, administrativo, industrial, artístico, cultural, deportivo y turístico del país.</v>
    <v>47</v>
    <v>48</v>
    <v>50</v>
    <v>Bogotá</v>
    <v>6</v>
    <v>51</v>
    <v>52</v>
    <v>Bogotá</v>
    <v>mdp/vdpid/10106923</v>
    <v>9</v>
  </rv>
  <rv s="0">
    <v>536870912</v>
    <v>Bolívar</v>
    <v>38fa99f2-3e47-af72-2f25-81f620fe1128</v>
    <v>es-ES</v>
    <v>Map</v>
  </rv>
  <rv s="1">
    <fb>25978</fb>
    <v>13</v>
  </rv>
  <rv s="0">
    <v>536870912</v>
    <v>Cartagena de Indias</v>
    <v>722cd66d-65f4-7a40-33a0-17719bf6238a</v>
    <v>es-ES</v>
    <v>Map</v>
  </rv>
  <rv s="2">
    <v>6</v>
    <v>11</v>
    <v>57</v>
    <v>0</v>
    <v>Image of Bolívar</v>
  </rv>
  <rv s="3">
    <v>https://www.bing.com/search?q=Bol%c3%advar+Colombia&amp;form=skydnc</v>
    <v>Aprenda más con Bing</v>
  </rv>
  <rv s="4">
    <v>6</v>
  </rv>
  <rv s="1">
    <fb>2070110</fb>
    <v>13</v>
  </rv>
  <rv s="1">
    <fb>391055</fb>
    <v>13</v>
  </rv>
  <rv s="5">
    <v>#VALUE!</v>
    <v>es-ES</v>
    <v>38fa99f2-3e47-af72-2f25-81f620fe1128</v>
    <v>536870912</v>
    <v>1</v>
    <v>56</v>
    <v>5</v>
    <v>6</v>
    <v>Bolívar</v>
    <v>9</v>
    <v>10</v>
    <v>Map</v>
    <v>11</v>
    <v>12</v>
    <v>55</v>
    <v>56</v>
    <v>56</v>
    <v>Bolívar es uno de los treinta y dos departamentos que, junto con Bogotá, Distrito Capital, forman la República de Colombia. Su capital es Cartagena de Indias, principal destino turístico del país. Está ubicado en la región Caribe, limitando al norte con el mar Caribe, al noreste con Atlántico, al este con Magdalena y Cesar, al sureste con Santander, al suroeste con Antioquia y al oeste con Córdoba y Sucre. Con unos 2 100 000 habitantes en 2015, es el quinto departamento más poblado. Fue uno de los nueve estados originales de los Estados Unidos de Colombia. El departamento está nombrado en honor a Simón Bolívar. Está conformado por 48 municipios y 1 distrito.</v>
    <v>57</v>
    <v>58</v>
    <v>59</v>
    <v>Bolívar</v>
    <v>6</v>
    <v>60</v>
    <v>61</v>
    <v>Bolívar</v>
    <v>mdp/vdpid/9421486</v>
    <v>9</v>
  </rv>
  <rv s="0">
    <v>536870912</v>
    <v>Boyacá</v>
    <v>951b3076-f33d-486b-9b35-d6d83aad8b98</v>
    <v>es-ES</v>
    <v>Map</v>
  </rv>
  <rv s="1">
    <fb>23189</fb>
    <v>13</v>
  </rv>
  <rv s="0">
    <v>536870912</v>
    <v>Tunja</v>
    <v>27d685ee-2724-70fe-3ed2-724fbc283d31</v>
    <v>es-ES</v>
    <v>Map</v>
  </rv>
  <rv s="2">
    <v>7</v>
    <v>11</v>
    <v>62</v>
    <v>0</v>
    <v>Image of Boyacá</v>
  </rv>
  <rv s="3">
    <v>https://www.bing.com/search?q=Boyac%c3%a1&amp;form=skydnc</v>
    <v>Aprenda más con Bing</v>
  </rv>
  <rv s="4">
    <v>7</v>
  </rv>
  <rv s="1">
    <fb>1217376</fb>
    <v>13</v>
  </rv>
  <rv s="1">
    <fb>336296</fb>
    <v>13</v>
  </rv>
  <rv s="5">
    <v>#VALUE!</v>
    <v>es-ES</v>
    <v>951b3076-f33d-486b-9b35-d6d83aad8b98</v>
    <v>536870912</v>
    <v>1</v>
    <v>61</v>
    <v>5</v>
    <v>6</v>
    <v>Boyacá</v>
    <v>9</v>
    <v>10</v>
    <v>Map</v>
    <v>11</v>
    <v>12</v>
    <v>64</v>
    <v>65</v>
    <v>65</v>
    <v>Boyacá es uno de los treinta y dos departamentos que, junto con Bogotá, Distrito Capital, forman la República de Colombia. Su capital es Tunja. Está ubicado en el centro-este del país, en la región andina, limitando al norte con Santander y Norte de Santander, al noreste con Venezuela y Arauca, al este con Casanare, al sur con Cundinamarca y al oeste con Caldas y Antioquia.</v>
    <v>66</v>
    <v>67</v>
    <v>68</v>
    <v>Boyacá</v>
    <v>6</v>
    <v>69</v>
    <v>70</v>
    <v>Boyacá</v>
    <v>mdp/vdpid/10106930</v>
    <v>9</v>
  </rv>
  <rv s="0">
    <v>536870912</v>
    <v>Caldas</v>
    <v>85871477-49bf-4c76-2b8d-3f2500f444d8</v>
    <v>es-ES</v>
    <v>Map</v>
  </rv>
  <rv s="1">
    <fb>7888</fb>
    <v>13</v>
  </rv>
  <rv s="0">
    <v>536870912</v>
    <v>Manizales</v>
    <v>bd9d0749-454d-d6e3-1695-5fdb48ea0d4f</v>
    <v>es-ES</v>
    <v>Map</v>
  </rv>
  <rv s="2">
    <v>8</v>
    <v>11</v>
    <v>67</v>
    <v>0</v>
    <v>Image of Caldas</v>
  </rv>
  <rv s="3">
    <v>https://www.bing.com/search?q=Caldas&amp;form=skydnc</v>
    <v>Aprenda más con Bing</v>
  </rv>
  <rv s="4">
    <v>8</v>
  </rv>
  <rv s="1">
    <fb>998255</fb>
    <v>13</v>
  </rv>
  <rv s="1">
    <fb>256532</fb>
    <v>13</v>
  </rv>
  <rv s="5">
    <v>#VALUE!</v>
    <v>es-ES</v>
    <v>85871477-49bf-4c76-2b8d-3f2500f444d8</v>
    <v>536870912</v>
    <v>1</v>
    <v>66</v>
    <v>5</v>
    <v>6</v>
    <v>Caldas</v>
    <v>9</v>
    <v>10</v>
    <v>Map</v>
    <v>11</v>
    <v>12</v>
    <v>73</v>
    <v>74</v>
    <v>74</v>
    <v>Caldas es uno de los treinta y dos departamentos que, junto con Bogotá, Distrito Capital, forman la República de Colombia. Su capital es Manizales. Está ubicado en el centro del país, en la región andina, limitando al norte con Antioquia, al noreste con Boyacá, al este con Cundinamarca, al sur con Tolima y Risaralda y al oeste con Risaralda. Con 7888 km² es el quinto departamento menos extenso —por delante de Risaralda, Atlántico, Quindío y San Andrés y Providencia, el menos extenso— y con 125 hab/km², el sexto más densamente poblado, por detrás de San Andrés y Providencia, Atlántico, Quindío, Risaralda y Valle del Cauca.</v>
    <v>75</v>
    <v>76</v>
    <v>77</v>
    <v>Caldas</v>
    <v>6</v>
    <v>78</v>
    <v>79</v>
    <v>Caldas</v>
    <v>mdp/vdpid/5575</v>
    <v>9</v>
  </rv>
  <rv s="0">
    <v>536870912</v>
    <v>Caquetá</v>
    <v>52c6ce36-10f4-7316-b10a-41d0eb67ac75</v>
    <v>es-ES</v>
    <v>Map</v>
  </rv>
  <rv s="1">
    <fb>88965</fb>
    <v>13</v>
  </rv>
  <rv s="0">
    <v>536870912</v>
    <v>Florencia</v>
    <v>cd593b92-5ec9-6358-d982-76274f18d53c</v>
    <v>es-ES</v>
    <v>Map</v>
  </rv>
  <rv s="2">
    <v>9</v>
    <v>11</v>
    <v>74</v>
    <v>0</v>
    <v>Image of Caquetá</v>
  </rv>
  <rv s="3">
    <v>https://www.bing.com/search?q=Caquet%c3%a1&amp;form=skydnc</v>
    <v>Aprenda más con Bing</v>
  </rv>
  <rv s="4">
    <v>9</v>
  </rv>
  <rv s="1">
    <fb>401849</fb>
    <v>13</v>
  </rv>
  <rv s="1">
    <fb>80076</fb>
    <v>13</v>
  </rv>
  <rv s="5">
    <v>#VALUE!</v>
    <v>es-ES</v>
    <v>52c6ce36-10f4-7316-b10a-41d0eb67ac75</v>
    <v>536870912</v>
    <v>1</v>
    <v>73</v>
    <v>5</v>
    <v>6</v>
    <v>Caquetá</v>
    <v>9</v>
    <v>10</v>
    <v>Map</v>
    <v>11</v>
    <v>12</v>
    <v>82</v>
    <v>83</v>
    <v>83</v>
    <v>Caquetá es uno de los treinta y dos departamentos que, junto con Bogotá, Distrito Capital, forman la República de Colombia. Su capital es Florencia. Está ubicado al sur del país, en la región Amazonia, limitando al norte con Meta y Guaviare, al noreste con Vaupés, al sur con Amazonas y Putumayo, y al oeste con Cauca y Huila. Con 88 965 km² es el tercer departamento más extenso —por detrás de Amazonas y Vichada— y con 5,37 hab/km², el sexto menos densamente poblado, por delante de Guaviare, Vaupés, Amazonas, Vichada y Guainía, el menos densamente poblado.</v>
    <v>84</v>
    <v>85</v>
    <v>86</v>
    <v>Caquetá</v>
    <v>6</v>
    <v>87</v>
    <v>88</v>
    <v>Caquetá</v>
    <v>mdp/vdpid/10106918</v>
    <v>9</v>
  </rv>
  <rv s="0">
    <v>536870912</v>
    <v>Casanare</v>
    <v>e7b3ed4f-03e8-7516-f976-b525e8a0b565</v>
    <v>es-ES</v>
    <v>Map</v>
  </rv>
  <rv s="1">
    <fb>44640</fb>
    <v>13</v>
  </rv>
  <rv s="0">
    <v>536870912</v>
    <v>Yopal</v>
    <v>b5d1013d-669c-c464-2466-3c8409cb17e0</v>
    <v>es-ES</v>
    <v>Map</v>
  </rv>
  <rv s="2">
    <v>10</v>
    <v>11</v>
    <v>79</v>
    <v>0</v>
    <v>Image of Casanare</v>
  </rv>
  <rv s="3">
    <v>https://www.bing.com/search?q=Casanare&amp;form=skydnc</v>
    <v>Aprenda más con Bing</v>
  </rv>
  <rv s="4">
    <v>10</v>
  </rv>
  <rv s="1">
    <fb>420504</fb>
    <v>13</v>
  </rv>
  <rv s="1">
    <fb>73701</fb>
    <v>13</v>
  </rv>
  <rv s="5">
    <v>#VALUE!</v>
    <v>es-ES</v>
    <v>e7b3ed4f-03e8-7516-f976-b525e8a0b565</v>
    <v>536870912</v>
    <v>1</v>
    <v>78</v>
    <v>5</v>
    <v>6</v>
    <v>Casanare</v>
    <v>9</v>
    <v>10</v>
    <v>Map</v>
    <v>11</v>
    <v>12</v>
    <v>91</v>
    <v>92</v>
    <v>92</v>
    <v>Casanare es uno de los treinta y dos departamentos que, junto con Bogotá, Distrito Capital, forman la República de Colombia. Su capital es Yopal. Está ubicado en la región Orinoquía, limitando al norte con Arauca, al este con Vichada, al sur con Meta, al oeste con Cundinamarca y al noroeste con Boyacá. Con 44 490 km² es el décimo departamento más extenso —por detrás de Amazonas, Vichada, Caquetá, Meta, Guainía, Antioquia, Vaupés, Guaviare y Chocó— y con 8 hab/km², el séptimo menos densamente poblado, por delante de Caquetá, Guaviare, Vaupés, Amazonas, Vichada y Guainía, el menos densamente poblado.</v>
    <v>93</v>
    <v>94</v>
    <v>95</v>
    <v>Casanare</v>
    <v>6</v>
    <v>96</v>
    <v>97</v>
    <v>Casanare</v>
    <v>mdp/vdpid/10106928</v>
    <v>9</v>
  </rv>
  <rv s="0">
    <v>536870912</v>
    <v>Cauca</v>
    <v>7b3864e4-af68-447f-d9bc-075dd9085ef8</v>
    <v>es-ES</v>
    <v>Map</v>
  </rv>
  <rv s="1">
    <fb>29308</fb>
    <v>13</v>
  </rv>
  <rv s="0">
    <v>536870912</v>
    <v>Popayán</v>
    <v>00cf04a3-1af5-9cf7-1cb0-ff1a2de87d79</v>
    <v>es-ES</v>
    <v>Map</v>
  </rv>
  <rv s="2">
    <v>11</v>
    <v>11</v>
    <v>84</v>
    <v>0</v>
    <v>Image of Cauca</v>
  </rv>
  <rv s="3">
    <v>https://www.bing.com/search?q=Cauca+Colombia&amp;form=skydnc</v>
    <v>Aprenda más con Bing</v>
  </rv>
  <rv s="1">
    <fb>1464488</fb>
    <v>13</v>
  </rv>
  <rv s="1">
    <fb>294069</fb>
    <v>13</v>
  </rv>
  <rv s="7">
    <v>#VALUE!</v>
    <v>es-ES</v>
    <v>7b3864e4-af68-447f-d9bc-075dd9085ef8</v>
    <v>536870912</v>
    <v>1</v>
    <v>83</v>
    <v>5</v>
    <v>40</v>
    <v>Cauca</v>
    <v>9</v>
    <v>10</v>
    <v>Map</v>
    <v>11</v>
    <v>12</v>
    <v>100</v>
    <v>101</v>
    <v>101</v>
    <v>Cauca es uno de los treinta y dos departamentos que, junto a Bogotá, Distrito Capital, conforman la República de Colombia. Su capital es Popayán. Está ubicado al suroccidente del país en las regiones andina y Pacífica, limitando al norte con Valle del Cauca y Tolima, al oriente con Huila, al suroriente con Caquetá, al sur con Putumayo y Nariño, y al noroccidente con el océano Pacífico. Con 1 404 313 habitantes en 2017, es el décimo departamento más poblado del país.</v>
    <v>102</v>
    <v>103</v>
    <v>Cauca</v>
    <v>6</v>
    <v>104</v>
    <v>105</v>
    <v>Cauca</v>
    <v>mdp/vdpid/9419845</v>
    <v>9</v>
  </rv>
  <rv s="0">
    <v>536870912</v>
    <v>Cesar</v>
    <v>acf0353b-c9e7-bf27-fe4d-0e199bc80085</v>
    <v>es-ES</v>
    <v>Map</v>
  </rv>
  <rv s="1">
    <fb>22905</fb>
    <v>13</v>
  </rv>
  <rv s="0">
    <v>536870912</v>
    <v>Valledupar</v>
    <v>6fe413f4-0dd2-f600-611d-ac12bfd296ec</v>
    <v>es-ES</v>
    <v>Map</v>
  </rv>
  <rv s="2">
    <v>12</v>
    <v>11</v>
    <v>89</v>
    <v>0</v>
    <v>Image of Cesar</v>
  </rv>
  <rv s="3">
    <v>https://www.bing.com/search?q=Cesar+Department&amp;form=skydnc</v>
    <v>Aprenda más con Bing</v>
  </rv>
  <rv s="4">
    <v>11</v>
  </rv>
  <rv s="1">
    <fb>1200574</fb>
    <v>13</v>
  </rv>
  <rv s="1">
    <fb>204391</fb>
    <v>13</v>
  </rv>
  <rv s="5">
    <v>#VALUE!</v>
    <v>es-ES</v>
    <v>acf0353b-c9e7-bf27-fe4d-0e199bc80085</v>
    <v>536870912</v>
    <v>1</v>
    <v>88</v>
    <v>5</v>
    <v>6</v>
    <v>Cesar</v>
    <v>9</v>
    <v>10</v>
    <v>Map</v>
    <v>11</v>
    <v>12</v>
    <v>108</v>
    <v>109</v>
    <v>109</v>
    <v>Cesar es uno de los treinta y dos departamentos que, junto con Bogotá, Distrito Capital, forman la República de Colombia. Su capital es Valledupar. Está ubicado al noreste del país, en las regiones andina y Caribe, limitando al norte con La Guajira, al este con Venezuela, al sureste con Norte de Santander, al sur con Santander, al suroeste con Bolívar y al oeste con Magdalena.</v>
    <v>110</v>
    <v>111</v>
    <v>112</v>
    <v>Cesar</v>
    <v>6</v>
    <v>113</v>
    <v>114</v>
    <v>Cesar</v>
    <v>mdp/vdpid/10106947</v>
    <v>9</v>
  </rv>
  <rv s="0">
    <v>536870912</v>
    <v>Chocó</v>
    <v>a03f5bb0-fdf4-7ba6-1aa2-98634d5ec680</v>
    <v>es-ES</v>
    <v>Map</v>
  </rv>
  <rv s="1">
    <fb>46530</fb>
    <v>13</v>
  </rv>
  <rv s="0">
    <v>536870912</v>
    <v>Quibdó</v>
    <v>7800a32f-f875-4138-2f4b-2bacf3f15e52</v>
    <v>es-ES</v>
    <v>Map</v>
  </rv>
  <rv s="2">
    <v>13</v>
    <v>11</v>
    <v>96</v>
    <v>0</v>
    <v>Image of Chocó</v>
  </rv>
  <rv s="3">
    <v>https://www.bing.com/search?q=Choc%c3%b3&amp;form=skydnc</v>
    <v>Aprenda más con Bing</v>
  </rv>
  <rv s="4">
    <v>12</v>
  </rv>
  <rv s="1">
    <fb>534826</fb>
    <v>13</v>
  </rv>
  <rv s="1">
    <fb>97424</fb>
    <v>13</v>
  </rv>
  <rv s="5">
    <v>#VALUE!</v>
    <v>es-ES</v>
    <v>a03f5bb0-fdf4-7ba6-1aa2-98634d5ec680</v>
    <v>536870912</v>
    <v>1</v>
    <v>95</v>
    <v>5</v>
    <v>6</v>
    <v>Chocó</v>
    <v>9</v>
    <v>10</v>
    <v>Map</v>
    <v>11</v>
    <v>12</v>
    <v>117</v>
    <v>118</v>
    <v>118</v>
    <v>Chocó es uno de los treinta y dos departamentos que, junto con Bogotá, Distrito Capital, forman la República de Colombia. Su capital es Quibdó. Está ubicado al noroeste del país, en las regiones andina y Pacífico, limitando al norte con Panamá y el mar Caribe, al noreste con Antioquia, al este con Risaralda y Valle del Cauca, al sur con Valle del Cauca y al oeste con el océano Pacífico. Con 46 530 km² es el noveno departamento más extenso —por detrás de Amazonas, Vichada, Caquetá, Meta, Guainía, Antioquia, Vaupés y Guaviare— y con 10,75 hab/km², el octavo menos densamente poblado, por delante de Casanare, Caquetá, Guaviare, Vaupés, Amazonas, Vichada y Guainía, el menos densamente poblado.</v>
    <v>119</v>
    <v>120</v>
    <v>121</v>
    <v>Chocó</v>
    <v>6</v>
    <v>122</v>
    <v>123</v>
    <v>Chocó</v>
    <v>mdp/vdpid/10106932</v>
    <v>9</v>
  </rv>
  <rv s="0">
    <v>536870912</v>
    <v>Córdoba</v>
    <v>351fe87f-ca62-b128-b52c-3edd6fa6b80f</v>
    <v>es-ES</v>
    <v>Map</v>
  </rv>
  <rv s="1">
    <fb>25020</fb>
    <v>13</v>
  </rv>
  <rv s="0">
    <v>536870912</v>
    <v>Montería</v>
    <v>93a2a83d-0f56-b138-74ba-8c68692fbc74</v>
    <v>es-ES</v>
    <v>Map</v>
  </rv>
  <rv s="2">
    <v>14</v>
    <v>11</v>
    <v>102</v>
    <v>0</v>
    <v>Image of Córdoba</v>
  </rv>
  <rv s="3">
    <v>https://www.bing.com/search?q=C%c3%b3rdoba+Colombia&amp;form=skydnc</v>
    <v>Aprenda más con Bing</v>
  </rv>
  <rv s="1">
    <fb>1784783</fb>
    <v>13</v>
  </rv>
  <rv s="1">
    <fb>315928</fb>
    <v>13</v>
  </rv>
  <rv s="7">
    <v>#VALUE!</v>
    <v>es-ES</v>
    <v>351fe87f-ca62-b128-b52c-3edd6fa6b80f</v>
    <v>536870912</v>
    <v>1</v>
    <v>101</v>
    <v>5</v>
    <v>40</v>
    <v>Córdoba</v>
    <v>9</v>
    <v>10</v>
    <v>Map</v>
    <v>11</v>
    <v>12</v>
    <v>126</v>
    <v>127</v>
    <v>127</v>
    <v>Córdoba es uno de los 32 departamentos que forman la República de Colombia. Su capital es Montería. Está ubicado al norte del país, en la región Caribe, limitando al norte con el mar Caribe, al este con Sucre y Bolívar, y al sur y oeste con Antioquia. Con 1 710 000 habitantes en 2015 es el octavo departamento más poblado, por detrás de Antioquia, Valle del Cauca, Cundinamarca, Atlántico, Bolívar, Santander y Nariño. Fue creado en 1952.</v>
    <v>128</v>
    <v>129</v>
    <v>Córdoba</v>
    <v>6</v>
    <v>130</v>
    <v>131</v>
    <v>Córdoba</v>
    <v>mdp/vdpid/9418692</v>
    <v>9</v>
  </rv>
  <rv s="0">
    <v>536870912</v>
    <v>Cundinamarca</v>
    <v>26fc374f-923b-d32c-4651-e3e8c06fc3ed</v>
    <v>es-ES</v>
    <v>Map</v>
  </rv>
  <rv s="1">
    <fb>22623</fb>
    <v>13</v>
  </rv>
  <rv s="2">
    <v>15</v>
    <v>11</v>
    <v>107</v>
    <v>0</v>
    <v>Image of Cundinamarca</v>
  </rv>
  <rv s="3">
    <v>https://www.bing.com/search?q=Cundinamarca&amp;form=skydnc</v>
    <v>Aprenda más con Bing</v>
  </rv>
  <rv s="4">
    <v>13</v>
  </rv>
  <rv s="1">
    <fb>2919060</fb>
    <v>13</v>
  </rv>
  <rv s="1">
    <fb>596082</fb>
    <v>13</v>
  </rv>
  <rv s="5">
    <v>#VALUE!</v>
    <v>es-ES</v>
    <v>26fc374f-923b-d32c-4651-e3e8c06fc3ed</v>
    <v>536870912</v>
    <v>1</v>
    <v>106</v>
    <v>5</v>
    <v>6</v>
    <v>Cundinamarca</v>
    <v>9</v>
    <v>10</v>
    <v>Map</v>
    <v>11</v>
    <v>12</v>
    <v>134</v>
    <v>45</v>
    <v>45</v>
    <v>Cundinamarca es uno de los 32 departamentos que, junto con el Distrito Capital de Bogotá, forman la República de Colombia. Su capital es Bogotá, la capital del país. Está ubicado en el centro del país, en la región andina, limitando al norte con Boyacá, al este con Casanare, al sur con Meta y Huila, al oeste con Tolima y Caldas, y con el distrito capital de Bogotá al que engloba excepto por la frontera sur de este.</v>
    <v>135</v>
    <v>136</v>
    <v>137</v>
    <v>Cundinamarca</v>
    <v>6</v>
    <v>138</v>
    <v>139</v>
    <v>Cundinamarca</v>
    <v>mdp/vdpid/10106925</v>
    <v>9</v>
  </rv>
  <rv s="0">
    <v>536870912</v>
    <v>Guainía</v>
    <v>8651c982-77dc-b5af-4197-627d13648685</v>
    <v>es-ES</v>
    <v>Map</v>
  </rv>
  <rv s="1">
    <fb>72238</fb>
    <v>13</v>
  </rv>
  <rv s="0">
    <v>536870912</v>
    <v>Inírida</v>
    <v>ae3aba96-df05-18f2-a85d-4eeb8754f289</v>
    <v>es-ES</v>
    <v>Map</v>
  </rv>
  <rv s="2">
    <v>16</v>
    <v>11</v>
    <v>114</v>
    <v>0</v>
    <v>Image of Guainía</v>
  </rv>
  <rv s="3">
    <v>https://www.bing.com/search?q=Guain%c3%ada&amp;form=skydnc</v>
    <v>Aprenda más con Bing</v>
  </rv>
  <rv s="4">
    <v>14</v>
  </rv>
  <rv s="1">
    <fb>48114</fb>
    <v>13</v>
  </rv>
  <rv s="1">
    <fb>5123</fb>
    <v>13</v>
  </rv>
  <rv s="5">
    <v>#VALUE!</v>
    <v>es-ES</v>
    <v>8651c982-77dc-b5af-4197-627d13648685</v>
    <v>536870912</v>
    <v>1</v>
    <v>113</v>
    <v>5</v>
    <v>6</v>
    <v>Guainía</v>
    <v>9</v>
    <v>10</v>
    <v>Map</v>
    <v>11</v>
    <v>12</v>
    <v>142</v>
    <v>143</v>
    <v>143</v>
    <v>Guainía es uno de los treinta y dos departamentos que, junto con Bogotá, Distrito Capital, forman la República de Colombia. Su capital es Inírida. Está ubicado al este del país, en la región Amazonia, limitando al norte con Vichada, al este con Venezuela, al sur con Brasil, al suroeste con Vaupés y al oeste con Guaviare. Con 72 238 km² es el quinto departamento más extenso —por detrás de Amazonas, Vichada, Caquetá y Meta—, con unos 40 000 hab. en 2015, el menos poblado y con 0,56 hab/km², el menos densamente poblado. Antiguamente era una comisaría, pero desde 1991 es oficialmente un departamento.</v>
    <v>144</v>
    <v>145</v>
    <v>146</v>
    <v>Guainía</v>
    <v>6</v>
    <v>147</v>
    <v>148</v>
    <v>Guainía</v>
    <v>mdp/vdpid/10106921</v>
    <v>9</v>
  </rv>
  <rv s="0">
    <v>536870912</v>
    <v>Guaviare</v>
    <v>fe72a3d7-3b52-1552-6e5d-28dca99e051b</v>
    <v>es-ES</v>
    <v>Map</v>
  </rv>
  <rv s="1">
    <fb>53460</fb>
    <v>13</v>
  </rv>
  <rv s="0">
    <v>536870912</v>
    <v>San José del Guaviare</v>
    <v>b50bf78b-7c50-9058-839d-9d37ecb96ffb</v>
    <v>es-ES</v>
    <v>Map</v>
  </rv>
  <rv s="2">
    <v>17</v>
    <v>11</v>
    <v>119</v>
    <v>0</v>
    <v>Image of Guaviare</v>
  </rv>
  <rv s="3">
    <v>https://www.bing.com/search?q=Guaviare&amp;form=skydnc</v>
    <v>Aprenda más con Bing</v>
  </rv>
  <rv s="4">
    <v>15</v>
  </rv>
  <rv s="1">
    <fb>82767</fb>
    <v>13</v>
  </rv>
  <rv s="1">
    <fb>13640</fb>
    <v>13</v>
  </rv>
  <rv s="5">
    <v>#VALUE!</v>
    <v>es-ES</v>
    <v>fe72a3d7-3b52-1552-6e5d-28dca99e051b</v>
    <v>536870912</v>
    <v>1</v>
    <v>118</v>
    <v>5</v>
    <v>6</v>
    <v>Guaviare</v>
    <v>9</v>
    <v>10</v>
    <v>Map</v>
    <v>11</v>
    <v>12</v>
    <v>151</v>
    <v>152</v>
    <v>152</v>
    <v>Guaviare es uno de los treinta y dos departamentos que, junto con Bogotá, Distrito Capital, forman la República de Colombia. Su capital es San José del Guaviare. Está ubicado en la región Amazonia, limitando al norte con Meta, al noreste con Vichada y al sur con Vaupés y Caquetá. Con unos 108 000 hab. en 2015 es el sexto departamento menos poblado —por delante de San Andrés y Providencia, Amazonas, Vichada, Vaupés y Guainía, el menos poblado—, con 52 957 km², el octavo más extenso —por detrás de Amazonas, Vichada, Caquetá, Meta, Guainía, Antioquia y Vaupés— y con 2,04 hab/km², el quinto menos densamente poblado, por delante de Vaupés, Amazonas, Vichada y Guainía, el menos densamente poblado.</v>
    <v>153</v>
    <v>154</v>
    <v>155</v>
    <v>Guaviare</v>
    <v>6</v>
    <v>156</v>
    <v>157</v>
    <v>Guaviare</v>
    <v>mdp/vdpid/10106919</v>
    <v>9</v>
  </rv>
  <rv s="0">
    <v>536870912</v>
    <v>Huila</v>
    <v>2752ef70-1772-e264-2348-e4146224c108</v>
    <v>es-ES</v>
    <v>Map</v>
  </rv>
  <rv s="1">
    <fb>19890</fb>
    <v>13</v>
  </rv>
  <rv s="0">
    <v>536870912</v>
    <v>Neiva</v>
    <v>1ba988f0-6907-b536-88ad-b89bb1269fc5</v>
    <v>es-ES</v>
    <v>Map</v>
  </rv>
  <rv s="2">
    <v>18</v>
    <v>11</v>
    <v>124</v>
    <v>0</v>
    <v>Image of Huila</v>
  </rv>
  <rv s="3">
    <v>https://www.bing.com/search?q=Huila&amp;form=skydnc</v>
    <v>Aprenda más con Bing</v>
  </rv>
  <rv s="4">
    <v>16</v>
  </rv>
  <rv s="1">
    <fb>1200386</fb>
    <v>13</v>
  </rv>
  <rv s="1">
    <fb>253348</fb>
    <v>13</v>
  </rv>
  <rv s="5">
    <v>#VALUE!</v>
    <v>es-ES</v>
    <v>2752ef70-1772-e264-2348-e4146224c108</v>
    <v>536870912</v>
    <v>1</v>
    <v>123</v>
    <v>5</v>
    <v>6</v>
    <v>Huila</v>
    <v>9</v>
    <v>10</v>
    <v>Map</v>
    <v>11</v>
    <v>12</v>
    <v>160</v>
    <v>161</v>
    <v>161</v>
    <v>Huila es uno de los treinta y dos departamentos que junto con Bogotá, Distrito Capital, forman la República de Colombia. Su capital es Neiva. Está ubicado al suroeste del país, en la región andina, limitando al norte con Tolima y Cundinamarca, al este con Meta, al sur con Caquetá y al oeste con Cauca. Con 19 890 km², es el séptimo departamento menos extenso, por delante de Sucre, Caldas, Risaralda, Atlántico, Quindío y San Andrés y Providencia.</v>
    <v>162</v>
    <v>163</v>
    <v>164</v>
    <v>Huila</v>
    <v>6</v>
    <v>165</v>
    <v>166</v>
    <v>Huila</v>
    <v>mdp/vdpid/10106920</v>
    <v>9</v>
  </rv>
  <rv s="0">
    <v>536870912</v>
    <v>La Guajira</v>
    <v>5dadb66e-c4f1-8556-c08f-671a606edf84</v>
    <v>es-ES</v>
    <v>Map</v>
  </rv>
  <rv s="1">
    <fb>20848</fb>
    <v>13</v>
  </rv>
  <rv s="0">
    <v>536870912</v>
    <v>Riohacha</v>
    <v>f49d0eea-63a6-74bd-7610-26e440494dda</v>
    <v>es-ES</v>
    <v>Map</v>
  </rv>
  <rv s="0">
    <v>536870912</v>
    <v>Uribia</v>
    <v>079ebe16-eeaa-f321-420d-7a8c4b2a599d</v>
    <v>es-ES</v>
    <v>Map</v>
  </rv>
  <rv s="2">
    <v>19</v>
    <v>11</v>
    <v>129</v>
    <v>0</v>
    <v>Image of La Guajira</v>
  </rv>
  <rv s="3">
    <v>https://www.bing.com/search?q=La+Guajira&amp;form=skydnc</v>
    <v>Aprenda más con Bing</v>
  </rv>
  <rv s="4">
    <v>17</v>
  </rv>
  <rv s="1">
    <fb>880560</fb>
    <v>13</v>
  </rv>
  <rv s="1">
    <fb>123078</fb>
    <v>13</v>
  </rv>
  <rv s="5">
    <v>#VALUE!</v>
    <v>es-ES</v>
    <v>5dadb66e-c4f1-8556-c08f-671a606edf84</v>
    <v>536870912</v>
    <v>1</v>
    <v>128</v>
    <v>5</v>
    <v>6</v>
    <v>La Guajira</v>
    <v>9</v>
    <v>10</v>
    <v>Map</v>
    <v>11</v>
    <v>12</v>
    <v>169</v>
    <v>170</v>
    <v>171</v>
    <v>La Guajira es uno de los treinta y dos departamentos que, junto con Bogotá, Distrito Capital, forman la República de Colombia. Su capital es Riohacha. Está ubicado en el extremo noreste del país, en la región Caribe, limitando al norte y este con el mar Caribe, al sureste con Venezuela, al sur con Cesar y al oeste con Magdalena.</v>
    <v>172</v>
    <v>173</v>
    <v>174</v>
    <v>La Guajira</v>
    <v>6</v>
    <v>175</v>
    <v>176</v>
    <v>La Guajira</v>
    <v>mdp/vdpid/10106951</v>
    <v>9</v>
  </rv>
  <rv s="0">
    <v>536870912</v>
    <v>Magdalena</v>
    <v>dcdd93f1-b99c-7653-25fe-53654ad52fa2</v>
    <v>es-ES</v>
    <v>Map</v>
  </rv>
  <rv s="1">
    <fb>23188</fb>
    <v>13</v>
  </rv>
  <rv s="0">
    <v>536870912</v>
    <v>Santa Marta</v>
    <v>d09d4730-feb7-30ca-9a61-7c9689075b16</v>
    <v>es-ES</v>
    <v>Map</v>
  </rv>
  <rv s="2">
    <v>20</v>
    <v>11</v>
    <v>134</v>
    <v>0</v>
    <v>Image of Magdalena</v>
  </rv>
  <rv s="3">
    <v>https://www.bing.com/search?q=Magdalena+Colombia&amp;form=skydnc</v>
    <v>Aprenda más con Bing</v>
  </rv>
  <rv s="1">
    <fb>1341746</fb>
    <v>13</v>
  </rv>
  <rv s="1">
    <fb>244942</fb>
    <v>13</v>
  </rv>
  <rv s="7">
    <v>#VALUE!</v>
    <v>es-ES</v>
    <v>dcdd93f1-b99c-7653-25fe-53654ad52fa2</v>
    <v>536870912</v>
    <v>1</v>
    <v>133</v>
    <v>5</v>
    <v>40</v>
    <v>Magdalena</v>
    <v>9</v>
    <v>10</v>
    <v>Map</v>
    <v>11</v>
    <v>12</v>
    <v>179</v>
    <v>180</v>
    <v>180</v>
    <v>Magdalena es un departamento de Colombia. Su capital es Santa Marta. Está ubicado al noreste del país, en la región Caribe, limitando al norte con el mar Caribe, al noreste con La Guajira, al este con Cesar, al sur y oeste con Bolívar y al noroeste con Atlántico.</v>
    <v>181</v>
    <v>182</v>
    <v>Magdalena</v>
    <v>6</v>
    <v>183</v>
    <v>184</v>
    <v>Magdalena</v>
    <v>mdp/vdpid/9408415</v>
    <v>9</v>
  </rv>
  <rv s="0">
    <v>536870912</v>
    <v>Meta</v>
    <v>30c3c263-a281-f2d2-6787-511d37d41ddf</v>
    <v>es-ES</v>
    <v>Map</v>
  </rv>
  <rv s="1">
    <fb>85635</fb>
    <v>13</v>
  </rv>
  <rv s="0">
    <v>536870912</v>
    <v>Villavicencio</v>
    <v>061f744c-689b-fc4e-336d-58ff74f02bb7</v>
    <v>es-ES</v>
    <v>Map</v>
  </rv>
  <rv s="2">
    <v>21</v>
    <v>11</v>
    <v>139</v>
    <v>0</v>
    <v>Image of Meta</v>
  </rv>
  <rv s="3">
    <v>https://www.bing.com/search?q=Meta+Colombia&amp;form=skydnc</v>
    <v>Aprenda más con Bing</v>
  </rv>
  <rv s="4">
    <v>18</v>
  </rv>
  <rv s="1">
    <fb>1039722</fb>
    <v>13</v>
  </rv>
  <rv s="1">
    <fb>179624</fb>
    <v>13</v>
  </rv>
  <rv s="5">
    <v>#VALUE!</v>
    <v>es-ES</v>
    <v>30c3c263-a281-f2d2-6787-511d37d41ddf</v>
    <v>536870912</v>
    <v>1</v>
    <v>138</v>
    <v>5</v>
    <v>6</v>
    <v>Meta</v>
    <v>9</v>
    <v>10</v>
    <v>Map</v>
    <v>11</v>
    <v>12</v>
    <v>187</v>
    <v>188</v>
    <v>188</v>
    <v>Meta es uno de los treinta y dos departamentos que, junto con Bogotá, Distrito Capital, forman la República de Colombia. Su capital es Villavicencio. Está ubicado en el centro del país, en la región Orinoquía, limitando al norte con Bogotá, Distrito Capital, Cundinamarca y Casanare, al este con Vichada, al sur con Guaviare y Caquetá, y al oeste con Huila. Con 85 635 km² es el cuarto departamento más extenso —por detrás de Amazonas, Vichada y Caquetá— y con 11,23 hab/km², el décimo menos densamente poblado, por delante de Arauca, Chocó, Casanare, Caquetá, Guaviare, Vaupés, Amazonas, Vichada y Guainía, el menos densamente poblado.</v>
    <v>189</v>
    <v>190</v>
    <v>191</v>
    <v>Meta</v>
    <v>6</v>
    <v>192</v>
    <v>193</v>
    <v>Meta</v>
    <v>mdp/vdpid/10106924</v>
    <v>9</v>
  </rv>
  <rv s="0">
    <v>536870912</v>
    <v>Nariño</v>
    <v>1b9faaa5-ba49-9e9a-6edd-39ceed297f8f</v>
    <v>es-ES</v>
    <v>Map</v>
  </rv>
  <rv s="1">
    <fb>33268</fb>
    <v>13</v>
  </rv>
  <rv s="0">
    <v>536870912</v>
    <v>Pasto</v>
    <v>dc2554b9-27d5-309d-89c4-5936459ccb5e</v>
    <v>es-ES</v>
    <v>Map</v>
  </rv>
  <rv s="2">
    <v>22</v>
    <v>11</v>
    <v>146</v>
    <v>0</v>
    <v>Image of Nariño</v>
  </rv>
  <rv s="3">
    <v>https://www.bing.com/search?q=Nari%c3%b1o+Colombia&amp;form=skydnc</v>
    <v>Aprenda más con Bing</v>
  </rv>
  <rv s="4">
    <v>19</v>
  </rv>
  <rv s="1">
    <fb>1630592</fb>
    <v>13</v>
  </rv>
  <rv s="1">
    <fb>347101</fb>
    <v>13</v>
  </rv>
  <rv s="5">
    <v>#VALUE!</v>
    <v>es-ES</v>
    <v>1b9faaa5-ba49-9e9a-6edd-39ceed297f8f</v>
    <v>536870912</v>
    <v>1</v>
    <v>145</v>
    <v>5</v>
    <v>6</v>
    <v>Nariño</v>
    <v>9</v>
    <v>10</v>
    <v>Map</v>
    <v>11</v>
    <v>12</v>
    <v>196</v>
    <v>197</v>
    <v>197</v>
    <v>Nariño es uno de los treinta y dos departamentos que, junto con Bogotá, Distrito Capital, forman la República de Colombia. Su capital es San Juan de Pasto. Está ubicado en el extremo suroeste del país, en las regiones andina y pacífica, limitando al norte con Cauca, al este con Putumayo, al sur con la República de Ecuador y al oeste con el océano Pacífico. Con unos 1 745 000 habitantes en 2015, es el séptimo departamento más poblado —por detrás de Antioquia, Valle del Cauca, Cundinamarca, Atlántico, Bolívar y Santander—.</v>
    <v>198</v>
    <v>199</v>
    <v>200</v>
    <v>Nariño</v>
    <v>6</v>
    <v>201</v>
    <v>202</v>
    <v>Nariño</v>
    <v>mdp/vdpid/9406730</v>
    <v>9</v>
  </rv>
  <rv s="0">
    <v>536870912</v>
    <v>Norte de Santander</v>
    <v>d44c8def-e6be-c3f1-ab4e-e27af99a2e0b</v>
    <v>es-ES</v>
    <v>Map</v>
  </rv>
  <rv s="1">
    <fb>21658</fb>
    <v>13</v>
  </rv>
  <rv s="0">
    <v>536870912</v>
    <v>Cúcuta</v>
    <v>5a90774d-aeea-6f03-17a8-2126ffdffef3</v>
    <v>es-ES</v>
    <v>Map</v>
  </rv>
  <rv s="2">
    <v>23</v>
    <v>11</v>
    <v>151</v>
    <v>0</v>
    <v>Image of Norte de Santander</v>
  </rv>
  <rv s="3">
    <v>https://www.bing.com/search?q=Norte+de+Santander&amp;form=skydnc</v>
    <v>Aprenda más con Bing</v>
  </rv>
  <rv s="4">
    <v>20</v>
  </rv>
  <rv s="1">
    <fb>1491689</fb>
    <v>13</v>
  </rv>
  <rv s="1">
    <fb>295605</fb>
    <v>13</v>
  </rv>
  <rv s="5">
    <v>#VALUE!</v>
    <v>es-ES</v>
    <v>d44c8def-e6be-c3f1-ab4e-e27af99a2e0b</v>
    <v>536870912</v>
    <v>1</v>
    <v>150</v>
    <v>5</v>
    <v>6</v>
    <v>Norte de Santander</v>
    <v>9</v>
    <v>10</v>
    <v>Map</v>
    <v>11</v>
    <v>12</v>
    <v>205</v>
    <v>206</v>
    <v>206</v>
    <v>Norte de Santander es uno de los 32 departamentos que, junto con el Distrito Capital de Bogotá, forman la República de Colombia. Su capital es Cúcuta. Está ubicado al noreste del país, en la región andina, limitando al norte y este con Venezuela, al sur con Boyacá, al suroeste con Santander y al oeste con Cesar. Con 21 648 km² es el noveno departamento menos extenso —por delante de La Guajira, Huila, Sucre, Caldas, Risaralda, Atlántico, Quindío y San Andrés y Providencia, el menos extenso—.</v>
    <v>207</v>
    <v>208</v>
    <v>209</v>
    <v>Norte de Santander</v>
    <v>6</v>
    <v>210</v>
    <v>211</v>
    <v>Norte de Santander</v>
    <v>mdp/vdpid/9406503</v>
    <v>9</v>
  </rv>
  <rv s="0">
    <v>536870912</v>
    <v>Putumayo</v>
    <v>45f7bd51-6a99-6e2e-3095-604393add4b0</v>
    <v>es-ES</v>
    <v>Map</v>
  </rv>
  <rv s="1">
    <fb>24885</fb>
    <v>13</v>
  </rv>
  <rv s="0">
    <v>536870912</v>
    <v>Puerto Asís</v>
    <v>249570f3-a5bc-9b7a-b023-d024de23e52b</v>
    <v>es-ES</v>
    <v>Map</v>
  </rv>
  <rv s="2">
    <v>24</v>
    <v>11</v>
    <v>158</v>
    <v>0</v>
    <v>Image of Putumayo</v>
  </rv>
  <rv s="3">
    <v>https://www.bing.com/search?q=Putumayo+Colombia&amp;form=skydnc</v>
    <v>Aprenda más con Bing</v>
  </rv>
  <rv s="4">
    <v>21</v>
  </rv>
  <rv s="1">
    <fb>348182</fb>
    <v>13</v>
  </rv>
  <rv s="1">
    <fb>69570</fb>
    <v>13</v>
  </rv>
  <rv s="9">
    <v>#VALUE!</v>
    <v>es-ES</v>
    <v>45f7bd51-6a99-6e2e-3095-604393add4b0</v>
    <v>536870912</v>
    <v>1</v>
    <v>155</v>
    <v>156</v>
    <v>157</v>
    <v>Putumayo</v>
    <v>9</v>
    <v>10</v>
    <v>Map</v>
    <v>11</v>
    <v>12</v>
    <v>214</v>
    <v>215</v>
    <v>Putumayo es uno de los treinta y dos departamentos que, junto con Bogotá, Distrito Capital, forman la República de Colombia. Su capital es Mocoa. Está ubicado al suroeste del país, en la región Amazónica, limitando al norte con Cauca y Caquetá, al este con Amazonas, al sur con Perú y Ecuador, y al oeste con Nariño.</v>
    <v>216</v>
    <v>217</v>
    <v>218</v>
    <v>Putumayo</v>
    <v>6</v>
    <v>219</v>
    <v>220</v>
    <v>Putumayo</v>
    <v>mdp/vdpid/10106916</v>
    <v>9</v>
  </rv>
  <rv s="0">
    <v>536870912</v>
    <v>Quindío</v>
    <v>0bb62acd-b714-a5dd-dc49-6f69ddaba02c</v>
    <v>es-ES</v>
    <v>Map</v>
  </rv>
  <rv s="1">
    <fb>1845</fb>
    <v>13</v>
  </rv>
  <rv s="0">
    <v>536870912</v>
    <v>Armenia</v>
    <v>9f713bea-584e-bcb2-fad2-76734e840ef6</v>
    <v>es-ES</v>
    <v>Map</v>
  </rv>
  <rv s="2">
    <v>25</v>
    <v>11</v>
    <v>165</v>
    <v>0</v>
    <v>Image of Quindío</v>
  </rv>
  <rv s="3">
    <v>https://www.bing.com/search?q=Quind%c3%ado&amp;form=skydnc</v>
    <v>Aprenda más con Bing</v>
  </rv>
  <rv s="4">
    <v>22</v>
  </rv>
  <rv s="1">
    <fb>539904</fb>
    <v>13</v>
  </rv>
  <rv s="1">
    <fb>145612</fb>
    <v>13</v>
  </rv>
  <rv s="5">
    <v>#VALUE!</v>
    <v>es-ES</v>
    <v>0bb62acd-b714-a5dd-dc49-6f69ddaba02c</v>
    <v>536870912</v>
    <v>1</v>
    <v>164</v>
    <v>5</v>
    <v>6</v>
    <v>Quindío</v>
    <v>9</v>
    <v>10</v>
    <v>Map</v>
    <v>11</v>
    <v>12</v>
    <v>223</v>
    <v>224</v>
    <v>224</v>
    <v>Quindío, también llamado El Quindío, es uno de los treinta y dos departamentos que, junto con Bogotá, Distrito Capital, forman la República de Colombia. Su capital es Armenia. Está ubicado en el centro-oeste del país, en la región andina, limitando al norte con Risaralda, al este con Tolima y al oeste con Valle del Cauca. Con 1845 km² es el segundo departamento menos extenso —por delante de San Andrés y Providencia— y con 306 hab/km², el tercero más densamente poblado, por detrás de San Andrés y Providencia y Atlántico. Pertenece al eje cafetero y a la región paisa.</v>
    <v>225</v>
    <v>226</v>
    <v>227</v>
    <v>Quindío</v>
    <v>6</v>
    <v>228</v>
    <v>229</v>
    <v>Quindío</v>
    <v>mdp/vdpid/10106922</v>
    <v>9</v>
  </rv>
  <rv s="0">
    <v>536870912</v>
    <v>Risaralda</v>
    <v>12859881-10e7-a44f-aa52-ed6ecbc80e7c</v>
    <v>es-ES</v>
    <v>Map</v>
  </rv>
  <rv s="1">
    <fb>4140</fb>
    <v>13</v>
  </rv>
  <rv s="0">
    <v>536870912</v>
    <v>Pereira</v>
    <v>d348f442-8e77-a0fc-3525-8c1a05184766</v>
    <v>es-ES</v>
    <v>Map</v>
  </rv>
  <rv s="2">
    <v>26</v>
    <v>11</v>
    <v>170</v>
    <v>0</v>
    <v>Image of Risaralda</v>
  </rv>
  <rv s="3">
    <v>https://www.bing.com/search?q=Risaralda&amp;form=skydnc</v>
    <v>Aprenda más con Bing</v>
  </rv>
  <rv s="4">
    <v>23</v>
  </rv>
  <rv s="1">
    <fb>943401</fb>
    <v>13</v>
  </rv>
  <rv s="1">
    <fb>230748</fb>
    <v>13</v>
  </rv>
  <rv s="5">
    <v>#VALUE!</v>
    <v>es-ES</v>
    <v>12859881-10e7-a44f-aa52-ed6ecbc80e7c</v>
    <v>536870912</v>
    <v>1</v>
    <v>169</v>
    <v>5</v>
    <v>6</v>
    <v>Risaralda</v>
    <v>9</v>
    <v>10</v>
    <v>Map</v>
    <v>11</v>
    <v>12</v>
    <v>232</v>
    <v>233</v>
    <v>233</v>
    <v>Risaralda es uno de los treinta y dos departamentos que, junto con Bogotá, Distrito Capital, forman la República de Colombia. Su capital es Pereira. Está ubicado en el centro-oeste del país, en la región andina, limitando al norte con Antioquia, al este con Caldas y Tolima, al sur con Quindío y Valle del Cauca, y al oeste con Chocó. Con 4140 km² es el cuarto departamento menos extenso —estando por delante los departamentos de Atlántico, Quindío y San Andrés y Providencia, el menos extenso— y con 230 hab/km², el cuarto más densamente poblado, por detrás de San Andrés y Providencia, Atlántico y Quindío. Pertenece a la región del Eje cafetero y a la región paisa.</v>
    <v>234</v>
    <v>235</v>
    <v>236</v>
    <v>Risaralda</v>
    <v>6</v>
    <v>237</v>
    <v>238</v>
    <v>Risaralda</v>
    <v>mdp/vdpid/27859</v>
    <v>9</v>
  </rv>
  <rv s="0">
    <v>536870912</v>
    <v>Santander</v>
    <v>98fbfaa3-063d-4261-a806-2b84a0339e05</v>
    <v>es-ES</v>
    <v>Map</v>
  </rv>
  <rv s="1">
    <fb>30537</fb>
    <v>13</v>
  </rv>
  <rv s="0">
    <v>536870912</v>
    <v>Bucaramanga</v>
    <v>b2b7d5d4-6e24-8927-87fe-0c327b2b2c86</v>
    <v>es-ES</v>
    <v>Map</v>
  </rv>
  <rv s="2">
    <v>27</v>
    <v>11</v>
    <v>175</v>
    <v>0</v>
    <v>Image of Santander</v>
  </rv>
  <rv s="3">
    <v>https://www.bing.com/search?q=Santander+Colombia&amp;form=skydnc</v>
    <v>Aprenda más con Bing</v>
  </rv>
  <rv s="4">
    <v>24</v>
  </rv>
  <rv s="1">
    <fb>2184837</fb>
    <v>13</v>
  </rv>
  <rv s="1">
    <fb>495179</fb>
    <v>13</v>
  </rv>
  <rv s="5">
    <v>#VALUE!</v>
    <v>es-ES</v>
    <v>98fbfaa3-063d-4261-a806-2b84a0339e05</v>
    <v>536870912</v>
    <v>1</v>
    <v>174</v>
    <v>5</v>
    <v>6</v>
    <v>Santander</v>
    <v>9</v>
    <v>10</v>
    <v>Map</v>
    <v>11</v>
    <v>12</v>
    <v>241</v>
    <v>242</v>
    <v>242</v>
    <v>Santander es uno de los treinta y dos departamentos de la República de Colombia. Su capital es Bucaramanga. Está ubicado al noreste del país, en la región andina, limitando al norte con Cesar y Norte de Santander, al este y sur con Boyacá, al oeste con Antioquia y al noroeste con Bolívar. Con unos 2 060 000 habitantes en 2015 es el sexto departamento por tamaño de población. Recibe su nombre en honor al prócer de la independencia de la Nueva Granada Francisco de Paula Santander.</v>
    <v>243</v>
    <v>244</v>
    <v>245</v>
    <v>Santander</v>
    <v>6</v>
    <v>246</v>
    <v>247</v>
    <v>Santander</v>
    <v>mdp/vdpid/10106936</v>
    <v>9</v>
  </rv>
  <rv s="0">
    <v>536870912</v>
    <v>Sucre</v>
    <v>771a5a65-ef7a-6112-a7e0-0a670038add2</v>
    <v>es-ES</v>
    <v>Map</v>
  </rv>
  <rv s="1">
    <fb>10917</fb>
    <v>13</v>
  </rv>
  <rv s="0">
    <v>536870912</v>
    <v>Sincelejo</v>
    <v>21d0cd93-77e9-2ee0-a57e-1dbd351f1563</v>
    <v>es-ES</v>
    <v>Map</v>
  </rv>
  <rv s="2">
    <v>28</v>
    <v>11</v>
    <v>180</v>
    <v>0</v>
    <v>Image of Sucre</v>
  </rv>
  <rv s="3">
    <v>https://www.bing.com/search?q=Sucre+Colombia&amp;form=skydnc</v>
    <v>Aprenda más con Bing</v>
  </rv>
  <rv s="4">
    <v>25</v>
  </rv>
  <rv s="1">
    <fb>904863</fb>
    <v>13</v>
  </rv>
  <rv s="1">
    <fb>167769</fb>
    <v>13</v>
  </rv>
  <rv s="5">
    <v>#VALUE!</v>
    <v>es-ES</v>
    <v>771a5a65-ef7a-6112-a7e0-0a670038add2</v>
    <v>536870912</v>
    <v>1</v>
    <v>179</v>
    <v>5</v>
    <v>6</v>
    <v>Sucre</v>
    <v>9</v>
    <v>10</v>
    <v>Map</v>
    <v>11</v>
    <v>12</v>
    <v>250</v>
    <v>251</v>
    <v>251</v>
    <v>Sucre es uno de los treinta y dos departamentos que, junto con Bogotá, Distrito Capital, forman la República de Colombia. Su capital es Sincelejo. Está ubicado al norte del país, en la región Caribe, limitando al norte con el mar Caribe, al este con Bolívar y al oeste con Córdoba. Con 10 670 km² es el sexto departamento menos extenso —por delante de Caldas, Risaralda, Atlántico, Quindío y San Andrés y Providencia, el menos extenso—.</v>
    <v>252</v>
    <v>253</v>
    <v>254</v>
    <v>Sucre</v>
    <v>6</v>
    <v>255</v>
    <v>256</v>
    <v>Sucre</v>
    <v>mdp/vdpid/10106941</v>
    <v>9</v>
  </rv>
  <rv s="0">
    <v>536870912</v>
    <v>Tolima</v>
    <v>9f5d3f6f-e4de-1042-2cb7-b84911d028d4</v>
    <v>es-ES</v>
    <v>Map</v>
  </rv>
  <rv s="1">
    <fb>23562</fb>
    <v>13</v>
  </rv>
  <rv s="0">
    <v>536870912</v>
    <v>Ibagué</v>
    <v>43cc9ce9-0faf-3537-c0bc-350b79430d14</v>
    <v>es-ES</v>
    <v>Map</v>
  </rv>
  <rv s="2">
    <v>29</v>
    <v>11</v>
    <v>185</v>
    <v>0</v>
    <v>Image of Tolima</v>
  </rv>
  <rv s="3">
    <v>https://www.bing.com/search?q=Tolima&amp;form=skydnc</v>
    <v>Aprenda más con Bing</v>
  </rv>
  <rv s="4">
    <v>26</v>
  </rv>
  <rv s="1">
    <fb>1330187</fb>
    <v>13</v>
  </rv>
  <rv s="1">
    <fb>363637</fb>
    <v>13</v>
  </rv>
  <rv s="5">
    <v>#VALUE!</v>
    <v>es-ES</v>
    <v>9f5d3f6f-e4de-1042-2cb7-b84911d028d4</v>
    <v>536870912</v>
    <v>1</v>
    <v>184</v>
    <v>5</v>
    <v>6</v>
    <v>Tolima</v>
    <v>9</v>
    <v>10</v>
    <v>Map</v>
    <v>11</v>
    <v>12</v>
    <v>259</v>
    <v>260</v>
    <v>260</v>
    <v>Tolima es uno de los treinta y dos departamentos que, junto con Bogotá, Distrito Capital, forman la República de Colombia. Su capital es Ibagué. Está ubicado en el centro-oeste del país, en la región andina, limitando al norte con Caldas, al este con Cundinamarca, al sur con Huila y Cauca, y al oeste con Valle del Cauca, Quindío y Risaralda. El río Magdalena atraviesa Tolima de sur a norte.</v>
    <v>261</v>
    <v>262</v>
    <v>263</v>
    <v>Tolima</v>
    <v>6</v>
    <v>264</v>
    <v>265</v>
    <v>Tolima</v>
    <v>mdp/vdpid/33584</v>
    <v>9</v>
  </rv>
  <rv s="0">
    <v>536870912</v>
    <v>Valle del Cauca</v>
    <v>ce6e3742-88ee-970c-b7e9-de685afbebe8</v>
    <v>es-ES</v>
    <v>Map</v>
  </rv>
  <rv s="1">
    <fb>22140</fb>
    <v>13</v>
  </rv>
  <rv s="0">
    <v>536870912</v>
    <v>Cali</v>
    <v>42b755d2-073a-e717-a09f-2c2eca96b851</v>
    <v>es-ES</v>
    <v>Map</v>
  </rv>
  <rv s="2">
    <v>30</v>
    <v>11</v>
    <v>190</v>
    <v>0</v>
    <v>Image of Valle del Cauca</v>
  </rv>
  <rv s="3">
    <v>https://www.bing.com/search?q=Valle+del+Cauca&amp;form=skydnc</v>
    <v>Aprenda más con Bing</v>
  </rv>
  <rv s="0">
    <v>805306368</v>
    <v>Dilian Francisca Toro (Gobernador)</v>
    <v>6a6bb3a9-34b2-6f03-9b89-d6d83ed4ac73</v>
    <v>es-ES</v>
    <v>Generic</v>
  </rv>
  <rv s="4">
    <v>27</v>
  </rv>
  <rv s="1">
    <fb>4475886</fb>
    <v>13</v>
  </rv>
  <rv s="1">
    <fb>1030633</fb>
    <v>13</v>
  </rv>
  <rv s="5">
    <v>#VALUE!</v>
    <v>es-ES</v>
    <v>ce6e3742-88ee-970c-b7e9-de685afbebe8</v>
    <v>536870912</v>
    <v>1</v>
    <v>189</v>
    <v>5</v>
    <v>6</v>
    <v>Valle del Cauca</v>
    <v>9</v>
    <v>10</v>
    <v>Map</v>
    <v>11</v>
    <v>12</v>
    <v>268</v>
    <v>269</v>
    <v>269</v>
    <v>Valle del Cauca es uno de los treinta y dos departamentos que, junto con Bogotá, Distrito Capital, forman la República de Colombia. Su capital es Santiago de Cali. Está ubicado en las regiones andina y Pacífico, limitando al norte con Chocó y Risaralda, al este con Quindío y Tolima, al sur con Cauca y al oeste con Chocó y el océano Pacífico. Con 4 600 000 habs. en 2015 es el segundo departamento más poblado, con 22 195 km², el décimo departamento menos extenso —por delante de Norte de Santander, La Guajira, Huila, Sucre, Caldas, Risaralda, Atlántico, Quindío y San Andrés y Providencia, el menos extenso— y con 208 hab/km², el quinto más densamente poblado, por detrás de San Andrés y Providencia, Atlántico, Quindío y Risaralda.</v>
    <v>270</v>
    <v>271</v>
    <v>273</v>
    <v>Valle del Cauca</v>
    <v>6</v>
    <v>274</v>
    <v>275</v>
    <v>Valle del Cauca</v>
    <v>mdp/vdpid/34749</v>
    <v>9</v>
  </rv>
  <rv s="0">
    <v>536870912</v>
    <v>Vaupés</v>
    <v>54afacd5-8118-0ece-5ab8-dbab67c52f56</v>
    <v>es-ES</v>
    <v>Map</v>
  </rv>
  <rv s="1">
    <fb>54135</fb>
    <v>13</v>
  </rv>
  <rv s="0">
    <v>536870912</v>
    <v>Mitú</v>
    <v>cfc063e4-1bae-568c-8fe5-f83fcd672e49</v>
    <v>es-ES</v>
    <v>Map</v>
  </rv>
  <rv s="2">
    <v>31</v>
    <v>11</v>
    <v>197</v>
    <v>0</v>
    <v>Image of Vaupés</v>
  </rv>
  <rv s="3">
    <v>https://www.bing.com/search?q=Vaup%c3%a9s&amp;form=skydnc</v>
    <v>Aprenda más con Bing</v>
  </rv>
  <rv s="4">
    <v>28</v>
  </rv>
  <rv s="1">
    <fb>40797</fb>
    <v>13</v>
  </rv>
  <rv s="1">
    <fb>3382</fb>
    <v>13</v>
  </rv>
  <rv s="5">
    <v>#VALUE!</v>
    <v>es-ES</v>
    <v>54afacd5-8118-0ece-5ab8-dbab67c52f56</v>
    <v>536870912</v>
    <v>1</v>
    <v>196</v>
    <v>5</v>
    <v>6</v>
    <v>Vaupés</v>
    <v>9</v>
    <v>10</v>
    <v>Map</v>
    <v>11</v>
    <v>12</v>
    <v>278</v>
    <v>279</v>
    <v>279</v>
    <v>Vaupés es uno de los treinta y dos departamentos que, junto con Bogotá, Distrito Capital, forman la República de Colombia. Su capital es Mitú. Está ubicado al sureste del país, en la región Amazonía, limitando al norte con el Guaviare y Guainía, al este con el Brasil, al sur con el Amazonas y al oeste con el Caquetá. Con unos 43 000 habitantes en 2015 es el segundo departamento menos poblado —por delante de Guainía—, con 54 000 km², el séptimo más extenso —por detrás de Amazonas, Vichada, Caquetá, Meta, Guainía y Antioquia— y con 0,79 hab/km², el cuarto menos densamente poblado, por delante de Amazonas, Vichada y Guainía, el menos densamente poblado.</v>
    <v>280</v>
    <v>281</v>
    <v>282</v>
    <v>Vaupés</v>
    <v>6</v>
    <v>283</v>
    <v>284</v>
    <v>Vaupés</v>
    <v>mdp/vdpid/10106917</v>
    <v>9</v>
  </rv>
  <rv s="0">
    <v>536870912</v>
    <v>Vichada</v>
    <v>17e2497e-dacc-256d-298c-9eb5d2977e40</v>
    <v>es-ES</v>
    <v>Map</v>
  </rv>
  <rv s="1">
    <fb>100242</fb>
    <v>13</v>
  </rv>
  <rv s="0">
    <v>536870912</v>
    <v>Puerto Carreño</v>
    <v>f948bc67-ae80-05bb-4b05-4c6bc710bdcf</v>
    <v>es-ES</v>
    <v>Map</v>
  </rv>
  <rv s="0">
    <v>536870912</v>
    <v>Cumaribo</v>
    <v>99003acc-a4a0-d4ea-eb96-cb0f99aac76e</v>
    <v>es-ES</v>
    <v>Map</v>
  </rv>
  <rv s="2">
    <v>32</v>
    <v>11</v>
    <v>202</v>
    <v>0</v>
    <v>Image of Vichada</v>
  </rv>
  <rv s="3">
    <v>https://www.bing.com/search?q=Vichada&amp;form=skydnc</v>
    <v>Aprenda más con Bing</v>
  </rv>
  <rv s="4">
    <v>29</v>
  </rv>
  <rv s="1">
    <fb>107808</fb>
    <v>13</v>
  </rv>
  <rv s="1">
    <fb>8959</fb>
    <v>13</v>
  </rv>
  <rv s="5">
    <v>#VALUE!</v>
    <v>es-ES</v>
    <v>17e2497e-dacc-256d-298c-9eb5d2977e40</v>
    <v>536870912</v>
    <v>1</v>
    <v>201</v>
    <v>5</v>
    <v>6</v>
    <v>Vichada</v>
    <v>9</v>
    <v>10</v>
    <v>Map</v>
    <v>11</v>
    <v>12</v>
    <v>287</v>
    <v>288</v>
    <v>289</v>
    <v>Vichada es uno de los treinta y dos departamentos que, junto con Bogotá, Distrito Capital, forman la República de Colombia. Su capital es Puerto Carreño. Está ubicado al este del país, en las regiones Orinoquía y Amazonia, limitando al norte con Casanare y Arauca, al norte y este con Venezuela, al sur con Guainía, al suroeste con Guaviare y al oeste con Meta. Con 101 000 km², es el segundo departamento más extenso —por detrás de Amazonas—, con unos 68 500 habs. en 2015, el tercero menos poblado —por delante de Vaupés y Guainía, el menos poblado— y con 0,68 hab/km², el segundo menos densamente poblado, por delante de Guainía. Dentro de este departamento se encuentra el Parque nacional El Tuparro.</v>
    <v>290</v>
    <v>291</v>
    <v>292</v>
    <v>Vichada</v>
    <v>6</v>
    <v>293</v>
    <v>294</v>
    <v>Vichada</v>
    <v>mdp/vdpid/10106927</v>
    <v>9</v>
  </rv>
</rvData>
</file>

<file path=xl/richData/rdrichvaluestructure.xml><?xml version="1.0" encoding="utf-8"?>
<rvStructures xmlns="http://schemas.microsoft.com/office/spreadsheetml/2017/richdata" count="10">
  <s t="_linkedentity2">
    <k n="%EntityServiceId" t="i"/>
    <k n="_DisplayString" t="s"/>
    <k n="%EntityId" t="s"/>
    <k n="%EntityCulture" t="s"/>
    <k n="_Icon" t="s"/>
  </s>
  <s t="_formattednumber">
    <k n="_Format" t="spb"/>
  </s>
  <s t="_webimage">
    <k n="WebImageIdentifier" t="i"/>
    <k n="_Provider" t="spb"/>
    <k n="Attribution" t="spb"/>
    <k n="ComputedImage" t="b"/>
    <k n="Text" t="s"/>
  </s>
  <s t="_hyperlink">
    <k n="Address" t="s"/>
    <k n="Text" t="s"/>
  </s>
  <s t="_array">
    <k n="array" t="a"/>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s"/>
    <k n="Ciudad más grande" t="r"/>
    <k n="Descripción" t="s"/>
    <k n="Imagen"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iudad más grande" t="r"/>
    <k n="Descripción" t="s"/>
    <k n="Imagen" t="r"/>
    <k n="LearnMoreOnLink" t="r"/>
    <k n="Líder(es)" t="r"/>
    <k n="Nombre" t="s"/>
    <k n="País o región" t="r"/>
    <k n="Población" t="r"/>
    <k n="Unidades de vivienda" t="r"/>
    <k n="UniqueName" t="s"/>
    <k n="VDPID/VSID" t="s"/>
    <k n="Zona(s) horaria(s)" t="r"/>
  </s>
</rvStructures>
</file>

<file path=xl/richData/rdsupportingpropertybag.xml><?xml version="1.0" encoding="utf-8"?>
<supportingPropertyBags xmlns="http://schemas.microsoft.com/office/spreadsheetml/2017/richdata2">
  <spbArrays count="5">
    <a count="27">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Imagen</v>
      <v t="s">Descripción</v>
    </a>
    <a count="26">
      <v t="s">%EntityServiceId</v>
      <v t="s">%IsRefreshable</v>
      <v t="s">_CanonicalPropertyNames</v>
      <v t="s">%EntityCulture</v>
      <v t="s">%EntityId</v>
      <v t="s">_Icon</v>
      <v t="s">_Provider</v>
      <v t="s">_Attribution</v>
      <v t="s">_Display</v>
      <v t="s">Nombre</v>
      <v t="s">_Format</v>
      <v t="s">Capital/ciudad principal</v>
      <v t="s">País o región</v>
      <v t="s">_SubLabel</v>
      <v t="s">Población</v>
      <v t="s">`Área</v>
      <v t="s">Ciudad más grande</v>
      <v t="s">Unidades de vivienda</v>
      <v t="s">Zona(s) horaria(s)</v>
      <v t="s">_Flags</v>
      <v t="s">VDPID/VSID</v>
      <v t="s">UniqueName</v>
      <v t="s">_DisplayString</v>
      <v t="s">LearnMoreOnLink</v>
      <v t="s">Imagen</v>
      <v t="s">Descripción</v>
    </a>
    <a count="25">
      <v t="s">%EntityServiceId</v>
      <v t="s">%IsRefreshable</v>
      <v t="s">_CanonicalPropertyNames</v>
      <v t="s">%EntityCulture</v>
      <v t="s">%EntityId</v>
      <v t="s">_Icon</v>
      <v t="s">_Provider</v>
      <v t="s">_Attribution</v>
      <v t="s">_Display</v>
      <v t="s">Nombre</v>
      <v t="s">_Format</v>
      <v t="s">Líder(es)</v>
      <v t="s">País o región</v>
      <v t="s">_SubLabel</v>
      <v t="s">Población</v>
      <v t="s">`Área</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Líder(es)</v>
      <v t="s">País o región</v>
      <v t="s">_SubLabel</v>
      <v t="s">Población</v>
      <v t="s">`Área</v>
      <v t="s">Ciudad más grande</v>
      <v t="s">Unidades de vivienda</v>
      <v t="s">Zona(s) horaria(s)</v>
      <v t="s">_Flags</v>
      <v t="s">VDPID/VSID</v>
      <v t="s">UniqueName</v>
      <v t="s">_DisplayString</v>
      <v t="s">LearnMoreOnLink</v>
      <v t="s">Imagen</v>
      <v t="s">Descripción</v>
    </a>
  </spbArrays>
  <spbData count="203">
    <spb s="0">
      <v xml:space="preserve">Wikipedia	Wikipedia	</v>
      <v xml:space="preserve">CC-BY-SA	CC-BY-SA	</v>
      <v xml:space="preserve">http://en.wikipedia.org/wiki/Amazonas_Department	http://es.wikipedia.org/wiki/Amazonas_(Colombia)	</v>
      <v xml:space="preserve">http://creativecommons.org/licenses/by-sa/3.0/	http://creativecommons.org/licenses/by-sa/3.0/	</v>
    </spb>
    <spb s="0">
      <v xml:space="preserve">Wikipedia	</v>
      <v xml:space="preserve">CC-BY-SA	</v>
      <v xml:space="preserve">http://en.wikipedia.org/wiki/Amazonas_Department	</v>
      <v xml:space="preserve">http://creativecommons.org/licenses/by-sa/3.0/	</v>
    </spb>
    <spb s="0">
      <v xml:space="preserve">Wikipedia	</v>
      <v xml:space="preserve">CC-BY-SA	</v>
      <v xml:space="preserve">http://es.wikipedia.org/wiki/Amazonas_(Colombia)	</v>
      <v xml:space="preserve">http://creativecommons.org/licenses/by-sa/3.0/	</v>
    </spb>
    <spb s="0">
      <v xml:space="preserve">dane.gov.co	</v>
      <v xml:space="preserve">	</v>
      <v xml:space="preserve">http://www.dane.gov.co/censo/files/cuadros%20censo%202005.xls#Cuadro4.9	</v>
      <v xml:space="preserve">	</v>
    </spb>
    <spb s="1">
      <v>0</v>
      <v>0</v>
      <v>1</v>
      <v>0</v>
      <v>2</v>
      <v>0</v>
      <v>0</v>
      <v>3</v>
      <v>0</v>
    </spb>
    <spb s="2">
      <v>Area</v>
      <v>Image</v>
      <v>Name</v>
      <v>Population</v>
      <v>UniqueName</v>
      <v>VDPID/VSID</v>
      <v>Description</v>
      <v>Country/region</v>
      <v>LearnMoreOnLink</v>
      <v>Largest city</v>
      <v>Housing units</v>
      <v>Capital/Major City</v>
    </spb>
    <spb s="3">
      <v>0</v>
      <v>Name</v>
      <v>LearnMoreOnLink</v>
    </spb>
    <spb s="4">
      <v>0</v>
      <v>0</v>
      <v>0</v>
    </spb>
    <spb s="5">
      <v>0</v>
      <v>0</v>
    </spb>
    <spb s="6">
      <v>7</v>
      <v>7</v>
      <v>8</v>
      <v>7</v>
    </spb>
    <spb s="7">
      <v>1</v>
      <v>2</v>
      <v>3</v>
    </spb>
    <spb s="8">
      <v>https://www.bing.com</v>
      <v>https://www.bing.com/th?id=Ga%5Cbing_yt.png&amp;w=100&amp;h=40&amp;c=0&amp;pid=0.1</v>
      <v>Con tecnología de Bing</v>
    </spb>
    <spb s="9">
      <v>kilómetro cuadrado</v>
      <v>2018</v>
      <v>2005</v>
    </spb>
    <spb s="10">
      <v>4</v>
    </spb>
    <spb s="0">
      <v xml:space="preserve">Wikipedia	</v>
      <v xml:space="preserve">CC BY 3.0	</v>
      <v xml:space="preserve">http://es.wikipedia.org/wiki/Amazonas_(Colombia)	</v>
      <v xml:space="preserve">https://creativecommons.org/licenses/by/3.0	</v>
    </spb>
    <spb s="0">
      <v xml:space="preserve">Wikipedia	Wikipedia	</v>
      <v xml:space="preserve">CC-BY-SA	CC-BY-SA	</v>
      <v xml:space="preserve">http://en.wikipedia.org/wiki/Antioquia_Department	http://es.wikipedia.org/wiki/Antioquia	</v>
      <v xml:space="preserve">http://creativecommons.org/licenses/by-sa/3.0/	http://creativecommons.org/licenses/by-sa/3.0/	</v>
    </spb>
    <spb s="0">
      <v xml:space="preserve">Wikipedia	</v>
      <v xml:space="preserve">CC-BY-SA	</v>
      <v xml:space="preserve">http://en.wikipedia.org/wiki/Antioquia_Department	</v>
      <v xml:space="preserve">http://creativecommons.org/licenses/by-sa/3.0/	</v>
    </spb>
    <spb s="0">
      <v xml:space="preserve">Wikipedia	</v>
      <v xml:space="preserve">CC-BY-SA	</v>
      <v xml:space="preserve">http://es.wikipedia.org/wiki/Antioquia	</v>
      <v xml:space="preserve">http://creativecommons.org/licenses/by-sa/3.0/	</v>
    </spb>
    <spb s="1">
      <v>15</v>
      <v>15</v>
      <v>16</v>
      <v>15</v>
      <v>17</v>
      <v>15</v>
      <v>15</v>
      <v>3</v>
      <v>15</v>
    </spb>
    <spb s="0">
      <v xml:space="preserve">Wikipedia	</v>
      <v xml:space="preserve">Public domain	</v>
      <v xml:space="preserve">http://en.wikipedia.org/wiki/Antioquia_Department	</v>
      <v xml:space="preserve">http://en.wikipedia.org/wiki/Public_domain	</v>
    </spb>
    <spb s="0">
      <v xml:space="preserve">Wikipedia	Wikipedia	</v>
      <v xml:space="preserve">CC-BY-SA	CC-BY-SA	</v>
      <v xml:space="preserve">http://en.wikipedia.org/wiki/Arauca_Department	http://es.wikipedia.org/wiki/Arauca_(Colombia)	</v>
      <v xml:space="preserve">http://creativecommons.org/licenses/by-sa/3.0/	http://creativecommons.org/licenses/by-sa/3.0/	</v>
    </spb>
    <spb s="0">
      <v xml:space="preserve">Wikipedia	</v>
      <v xml:space="preserve">CC-BY-SA	</v>
      <v xml:space="preserve">http://en.wikipedia.org/wiki/Arauca_Department	</v>
      <v xml:space="preserve">http://creativecommons.org/licenses/by-sa/3.0/	</v>
    </spb>
    <spb s="0">
      <v xml:space="preserve">Wikipedia	</v>
      <v xml:space="preserve">CC-BY-SA	</v>
      <v xml:space="preserve">http://es.wikipedia.org/wiki/Arauca_(Colombia)	</v>
      <v xml:space="preserve">http://creativecommons.org/licenses/by-sa/3.0/	</v>
    </spb>
    <spb s="1">
      <v>20</v>
      <v>20</v>
      <v>21</v>
      <v>20</v>
      <v>22</v>
      <v>20</v>
      <v>20</v>
      <v>3</v>
      <v>20</v>
    </spb>
    <spb s="0">
      <v xml:space="preserve">Wikipedia	</v>
      <v xml:space="preserve">Public domain	</v>
      <v xml:space="preserve">http://es.wikipedia.org/wiki/Arauca_(Colombia)	</v>
      <v xml:space="preserve">http://en.wikipedia.org/wiki/Public_domain	</v>
    </spb>
    <spb s="0">
      <v xml:space="preserve">Wikipedia	Wikipedia	</v>
      <v xml:space="preserve">CC-BY-SA	CC-BY-SA	</v>
      <v xml:space="preserve">http://en.wikipedia.org/wiki/Archipelago_of_San_Andrés,_Providencia_and_Santa_Catalina	http://es.wikipedia.org/wiki/Archipiélago_de_San_Andrés,_Providencia_y_Santa_Catalina	</v>
      <v xml:space="preserve">http://creativecommons.org/licenses/by-sa/3.0/	http://creativecommons.org/licenses/by-sa/3.0/	</v>
    </spb>
    <spb s="0">
      <v xml:space="preserve">Wikipedia	Wikipedia	</v>
      <v xml:space="preserve">CC-BY-SA	CC-BY-SA	</v>
      <v xml:space="preserve">http://es.wikipedia.org/wiki/Archipiélago_de_San_Andrés,_Providencia_y_Santa_Catalina	http://zh.wikipedia.org/zh-tw/index.html?curid=1045295	</v>
      <v xml:space="preserve">http://creativecommons.org/licenses/by-sa/3.0/	http://creativecommons.org/licenses/by-sa/3.0/	</v>
    </spb>
    <spb s="0">
      <v xml:space="preserve">Wikipedia	</v>
      <v xml:space="preserve">CC-BY-SA	</v>
      <v xml:space="preserve">http://en.wikipedia.org/wiki/Archipelago_of_San_Andrés,_Providencia_and_Santa_Catalina	</v>
      <v xml:space="preserve">http://creativecommons.org/licenses/by-sa/3.0/	</v>
    </spb>
    <spb s="0">
      <v xml:space="preserve">Wikipedia	</v>
      <v xml:space="preserve">CC-BY-SA	</v>
      <v xml:space="preserve">http://es.wikipedia.org/wiki/Archipiélago_de_San_Andrés,_Providencia_y_Santa_Catalina	</v>
      <v xml:space="preserve">http://creativecommons.org/licenses/by-sa/3.0/	</v>
    </spb>
    <spb s="0">
      <v xml:space="preserve">Wikipedia	Wikipedia	Wikipedia	</v>
      <v xml:space="preserve">CC-BY-SA	CC-BY-SA	CC-BY-SA	</v>
      <v xml:space="preserve">http://en.wikipedia.org/wiki/Archipelago_of_San_Andrés,_Providencia_and_Santa_Catalina	http://es.wikipedia.org/wiki/Archipiélago_de_San_Andrés,_Providencia_y_Santa_Catalina	http://zh.wikipedia.org/zh-tw/index.html?curid=1045295	</v>
      <v xml:space="preserve">http://creativecommons.org/licenses/by-sa/3.0/	http://creativecommons.org/licenses/by-sa/3.0/	http://creativecommons.org/licenses/by-sa/3.0/	</v>
    </spb>
    <spb s="11">
      <v>25</v>
      <v>26</v>
      <v>27</v>
      <v>26</v>
      <v>28</v>
      <v>29</v>
      <v>3</v>
      <v>27</v>
    </spb>
    <spb s="12">
      <v>Area</v>
      <v>Image</v>
      <v>Name</v>
      <v>Population</v>
      <v>UniqueName</v>
      <v>VDPID/VSID</v>
      <v>Description</v>
      <v>Country/region</v>
      <v>Largest city</v>
      <v>Housing units</v>
      <v>Capital/Major City</v>
    </spb>
    <spb s="13">
      <v>1</v>
      <v>Name</v>
    </spb>
    <spb s="14">
      <v>7</v>
      <v>7</v>
      <v>8</v>
    </spb>
    <spb s="0">
      <v xml:space="preserve">Wikipedia	</v>
      <v xml:space="preserve">Public domain	</v>
      <v xml:space="preserve">http://es.wikipedia.org/wiki/Archipiélago_de_San_Andrés,_Providencia_y_Santa_Catalina	</v>
      <v xml:space="preserve">http://en.wikipedia.org/wiki/Public_domain	</v>
    </spb>
    <spb s="0">
      <v xml:space="preserve">Wikipedia	</v>
      <v xml:space="preserve">CC-BY-SA	</v>
      <v xml:space="preserve">http://en.wikipedia.org/wiki/Atlántico_Department	</v>
      <v xml:space="preserve">http://creativecommons.org/licenses/by-sa/3.0/	</v>
    </spb>
    <spb s="0">
      <v xml:space="preserve">Wikipedia	Wikipedia	</v>
      <v xml:space="preserve">CC-BY-SA	CC-BY-SA	</v>
      <v xml:space="preserve">http://es.wikipedia.org/wiki/Atlántico_(Colombia)	http://it.wikipedia.org/wiki/Dipartimento_dell'Atlantico_(Colombia)	</v>
      <v xml:space="preserve">http://creativecommons.org/licenses/by-sa/3.0/	http://creativecommons.org/licenses/by-sa/3.0/	</v>
    </spb>
    <spb s="0">
      <v xml:space="preserve">Wikipedia	</v>
      <v xml:space="preserve">CC-BY-SA	</v>
      <v xml:space="preserve">http://es.wikipedia.org/wiki/Atlántico_(Colombia)	</v>
      <v xml:space="preserve">http://creativecommons.org/licenses/by-sa/3.0/	</v>
    </spb>
    <spb s="0">
      <v xml:space="preserve">Wikipedia	Wikipedia	Wikipedia	</v>
      <v xml:space="preserve">CC-BY-SA	CC-BY-SA	CC-BY-SA	</v>
      <v xml:space="preserve">http://en.wikipedia.org/wiki/Atlántico_Department	http://es.wikipedia.org/wiki/Atlántico_(Colombia)	http://it.wikipedia.org/wiki/Dipartimento_dell'Atlantico_(Colombia)	</v>
      <v xml:space="preserve">http://creativecommons.org/licenses/by-sa/3.0/	http://creativecommons.org/licenses/by-sa/3.0/	http://creativecommons.org/licenses/by-sa/3.0/	</v>
    </spb>
    <spb s="1">
      <v>35</v>
      <v>36</v>
      <v>35</v>
      <v>36</v>
      <v>37</v>
      <v>38</v>
      <v>38</v>
      <v>3</v>
      <v>38</v>
    </spb>
    <spb s="3">
      <v>2</v>
      <v>Name</v>
      <v>LearnMoreOnLink</v>
    </spb>
    <spb s="0">
      <v xml:space="preserve">Wikipedia	</v>
      <v xml:space="preserve">Public domain	</v>
      <v xml:space="preserve">http://es.wikipedia.org/wiki/Atlántico_(Colombia)	</v>
      <v xml:space="preserve">http://en.wikipedia.org/wiki/Public_domain	</v>
    </spb>
    <spb s="0">
      <v xml:space="preserve">Wikipedia	</v>
      <v xml:space="preserve">CC-BY-SA	</v>
      <v xml:space="preserve">http://fr.wikipedia.org/wiki/Bogota	</v>
      <v xml:space="preserve">http://creativecommons.org/licenses/by-sa/3.0/	</v>
    </spb>
    <spb s="0">
      <v xml:space="preserve">Wikipedia	Wikipedia	</v>
      <v xml:space="preserve">CC-BY-SA	CC-BY-SA	</v>
      <v xml:space="preserve">http://es.wikipedia.org/wiki/Bogotá	http://fr.wikipedia.org/wiki/Bogota	</v>
      <v xml:space="preserve">http://creativecommons.org/licenses/by-sa/3.0/	http://creativecommons.org/licenses/by-sa/3.0/	</v>
    </spb>
    <spb s="0">
      <v xml:space="preserve">Wikipedia	</v>
      <v xml:space="preserve">CC-BY-SA	</v>
      <v xml:space="preserve">http://en.wikipedia.org/wiki/Bogotá	</v>
      <v xml:space="preserve">http://creativecommons.org/licenses/by-sa/3.0/	</v>
    </spb>
    <spb s="0">
      <v xml:space="preserve">Wikipedia	</v>
      <v xml:space="preserve">CC-BY-SA	</v>
      <v xml:space="preserve">http://es.wikipedia.org/wiki/Bogotá	</v>
      <v xml:space="preserve">http://creativecommons.org/licenses/by-sa/3.0/	</v>
    </spb>
    <spb s="0">
      <v xml:space="preserve">Wikipedia	Wikipedia	Wikipedia	</v>
      <v xml:space="preserve">CC-BY-SA	CC-BY-SA	CC-BY-SA	</v>
      <v xml:space="preserve">http://en.wikipedia.org/wiki/Bogotá	http://es.wikipedia.org/wiki/Bogotá	http://fr.wikipedia.org/wiki/Bogota	</v>
      <v xml:space="preserve">http://creativecommons.org/licenses/by-sa/3.0/	http://creativecommons.org/licenses/by-sa/3.0/	http://creativecommons.org/licenses/by-sa/3.0/	</v>
    </spb>
    <spb s="15">
      <v>42</v>
      <v>43</v>
      <v>44</v>
      <v>43</v>
      <v>45</v>
      <v>46</v>
      <v>3</v>
    </spb>
    <spb s="16">
      <v>Area</v>
      <v>Image</v>
      <v>Name</v>
      <v>Population</v>
      <v>UniqueName</v>
      <v>VDPID/VSID</v>
      <v>Description</v>
      <v>Country/region</v>
      <v>LearnMoreOnLink</v>
      <v>Housing units</v>
    </spb>
    <spb s="3">
      <v>3</v>
      <v>Name</v>
      <v>LearnMoreOnLink</v>
    </spb>
    <spb s="0">
      <v xml:space="preserve">Wikipedia	</v>
      <v xml:space="preserve">Public domain	</v>
      <v xml:space="preserve">http://it.wikipedia.org/wiki/Bogotà	</v>
      <v xml:space="preserve">http://en.wikipedia.org/wiki/Public_domain	</v>
    </spb>
    <spb s="0">
      <v xml:space="preserve">Wikipedia	Wikipedia	</v>
      <v xml:space="preserve">CC-BY-SA	CC-BY-SA	</v>
      <v xml:space="preserve">http://en.wikipedia.org/wiki/Bolívar_Department	http://es.wikipedia.org/wiki/Bolívar_(Colombia)	</v>
      <v xml:space="preserve">http://creativecommons.org/licenses/by-sa/3.0/	http://creativecommons.org/licenses/by-sa/3.0/	</v>
    </spb>
    <spb s="0">
      <v xml:space="preserve">Wikipedia	Wikipedia	</v>
      <v xml:space="preserve">CC-BY-SA	CC-BY-SA	</v>
      <v xml:space="preserve">http://es.wikipedia.org/wiki/Bolívar_(Colombia)	http://zh.wikipedia.org/zh-tw/index.html?curid=1023476	</v>
      <v xml:space="preserve">http://creativecommons.org/licenses/by-sa/3.0/	http://creativecommons.org/licenses/by-sa/3.0/	</v>
    </spb>
    <spb s="0">
      <v xml:space="preserve">Wikipedia	</v>
      <v xml:space="preserve">CC-BY-SA	</v>
      <v xml:space="preserve">http://en.wikipedia.org/wiki/Bolívar_Department	</v>
      <v xml:space="preserve">http://creativecommons.org/licenses/by-sa/3.0/	</v>
    </spb>
    <spb s="0">
      <v xml:space="preserve">Wikipedia	</v>
      <v xml:space="preserve">CC-BY-SA	</v>
      <v xml:space="preserve">http://es.wikipedia.org/wiki/Bolívar_(Colombia)	</v>
      <v xml:space="preserve">http://creativecommons.org/licenses/by-sa/3.0/	</v>
    </spb>
    <spb s="0">
      <v xml:space="preserve">Wikipedia	Wikipedia	Wikipedia	</v>
      <v xml:space="preserve">CC-BY-SA	CC-BY-SA	CC-BY-SA	</v>
      <v xml:space="preserve">http://en.wikipedia.org/wiki/Bolívar_Department	http://es.wikipedia.org/wiki/Bolívar_(Colombia)	http://zh.wikipedia.org/zh-tw/index.html?curid=1023476	</v>
      <v xml:space="preserve">http://creativecommons.org/licenses/by-sa/3.0/	http://creativecommons.org/licenses/by-sa/3.0/	http://creativecommons.org/licenses/by-sa/3.0/	</v>
    </spb>
    <spb s="1">
      <v>51</v>
      <v>52</v>
      <v>53</v>
      <v>52</v>
      <v>54</v>
      <v>55</v>
      <v>55</v>
      <v>3</v>
      <v>55</v>
    </spb>
    <spb s="0">
      <v xml:space="preserve">Wikipedia	</v>
      <v xml:space="preserve">Public domain	</v>
      <v xml:space="preserve">http://es.wikipedia.org/wiki/Bolívar_(Colombia)	</v>
      <v xml:space="preserve">http://en.wikipedia.org/wiki/Public_domain	</v>
    </spb>
    <spb s="0">
      <v xml:space="preserve">Wikipedia	Wikipedia	</v>
      <v xml:space="preserve">CC-BY-SA	CC-BY-SA	</v>
      <v xml:space="preserve">http://en.wikipedia.org/wiki/Boyacá_Department	http://es.wikipedia.org/wiki/Boyacá	</v>
      <v xml:space="preserve">http://creativecommons.org/licenses/by-sa/3.0/	http://creativecommons.org/licenses/by-sa/3.0/	</v>
    </spb>
    <spb s="0">
      <v xml:space="preserve">Wikipedia	</v>
      <v xml:space="preserve">CC-BY-SA	</v>
      <v xml:space="preserve">http://es.wikipedia.org/wiki/Boyacá	</v>
      <v xml:space="preserve">http://creativecommons.org/licenses/by-sa/3.0/	</v>
    </spb>
    <spb s="0">
      <v xml:space="preserve">Wikipedia	</v>
      <v xml:space="preserve">CC-BY-SA	</v>
      <v xml:space="preserve">http://en.wikipedia.org/wiki/Boyacá_Department	</v>
      <v xml:space="preserve">http://creativecommons.org/licenses/by-sa/3.0/	</v>
    </spb>
    <spb s="1">
      <v>58</v>
      <v>59</v>
      <v>60</v>
      <v>59</v>
      <v>59</v>
      <v>58</v>
      <v>58</v>
      <v>3</v>
      <v>58</v>
    </spb>
    <spb s="0">
      <v xml:space="preserve">Wikipedia	</v>
      <v xml:space="preserve">Public domain	</v>
      <v xml:space="preserve">http://es.wikipedia.org/wiki/Boyacá	</v>
      <v xml:space="preserve">http://en.wikipedia.org/wiki/Public_domain	</v>
    </spb>
    <spb s="0">
      <v xml:space="preserve">Wikipedia	Wikipedia	</v>
      <v xml:space="preserve">CC-BY-SA	CC-BY-SA	</v>
      <v xml:space="preserve">http://en.wikipedia.org/wiki/Caldas_Department	http://es.wikipedia.org/wiki/Caldas	</v>
      <v xml:space="preserve">http://creativecommons.org/licenses/by-sa/3.0/	http://creativecommons.org/licenses/by-sa/3.0/	</v>
    </spb>
    <spb s="0">
      <v xml:space="preserve">Wikipedia	</v>
      <v xml:space="preserve">CC-BY-SA	</v>
      <v xml:space="preserve">http://en.wikipedia.org/wiki/Caldas_Department	</v>
      <v xml:space="preserve">http://creativecommons.org/licenses/by-sa/3.0/	</v>
    </spb>
    <spb s="0">
      <v xml:space="preserve">Wikipedia	</v>
      <v xml:space="preserve">CC-BY-SA	</v>
      <v xml:space="preserve">http://es.wikipedia.org/wiki/Caldas	</v>
      <v xml:space="preserve">http://creativecommons.org/licenses/by-sa/3.0/	</v>
    </spb>
    <spb s="1">
      <v>63</v>
      <v>63</v>
      <v>64</v>
      <v>63</v>
      <v>65</v>
      <v>63</v>
      <v>63</v>
      <v>3</v>
      <v>63</v>
    </spb>
    <spb s="0">
      <v xml:space="preserve">Wikipedia	</v>
      <v xml:space="preserve">Public domain	</v>
      <v xml:space="preserve">http://es.wikipedia.org/wiki/Caldas	</v>
      <v xml:space="preserve">http://en.wikipedia.org/wiki/Public_domain	</v>
    </spb>
    <spb s="0">
      <v xml:space="preserve">Wikipedia	Wikipedia	</v>
      <v xml:space="preserve">CC-BY-SA	CC-BY-SA	</v>
      <v xml:space="preserve">http://en.wikipedia.org/wiki/Caquetá_Department	http://es.wikipedia.org/wiki/Caquetá	</v>
      <v xml:space="preserve">http://creativecommons.org/licenses/by-sa/3.0/	http://creativecommons.org/licenses/by-sa/3.0/	</v>
    </spb>
    <spb s="0">
      <v xml:space="preserve">Wikipedia	Wikipedia	</v>
      <v xml:space="preserve">CC-BY-SA	CC-BY-SA	</v>
      <v xml:space="preserve">http://es.wikipedia.org/wiki/Caquetá	http://zh.wikipedia.org/zh-tw/index.html?curid=1023900	</v>
      <v xml:space="preserve">http://creativecommons.org/licenses/by-sa/3.0/	http://creativecommons.org/licenses/by-sa/3.0/	</v>
    </spb>
    <spb s="0">
      <v xml:space="preserve">Wikipedia	</v>
      <v xml:space="preserve">CC-BY-SA	</v>
      <v xml:space="preserve">http://en.wikipedia.org/wiki/Caquetá_Department	</v>
      <v xml:space="preserve">http://creativecommons.org/licenses/by-sa/3.0/	</v>
    </spb>
    <spb s="0">
      <v xml:space="preserve">Wikipedia	</v>
      <v xml:space="preserve">CC-BY-SA	</v>
      <v xml:space="preserve">http://es.wikipedia.org/wiki/Caquetá	</v>
      <v xml:space="preserve">http://creativecommons.org/licenses/by-sa/3.0/	</v>
    </spb>
    <spb s="0">
      <v xml:space="preserve">Wikipedia	Wikipedia	Wikipedia	</v>
      <v xml:space="preserve">CC-BY-SA	CC-BY-SA	CC-BY-SA	</v>
      <v xml:space="preserve">http://en.wikipedia.org/wiki/Caquetá_Department	http://es.wikipedia.org/wiki/Caquetá	http://zh.wikipedia.org/zh-tw/index.html?curid=1023900	</v>
      <v xml:space="preserve">http://creativecommons.org/licenses/by-sa/3.0/	http://creativecommons.org/licenses/by-sa/3.0/	http://creativecommons.org/licenses/by-sa/3.0/	</v>
    </spb>
    <spb s="1">
      <v>68</v>
      <v>69</v>
      <v>70</v>
      <v>69</v>
      <v>71</v>
      <v>72</v>
      <v>72</v>
      <v>3</v>
      <v>72</v>
    </spb>
    <spb s="0">
      <v xml:space="preserve">Wikipedia	</v>
      <v xml:space="preserve">CC-BY-SA-3.0	</v>
      <v xml:space="preserve">http://es.wikipedia.org/wiki/Caquetá	</v>
      <v xml:space="preserve">http://creativecommons.org/licenses/by-sa/3.0/	</v>
    </spb>
    <spb s="0">
      <v xml:space="preserve">Wikipedia	</v>
      <v xml:space="preserve">CC-BY-SA	</v>
      <v xml:space="preserve">http://en.wikipedia.org/wiki/Casanare_Department	</v>
      <v xml:space="preserve">http://creativecommons.org/licenses/by-sa/3.0/	</v>
    </spb>
    <spb s="0">
      <v xml:space="preserve">Wikipedia	Wikipedia	</v>
      <v xml:space="preserve">CC-BY-SA	CC-BY-SA	</v>
      <v xml:space="preserve">http://en.wikipedia.org/wiki/Casanare_Department	http://es.wikipedia.org/wiki/Casanare	</v>
      <v xml:space="preserve">http://creativecommons.org/licenses/by-sa/3.0/	http://creativecommons.org/licenses/by-sa/3.0/	</v>
    </spb>
    <spb s="0">
      <v xml:space="preserve">Wikipedia	</v>
      <v xml:space="preserve">CC-BY-SA	</v>
      <v xml:space="preserve">http://es.wikipedia.org/wiki/Casanare	</v>
      <v xml:space="preserve">http://creativecommons.org/licenses/by-sa/3.0/	</v>
    </spb>
    <spb s="1">
      <v>75</v>
      <v>76</v>
      <v>75</v>
      <v>76</v>
      <v>77</v>
      <v>76</v>
      <v>76</v>
      <v>3</v>
      <v>76</v>
    </spb>
    <spb s="0">
      <v xml:space="preserve">Wikipedia	</v>
      <v xml:space="preserve">CC-BY-SA-3.0	</v>
      <v xml:space="preserve">http://es.wikipedia.org/wiki/Casanare	</v>
      <v xml:space="preserve">http://creativecommons.org/licenses/by-sa/3.0/	</v>
    </spb>
    <spb s="0">
      <v xml:space="preserve">Wikipedia	Wikipedia	</v>
      <v xml:space="preserve">CC-BY-SA	CC-BY-SA	</v>
      <v xml:space="preserve">http://en.wikipedia.org/wiki/Cauca_Department	http://es.wikipedia.org/wiki/Cauca_(Colombia)	</v>
      <v xml:space="preserve">http://creativecommons.org/licenses/by-sa/3.0/	http://creativecommons.org/licenses/by-sa/3.0/	</v>
    </spb>
    <spb s="0">
      <v xml:space="preserve">Wikipedia	</v>
      <v xml:space="preserve">CC-BY-SA	</v>
      <v xml:space="preserve">http://en.wikipedia.org/wiki/Cauca_Department	</v>
      <v xml:space="preserve">http://creativecommons.org/licenses/by-sa/3.0/	</v>
    </spb>
    <spb s="0">
      <v xml:space="preserve">Wikipedia	</v>
      <v xml:space="preserve">CC-BY-SA	</v>
      <v xml:space="preserve">http://es.wikipedia.org/wiki/Cauca_(Colombia)	</v>
      <v xml:space="preserve">http://creativecommons.org/licenses/by-sa/3.0/	</v>
    </spb>
    <spb s="1">
      <v>80</v>
      <v>80</v>
      <v>81</v>
      <v>80</v>
      <v>82</v>
      <v>80</v>
      <v>80</v>
      <v>3</v>
      <v>80</v>
    </spb>
    <spb s="0">
      <v xml:space="preserve">Wikipedia	</v>
      <v xml:space="preserve">Public domain	</v>
      <v xml:space="preserve">http://es.wikipedia.org/wiki/Cauca_(Colombia)	</v>
      <v xml:space="preserve">http://en.wikipedia.org/wiki/Public_domain	</v>
    </spb>
    <spb s="0">
      <v xml:space="preserve">Wikipedia	Wikipedia	</v>
      <v xml:space="preserve">CC-BY-SA	CC-BY-SA	</v>
      <v xml:space="preserve">http://en.wikipedia.org/wiki/Cesar_Department	http://es.wikipedia.org/wiki/Cesar	</v>
      <v xml:space="preserve">http://creativecommons.org/licenses/by-sa/3.0/	http://creativecommons.org/licenses/by-sa/3.0/	</v>
    </spb>
    <spb s="0">
      <v xml:space="preserve">Wikipedia	</v>
      <v xml:space="preserve">CC-BY-SA	</v>
      <v xml:space="preserve">http://en.wikipedia.org/wiki/Cesar_Department	</v>
      <v xml:space="preserve">http://creativecommons.org/licenses/by-sa/3.0/	</v>
    </spb>
    <spb s="0">
      <v xml:space="preserve">Wikipedia	</v>
      <v xml:space="preserve">CC-BY-SA	</v>
      <v xml:space="preserve">http://es.wikipedia.org/wiki/Cesar	</v>
      <v xml:space="preserve">http://creativecommons.org/licenses/by-sa/3.0/	</v>
    </spb>
    <spb s="1">
      <v>85</v>
      <v>85</v>
      <v>86</v>
      <v>85</v>
      <v>87</v>
      <v>85</v>
      <v>85</v>
      <v>3</v>
      <v>85</v>
    </spb>
    <spb s="0">
      <v xml:space="preserve">Wikipedia	</v>
      <v xml:space="preserve">Public domain	</v>
      <v xml:space="preserve">http://es.wikipedia.org/wiki/Cesar	</v>
      <v xml:space="preserve">http://en.wikipedia.org/wiki/Public_domain	</v>
    </spb>
    <spb s="0">
      <v xml:space="preserve">Wikipedia	Wikipedia	</v>
      <v xml:space="preserve">CC-BY-SA	CC-BY-SA	</v>
      <v xml:space="preserve">http://en.wikipedia.org/wiki/Chocó_Department	http://es.wikipedia.org/wiki/Chocó	</v>
      <v xml:space="preserve">http://creativecommons.org/licenses/by-sa/3.0/	http://creativecommons.org/licenses/by-sa/3.0/	</v>
    </spb>
    <spb s="0">
      <v xml:space="preserve">Wikipedia	Wikipedia	</v>
      <v xml:space="preserve">CC-BY-SA	CC-BY-SA	</v>
      <v xml:space="preserve">http://es.wikipedia.org/wiki/Chocó	http://zh.wikipedia.org/zh-tw/index.html?curid=1044611	</v>
      <v xml:space="preserve">http://creativecommons.org/licenses/by-sa/3.0/	http://creativecommons.org/licenses/by-sa/3.0/	</v>
    </spb>
    <spb s="0">
      <v xml:space="preserve">Wikipedia	</v>
      <v xml:space="preserve">CC-BY-SA	</v>
      <v xml:space="preserve">http://en.wikipedia.org/wiki/Chocó_Department	</v>
      <v xml:space="preserve">http://creativecommons.org/licenses/by-sa/3.0/	</v>
    </spb>
    <spb s="0">
      <v xml:space="preserve">Wikipedia	</v>
      <v xml:space="preserve">CC-BY-SA	</v>
      <v xml:space="preserve">http://es.wikipedia.org/wiki/Chocó	</v>
      <v xml:space="preserve">http://creativecommons.org/licenses/by-sa/3.0/	</v>
    </spb>
    <spb s="0">
      <v xml:space="preserve">Wikipedia	Wikipedia	Wikipedia	</v>
      <v xml:space="preserve">CC-BY-SA	CC-BY-SA	CC-BY-SA	</v>
      <v xml:space="preserve">http://en.wikipedia.org/wiki/Chocó_Department	http://es.wikipedia.org/wiki/Chocó	http://zh.wikipedia.org/zh-tw/index.html?curid=1044611	</v>
      <v xml:space="preserve">http://creativecommons.org/licenses/by-sa/3.0/	http://creativecommons.org/licenses/by-sa/3.0/	http://creativecommons.org/licenses/by-sa/3.0/	</v>
    </spb>
    <spb s="1">
      <v>90</v>
      <v>91</v>
      <v>92</v>
      <v>91</v>
      <v>93</v>
      <v>94</v>
      <v>94</v>
      <v>3</v>
      <v>94</v>
    </spb>
    <spb s="0">
      <v xml:space="preserve">Wikipedia	</v>
      <v xml:space="preserve">Public domain	</v>
      <v xml:space="preserve">http://es.wikipedia.org/wiki/Chocó	</v>
      <v xml:space="preserve">http://en.wikipedia.org/wiki/Public_domain	</v>
    </spb>
    <spb s="0">
      <v xml:space="preserve">Wikipedia	</v>
      <v xml:space="preserve">CC-BY-SA	</v>
      <v xml:space="preserve">http://en.wikipedia.org/wiki/Córdoba_Department	</v>
      <v xml:space="preserve">http://creativecommons.org/licenses/by-sa/3.0/	</v>
    </spb>
    <spb s="0">
      <v xml:space="preserve">Wikipedia	Wikipedia	</v>
      <v xml:space="preserve">CC-BY-SA	CC-BY-SA	</v>
      <v xml:space="preserve">http://es.wikipedia.org/wiki/Córdoba_(Colombia)	http://zh.wikipedia.org/zh-tw/index.html?curid=1042915	</v>
      <v xml:space="preserve">http://creativecommons.org/licenses/by-sa/3.0/	http://creativecommons.org/licenses/by-sa/3.0/	</v>
    </spb>
    <spb s="0">
      <v xml:space="preserve">Wikipedia	</v>
      <v xml:space="preserve">CC-BY-SA	</v>
      <v xml:space="preserve">http://es.wikipedia.org/wiki/Córdoba_(Colombia)	</v>
      <v xml:space="preserve">http://creativecommons.org/licenses/by-sa/3.0/	</v>
    </spb>
    <spb s="0">
      <v xml:space="preserve">Wikipedia	Wikipedia	Wikipedia	</v>
      <v xml:space="preserve">CC-BY-SA	CC-BY-SA	CC-BY-SA	</v>
      <v xml:space="preserve">http://en.wikipedia.org/wiki/Córdoba_Department	http://es.wikipedia.org/wiki/Córdoba_(Colombia)	http://zh.wikipedia.org/zh-tw/index.html?curid=1042915	</v>
      <v xml:space="preserve">http://creativecommons.org/licenses/by-sa/3.0/	http://creativecommons.org/licenses/by-sa/3.0/	http://creativecommons.org/licenses/by-sa/3.0/	</v>
    </spb>
    <spb s="1">
      <v>97</v>
      <v>98</v>
      <v>97</v>
      <v>98</v>
      <v>99</v>
      <v>100</v>
      <v>100</v>
      <v>3</v>
      <v>100</v>
    </spb>
    <spb s="0">
      <v xml:space="preserve">Wikipedia	</v>
      <v xml:space="preserve">Public domain	</v>
      <v xml:space="preserve">http://es.wikipedia.org/wiki/Córdoba_(Colombia)	</v>
      <v xml:space="preserve">http://en.wikipedia.org/wiki/Public_domain	</v>
    </spb>
    <spb s="0">
      <v xml:space="preserve">Wikipedia	</v>
      <v xml:space="preserve">CC-BY-SA	</v>
      <v xml:space="preserve">http://en.wikipedia.org/wiki/Cundinamarca_Department	</v>
      <v xml:space="preserve">http://creativecommons.org/licenses/by-sa/3.0/	</v>
    </spb>
    <spb s="0">
      <v xml:space="preserve">Wikipedia	Wikipedia	</v>
      <v xml:space="preserve">CC-BY-SA	CC-BY-SA	</v>
      <v xml:space="preserve">http://en.wikipedia.org/wiki/Cundinamarca_Department	http://es.wikipedia.org/wiki/Cundinamarca	</v>
      <v xml:space="preserve">http://creativecommons.org/licenses/by-sa/3.0/	http://creativecommons.org/licenses/by-sa/3.0/	</v>
    </spb>
    <spb s="0">
      <v xml:space="preserve">Wikipedia	</v>
      <v xml:space="preserve">CC-BY-SA	</v>
      <v xml:space="preserve">http://es.wikipedia.org/wiki/Cundinamarca	</v>
      <v xml:space="preserve">http://creativecommons.org/licenses/by-sa/3.0/	</v>
    </spb>
    <spb s="1">
      <v>103</v>
      <v>104</v>
      <v>103</v>
      <v>104</v>
      <v>105</v>
      <v>104</v>
      <v>104</v>
      <v>3</v>
      <v>104</v>
    </spb>
    <spb s="0">
      <v xml:space="preserve">Wikipedia	</v>
      <v xml:space="preserve">CC BY-SA 4.0	</v>
      <v xml:space="preserve">http://es.wikipedia.org/wiki/Cundinamarca	</v>
      <v xml:space="preserve">https://creativecommons.org/licenses/by-sa/4.0	</v>
    </spb>
    <spb s="0">
      <v xml:space="preserve">Wikipedia	Wikipedia	</v>
      <v xml:space="preserve">CC-BY-SA	CC-BY-SA	</v>
      <v xml:space="preserve">http://en.wikipedia.org/wiki/Guainía_Department	http://es.wikipedia.org/wiki/Guainía	</v>
      <v xml:space="preserve">http://creativecommons.org/licenses/by-sa/3.0/	http://creativecommons.org/licenses/by-sa/3.0/	</v>
    </spb>
    <spb s="0">
      <v xml:space="preserve">Wikipedia	Wikipedia	</v>
      <v xml:space="preserve">CC-BY-SA	CC-BY-SA	</v>
      <v xml:space="preserve">http://es.wikipedia.org/wiki/Guainía	http://zh.wikipedia.org/zh-tw/index.html?curid=1044663	</v>
      <v xml:space="preserve">http://creativecommons.org/licenses/by-sa/3.0/	http://creativecommons.org/licenses/by-sa/3.0/	</v>
    </spb>
    <spb s="0">
      <v xml:space="preserve">Wikipedia	</v>
      <v xml:space="preserve">CC-BY-SA	</v>
      <v xml:space="preserve">http://en.wikipedia.org/wiki/Guainía_Department	</v>
      <v xml:space="preserve">http://creativecommons.org/licenses/by-sa/3.0/	</v>
    </spb>
    <spb s="0">
      <v xml:space="preserve">Wikipedia	</v>
      <v xml:space="preserve">CC-BY-SA	</v>
      <v xml:space="preserve">http://es.wikipedia.org/wiki/Guainía	</v>
      <v xml:space="preserve">http://creativecommons.org/licenses/by-sa/3.0/	</v>
    </spb>
    <spb s="0">
      <v xml:space="preserve">Wikipedia	Wikipedia	Wikipedia	</v>
      <v xml:space="preserve">CC-BY-SA	CC-BY-SA	CC-BY-SA	</v>
      <v xml:space="preserve">http://en.wikipedia.org/wiki/Guainía_Department	http://es.wikipedia.org/wiki/Guainía	http://zh.wikipedia.org/zh-tw/index.html?curid=1044663	</v>
      <v xml:space="preserve">http://creativecommons.org/licenses/by-sa/3.0/	http://creativecommons.org/licenses/by-sa/3.0/	http://creativecommons.org/licenses/by-sa/3.0/	</v>
    </spb>
    <spb s="1">
      <v>108</v>
      <v>109</v>
      <v>110</v>
      <v>109</v>
      <v>111</v>
      <v>112</v>
      <v>112</v>
      <v>3</v>
      <v>112</v>
    </spb>
    <spb s="0">
      <v xml:space="preserve">Wikipedia	</v>
      <v xml:space="preserve">Public domain	</v>
      <v xml:space="preserve">http://es.wikipedia.org/wiki/Guainía	</v>
      <v xml:space="preserve">http://en.wikipedia.org/wiki/Public_domain	</v>
    </spb>
    <spb s="0">
      <v xml:space="preserve">Wikipedia	Wikipedia	</v>
      <v xml:space="preserve">CC-BY-SA	CC-BY-SA	</v>
      <v xml:space="preserve">http://en.wikipedia.org/wiki/Guaviare_Department	http://es.wikipedia.org/wiki/Guaviare	</v>
      <v xml:space="preserve">http://creativecommons.org/licenses/by-sa/3.0/	http://creativecommons.org/licenses/by-sa/3.0/	</v>
    </spb>
    <spb s="0">
      <v xml:space="preserve">Wikipedia	</v>
      <v xml:space="preserve">CC-BY-SA	</v>
      <v xml:space="preserve">http://en.wikipedia.org/wiki/Guaviare_Department	</v>
      <v xml:space="preserve">http://creativecommons.org/licenses/by-sa/3.0/	</v>
    </spb>
    <spb s="0">
      <v xml:space="preserve">Wikipedia	</v>
      <v xml:space="preserve">CC-BY-SA	</v>
      <v xml:space="preserve">http://es.wikipedia.org/wiki/Guaviare	</v>
      <v xml:space="preserve">http://creativecommons.org/licenses/by-sa/3.0/	</v>
    </spb>
    <spb s="1">
      <v>115</v>
      <v>115</v>
      <v>116</v>
      <v>115</v>
      <v>117</v>
      <v>115</v>
      <v>115</v>
      <v>3</v>
      <v>115</v>
    </spb>
    <spb s="0">
      <v xml:space="preserve">Wikipedia	</v>
      <v xml:space="preserve">CC BY-SA 4.0	</v>
      <v xml:space="preserve">http://es.wikipedia.org/wiki/Guaviare	</v>
      <v xml:space="preserve">https://creativecommons.org/licenses/by-sa/4.0	</v>
    </spb>
    <spb s="0">
      <v xml:space="preserve">Wikipedia	Wikipedia	</v>
      <v xml:space="preserve">CC-BY-SA	CC-BY-SA	</v>
      <v xml:space="preserve">http://en.wikipedia.org/wiki/Huila_Department	http://es.wikipedia.org/wiki/Huila	</v>
      <v xml:space="preserve">http://creativecommons.org/licenses/by-sa/3.0/	http://creativecommons.org/licenses/by-sa/3.0/	</v>
    </spb>
    <spb s="0">
      <v xml:space="preserve">Wikipedia	</v>
      <v xml:space="preserve">CC-BY-SA	</v>
      <v xml:space="preserve">http://en.wikipedia.org/wiki/Huila_Department	</v>
      <v xml:space="preserve">http://creativecommons.org/licenses/by-sa/3.0/	</v>
    </spb>
    <spb s="0">
      <v xml:space="preserve">Wikipedia	</v>
      <v xml:space="preserve">CC-BY-SA	</v>
      <v xml:space="preserve">http://es.wikipedia.org/wiki/Huila	</v>
      <v xml:space="preserve">http://creativecommons.org/licenses/by-sa/3.0/	</v>
    </spb>
    <spb s="1">
      <v>120</v>
      <v>120</v>
      <v>121</v>
      <v>120</v>
      <v>122</v>
      <v>120</v>
      <v>120</v>
      <v>3</v>
      <v>120</v>
    </spb>
    <spb s="0">
      <v xml:space="preserve">Wikipedia	</v>
      <v xml:space="preserve">Public domain	</v>
      <v xml:space="preserve">http://es.wikipedia.org/wiki/Huila	</v>
      <v xml:space="preserve">http://en.wikipedia.org/wiki/Public_domain	</v>
    </spb>
    <spb s="0">
      <v xml:space="preserve">Wikipedia	Wikipedia	</v>
      <v xml:space="preserve">CC-BY-SA	CC-BY-SA	</v>
      <v xml:space="preserve">http://en.wikipedia.org/wiki/La_Guajira_Department	http://es.wikipedia.org/wiki/La_Guajira	</v>
      <v xml:space="preserve">http://creativecommons.org/licenses/by-sa/3.0/	http://creativecommons.org/licenses/by-sa/3.0/	</v>
    </spb>
    <spb s="0">
      <v xml:space="preserve">Wikipedia	</v>
      <v xml:space="preserve">CC-BY-SA	</v>
      <v xml:space="preserve">http://en.wikipedia.org/wiki/La_Guajira_Department	</v>
      <v xml:space="preserve">http://creativecommons.org/licenses/by-sa/3.0/	</v>
    </spb>
    <spb s="0">
      <v xml:space="preserve">Wikipedia	</v>
      <v xml:space="preserve">CC-BY-SA	</v>
      <v xml:space="preserve">http://es.wikipedia.org/wiki/La_Guajira	</v>
      <v xml:space="preserve">http://creativecommons.org/licenses/by-sa/3.0/	</v>
    </spb>
    <spb s="11">
      <v>125</v>
      <v>125</v>
      <v>126</v>
      <v>125</v>
      <v>127</v>
      <v>125</v>
      <v>3</v>
      <v>125</v>
    </spb>
    <spb s="0">
      <v xml:space="preserve">Wikipedia	</v>
      <v xml:space="preserve">Public domain	</v>
      <v xml:space="preserve">http://es.wikipedia.org/wiki/La_Guajira	</v>
      <v xml:space="preserve">http://en.wikipedia.org/wiki/Public_domain	</v>
    </spb>
    <spb s="0">
      <v xml:space="preserve">Wikipedia	Wikipedia	</v>
      <v xml:space="preserve">CC-BY-SA	CC-BY-SA	</v>
      <v xml:space="preserve">http://en.wikipedia.org/wiki/Magdalena_Department	http://es.wikipedia.org/wiki/Magdalena_(Colombia)	</v>
      <v xml:space="preserve">http://creativecommons.org/licenses/by-sa/3.0/	http://creativecommons.org/licenses/by-sa/3.0/	</v>
    </spb>
    <spb s="0">
      <v xml:space="preserve">Wikipedia	</v>
      <v xml:space="preserve">CC-BY-SA	</v>
      <v xml:space="preserve">http://en.wikipedia.org/wiki/Magdalena_Department	</v>
      <v xml:space="preserve">http://creativecommons.org/licenses/by-sa/3.0/	</v>
    </spb>
    <spb s="0">
      <v xml:space="preserve">Wikipedia	</v>
      <v xml:space="preserve">CC-BY-SA	</v>
      <v xml:space="preserve">http://es.wikipedia.org/wiki/Magdalena_(Colombia)	</v>
      <v xml:space="preserve">http://creativecommons.org/licenses/by-sa/3.0/	</v>
    </spb>
    <spb s="1">
      <v>130</v>
      <v>130</v>
      <v>131</v>
      <v>130</v>
      <v>132</v>
      <v>130</v>
      <v>130</v>
      <v>3</v>
      <v>130</v>
    </spb>
    <spb s="0">
      <v xml:space="preserve">Wikipedia	</v>
      <v xml:space="preserve">CC-BY-SA-3.0	</v>
      <v xml:space="preserve">http://es.wikipedia.org/wiki/Magdalena_(Colombia)	</v>
      <v xml:space="preserve">http://creativecommons.org/licenses/by-sa/3.0/	</v>
    </spb>
    <spb s="0">
      <v xml:space="preserve">Wikipedia	Wikipedia	</v>
      <v xml:space="preserve">CC-BY-SA	CC-BY-SA	</v>
      <v xml:space="preserve">http://en.wikipedia.org/wiki/Meta_Department	http://es.wikipedia.org/wiki/Meta_(Colombia)	</v>
      <v xml:space="preserve">http://creativecommons.org/licenses/by-sa/3.0/	http://creativecommons.org/licenses/by-sa/3.0/	</v>
    </spb>
    <spb s="0">
      <v xml:space="preserve">Wikipedia	</v>
      <v xml:space="preserve">CC-BY-SA	</v>
      <v xml:space="preserve">http://en.wikipedia.org/wiki/Meta_Department	</v>
      <v xml:space="preserve">http://creativecommons.org/licenses/by-sa/3.0/	</v>
    </spb>
    <spb s="0">
      <v xml:space="preserve">Wikipedia	</v>
      <v xml:space="preserve">CC-BY-SA	</v>
      <v xml:space="preserve">http://es.wikipedia.org/wiki/Meta_(Colombia)	</v>
      <v xml:space="preserve">http://creativecommons.org/licenses/by-sa/3.0/	</v>
    </spb>
    <spb s="1">
      <v>135</v>
      <v>135</v>
      <v>136</v>
      <v>135</v>
      <v>137</v>
      <v>135</v>
      <v>135</v>
      <v>3</v>
      <v>135</v>
    </spb>
    <spb s="0">
      <v xml:space="preserve">Wikipedia	</v>
      <v xml:space="preserve">Public domain	</v>
      <v xml:space="preserve">http://es.wikipedia.org/wiki/Meta_(Colombia)	</v>
      <v xml:space="preserve">http://en.wikipedia.org/wiki/Public_domain	</v>
    </spb>
    <spb s="0">
      <v xml:space="preserve">Wikipedia	Wikipedia	</v>
      <v xml:space="preserve">CC-BY-SA	CC-BY-SA	</v>
      <v xml:space="preserve">http://en.wikipedia.org/wiki/Nariño_Department	http://es.wikipedia.org/wiki/Nariño_(Colombia)	</v>
      <v xml:space="preserve">http://creativecommons.org/licenses/by-sa/3.0/	http://creativecommons.org/licenses/by-sa/3.0/	</v>
    </spb>
    <spb s="0">
      <v xml:space="preserve">Wikipedia	Wikipedia	</v>
      <v xml:space="preserve">CC-BY-SA	CC-BY-SA	</v>
      <v xml:space="preserve">http://es.wikipedia.org/wiki/Nariño_(Colombia)	http://zh.wikipedia.org/zh-tw/index.html?curid=1045002	</v>
      <v xml:space="preserve">http://creativecommons.org/licenses/by-sa/3.0/	http://creativecommons.org/licenses/by-sa/3.0/	</v>
    </spb>
    <spb s="0">
      <v xml:space="preserve">Wikipedia	</v>
      <v xml:space="preserve">CC-BY-SA	</v>
      <v xml:space="preserve">http://en.wikipedia.org/wiki/Nariño_Department	</v>
      <v xml:space="preserve">http://creativecommons.org/licenses/by-sa/3.0/	</v>
    </spb>
    <spb s="0">
      <v xml:space="preserve">Wikipedia	</v>
      <v xml:space="preserve">CC-BY-SA	</v>
      <v xml:space="preserve">http://es.wikipedia.org/wiki/Nariño_(Colombia)	</v>
      <v xml:space="preserve">http://creativecommons.org/licenses/by-sa/3.0/	</v>
    </spb>
    <spb s="0">
      <v xml:space="preserve">Wikipedia	Wikipedia	Wikipedia	</v>
      <v xml:space="preserve">CC-BY-SA	CC-BY-SA	CC-BY-SA	</v>
      <v xml:space="preserve">http://en.wikipedia.org/wiki/Nariño_Department	http://es.wikipedia.org/wiki/Nariño_(Colombia)	http://zh.wikipedia.org/zh-tw/index.html?curid=1045002	</v>
      <v xml:space="preserve">http://creativecommons.org/licenses/by-sa/3.0/	http://creativecommons.org/licenses/by-sa/3.0/	http://creativecommons.org/licenses/by-sa/3.0/	</v>
    </spb>
    <spb s="1">
      <v>140</v>
      <v>141</v>
      <v>142</v>
      <v>141</v>
      <v>143</v>
      <v>144</v>
      <v>144</v>
      <v>3</v>
      <v>144</v>
    </spb>
    <spb s="0">
      <v xml:space="preserve">Wikipedia	</v>
      <v xml:space="preserve">Public domain	</v>
      <v xml:space="preserve">http://es.wikipedia.org/wiki/Nariño_(Colombia)	</v>
      <v xml:space="preserve">http://en.wikipedia.org/wiki/Public_domain	</v>
    </spb>
    <spb s="0">
      <v xml:space="preserve">Wikipedia	</v>
      <v xml:space="preserve">CC-BY-SA	</v>
      <v xml:space="preserve">http://en.wikipedia.org/wiki/Norte_de_Santander_Department	</v>
      <v xml:space="preserve">http://creativecommons.org/licenses/by-sa/3.0/	</v>
    </spb>
    <spb s="0">
      <v xml:space="preserve">Wikipedia	Wikipedia	</v>
      <v xml:space="preserve">CC-BY-SA	CC-BY-SA	</v>
      <v xml:space="preserve">http://en.wikipedia.org/wiki/Norte_de_Santander_Department	http://es.wikipedia.org/wiki/Norte_de_Santander	</v>
      <v xml:space="preserve">http://creativecommons.org/licenses/by-sa/3.0/	http://creativecommons.org/licenses/by-sa/3.0/	</v>
    </spb>
    <spb s="0">
      <v xml:space="preserve">Wikipedia	</v>
      <v xml:space="preserve">CC-BY-SA	</v>
      <v xml:space="preserve">http://es.wikipedia.org/wiki/Norte_de_Santander	</v>
      <v xml:space="preserve">http://creativecommons.org/licenses/by-sa/3.0/	</v>
    </spb>
    <spb s="1">
      <v>147</v>
      <v>148</v>
      <v>147</v>
      <v>148</v>
      <v>149</v>
      <v>148</v>
      <v>148</v>
      <v>3</v>
      <v>148</v>
    </spb>
    <spb s="0">
      <v xml:space="preserve">Wikipedia	</v>
      <v xml:space="preserve">CC-BY-SA-3.0	</v>
      <v xml:space="preserve">http://es.wikipedia.org/wiki/Norte_de_Santander	</v>
      <v xml:space="preserve">http://creativecommons.org/licenses/by-sa/3.0/	</v>
    </spb>
    <spb s="0">
      <v xml:space="preserve">Wikipedia	Wikipedia	</v>
      <v xml:space="preserve">CC-BY-SA	CC-BY-SA	</v>
      <v xml:space="preserve">http://en.wikipedia.org/wiki/Putumayo_Department	http://es.wikipedia.org/wiki/Putumayo_(Colombia)	</v>
      <v xml:space="preserve">http://creativecommons.org/licenses/by-sa/3.0/	http://creativecommons.org/licenses/by-sa/3.0/	</v>
    </spb>
    <spb s="0">
      <v xml:space="preserve">Wikipedia	</v>
      <v xml:space="preserve">CC-BY-SA	</v>
      <v xml:space="preserve">http://en.wikipedia.org/wiki/Putumayo_Department	</v>
      <v xml:space="preserve">http://creativecommons.org/licenses/by-sa/3.0/	</v>
    </spb>
    <spb s="0">
      <v xml:space="preserve">Wikipedia	</v>
      <v xml:space="preserve">CC-BY-SA	</v>
      <v xml:space="preserve">http://es.wikipedia.org/wiki/Putumayo_(Colombia)	</v>
      <v xml:space="preserve">http://creativecommons.org/licenses/by-sa/3.0/	</v>
    </spb>
    <spb s="15">
      <v>152</v>
      <v>152</v>
      <v>153</v>
      <v>152</v>
      <v>154</v>
      <v>152</v>
      <v>3</v>
    </spb>
    <spb s="17">
      <v>Area</v>
      <v>Image</v>
      <v>Name</v>
      <v>Population</v>
      <v>UniqueName</v>
      <v>VDPID/VSID</v>
      <v>Description</v>
      <v>Country/region</v>
      <v>LearnMoreOnLink</v>
      <v>Largest city</v>
      <v>Housing units</v>
    </spb>
    <spb s="3">
      <v>4</v>
      <v>Name</v>
      <v>LearnMoreOnLink</v>
    </spb>
    <spb s="0">
      <v xml:space="preserve">Wikipedia	</v>
      <v xml:space="preserve">Public domain	</v>
      <v xml:space="preserve">http://es.wikipedia.org/wiki/Putumayo_(Colombia)	</v>
      <v xml:space="preserve">http://en.wikipedia.org/wiki/Public_domain	</v>
    </spb>
    <spb s="0">
      <v xml:space="preserve">Wikipedia	Wikipedia	</v>
      <v xml:space="preserve">CC-BY-SA	CC-BY-SA	</v>
      <v xml:space="preserve">http://en.wikipedia.org/wiki/Quindío_Department	http://es.wikipedia.org/wiki/Quindío	</v>
      <v xml:space="preserve">http://creativecommons.org/licenses/by-sa/3.0/	http://creativecommons.org/licenses/by-sa/3.0/	</v>
    </spb>
    <spb s="0">
      <v xml:space="preserve">Wikipedia	Wikipedia	</v>
      <v xml:space="preserve">CC-BY-SA	CC-BY-SA	</v>
      <v xml:space="preserve">http://es.wikipedia.org/wiki/Quindío	http://zh.wikipedia.org/zh-tw/index.html?curid=1045163	</v>
      <v xml:space="preserve">http://creativecommons.org/licenses/by-sa/3.0/	http://creativecommons.org/licenses/by-sa/3.0/	</v>
    </spb>
    <spb s="0">
      <v xml:space="preserve">Wikipedia	</v>
      <v xml:space="preserve">CC-BY-SA	</v>
      <v xml:space="preserve">http://en.wikipedia.org/wiki/Quindío_Department	</v>
      <v xml:space="preserve">http://creativecommons.org/licenses/by-sa/3.0/	</v>
    </spb>
    <spb s="0">
      <v xml:space="preserve">Wikipedia	</v>
      <v xml:space="preserve">CC-BY-SA	</v>
      <v xml:space="preserve">http://es.wikipedia.org/wiki/Quindío	</v>
      <v xml:space="preserve">http://creativecommons.org/licenses/by-sa/3.0/	</v>
    </spb>
    <spb s="0">
      <v xml:space="preserve">Wikipedia	Wikipedia	Wikipedia	</v>
      <v xml:space="preserve">CC-BY-SA	CC-BY-SA	CC-BY-SA	</v>
      <v xml:space="preserve">http://en.wikipedia.org/wiki/Quindío_Department	http://es.wikipedia.org/wiki/Quindío	http://zh.wikipedia.org/zh-tw/index.html?curid=1045163	</v>
      <v xml:space="preserve">http://creativecommons.org/licenses/by-sa/3.0/	http://creativecommons.org/licenses/by-sa/3.0/	http://creativecommons.org/licenses/by-sa/3.0/	</v>
    </spb>
    <spb s="1">
      <v>159</v>
      <v>160</v>
      <v>161</v>
      <v>160</v>
      <v>162</v>
      <v>163</v>
      <v>163</v>
      <v>3</v>
      <v>163</v>
    </spb>
    <spb s="0">
      <v xml:space="preserve">Wikipedia	</v>
      <v xml:space="preserve">Public domain	</v>
      <v xml:space="preserve">http://es.wikipedia.org/wiki/Quindío	</v>
      <v xml:space="preserve">http://en.wikipedia.org/wiki/Public_domain	</v>
    </spb>
    <spb s="0">
      <v xml:space="preserve">Wikipedia	</v>
      <v xml:space="preserve">CC-BY-SA	</v>
      <v xml:space="preserve">http://en.wikipedia.org/wiki/Risaralda_Department	</v>
      <v xml:space="preserve">http://creativecommons.org/licenses/by-sa/3.0/	</v>
    </spb>
    <spb s="0">
      <v xml:space="preserve">Wikipedia	Wikipedia	</v>
      <v xml:space="preserve">CC-BY-SA	CC-BY-SA	</v>
      <v xml:space="preserve">http://en.wikipedia.org/wiki/Risaralda_Department	http://es.wikipedia.org/wiki/Risaralda	</v>
      <v xml:space="preserve">http://creativecommons.org/licenses/by-sa/3.0/	http://creativecommons.org/licenses/by-sa/3.0/	</v>
    </spb>
    <spb s="0">
      <v xml:space="preserve">Wikipedia	</v>
      <v xml:space="preserve">CC-BY-SA	</v>
      <v xml:space="preserve">http://es.wikipedia.org/wiki/Risaralda	</v>
      <v xml:space="preserve">http://creativecommons.org/licenses/by-sa/3.0/	</v>
    </spb>
    <spb s="1">
      <v>166</v>
      <v>167</v>
      <v>166</v>
      <v>167</v>
      <v>168</v>
      <v>167</v>
      <v>167</v>
      <v>3</v>
      <v>167</v>
    </spb>
    <spb s="0">
      <v xml:space="preserve">Wikipedia	</v>
      <v xml:space="preserve">CC-BY-SA-3.0	</v>
      <v xml:space="preserve">http://es.wikipedia.org/wiki/Risaralda	</v>
      <v xml:space="preserve">http://creativecommons.org/licenses/by-sa/3.0/	</v>
    </spb>
    <spb s="0">
      <v xml:space="preserve">Wikipedia	Wikipedia	</v>
      <v xml:space="preserve">CC-BY-SA	CC-BY-SA	</v>
      <v xml:space="preserve">http://en.wikipedia.org/wiki/Santander_Department	http://es.wikipedia.org/wiki/Santander_(Colombia)	</v>
      <v xml:space="preserve">http://creativecommons.org/licenses/by-sa/3.0/	http://creativecommons.org/licenses/by-sa/3.0/	</v>
    </spb>
    <spb s="0">
      <v xml:space="preserve">Wikipedia	</v>
      <v xml:space="preserve">CC-BY-SA	</v>
      <v xml:space="preserve">http://en.wikipedia.org/wiki/Santander_Department	</v>
      <v xml:space="preserve">http://creativecommons.org/licenses/by-sa/3.0/	</v>
    </spb>
    <spb s="0">
      <v xml:space="preserve">Wikipedia	</v>
      <v xml:space="preserve">CC-BY-SA	</v>
      <v xml:space="preserve">http://es.wikipedia.org/wiki/Santander_(Colombia)	</v>
      <v xml:space="preserve">http://creativecommons.org/licenses/by-sa/3.0/	</v>
    </spb>
    <spb s="1">
      <v>171</v>
      <v>171</v>
      <v>172</v>
      <v>171</v>
      <v>173</v>
      <v>171</v>
      <v>171</v>
      <v>3</v>
      <v>171</v>
    </spb>
    <spb s="0">
      <v xml:space="preserve">Wikipedia	</v>
      <v xml:space="preserve">Public domain	</v>
      <v xml:space="preserve">http://es.wikipedia.org/wiki/Santander_(Colombia)	</v>
      <v xml:space="preserve">http://en.wikipedia.org/wiki/Public_domain	</v>
    </spb>
    <spb s="0">
      <v xml:space="preserve">Wikipedia	</v>
      <v xml:space="preserve">CC-BY-SA	</v>
      <v xml:space="preserve">http://en.wikipedia.org/wiki/Sucre_Department	</v>
      <v xml:space="preserve">http://creativecommons.org/licenses/by-sa/3.0/	</v>
    </spb>
    <spb s="0">
      <v xml:space="preserve">Wikipedia	Wikipedia	</v>
      <v xml:space="preserve">CC-BY-SA	CC-BY-SA	</v>
      <v xml:space="preserve">http://en.wikipedia.org/wiki/Sucre_Department	http://es.wikipedia.org/wiki/Sucre_(Colombia)	</v>
      <v xml:space="preserve">http://creativecommons.org/licenses/by-sa/3.0/	http://creativecommons.org/licenses/by-sa/3.0/	</v>
    </spb>
    <spb s="0">
      <v xml:space="preserve">Wikipedia	</v>
      <v xml:space="preserve">CC-BY-SA	</v>
      <v xml:space="preserve">http://es.wikipedia.org/wiki/Sucre_(Colombia)	</v>
      <v xml:space="preserve">http://creativecommons.org/licenses/by-sa/3.0/	</v>
    </spb>
    <spb s="1">
      <v>176</v>
      <v>177</v>
      <v>176</v>
      <v>177</v>
      <v>178</v>
      <v>177</v>
      <v>177</v>
      <v>3</v>
      <v>177</v>
    </spb>
    <spb s="0">
      <v xml:space="preserve">Wikipedia	</v>
      <v xml:space="preserve">CC BY-SA 3.0	</v>
      <v xml:space="preserve">http://es.wikipedia.org/wiki/Sucre_(Colombia)	</v>
      <v xml:space="preserve">https://creativecommons.org/licenses/by-sa/3.0	</v>
    </spb>
    <spb s="0">
      <v xml:space="preserve">Wikipedia	Wikipedia	</v>
      <v xml:space="preserve">CC-BY-SA	CC-BY-SA	</v>
      <v xml:space="preserve">http://en.wikipedia.org/wiki/Tolima_Department	http://es.wikipedia.org/wiki/Tolima	</v>
      <v xml:space="preserve">http://creativecommons.org/licenses/by-sa/3.0/	http://creativecommons.org/licenses/by-sa/3.0/	</v>
    </spb>
    <spb s="0">
      <v xml:space="preserve">Wikipedia	</v>
      <v xml:space="preserve">CC-BY-SA	</v>
      <v xml:space="preserve">http://en.wikipedia.org/wiki/Tolima_Department	</v>
      <v xml:space="preserve">http://creativecommons.org/licenses/by-sa/3.0/	</v>
    </spb>
    <spb s="0">
      <v xml:space="preserve">Wikipedia	</v>
      <v xml:space="preserve">CC-BY-SA	</v>
      <v xml:space="preserve">http://es.wikipedia.org/wiki/Tolima	</v>
      <v xml:space="preserve">http://creativecommons.org/licenses/by-sa/3.0/	</v>
    </spb>
    <spb s="1">
      <v>181</v>
      <v>181</v>
      <v>182</v>
      <v>181</v>
      <v>183</v>
      <v>181</v>
      <v>181</v>
      <v>3</v>
      <v>181</v>
    </spb>
    <spb s="0">
      <v xml:space="preserve">Wikipedia	</v>
      <v xml:space="preserve">Public domain	</v>
      <v xml:space="preserve">http://es.wikipedia.org/wiki/Tolima	</v>
      <v xml:space="preserve">http://en.wikipedia.org/wiki/Public_domain	</v>
    </spb>
    <spb s="0">
      <v xml:space="preserve">Wikipedia	</v>
      <v xml:space="preserve">CC-BY-SA	</v>
      <v xml:space="preserve">http://en.wikipedia.org/wiki/Valle_del_Cauca_Department	</v>
      <v xml:space="preserve">http://creativecommons.org/licenses/by-sa/3.0/	</v>
    </spb>
    <spb s="0">
      <v xml:space="preserve">Wikipedia	Wikipedia	</v>
      <v xml:space="preserve">CC-BY-SA	CC-BY-SA	</v>
      <v xml:space="preserve">http://en.wikipedia.org/wiki/Valle_del_Cauca_Department	http://es.wikipedia.org/wiki/Valle_del_Cauca	</v>
      <v xml:space="preserve">http://creativecommons.org/licenses/by-sa/3.0/	http://creativecommons.org/licenses/by-sa/3.0/	</v>
    </spb>
    <spb s="0">
      <v xml:space="preserve">Wikipedia	</v>
      <v xml:space="preserve">CC-BY-SA	</v>
      <v xml:space="preserve">http://es.wikipedia.org/wiki/Valle_del_Cauca	</v>
      <v xml:space="preserve">http://creativecommons.org/licenses/by-sa/3.0/	</v>
    </spb>
    <spb s="1">
      <v>186</v>
      <v>187</v>
      <v>186</v>
      <v>187</v>
      <v>188</v>
      <v>187</v>
      <v>187</v>
      <v>3</v>
      <v>187</v>
    </spb>
    <spb s="0">
      <v xml:space="preserve">Wikipedia	</v>
      <v xml:space="preserve">Public domain	</v>
      <v xml:space="preserve">http://es.wikipedia.org/wiki/Valle_del_Cauca	</v>
      <v xml:space="preserve">http://en.wikipedia.org/wiki/Public_domain	</v>
    </spb>
    <spb s="0">
      <v xml:space="preserve">Wikipedia	Wikipedia	</v>
      <v xml:space="preserve">CC-BY-SA	CC-BY-SA	</v>
      <v xml:space="preserve">http://en.wikipedia.org/wiki/Vaupés_Department	http://es.wikipedia.org/wiki/Vaupés	</v>
      <v xml:space="preserve">http://creativecommons.org/licenses/by-sa/3.0/	http://creativecommons.org/licenses/by-sa/3.0/	</v>
    </spb>
    <spb s="0">
      <v xml:space="preserve">Wikipedia	Wikipedia	</v>
      <v xml:space="preserve">CC-BY-SA	CC-BY-SA	</v>
      <v xml:space="preserve">http://es.wikipedia.org/wiki/Vaupés	http://zh.wikipedia.org/zh-tw/index.html?curid=1042954	</v>
      <v xml:space="preserve">http://creativecommons.org/licenses/by-sa/3.0/	http://creativecommons.org/licenses/by-sa/3.0/	</v>
    </spb>
    <spb s="0">
      <v xml:space="preserve">Wikipedia	</v>
      <v xml:space="preserve">CC-BY-SA	</v>
      <v xml:space="preserve">http://en.wikipedia.org/wiki/Vaupés_Department	</v>
      <v xml:space="preserve">http://creativecommons.org/licenses/by-sa/3.0/	</v>
    </spb>
    <spb s="0">
      <v xml:space="preserve">Wikipedia	</v>
      <v xml:space="preserve">CC-BY-SA	</v>
      <v xml:space="preserve">http://es.wikipedia.org/wiki/Vaupés	</v>
      <v xml:space="preserve">http://creativecommons.org/licenses/by-sa/3.0/	</v>
    </spb>
    <spb s="0">
      <v xml:space="preserve">Wikipedia	Wikipedia	Wikipedia	</v>
      <v xml:space="preserve">CC-BY-SA	CC-BY-SA	CC-BY-SA	</v>
      <v xml:space="preserve">http://en.wikipedia.org/wiki/Vaupés_Department	http://es.wikipedia.org/wiki/Vaupés	http://zh.wikipedia.org/zh-tw/index.html?curid=1042954	</v>
      <v xml:space="preserve">http://creativecommons.org/licenses/by-sa/3.0/	http://creativecommons.org/licenses/by-sa/3.0/	http://creativecommons.org/licenses/by-sa/3.0/	</v>
    </spb>
    <spb s="1">
      <v>191</v>
      <v>192</v>
      <v>193</v>
      <v>192</v>
      <v>194</v>
      <v>195</v>
      <v>195</v>
      <v>3</v>
      <v>195</v>
    </spb>
    <spb s="0">
      <v xml:space="preserve">Wikipedia	</v>
      <v xml:space="preserve">CC-BY-SA-3.0	</v>
      <v xml:space="preserve">http://es.wikipedia.org/wiki/Vaupés	</v>
      <v xml:space="preserve">http://creativecommons.org/licenses/by-sa/3.0/	</v>
    </spb>
    <spb s="0">
      <v xml:space="preserve">Wikipedia	</v>
      <v xml:space="preserve">CC-BY-SA	</v>
      <v xml:space="preserve">http://en.wikipedia.org/wiki/Vichada_Department	</v>
      <v xml:space="preserve">http://creativecommons.org/licenses/by-sa/3.0/	</v>
    </spb>
    <spb s="0">
      <v xml:space="preserve">Wikipedia	Wikipedia	</v>
      <v xml:space="preserve">CC-BY-SA	CC-BY-SA	</v>
      <v xml:space="preserve">http://en.wikipedia.org/wiki/Vichada_Department	http://es.wikipedia.org/wiki/Vichada	</v>
      <v xml:space="preserve">http://creativecommons.org/licenses/by-sa/3.0/	http://creativecommons.org/licenses/by-sa/3.0/	</v>
    </spb>
    <spb s="0">
      <v xml:space="preserve">Wikipedia	</v>
      <v xml:space="preserve">CC-BY-SA	</v>
      <v xml:space="preserve">http://es.wikipedia.org/wiki/Vichada	</v>
      <v xml:space="preserve">http://creativecommons.org/licenses/by-sa/3.0/	</v>
    </spb>
    <spb s="11">
      <v>198</v>
      <v>199</v>
      <v>198</v>
      <v>199</v>
      <v>200</v>
      <v>199</v>
      <v>3</v>
      <v>199</v>
    </spb>
    <spb s="0">
      <v xml:space="preserve">Wikipedia	</v>
      <v xml:space="preserve">Public domain	</v>
      <v xml:space="preserve">http://es.wikipedia.org/wiki/Vichada	</v>
      <v xml:space="preserve">http://en.wikipedia.org/wiki/Public_domain	</v>
    </spb>
  </spbData>
</supportingPropertyBags>
</file>

<file path=xl/richData/rdsupportingpropertybagstructure.xml><?xml version="1.0" encoding="utf-8"?>
<spbStructures xmlns="http://schemas.microsoft.com/office/spreadsheetml/2017/richdata2" count="18">
  <s>
    <k n="SourceText" t="s"/>
    <k n="LicenseText" t="s"/>
    <k n="SourceAddress" t="s"/>
    <k n="LicenseAddress" t="s"/>
  </s>
  <s>
    <k n="`Área" t="spb"/>
    <k n="Nombre" t="spb"/>
    <k n="Población" t="spb"/>
    <k n="UniqueName" t="spb"/>
    <k n="Descripción" t="spb"/>
    <k n="País o región" t="spb"/>
    <k n="Ciudad más grande" t="spb"/>
    <k n="Unidades de vivienda" t="spb"/>
    <k n="Capital/ciudad principal" t="spb"/>
  </s>
  <s>
    <k n="Área" t="s"/>
    <k n="Imagen" t="s"/>
    <k n="Nombre" t="s"/>
    <k n="Población" t="s"/>
    <k n="UniqueName" t="s"/>
    <k n="VDPID/VSID" t="s"/>
    <k n="Descripción" t="s"/>
    <k n="País o región" t="s"/>
    <k n="LearnMoreOnLink" t="s"/>
    <k n="Ciudad más grande" t="s"/>
    <k n="Unidades de vivienda" t="s"/>
    <k n="Capital/ciudad principal" t="s"/>
  </s>
  <s>
    <k n="^Order" t="spba"/>
    <k n="TitleProperty" t="s"/>
    <k n="SubTitleProperty" t="s"/>
  </s>
  <s>
    <k n="ShowInCardView" t="b"/>
    <k n="ShowInDotNotation" t="b"/>
    <k n="ShowInAutoComplete" t="b"/>
  </s>
  <s>
    <k n="ShowInDotNotation" t="b"/>
    <k n="ShowInAutoComplete" t="b"/>
  </s>
  <s>
    <k n="UniqueName" t="spb"/>
    <k n="VDPID/VSID" t="spb"/>
    <k n="Descripción" t="spb"/>
    <k n="LearnMoreOnLink" t="spb"/>
  </s>
  <s>
    <k n="Imagen" t="i"/>
    <k n="Nombre" t="i"/>
    <k n="Descripción" t="i"/>
  </s>
  <s>
    <k n="link" t="s"/>
    <k n="logo" t="s"/>
    <k n="name" t="s"/>
  </s>
  <s>
    <k n="`Área" t="s"/>
    <k n="Población" t="s"/>
    <k n="Unidades de vivienda" t="s"/>
  </s>
  <s>
    <k n="_Self" t="i"/>
  </s>
  <s>
    <k n="`Área" t="spb"/>
    <k n="Nombre" t="spb"/>
    <k n="Población" t="spb"/>
    <k n="UniqueName" t="spb"/>
    <k n="Descripción" t="spb"/>
    <k n="País o región" t="spb"/>
    <k n="Unidades de vivienda" t="spb"/>
    <k n="Capital/ciudad principal" t="spb"/>
  </s>
  <s>
    <k n="Área" t="s"/>
    <k n="Imagen" t="s"/>
    <k n="Nombre" t="s"/>
    <k n="Población" t="s"/>
    <k n="UniqueName" t="s"/>
    <k n="VDPID/VSID" t="s"/>
    <k n="Descripción" t="s"/>
    <k n="País o región" t="s"/>
    <k n="Ciudad más grande" t="s"/>
    <k n="Unidades de vivienda" t="s"/>
    <k n="Capital/ciudad principal" t="s"/>
  </s>
  <s>
    <k n="^Order" t="spba"/>
    <k n="TitleProperty" t="s"/>
  </s>
  <s>
    <k n="UniqueName" t="spb"/>
    <k n="VDPID/VSID" t="spb"/>
    <k n="Descripción" t="spb"/>
  </s>
  <s>
    <k n="`Área" t="spb"/>
    <k n="Nombre" t="spb"/>
    <k n="Población" t="spb"/>
    <k n="UniqueName" t="spb"/>
    <k n="Descripción" t="spb"/>
    <k n="País o región" t="spb"/>
    <k n="Unidades de vivienda" t="spb"/>
  </s>
  <s>
    <k n="Área" t="s"/>
    <k n="Imagen" t="s"/>
    <k n="Nombre" t="s"/>
    <k n="Población" t="s"/>
    <k n="UniqueName" t="s"/>
    <k n="VDPID/VSID" t="s"/>
    <k n="Descripción" t="s"/>
    <k n="País o región" t="s"/>
    <k n="LearnMoreOnLink" t="s"/>
    <k n="Unidades de vivienda" t="s"/>
  </s>
  <s>
    <k n="Área" t="s"/>
    <k n="Imagen" t="s"/>
    <k n="Nombre" t="s"/>
    <k n="Población" t="s"/>
    <k n="UniqueName" t="s"/>
    <k n="VDPID/VSID" t="s"/>
    <k n="Descripción" t="s"/>
    <k n="País o región" t="s"/>
    <k n="LearnMoreOnLink" t="s"/>
    <k n="Ciudad más grande" t="s"/>
    <k n="Unidades de vivienda"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1">
    <x:dxf>
      <x:numFmt numFmtId="3" formatCode="#,##0"/>
    </x:dxf>
  </dxfs>
  <richProperties>
    <rPr n="IsHeroField" t="b"/>
    <rPr n="IsTitleField" t="b"/>
    <rPr n="RequiresInlineAttribution" t="b"/>
  </richProperties>
  <richStyles>
    <rSty>
      <rpv i="0">1</rpv>
    </rSty>
    <rSty>
      <rpv i="1">1</rpv>
    </rSty>
    <rSty>
      <rpv i="2">1</rpv>
    </rSty>
    <rSty dxfid="0"/>
  </richStyles>
</richStyleSheet>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8216A-D562-4585-BB0B-6D8EDB39C7A0}">
  <sheetPr codeName="Hoja1"/>
  <dimension ref="A1:Z215"/>
  <sheetViews>
    <sheetView showGridLines="0" tabSelected="1" zoomScaleNormal="100" workbookViewId="0">
      <selection activeCell="P194" sqref="P194"/>
    </sheetView>
  </sheetViews>
  <sheetFormatPr baseColWidth="10" defaultColWidth="11.44140625" defaultRowHeight="14.4" customHeight="1" x14ac:dyDescent="0.2"/>
  <cols>
    <col min="1" max="1" width="25.5546875" style="4" customWidth="1"/>
    <col min="2" max="2" width="11.44140625" style="4"/>
    <col min="3" max="3" width="14.44140625" style="4" customWidth="1"/>
    <col min="4" max="4" width="11.44140625" style="4"/>
    <col min="5" max="5" width="13.44140625" style="4" bestFit="1" customWidth="1"/>
    <col min="6" max="6" width="11.88671875" style="4" customWidth="1"/>
    <col min="7" max="7" width="12.109375" style="4" customWidth="1"/>
    <col min="8" max="8" width="12.44140625" style="4" customWidth="1"/>
    <col min="9" max="16384" width="11.44140625" style="4"/>
  </cols>
  <sheetData>
    <row r="1" spans="1:26" ht="14.4" customHeight="1" thickBot="1" x14ac:dyDescent="0.25"/>
    <row r="2" spans="1:26" ht="14.4" customHeight="1" x14ac:dyDescent="0.2">
      <c r="D2" s="228" t="s">
        <v>100</v>
      </c>
      <c r="E2" s="229"/>
      <c r="F2" s="229"/>
      <c r="G2" s="229"/>
      <c r="H2" s="229"/>
      <c r="I2" s="229"/>
      <c r="J2" s="222" t="str">
        <f>"Jun 25"</f>
        <v>Jun 25</v>
      </c>
      <c r="K2" s="223"/>
    </row>
    <row r="3" spans="1:26" ht="14.4" customHeight="1" x14ac:dyDescent="0.2">
      <c r="D3" s="230"/>
      <c r="E3" s="231"/>
      <c r="F3" s="231"/>
      <c r="G3" s="231"/>
      <c r="H3" s="231"/>
      <c r="I3" s="231"/>
      <c r="J3" s="224"/>
      <c r="K3" s="225"/>
    </row>
    <row r="4" spans="1:26" ht="14.4" customHeight="1" thickBot="1" x14ac:dyDescent="0.25">
      <c r="D4" s="232"/>
      <c r="E4" s="233"/>
      <c r="F4" s="233"/>
      <c r="G4" s="233"/>
      <c r="H4" s="233"/>
      <c r="I4" s="233"/>
      <c r="J4" s="226"/>
      <c r="K4" s="227"/>
    </row>
    <row r="5" spans="1:26" ht="14.4" customHeight="1" thickBot="1" x14ac:dyDescent="0.25">
      <c r="D5" s="219" t="s">
        <v>1189</v>
      </c>
      <c r="E5" s="220"/>
      <c r="F5" s="220"/>
      <c r="G5" s="220"/>
      <c r="H5" s="220"/>
      <c r="I5" s="220"/>
      <c r="J5" s="220"/>
      <c r="K5" s="221"/>
    </row>
    <row r="9" spans="1:26" ht="14.4" customHeight="1" x14ac:dyDescent="0.2">
      <c r="A9" s="7"/>
      <c r="B9" s="50"/>
      <c r="C9" s="50"/>
      <c r="D9" s="50"/>
      <c r="E9" s="50"/>
      <c r="F9" s="50"/>
      <c r="G9" s="50"/>
      <c r="H9" s="50"/>
      <c r="I9" s="50"/>
      <c r="J9" s="50"/>
      <c r="K9" s="50"/>
      <c r="L9" s="50"/>
      <c r="M9" s="50"/>
    </row>
    <row r="10" spans="1:26" s="5" customFormat="1" ht="14.4" customHeight="1" x14ac:dyDescent="0.2">
      <c r="A10" s="234" t="s">
        <v>38</v>
      </c>
      <c r="B10" s="234"/>
      <c r="C10" s="234"/>
      <c r="D10" s="234"/>
      <c r="E10" s="234"/>
      <c r="F10" s="234"/>
      <c r="G10" s="234"/>
      <c r="H10" s="234"/>
      <c r="I10" s="234"/>
      <c r="J10" s="234"/>
      <c r="K10" s="234"/>
      <c r="L10" s="234"/>
      <c r="M10" s="234"/>
      <c r="N10" s="234"/>
    </row>
    <row r="12" spans="1:26" ht="14.4" customHeight="1" x14ac:dyDescent="0.2">
      <c r="A12" s="214" t="s">
        <v>0</v>
      </c>
      <c r="B12" s="216" t="s">
        <v>31</v>
      </c>
      <c r="C12" s="217"/>
      <c r="D12" s="217"/>
      <c r="E12" s="217"/>
      <c r="F12" s="217"/>
      <c r="G12" s="217"/>
      <c r="H12" s="217"/>
      <c r="I12" s="217"/>
      <c r="J12" s="217"/>
      <c r="K12" s="217"/>
      <c r="L12" s="217"/>
      <c r="M12" s="217"/>
      <c r="N12" s="217"/>
      <c r="O12" s="61"/>
      <c r="P12" s="59"/>
      <c r="Q12" s="59"/>
      <c r="R12" s="59"/>
      <c r="S12" s="59"/>
      <c r="T12" s="59"/>
      <c r="U12" s="59"/>
      <c r="V12" s="59"/>
      <c r="W12" s="59"/>
      <c r="X12" s="59"/>
      <c r="Y12" s="59"/>
      <c r="Z12" s="59"/>
    </row>
    <row r="13" spans="1:26" ht="14.4" customHeight="1" x14ac:dyDescent="0.2">
      <c r="A13" s="215"/>
      <c r="B13" s="188" t="s">
        <v>1172</v>
      </c>
      <c r="C13" s="189" t="s">
        <v>1173</v>
      </c>
      <c r="D13" s="189" t="s">
        <v>1174</v>
      </c>
      <c r="E13" s="189" t="s">
        <v>1175</v>
      </c>
      <c r="F13" s="189" t="s">
        <v>1176</v>
      </c>
      <c r="G13" s="189" t="s">
        <v>1177</v>
      </c>
      <c r="H13" s="189" t="s">
        <v>1178</v>
      </c>
      <c r="I13" s="189" t="s">
        <v>1179</v>
      </c>
      <c r="J13" s="189" t="s">
        <v>1180</v>
      </c>
      <c r="K13" s="189" t="s">
        <v>1181</v>
      </c>
      <c r="L13" s="189" t="s">
        <v>1182</v>
      </c>
      <c r="M13" s="189" t="s">
        <v>1184</v>
      </c>
      <c r="N13" s="190" t="s">
        <v>1186</v>
      </c>
      <c r="O13" s="62"/>
      <c r="P13" s="60"/>
      <c r="Q13" s="60"/>
      <c r="R13" s="60"/>
      <c r="S13" s="60"/>
      <c r="T13" s="60"/>
      <c r="U13" s="60"/>
      <c r="V13" s="60"/>
      <c r="W13" s="60"/>
      <c r="X13" s="60"/>
      <c r="Y13" s="60"/>
      <c r="Z13" s="60"/>
    </row>
    <row r="14" spans="1:26" ht="14.4" customHeight="1" x14ac:dyDescent="0.3">
      <c r="A14" s="3" t="s">
        <v>1</v>
      </c>
      <c r="B14" s="84">
        <v>13471293</v>
      </c>
      <c r="C14" s="85">
        <v>13534103</v>
      </c>
      <c r="D14" s="85">
        <v>13679651</v>
      </c>
      <c r="E14" s="85">
        <v>13819745</v>
      </c>
      <c r="F14" s="85">
        <v>13947628</v>
      </c>
      <c r="G14" s="85">
        <v>13910084</v>
      </c>
      <c r="H14" s="85">
        <v>13115205</v>
      </c>
      <c r="I14" s="85">
        <v>12820609</v>
      </c>
      <c r="J14" s="85">
        <v>13315312</v>
      </c>
      <c r="K14" s="85">
        <v>13573577</v>
      </c>
      <c r="L14" s="85">
        <v>13276441</v>
      </c>
      <c r="M14" s="85">
        <v>13542761</v>
      </c>
      <c r="N14" s="86">
        <v>13738236</v>
      </c>
      <c r="O14" s="152"/>
    </row>
    <row r="15" spans="1:26" ht="14.4" customHeight="1" x14ac:dyDescent="0.2">
      <c r="A15" s="1" t="s">
        <v>91</v>
      </c>
      <c r="B15" s="87">
        <v>1611186</v>
      </c>
      <c r="C15" s="88">
        <v>1732804</v>
      </c>
      <c r="D15" s="88">
        <v>1564834</v>
      </c>
      <c r="E15" s="88">
        <v>1598294</v>
      </c>
      <c r="F15" s="88">
        <v>1602751</v>
      </c>
      <c r="G15" s="88">
        <v>1541080</v>
      </c>
      <c r="H15" s="88">
        <v>2017587</v>
      </c>
      <c r="I15" s="88">
        <v>2407800</v>
      </c>
      <c r="J15" s="88">
        <v>1786508</v>
      </c>
      <c r="K15" s="88">
        <v>1673911</v>
      </c>
      <c r="L15" s="88">
        <v>1516654</v>
      </c>
      <c r="M15" s="88">
        <v>1611779</v>
      </c>
      <c r="N15" s="89">
        <v>1637612</v>
      </c>
    </row>
    <row r="16" spans="1:26" ht="14.4" customHeight="1" x14ac:dyDescent="0.2">
      <c r="A16" s="1" t="s">
        <v>92</v>
      </c>
      <c r="B16" s="90">
        <v>4690793</v>
      </c>
      <c r="C16" s="91">
        <v>4642097</v>
      </c>
      <c r="D16" s="91">
        <v>4829403</v>
      </c>
      <c r="E16" s="91">
        <v>4935314</v>
      </c>
      <c r="F16" s="91">
        <v>4979362</v>
      </c>
      <c r="G16" s="91">
        <v>4928258</v>
      </c>
      <c r="H16" s="91">
        <v>3942634</v>
      </c>
      <c r="I16" s="91">
        <v>3883081</v>
      </c>
      <c r="J16" s="91">
        <v>4479048</v>
      </c>
      <c r="K16" s="91">
        <v>4694854</v>
      </c>
      <c r="L16" s="91">
        <v>4571667</v>
      </c>
      <c r="M16" s="91">
        <v>4711940</v>
      </c>
      <c r="N16" s="92">
        <v>4792225</v>
      </c>
    </row>
    <row r="17" spans="1:15" ht="14.4" customHeight="1" x14ac:dyDescent="0.2">
      <c r="A17" s="1" t="s">
        <v>3</v>
      </c>
      <c r="B17" s="90">
        <v>4228877</v>
      </c>
      <c r="C17" s="91">
        <v>4241790</v>
      </c>
      <c r="D17" s="91">
        <v>4251346</v>
      </c>
      <c r="E17" s="91">
        <v>4249900</v>
      </c>
      <c r="F17" s="91">
        <v>4317089</v>
      </c>
      <c r="G17" s="91">
        <v>4320687</v>
      </c>
      <c r="H17" s="91">
        <v>4167892</v>
      </c>
      <c r="I17" s="91">
        <v>3944259</v>
      </c>
      <c r="J17" s="91">
        <v>4178702</v>
      </c>
      <c r="K17" s="91">
        <v>4273163</v>
      </c>
      <c r="L17" s="91">
        <v>4246313</v>
      </c>
      <c r="M17" s="91">
        <v>4285421</v>
      </c>
      <c r="N17" s="92">
        <v>4327895</v>
      </c>
    </row>
    <row r="18" spans="1:15" ht="14.4" customHeight="1" x14ac:dyDescent="0.2">
      <c r="A18" s="1" t="s">
        <v>4</v>
      </c>
      <c r="B18" s="90">
        <v>2034756</v>
      </c>
      <c r="C18" s="91">
        <v>2119897</v>
      </c>
      <c r="D18" s="91">
        <v>2252728</v>
      </c>
      <c r="E18" s="91">
        <v>2247791</v>
      </c>
      <c r="F18" s="91">
        <v>2251415</v>
      </c>
      <c r="G18" s="91">
        <v>2154265</v>
      </c>
      <c r="H18" s="91">
        <v>2149815</v>
      </c>
      <c r="I18" s="91">
        <v>1976170</v>
      </c>
      <c r="J18" s="91">
        <v>2128358</v>
      </c>
      <c r="K18" s="91">
        <v>2158031</v>
      </c>
      <c r="L18" s="91">
        <v>2185752</v>
      </c>
      <c r="M18" s="91">
        <v>2169972</v>
      </c>
      <c r="N18" s="92">
        <v>2060687</v>
      </c>
    </row>
    <row r="19" spans="1:15" ht="14.4" customHeight="1" x14ac:dyDescent="0.2">
      <c r="A19" s="2" t="s">
        <v>5</v>
      </c>
      <c r="B19" s="93">
        <v>905681</v>
      </c>
      <c r="C19" s="94">
        <v>797515</v>
      </c>
      <c r="D19" s="94">
        <v>781340</v>
      </c>
      <c r="E19" s="94">
        <v>788446</v>
      </c>
      <c r="F19" s="94">
        <v>797011</v>
      </c>
      <c r="G19" s="94">
        <v>965794</v>
      </c>
      <c r="H19" s="94">
        <v>837277</v>
      </c>
      <c r="I19" s="94">
        <v>609299</v>
      </c>
      <c r="J19" s="94">
        <v>742696</v>
      </c>
      <c r="K19" s="94">
        <v>773618</v>
      </c>
      <c r="L19" s="94">
        <v>756055</v>
      </c>
      <c r="M19" s="94">
        <v>763649</v>
      </c>
      <c r="N19" s="95">
        <v>919817</v>
      </c>
    </row>
    <row r="20" spans="1:15" ht="14.4" customHeight="1" x14ac:dyDescent="0.3">
      <c r="A20" s="3" t="s">
        <v>2</v>
      </c>
      <c r="B20" s="84">
        <v>2383789</v>
      </c>
      <c r="C20" s="85">
        <v>2394040</v>
      </c>
      <c r="D20" s="85">
        <v>2428002</v>
      </c>
      <c r="E20" s="85">
        <v>2467944</v>
      </c>
      <c r="F20" s="85">
        <v>2498591</v>
      </c>
      <c r="G20" s="85">
        <v>2508914</v>
      </c>
      <c r="H20" s="85">
        <v>2396101</v>
      </c>
      <c r="I20" s="85">
        <v>2224361</v>
      </c>
      <c r="J20" s="85">
        <v>2350106</v>
      </c>
      <c r="K20" s="85">
        <v>2415175</v>
      </c>
      <c r="L20" s="85">
        <v>2346423</v>
      </c>
      <c r="M20" s="85">
        <v>2340417</v>
      </c>
      <c r="N20" s="86">
        <v>2510281</v>
      </c>
      <c r="O20" s="152"/>
    </row>
    <row r="21" spans="1:15" ht="14.4" customHeight="1" x14ac:dyDescent="0.2">
      <c r="A21" s="1" t="s">
        <v>91</v>
      </c>
      <c r="B21" s="87">
        <v>128236</v>
      </c>
      <c r="C21" s="88">
        <v>141764</v>
      </c>
      <c r="D21" s="88">
        <v>144909</v>
      </c>
      <c r="E21" s="88">
        <v>151834</v>
      </c>
      <c r="F21" s="88">
        <v>140664</v>
      </c>
      <c r="G21" s="88">
        <v>133844</v>
      </c>
      <c r="H21" s="88">
        <v>210203</v>
      </c>
      <c r="I21" s="88">
        <v>189493</v>
      </c>
      <c r="J21" s="88">
        <v>199179</v>
      </c>
      <c r="K21" s="88">
        <v>157997</v>
      </c>
      <c r="L21" s="88">
        <v>119991</v>
      </c>
      <c r="M21" s="88">
        <v>135127</v>
      </c>
      <c r="N21" s="89">
        <v>137990</v>
      </c>
    </row>
    <row r="22" spans="1:15" ht="14.4" customHeight="1" x14ac:dyDescent="0.2">
      <c r="A22" s="1" t="s">
        <v>92</v>
      </c>
      <c r="B22" s="90">
        <v>1614183</v>
      </c>
      <c r="C22" s="91">
        <v>1608416</v>
      </c>
      <c r="D22" s="91">
        <v>1624479</v>
      </c>
      <c r="E22" s="91">
        <v>1631804</v>
      </c>
      <c r="F22" s="91">
        <v>1647891</v>
      </c>
      <c r="G22" s="91">
        <v>1647525</v>
      </c>
      <c r="H22" s="91">
        <v>1519625</v>
      </c>
      <c r="I22" s="91">
        <v>1544915</v>
      </c>
      <c r="J22" s="91">
        <v>1576211</v>
      </c>
      <c r="K22" s="91">
        <v>1620649</v>
      </c>
      <c r="L22" s="91">
        <v>1588977</v>
      </c>
      <c r="M22" s="91">
        <v>1574595</v>
      </c>
      <c r="N22" s="92">
        <v>1677429</v>
      </c>
    </row>
    <row r="23" spans="1:15" ht="14.4" customHeight="1" x14ac:dyDescent="0.2">
      <c r="A23" s="1" t="s">
        <v>3</v>
      </c>
      <c r="B23" s="90">
        <v>426751</v>
      </c>
      <c r="C23" s="91">
        <v>427893</v>
      </c>
      <c r="D23" s="91">
        <v>437888</v>
      </c>
      <c r="E23" s="91">
        <v>456195</v>
      </c>
      <c r="F23" s="91">
        <v>472026</v>
      </c>
      <c r="G23" s="91">
        <v>482511</v>
      </c>
      <c r="H23" s="91">
        <v>423987</v>
      </c>
      <c r="I23" s="91">
        <v>316708</v>
      </c>
      <c r="J23" s="91">
        <v>381047</v>
      </c>
      <c r="K23" s="91">
        <v>427779</v>
      </c>
      <c r="L23" s="91">
        <v>429911</v>
      </c>
      <c r="M23" s="91">
        <v>425338</v>
      </c>
      <c r="N23" s="92">
        <v>470765</v>
      </c>
    </row>
    <row r="24" spans="1:15" ht="14.4" customHeight="1" x14ac:dyDescent="0.2">
      <c r="A24" s="1" t="s">
        <v>4</v>
      </c>
      <c r="B24" s="90">
        <v>168010</v>
      </c>
      <c r="C24" s="91">
        <v>168040</v>
      </c>
      <c r="D24" s="91">
        <v>172004</v>
      </c>
      <c r="E24" s="91">
        <v>178425</v>
      </c>
      <c r="F24" s="91">
        <v>186444</v>
      </c>
      <c r="G24" s="91">
        <v>192167</v>
      </c>
      <c r="H24" s="91">
        <v>185299</v>
      </c>
      <c r="I24" s="91">
        <v>130077</v>
      </c>
      <c r="J24" s="91">
        <v>148732</v>
      </c>
      <c r="K24" s="91">
        <v>162006</v>
      </c>
      <c r="L24" s="91">
        <v>161100</v>
      </c>
      <c r="M24" s="91">
        <v>159613</v>
      </c>
      <c r="N24" s="92">
        <v>175599</v>
      </c>
    </row>
    <row r="25" spans="1:15" ht="14.4" customHeight="1" x14ac:dyDescent="0.2">
      <c r="A25" s="2" t="s">
        <v>5</v>
      </c>
      <c r="B25" s="93">
        <v>46609</v>
      </c>
      <c r="C25" s="94">
        <v>47927</v>
      </c>
      <c r="D25" s="94">
        <v>48722</v>
      </c>
      <c r="E25" s="94">
        <v>49686</v>
      </c>
      <c r="F25" s="94">
        <v>51566</v>
      </c>
      <c r="G25" s="94">
        <v>52867</v>
      </c>
      <c r="H25" s="94">
        <v>56987</v>
      </c>
      <c r="I25" s="94">
        <v>43168</v>
      </c>
      <c r="J25" s="94">
        <v>44937</v>
      </c>
      <c r="K25" s="94">
        <v>46744</v>
      </c>
      <c r="L25" s="94">
        <v>46444</v>
      </c>
      <c r="M25" s="94">
        <v>45744</v>
      </c>
      <c r="N25" s="95">
        <v>48498</v>
      </c>
    </row>
    <row r="26" spans="1:15" ht="14.4" customHeight="1" x14ac:dyDescent="0.3">
      <c r="A26" s="3" t="s">
        <v>6</v>
      </c>
      <c r="B26" s="84">
        <v>11087504</v>
      </c>
      <c r="C26" s="85">
        <v>11140063</v>
      </c>
      <c r="D26" s="85">
        <v>11251649</v>
      </c>
      <c r="E26" s="85">
        <v>11351801</v>
      </c>
      <c r="F26" s="85">
        <v>11449037</v>
      </c>
      <c r="G26" s="85">
        <v>11401170</v>
      </c>
      <c r="H26" s="85">
        <v>10719104</v>
      </c>
      <c r="I26" s="85">
        <v>10596248</v>
      </c>
      <c r="J26" s="85">
        <v>10965206</v>
      </c>
      <c r="K26" s="85">
        <v>11158402</v>
      </c>
      <c r="L26" s="85">
        <v>10930018</v>
      </c>
      <c r="M26" s="85">
        <v>11202344</v>
      </c>
      <c r="N26" s="86">
        <v>11227955</v>
      </c>
      <c r="O26" s="152"/>
    </row>
    <row r="27" spans="1:15" ht="14.4" customHeight="1" x14ac:dyDescent="0.2">
      <c r="A27" s="1" t="s">
        <v>91</v>
      </c>
      <c r="B27" s="87">
        <v>1482950</v>
      </c>
      <c r="C27" s="88">
        <v>1591040</v>
      </c>
      <c r="D27" s="88">
        <v>1419925</v>
      </c>
      <c r="E27" s="88">
        <v>1446460</v>
      </c>
      <c r="F27" s="88">
        <v>1462087</v>
      </c>
      <c r="G27" s="88">
        <v>1407236</v>
      </c>
      <c r="H27" s="88">
        <v>1807384</v>
      </c>
      <c r="I27" s="88">
        <v>2218307</v>
      </c>
      <c r="J27" s="88">
        <v>1587329</v>
      </c>
      <c r="K27" s="88">
        <v>1515914</v>
      </c>
      <c r="L27" s="88">
        <v>1396663</v>
      </c>
      <c r="M27" s="88">
        <v>1476652</v>
      </c>
      <c r="N27" s="89">
        <v>1499622</v>
      </c>
    </row>
    <row r="28" spans="1:15" ht="14.4" customHeight="1" x14ac:dyDescent="0.2">
      <c r="A28" s="1" t="s">
        <v>92</v>
      </c>
      <c r="B28" s="90">
        <v>3076610</v>
      </c>
      <c r="C28" s="91">
        <v>3033681</v>
      </c>
      <c r="D28" s="91">
        <v>3204924</v>
      </c>
      <c r="E28" s="91">
        <v>3303510</v>
      </c>
      <c r="F28" s="91">
        <v>3331471</v>
      </c>
      <c r="G28" s="91">
        <v>3280733</v>
      </c>
      <c r="H28" s="91">
        <v>2423009</v>
      </c>
      <c r="I28" s="91">
        <v>2338166</v>
      </c>
      <c r="J28" s="91">
        <v>2902837</v>
      </c>
      <c r="K28" s="91">
        <v>3074205</v>
      </c>
      <c r="L28" s="91">
        <v>2982690</v>
      </c>
      <c r="M28" s="91">
        <v>3137345</v>
      </c>
      <c r="N28" s="92">
        <v>3114796</v>
      </c>
    </row>
    <row r="29" spans="1:15" ht="14.4" customHeight="1" x14ac:dyDescent="0.2">
      <c r="A29" s="1" t="s">
        <v>3</v>
      </c>
      <c r="B29" s="90">
        <v>3802126</v>
      </c>
      <c r="C29" s="91">
        <v>3813897</v>
      </c>
      <c r="D29" s="91">
        <v>3813458</v>
      </c>
      <c r="E29" s="91">
        <v>3793705</v>
      </c>
      <c r="F29" s="91">
        <v>3845063</v>
      </c>
      <c r="G29" s="91">
        <v>3838176</v>
      </c>
      <c r="H29" s="91">
        <v>3743905</v>
      </c>
      <c r="I29" s="91">
        <v>3627551</v>
      </c>
      <c r="J29" s="91">
        <v>3797655</v>
      </c>
      <c r="K29" s="91">
        <v>3845384</v>
      </c>
      <c r="L29" s="91">
        <v>3816402</v>
      </c>
      <c r="M29" s="91">
        <v>3860083</v>
      </c>
      <c r="N29" s="92">
        <v>3857130</v>
      </c>
    </row>
    <row r="30" spans="1:15" ht="14.4" customHeight="1" x14ac:dyDescent="0.2">
      <c r="A30" s="1" t="s">
        <v>4</v>
      </c>
      <c r="B30" s="90">
        <v>1866746</v>
      </c>
      <c r="C30" s="91">
        <v>1951857</v>
      </c>
      <c r="D30" s="91">
        <v>2080724</v>
      </c>
      <c r="E30" s="91">
        <v>2069366</v>
      </c>
      <c r="F30" s="91">
        <v>2064971</v>
      </c>
      <c r="G30" s="91">
        <v>1962098</v>
      </c>
      <c r="H30" s="91">
        <v>1964516</v>
      </c>
      <c r="I30" s="91">
        <v>1846093</v>
      </c>
      <c r="J30" s="91">
        <v>1979626</v>
      </c>
      <c r="K30" s="91">
        <v>1996025</v>
      </c>
      <c r="L30" s="91">
        <v>2024652</v>
      </c>
      <c r="M30" s="91">
        <v>2010359</v>
      </c>
      <c r="N30" s="92">
        <v>1885088</v>
      </c>
    </row>
    <row r="31" spans="1:15" ht="14.4" customHeight="1" x14ac:dyDescent="0.2">
      <c r="A31" s="2" t="s">
        <v>5</v>
      </c>
      <c r="B31" s="93">
        <v>859072</v>
      </c>
      <c r="C31" s="94">
        <v>749588</v>
      </c>
      <c r="D31" s="94">
        <v>732618</v>
      </c>
      <c r="E31" s="94">
        <v>738760</v>
      </c>
      <c r="F31" s="94">
        <v>745445</v>
      </c>
      <c r="G31" s="94">
        <v>912927</v>
      </c>
      <c r="H31" s="94">
        <v>780290</v>
      </c>
      <c r="I31" s="94">
        <v>566131</v>
      </c>
      <c r="J31" s="94">
        <v>697759</v>
      </c>
      <c r="K31" s="94">
        <v>726874</v>
      </c>
      <c r="L31" s="94">
        <v>709611</v>
      </c>
      <c r="M31" s="94">
        <v>717905</v>
      </c>
      <c r="N31" s="95">
        <v>871319</v>
      </c>
    </row>
    <row r="32" spans="1:15" ht="14.4" customHeight="1" x14ac:dyDescent="0.3">
      <c r="A32" s="3" t="s">
        <v>32</v>
      </c>
      <c r="B32" s="84">
        <v>9250750</v>
      </c>
      <c r="C32" s="85">
        <v>9265650</v>
      </c>
      <c r="D32" s="85">
        <v>9266084</v>
      </c>
      <c r="E32" s="85">
        <v>9285039</v>
      </c>
      <c r="F32" s="85">
        <v>9342908</v>
      </c>
      <c r="G32" s="85">
        <v>9342418</v>
      </c>
      <c r="H32" s="85">
        <v>9107705</v>
      </c>
      <c r="I32" s="85">
        <v>9075928</v>
      </c>
      <c r="J32" s="85">
        <v>9256483</v>
      </c>
      <c r="K32" s="85">
        <v>9306501</v>
      </c>
      <c r="L32" s="85">
        <v>9036972</v>
      </c>
      <c r="M32" s="85">
        <v>9290448</v>
      </c>
      <c r="N32" s="86">
        <v>9323973</v>
      </c>
      <c r="O32" s="152"/>
    </row>
    <row r="33" spans="1:14" ht="14.4" customHeight="1" x14ac:dyDescent="0.2">
      <c r="A33" s="1" t="s">
        <v>91</v>
      </c>
      <c r="B33" s="87">
        <v>1414790</v>
      </c>
      <c r="C33" s="88">
        <v>1504860</v>
      </c>
      <c r="D33" s="88">
        <v>1355084</v>
      </c>
      <c r="E33" s="88">
        <v>1394228</v>
      </c>
      <c r="F33" s="88">
        <v>1395943</v>
      </c>
      <c r="G33" s="88">
        <v>1356204</v>
      </c>
      <c r="H33" s="88">
        <v>1740446</v>
      </c>
      <c r="I33" s="88">
        <v>2131378</v>
      </c>
      <c r="J33" s="88">
        <v>1516424</v>
      </c>
      <c r="K33" s="88">
        <v>1459171</v>
      </c>
      <c r="L33" s="88">
        <v>1337743</v>
      </c>
      <c r="M33" s="88">
        <v>1423318</v>
      </c>
      <c r="N33" s="89">
        <v>1434313</v>
      </c>
    </row>
    <row r="34" spans="1:14" ht="14.4" customHeight="1" x14ac:dyDescent="0.2">
      <c r="A34" s="1" t="s">
        <v>92</v>
      </c>
      <c r="B34" s="90">
        <v>2299044</v>
      </c>
      <c r="C34" s="91">
        <v>2237525</v>
      </c>
      <c r="D34" s="91">
        <v>2290872</v>
      </c>
      <c r="E34" s="91">
        <v>2299211</v>
      </c>
      <c r="F34" s="91">
        <v>2307023</v>
      </c>
      <c r="G34" s="91">
        <v>2289182</v>
      </c>
      <c r="H34" s="91">
        <v>1873274</v>
      </c>
      <c r="I34" s="91">
        <v>1857051</v>
      </c>
      <c r="J34" s="91">
        <v>2259623</v>
      </c>
      <c r="K34" s="91">
        <v>2287703</v>
      </c>
      <c r="L34" s="91">
        <v>2158078</v>
      </c>
      <c r="M34" s="91">
        <v>2272488</v>
      </c>
      <c r="N34" s="92">
        <v>2285007</v>
      </c>
    </row>
    <row r="35" spans="1:14" ht="14.4" customHeight="1" x14ac:dyDescent="0.2">
      <c r="A35" s="1" t="s">
        <v>3</v>
      </c>
      <c r="B35" s="90">
        <v>3615430</v>
      </c>
      <c r="C35" s="91">
        <v>3604225</v>
      </c>
      <c r="D35" s="91">
        <v>3635938</v>
      </c>
      <c r="E35" s="91">
        <v>3623556</v>
      </c>
      <c r="F35" s="91">
        <v>3672537</v>
      </c>
      <c r="G35" s="91">
        <v>3674706</v>
      </c>
      <c r="H35" s="91">
        <v>3535055</v>
      </c>
      <c r="I35" s="91">
        <v>3374703</v>
      </c>
      <c r="J35" s="91">
        <v>3623463</v>
      </c>
      <c r="K35" s="91">
        <v>3667462</v>
      </c>
      <c r="L35" s="91">
        <v>3636046</v>
      </c>
      <c r="M35" s="91">
        <v>3689142</v>
      </c>
      <c r="N35" s="92">
        <v>3680545</v>
      </c>
    </row>
    <row r="36" spans="1:14" ht="14.4" customHeight="1" x14ac:dyDescent="0.2">
      <c r="A36" s="1" t="s">
        <v>4</v>
      </c>
      <c r="B36" s="90">
        <v>1423933</v>
      </c>
      <c r="C36" s="91">
        <v>1455398</v>
      </c>
      <c r="D36" s="91">
        <v>1513202</v>
      </c>
      <c r="E36" s="91">
        <v>1494761</v>
      </c>
      <c r="F36" s="91">
        <v>1497830</v>
      </c>
      <c r="G36" s="91">
        <v>1523465</v>
      </c>
      <c r="H36" s="91">
        <v>1440637</v>
      </c>
      <c r="I36" s="91">
        <v>1316800</v>
      </c>
      <c r="J36" s="91">
        <v>1418398</v>
      </c>
      <c r="K36" s="91">
        <v>1433686</v>
      </c>
      <c r="L36" s="91">
        <v>1458424</v>
      </c>
      <c r="M36" s="91">
        <v>1462672</v>
      </c>
      <c r="N36" s="92">
        <v>1439695</v>
      </c>
    </row>
    <row r="37" spans="1:14" ht="14.4" customHeight="1" x14ac:dyDescent="0.2">
      <c r="A37" s="2" t="s">
        <v>5</v>
      </c>
      <c r="B37" s="93">
        <v>497553</v>
      </c>
      <c r="C37" s="94">
        <v>463642</v>
      </c>
      <c r="D37" s="94">
        <v>470988</v>
      </c>
      <c r="E37" s="94">
        <v>473283</v>
      </c>
      <c r="F37" s="94">
        <v>469575</v>
      </c>
      <c r="G37" s="94">
        <v>498861</v>
      </c>
      <c r="H37" s="94">
        <v>518293</v>
      </c>
      <c r="I37" s="94">
        <v>395996</v>
      </c>
      <c r="J37" s="94">
        <v>438575</v>
      </c>
      <c r="K37" s="94">
        <v>458479</v>
      </c>
      <c r="L37" s="94">
        <v>446681</v>
      </c>
      <c r="M37" s="94">
        <v>442828</v>
      </c>
      <c r="N37" s="95">
        <v>484413</v>
      </c>
    </row>
    <row r="38" spans="1:14" ht="14.4" customHeight="1" x14ac:dyDescent="0.2">
      <c r="A38" s="6"/>
      <c r="B38" s="19"/>
      <c r="C38" s="19"/>
      <c r="D38" s="19"/>
      <c r="E38" s="19"/>
      <c r="F38" s="19"/>
      <c r="G38" s="19"/>
      <c r="H38" s="19"/>
      <c r="I38" s="19"/>
      <c r="J38" s="19"/>
      <c r="K38" s="19"/>
      <c r="L38" s="19"/>
      <c r="M38" s="19"/>
      <c r="N38" s="19"/>
    </row>
    <row r="39" spans="1:14" ht="14.4" customHeight="1" x14ac:dyDescent="0.2">
      <c r="C39" s="18"/>
    </row>
    <row r="40" spans="1:14" ht="14.4" customHeight="1" x14ac:dyDescent="0.2">
      <c r="A40" s="214" t="s">
        <v>0</v>
      </c>
      <c r="B40" s="216" t="s">
        <v>29</v>
      </c>
      <c r="C40" s="217"/>
      <c r="D40" s="217"/>
      <c r="E40" s="217"/>
      <c r="F40" s="217"/>
      <c r="G40" s="217"/>
      <c r="H40" s="217"/>
      <c r="I40" s="217"/>
      <c r="J40" s="217"/>
      <c r="K40" s="217"/>
      <c r="L40" s="217"/>
      <c r="M40" s="218"/>
    </row>
    <row r="41" spans="1:14" ht="14.4" customHeight="1" x14ac:dyDescent="0.2">
      <c r="A41" s="215"/>
      <c r="B41" s="96" t="s">
        <v>1173</v>
      </c>
      <c r="C41" s="97" t="s">
        <v>1174</v>
      </c>
      <c r="D41" s="97" t="s">
        <v>1175</v>
      </c>
      <c r="E41" s="97" t="s">
        <v>1176</v>
      </c>
      <c r="F41" s="97" t="s">
        <v>1177</v>
      </c>
      <c r="G41" s="97" t="s">
        <v>1178</v>
      </c>
      <c r="H41" s="97" t="s">
        <v>1179</v>
      </c>
      <c r="I41" s="97" t="s">
        <v>1180</v>
      </c>
      <c r="J41" s="97" t="s">
        <v>1181</v>
      </c>
      <c r="K41" s="97" t="s">
        <v>1182</v>
      </c>
      <c r="L41" s="97" t="s">
        <v>1184</v>
      </c>
      <c r="M41" s="98" t="s">
        <v>1186</v>
      </c>
    </row>
    <row r="42" spans="1:14" ht="14.4" customHeight="1" x14ac:dyDescent="0.2">
      <c r="A42" s="3" t="s">
        <v>1</v>
      </c>
      <c r="B42" s="99">
        <v>4.6625071550295879E-3</v>
      </c>
      <c r="C42" s="100">
        <v>1.0754166715001356E-2</v>
      </c>
      <c r="D42" s="100">
        <v>1.0241050740256458E-2</v>
      </c>
      <c r="E42" s="100">
        <v>9.2536439709994655E-3</v>
      </c>
      <c r="F42" s="100">
        <v>-2.6917838646112443E-3</v>
      </c>
      <c r="G42" s="100">
        <v>-5.7144083385837208E-2</v>
      </c>
      <c r="H42" s="100">
        <v>-2.2462172722424088E-2</v>
      </c>
      <c r="I42" s="100">
        <v>3.858654452374298E-2</v>
      </c>
      <c r="J42" s="100">
        <v>1.9396090756266169E-2</v>
      </c>
      <c r="K42" s="100">
        <v>-2.1890766155450402E-2</v>
      </c>
      <c r="L42" s="100">
        <v>2.0059592777913901E-2</v>
      </c>
      <c r="M42" s="101">
        <v>1.4433910485461568E-2</v>
      </c>
    </row>
    <row r="43" spans="1:14" ht="14.4" customHeight="1" x14ac:dyDescent="0.2">
      <c r="A43" s="1" t="s">
        <v>91</v>
      </c>
      <c r="B43" s="102">
        <v>7.5483525800249016E-2</v>
      </c>
      <c r="C43" s="103">
        <v>-9.693537180200415E-2</v>
      </c>
      <c r="D43" s="103">
        <v>2.1382459736943343E-2</v>
      </c>
      <c r="E43" s="103">
        <v>2.7885983429832058E-3</v>
      </c>
      <c r="F43" s="103">
        <v>-3.8478216516476982E-2</v>
      </c>
      <c r="G43" s="103">
        <v>0.30920328600721569</v>
      </c>
      <c r="H43" s="103">
        <v>0.19340578621888424</v>
      </c>
      <c r="I43" s="103">
        <v>-0.25803305922418807</v>
      </c>
      <c r="J43" s="103">
        <v>-6.3026306067479124E-2</v>
      </c>
      <c r="K43" s="103">
        <v>-9.3945854946887855E-2</v>
      </c>
      <c r="L43" s="103">
        <v>6.2720304037704053E-2</v>
      </c>
      <c r="M43" s="104">
        <v>1.6027631579763727E-2</v>
      </c>
    </row>
    <row r="44" spans="1:14" ht="14.4" customHeight="1" x14ac:dyDescent="0.2">
      <c r="A44" s="1" t="s">
        <v>92</v>
      </c>
      <c r="B44" s="105">
        <v>-1.0381187146821444E-2</v>
      </c>
      <c r="C44" s="106">
        <v>4.0349436903192676E-2</v>
      </c>
      <c r="D44" s="106">
        <v>2.1930453929812858E-2</v>
      </c>
      <c r="E44" s="106">
        <v>8.9250653555173996E-3</v>
      </c>
      <c r="F44" s="106">
        <v>-1.0263162228414002E-2</v>
      </c>
      <c r="G44" s="106">
        <v>-0.19999439964384982</v>
      </c>
      <c r="H44" s="106">
        <v>-1.5104876587580789E-2</v>
      </c>
      <c r="I44" s="106">
        <v>0.15347786976372627</v>
      </c>
      <c r="J44" s="106">
        <v>4.8181220652245747E-2</v>
      </c>
      <c r="K44" s="106">
        <v>-2.6238728616480939E-2</v>
      </c>
      <c r="L44" s="106">
        <v>3.0683118433604196E-2</v>
      </c>
      <c r="M44" s="107">
        <v>1.7038629524145043E-2</v>
      </c>
    </row>
    <row r="45" spans="1:14" ht="14.4" customHeight="1" x14ac:dyDescent="0.2">
      <c r="A45" s="1" t="s">
        <v>3</v>
      </c>
      <c r="B45" s="105">
        <v>3.0535293412411852E-3</v>
      </c>
      <c r="C45" s="106">
        <v>2.2528225112511463E-3</v>
      </c>
      <c r="D45" s="106">
        <v>-3.4012757371430129E-4</v>
      </c>
      <c r="E45" s="106">
        <v>1.5809548459963765E-2</v>
      </c>
      <c r="F45" s="106">
        <v>8.3343197233135566E-4</v>
      </c>
      <c r="G45" s="106">
        <v>-3.5363589169963017E-2</v>
      </c>
      <c r="H45" s="106">
        <v>-5.3656140802112916E-2</v>
      </c>
      <c r="I45" s="106">
        <v>5.9439047993552145E-2</v>
      </c>
      <c r="J45" s="106">
        <v>2.2605344913324759E-2</v>
      </c>
      <c r="K45" s="106">
        <v>-6.2834017798993388E-3</v>
      </c>
      <c r="L45" s="106">
        <v>9.2098721879428098E-3</v>
      </c>
      <c r="M45" s="107">
        <v>9.9112782618090492E-3</v>
      </c>
    </row>
    <row r="46" spans="1:14" ht="14.4" customHeight="1" x14ac:dyDescent="0.2">
      <c r="A46" s="1" t="s">
        <v>4</v>
      </c>
      <c r="B46" s="105">
        <v>4.1843346327520355E-2</v>
      </c>
      <c r="C46" s="106">
        <v>6.2659176365644179E-2</v>
      </c>
      <c r="D46" s="106">
        <v>-2.1915650713268536E-3</v>
      </c>
      <c r="E46" s="106">
        <v>1.6122495374347526E-3</v>
      </c>
      <c r="F46" s="106">
        <v>-4.3150640819218135E-2</v>
      </c>
      <c r="G46" s="106">
        <v>-2.0656697295829436E-3</v>
      </c>
      <c r="H46" s="106">
        <v>-8.0772066433623363E-2</v>
      </c>
      <c r="I46" s="106">
        <v>7.7011593132169806E-2</v>
      </c>
      <c r="J46" s="106">
        <v>1.39417334865657E-2</v>
      </c>
      <c r="K46" s="106">
        <v>1.2845505926467229E-2</v>
      </c>
      <c r="L46" s="106">
        <v>-7.2194832716611949E-3</v>
      </c>
      <c r="M46" s="107">
        <v>-5.0362400989505854E-2</v>
      </c>
    </row>
    <row r="47" spans="1:14" ht="14.4" customHeight="1" x14ac:dyDescent="0.2">
      <c r="A47" s="2" t="s">
        <v>5</v>
      </c>
      <c r="B47" s="108">
        <v>-0.11943057213301372</v>
      </c>
      <c r="C47" s="109">
        <v>-2.0281750186516869E-2</v>
      </c>
      <c r="D47" s="109">
        <v>9.0946322983592297E-3</v>
      </c>
      <c r="E47" s="109">
        <v>1.0863140912630669E-2</v>
      </c>
      <c r="F47" s="109">
        <v>0.21176997557122801</v>
      </c>
      <c r="G47" s="109">
        <v>-0.1330687496505466</v>
      </c>
      <c r="H47" s="109">
        <v>-0.27228503828482092</v>
      </c>
      <c r="I47" s="109">
        <v>0.21893520258526603</v>
      </c>
      <c r="J47" s="109">
        <v>4.1634800779861481E-2</v>
      </c>
      <c r="K47" s="109">
        <v>-2.2702419023342271E-2</v>
      </c>
      <c r="L47" s="109">
        <v>1.0044242813022863E-2</v>
      </c>
      <c r="M47" s="110">
        <v>0.20450233025905881</v>
      </c>
    </row>
    <row r="48" spans="1:14" ht="14.4" customHeight="1" x14ac:dyDescent="0.2">
      <c r="A48" s="3" t="s">
        <v>2</v>
      </c>
      <c r="B48" s="111">
        <v>4.3002967125026588E-3</v>
      </c>
      <c r="C48" s="112">
        <v>1.4186062054101018E-2</v>
      </c>
      <c r="D48" s="112">
        <v>1.6450563055549379E-2</v>
      </c>
      <c r="E48" s="112">
        <v>1.2418028934205962E-2</v>
      </c>
      <c r="F48" s="112">
        <v>4.1315285294792146E-3</v>
      </c>
      <c r="G48" s="112">
        <v>-4.4964873247947117E-2</v>
      </c>
      <c r="H48" s="112">
        <v>-7.1674774978183309E-2</v>
      </c>
      <c r="I48" s="112">
        <v>5.6530841891221796E-2</v>
      </c>
      <c r="J48" s="112">
        <v>2.7687687278786573E-2</v>
      </c>
      <c r="K48" s="112">
        <v>-2.8466674257558975E-2</v>
      </c>
      <c r="L48" s="112">
        <v>-2.5596407808822193E-3</v>
      </c>
      <c r="M48" s="113">
        <v>7.2578519127146995E-2</v>
      </c>
    </row>
    <row r="49" spans="1:13" ht="14.4" customHeight="1" x14ac:dyDescent="0.2">
      <c r="A49" s="1" t="s">
        <v>91</v>
      </c>
      <c r="B49" s="105">
        <v>0.10549299728625347</v>
      </c>
      <c r="C49" s="106">
        <v>2.2184757766428712E-2</v>
      </c>
      <c r="D49" s="106">
        <v>4.7788612163495711E-2</v>
      </c>
      <c r="E49" s="106">
        <v>-7.3567185215432637E-2</v>
      </c>
      <c r="F49" s="106">
        <v>-4.8484331456520501E-2</v>
      </c>
      <c r="G49" s="106">
        <v>0.57050745644182776</v>
      </c>
      <c r="H49" s="106">
        <v>-9.8523807938040844E-2</v>
      </c>
      <c r="I49" s="106">
        <v>5.1115344630144652E-2</v>
      </c>
      <c r="J49" s="106">
        <v>-0.20675874464677502</v>
      </c>
      <c r="K49" s="106">
        <v>-0.24054887118109838</v>
      </c>
      <c r="L49" s="106">
        <v>0.12614279404288656</v>
      </c>
      <c r="M49" s="107">
        <v>2.118747548602426E-2</v>
      </c>
    </row>
    <row r="50" spans="1:13" ht="14.4" customHeight="1" x14ac:dyDescent="0.2">
      <c r="A50" s="1" t="s">
        <v>92</v>
      </c>
      <c r="B50" s="105">
        <v>-3.5727052013309521E-3</v>
      </c>
      <c r="C50" s="106">
        <v>9.9868441995105747E-3</v>
      </c>
      <c r="D50" s="106">
        <v>4.5091380067086122E-3</v>
      </c>
      <c r="E50" s="106">
        <v>9.8584143683922831E-3</v>
      </c>
      <c r="F50" s="106">
        <v>-2.2210206864410327E-4</v>
      </c>
      <c r="G50" s="106">
        <v>-7.7631598913521796E-2</v>
      </c>
      <c r="H50" s="106">
        <v>1.6642263716377396E-2</v>
      </c>
      <c r="I50" s="106">
        <v>2.0257425165785822E-2</v>
      </c>
      <c r="J50" s="106">
        <v>2.8192925947097186E-2</v>
      </c>
      <c r="K50" s="106">
        <v>-1.9542788105259067E-2</v>
      </c>
      <c r="L50" s="106">
        <v>-9.0511064666134247E-3</v>
      </c>
      <c r="M50" s="107">
        <v>6.5308222114257949E-2</v>
      </c>
    </row>
    <row r="51" spans="1:13" ht="14.4" customHeight="1" x14ac:dyDescent="0.2">
      <c r="A51" s="1" t="s">
        <v>3</v>
      </c>
      <c r="B51" s="105">
        <v>2.6760335652406203E-3</v>
      </c>
      <c r="C51" s="106">
        <v>2.3358643399167548E-2</v>
      </c>
      <c r="D51" s="106">
        <v>4.180749415375621E-2</v>
      </c>
      <c r="E51" s="106">
        <v>3.4702265478578243E-2</v>
      </c>
      <c r="F51" s="106">
        <v>2.2212759466639549E-2</v>
      </c>
      <c r="G51" s="106">
        <v>-0.12129049907670499</v>
      </c>
      <c r="H51" s="106">
        <v>-0.2530242672534771</v>
      </c>
      <c r="I51" s="106">
        <v>0.20314927314750494</v>
      </c>
      <c r="J51" s="106">
        <v>0.12264103903193044</v>
      </c>
      <c r="K51" s="106">
        <v>4.9838818642336351E-3</v>
      </c>
      <c r="L51" s="106">
        <v>-1.0637085350223651E-2</v>
      </c>
      <c r="M51" s="107">
        <v>0.10680211972595911</v>
      </c>
    </row>
    <row r="52" spans="1:13" ht="14.4" customHeight="1" x14ac:dyDescent="0.2">
      <c r="A52" s="1" t="s">
        <v>4</v>
      </c>
      <c r="B52" s="105">
        <v>1.7856079995238379E-4</v>
      </c>
      <c r="C52" s="106">
        <v>2.3589621518686026E-2</v>
      </c>
      <c r="D52" s="106">
        <v>3.7330527197041927E-2</v>
      </c>
      <c r="E52" s="106">
        <v>4.4943253467843634E-2</v>
      </c>
      <c r="F52" s="106">
        <v>3.0695543970307437E-2</v>
      </c>
      <c r="G52" s="106">
        <v>-3.5739747199050827E-2</v>
      </c>
      <c r="H52" s="106">
        <v>-0.29801563958790928</v>
      </c>
      <c r="I52" s="106">
        <v>0.14341505416022818</v>
      </c>
      <c r="J52" s="106">
        <v>8.9247774520614262E-2</v>
      </c>
      <c r="K52" s="106">
        <v>-5.592385467204918E-3</v>
      </c>
      <c r="L52" s="106">
        <v>-9.2302917442582243E-3</v>
      </c>
      <c r="M52" s="107">
        <v>0.10015474929986906</v>
      </c>
    </row>
    <row r="53" spans="1:13" ht="14.4" customHeight="1" x14ac:dyDescent="0.2">
      <c r="A53" s="2" t="s">
        <v>5</v>
      </c>
      <c r="B53" s="105">
        <v>2.8277800424810658E-2</v>
      </c>
      <c r="C53" s="106">
        <v>1.6587727168401945E-2</v>
      </c>
      <c r="D53" s="106">
        <v>1.9785723081975289E-2</v>
      </c>
      <c r="E53" s="106">
        <v>3.7837620255202674E-2</v>
      </c>
      <c r="F53" s="106">
        <v>2.5229802583097389E-2</v>
      </c>
      <c r="G53" s="106">
        <v>7.7931412790587698E-2</v>
      </c>
      <c r="H53" s="106">
        <v>-0.2424939021180269</v>
      </c>
      <c r="I53" s="106">
        <v>4.0979429206819865E-2</v>
      </c>
      <c r="J53" s="106">
        <v>4.0211852148563543E-2</v>
      </c>
      <c r="K53" s="106">
        <v>-6.4179359917850417E-3</v>
      </c>
      <c r="L53" s="106">
        <v>-1.507191456377573E-2</v>
      </c>
      <c r="M53" s="107">
        <v>6.0204616998950682E-2</v>
      </c>
    </row>
    <row r="54" spans="1:13" ht="14.4" customHeight="1" x14ac:dyDescent="0.2">
      <c r="A54" s="3" t="s">
        <v>6</v>
      </c>
      <c r="B54" s="114">
        <v>4.7403816043719129E-3</v>
      </c>
      <c r="C54" s="115">
        <v>1.0016639941802843E-2</v>
      </c>
      <c r="D54" s="115">
        <v>8.9010952972315444E-3</v>
      </c>
      <c r="E54" s="115">
        <v>8.5656892681610607E-3</v>
      </c>
      <c r="F54" s="115">
        <v>-4.1808756491921546E-3</v>
      </c>
      <c r="G54" s="115">
        <v>-5.9824211023956311E-2</v>
      </c>
      <c r="H54" s="115">
        <v>-1.1461405729434103E-2</v>
      </c>
      <c r="I54" s="115">
        <v>3.4819683344519681E-2</v>
      </c>
      <c r="J54" s="115">
        <v>1.7619003236236511E-2</v>
      </c>
      <c r="K54" s="115">
        <v>-2.0467446862014831E-2</v>
      </c>
      <c r="L54" s="115">
        <v>2.491542099930668E-2</v>
      </c>
      <c r="M54" s="116">
        <v>2.2862179558135335E-3</v>
      </c>
    </row>
    <row r="55" spans="1:13" ht="14.4" customHeight="1" x14ac:dyDescent="0.2">
      <c r="A55" s="1" t="s">
        <v>91</v>
      </c>
      <c r="B55" s="105">
        <v>7.2888499275093568E-2</v>
      </c>
      <c r="C55" s="106">
        <v>-0.10754915024135157</v>
      </c>
      <c r="D55" s="106">
        <v>1.8687606739792594E-2</v>
      </c>
      <c r="E55" s="106">
        <v>1.0803617106591263E-2</v>
      </c>
      <c r="F55" s="106">
        <v>-3.7515551400156076E-2</v>
      </c>
      <c r="G55" s="106">
        <v>0.28435031508574254</v>
      </c>
      <c r="H55" s="106">
        <v>0.22735788299553389</v>
      </c>
      <c r="I55" s="106">
        <v>-0.28444124280363359</v>
      </c>
      <c r="J55" s="106">
        <v>-4.4990673011077099E-2</v>
      </c>
      <c r="K55" s="106">
        <v>-7.8666072085883498E-2</v>
      </c>
      <c r="L55" s="106">
        <v>5.7271510736663034E-2</v>
      </c>
      <c r="M55" s="107">
        <v>1.5555459241581632E-2</v>
      </c>
    </row>
    <row r="56" spans="1:13" ht="14.4" customHeight="1" x14ac:dyDescent="0.2">
      <c r="A56" s="1" t="s">
        <v>92</v>
      </c>
      <c r="B56" s="105">
        <v>-1.3953344752828601E-2</v>
      </c>
      <c r="C56" s="106">
        <v>5.6447266538571461E-2</v>
      </c>
      <c r="D56" s="106">
        <v>3.0760791831569174E-2</v>
      </c>
      <c r="E56" s="106">
        <v>8.4640276554331598E-3</v>
      </c>
      <c r="F56" s="106">
        <v>-1.5229908950130438E-2</v>
      </c>
      <c r="G56" s="106">
        <v>-0.26144279342451826</v>
      </c>
      <c r="H56" s="106">
        <v>-3.50155529756596E-2</v>
      </c>
      <c r="I56" s="106">
        <v>0.24150167267850101</v>
      </c>
      <c r="J56" s="106">
        <v>5.9034661608626318E-2</v>
      </c>
      <c r="K56" s="106">
        <v>-2.9768671900540139E-2</v>
      </c>
      <c r="L56" s="106">
        <v>5.1850846048365734E-2</v>
      </c>
      <c r="M56" s="107">
        <v>-7.1872873400917019E-3</v>
      </c>
    </row>
    <row r="57" spans="1:13" ht="14.4" customHeight="1" x14ac:dyDescent="0.2">
      <c r="A57" s="1" t="s">
        <v>3</v>
      </c>
      <c r="B57" s="105">
        <v>3.0958995046455589E-3</v>
      </c>
      <c r="C57" s="106">
        <v>-1.1510536335931463E-4</v>
      </c>
      <c r="D57" s="106">
        <v>-5.1798131774363322E-3</v>
      </c>
      <c r="E57" s="106">
        <v>1.3537689409165974E-2</v>
      </c>
      <c r="F57" s="106">
        <v>-1.7911279997232816E-3</v>
      </c>
      <c r="G57" s="106">
        <v>-2.4561406251302702E-2</v>
      </c>
      <c r="H57" s="106">
        <v>-3.1078245842242259E-2</v>
      </c>
      <c r="I57" s="106">
        <v>4.6892242176608957E-2</v>
      </c>
      <c r="J57" s="106">
        <v>1.2568018948535346E-2</v>
      </c>
      <c r="K57" s="106">
        <v>-7.5368285716068927E-3</v>
      </c>
      <c r="L57" s="106">
        <v>1.144559718813689E-2</v>
      </c>
      <c r="M57" s="107">
        <v>-7.6500945705053488E-4</v>
      </c>
    </row>
    <row r="58" spans="1:13" ht="14.4" customHeight="1" x14ac:dyDescent="0.2">
      <c r="A58" s="1" t="s">
        <v>4</v>
      </c>
      <c r="B58" s="105">
        <v>4.5593240858692076E-2</v>
      </c>
      <c r="C58" s="106">
        <v>6.6022767036724508E-2</v>
      </c>
      <c r="D58" s="106">
        <v>-5.4586768836232006E-3</v>
      </c>
      <c r="E58" s="106">
        <v>-2.1238388955844446E-3</v>
      </c>
      <c r="F58" s="106">
        <v>-4.9818133039156484E-2</v>
      </c>
      <c r="G58" s="106">
        <v>1.2323543472344399E-3</v>
      </c>
      <c r="H58" s="106">
        <v>-6.0281005601379681E-2</v>
      </c>
      <c r="I58" s="106">
        <v>7.2332758967180957E-2</v>
      </c>
      <c r="J58" s="106">
        <v>8.2838879667169463E-3</v>
      </c>
      <c r="K58" s="106">
        <v>1.4342004734409639E-2</v>
      </c>
      <c r="L58" s="106">
        <v>-7.0594847904726339E-3</v>
      </c>
      <c r="M58" s="107">
        <v>-6.2312751105648295E-2</v>
      </c>
    </row>
    <row r="59" spans="1:13" ht="14.4" customHeight="1" x14ac:dyDescent="0.2">
      <c r="A59" s="2" t="s">
        <v>5</v>
      </c>
      <c r="B59" s="105">
        <v>-0.12744449824927365</v>
      </c>
      <c r="C59" s="106">
        <v>-2.2639103080625625E-2</v>
      </c>
      <c r="D59" s="106">
        <v>8.3836323977843838E-3</v>
      </c>
      <c r="E59" s="106">
        <v>9.0489468839677293E-3</v>
      </c>
      <c r="F59" s="106">
        <v>0.2246738525310385</v>
      </c>
      <c r="G59" s="106">
        <v>-0.14528762978858112</v>
      </c>
      <c r="H59" s="106">
        <v>-0.27446077740327313</v>
      </c>
      <c r="I59" s="106">
        <v>0.23250449101003123</v>
      </c>
      <c r="J59" s="106">
        <v>4.172644136442525E-2</v>
      </c>
      <c r="K59" s="106">
        <v>-2.3749645743278754E-2</v>
      </c>
      <c r="L59" s="106">
        <v>1.1688093899333578E-2</v>
      </c>
      <c r="M59" s="107">
        <v>0.21369679832289787</v>
      </c>
    </row>
    <row r="60" spans="1:13" ht="14.4" customHeight="1" x14ac:dyDescent="0.2">
      <c r="A60" s="3" t="s">
        <v>32</v>
      </c>
      <c r="B60" s="114">
        <v>1.6106802151176932E-3</v>
      </c>
      <c r="C60" s="115">
        <v>4.683967125889711E-5</v>
      </c>
      <c r="D60" s="115">
        <v>2.0456322217670378E-3</v>
      </c>
      <c r="E60" s="115">
        <v>6.2324994003794707E-3</v>
      </c>
      <c r="F60" s="115">
        <v>-5.2446197693480448E-5</v>
      </c>
      <c r="G60" s="115">
        <v>-2.512336741944109E-2</v>
      </c>
      <c r="H60" s="115">
        <v>-3.4890238539785818E-3</v>
      </c>
      <c r="I60" s="115">
        <v>1.9893833446012352E-2</v>
      </c>
      <c r="J60" s="115">
        <v>5.4035641830703952E-3</v>
      </c>
      <c r="K60" s="115">
        <v>-2.8961367972775161E-2</v>
      </c>
      <c r="L60" s="115">
        <v>2.8048775629713137E-2</v>
      </c>
      <c r="M60" s="116">
        <v>3.6085450346420322E-3</v>
      </c>
    </row>
    <row r="61" spans="1:13" ht="14.4" customHeight="1" x14ac:dyDescent="0.2">
      <c r="A61" s="1" t="s">
        <v>91</v>
      </c>
      <c r="B61" s="105">
        <v>6.3663158489952576E-2</v>
      </c>
      <c r="C61" s="106">
        <v>-9.9528195313849793E-2</v>
      </c>
      <c r="D61" s="106">
        <v>2.8886770119047972E-2</v>
      </c>
      <c r="E61" s="106">
        <v>1.2300714086935565E-3</v>
      </c>
      <c r="F61" s="106">
        <v>-2.846749473295113E-2</v>
      </c>
      <c r="G61" s="106">
        <v>0.28332168316860884</v>
      </c>
      <c r="H61" s="106">
        <v>0.22461598923494322</v>
      </c>
      <c r="I61" s="106">
        <v>-0.28852413790514869</v>
      </c>
      <c r="J61" s="106">
        <v>-3.7755271612688802E-2</v>
      </c>
      <c r="K61" s="106">
        <v>-8.3217114375217158E-2</v>
      </c>
      <c r="L61" s="106">
        <v>6.3969686255132718E-2</v>
      </c>
      <c r="M61" s="107">
        <v>7.7249075751167342E-3</v>
      </c>
    </row>
    <row r="62" spans="1:13" ht="14.4" customHeight="1" x14ac:dyDescent="0.2">
      <c r="A62" s="1" t="s">
        <v>92</v>
      </c>
      <c r="B62" s="105">
        <v>-2.6758513538670856E-2</v>
      </c>
      <c r="C62" s="106">
        <v>2.3841968246164847E-2</v>
      </c>
      <c r="D62" s="106">
        <v>3.6400986174696796E-3</v>
      </c>
      <c r="E62" s="106">
        <v>3.3976872935976734E-3</v>
      </c>
      <c r="F62" s="106">
        <v>-7.7333429272269938E-3</v>
      </c>
      <c r="G62" s="106">
        <v>-0.18168411249083735</v>
      </c>
      <c r="H62" s="106">
        <v>-8.6602387050693057E-3</v>
      </c>
      <c r="I62" s="106">
        <v>0.21678026074674309</v>
      </c>
      <c r="J62" s="106">
        <v>1.2426851735886915E-2</v>
      </c>
      <c r="K62" s="106">
        <v>-5.6661638333297633E-2</v>
      </c>
      <c r="L62" s="106">
        <v>5.3014765916709221E-2</v>
      </c>
      <c r="M62" s="107">
        <v>5.508939981201221E-3</v>
      </c>
    </row>
    <row r="63" spans="1:13" ht="14.4" customHeight="1" x14ac:dyDescent="0.2">
      <c r="A63" s="1" t="s">
        <v>3</v>
      </c>
      <c r="B63" s="105">
        <v>-3.099216414091823E-3</v>
      </c>
      <c r="C63" s="106">
        <v>8.798840249984393E-3</v>
      </c>
      <c r="D63" s="106">
        <v>-3.4054486077595382E-3</v>
      </c>
      <c r="E63" s="106">
        <v>1.3517384580230028E-2</v>
      </c>
      <c r="F63" s="106">
        <v>5.905999040989921E-4</v>
      </c>
      <c r="G63" s="106">
        <v>-3.8003312373833441E-2</v>
      </c>
      <c r="H63" s="106">
        <v>-4.5360538944938619E-2</v>
      </c>
      <c r="I63" s="106">
        <v>7.3713153424167996E-2</v>
      </c>
      <c r="J63" s="106">
        <v>1.2142803721191578E-2</v>
      </c>
      <c r="K63" s="106">
        <v>-8.5661419259422458E-3</v>
      </c>
      <c r="L63" s="106">
        <v>1.4602675543708744E-2</v>
      </c>
      <c r="M63" s="107">
        <v>-2.330352152343282E-3</v>
      </c>
    </row>
    <row r="64" spans="1:13" ht="14.4" customHeight="1" x14ac:dyDescent="0.2">
      <c r="A64" s="1" t="s">
        <v>4</v>
      </c>
      <c r="B64" s="105">
        <v>2.2097247553080096E-2</v>
      </c>
      <c r="C64" s="106">
        <v>3.971697089043684E-2</v>
      </c>
      <c r="D64" s="106">
        <v>-1.2186740435183141E-2</v>
      </c>
      <c r="E64" s="106">
        <v>2.0531710420595667E-3</v>
      </c>
      <c r="F64" s="106">
        <v>1.7114759351862362E-2</v>
      </c>
      <c r="G64" s="106">
        <v>-5.436816730282612E-2</v>
      </c>
      <c r="H64" s="106">
        <v>-8.5959891353616494E-2</v>
      </c>
      <c r="I64" s="106">
        <v>7.7155224787363308E-2</v>
      </c>
      <c r="J64" s="106">
        <v>1.0778356991479119E-2</v>
      </c>
      <c r="K64" s="106">
        <v>1.7254824278119477E-2</v>
      </c>
      <c r="L64" s="106">
        <v>2.912733196930385E-3</v>
      </c>
      <c r="M64" s="107">
        <v>-1.570892175415951E-2</v>
      </c>
    </row>
    <row r="65" spans="1:13" ht="14.4" customHeight="1" x14ac:dyDescent="0.2">
      <c r="A65" s="2" t="s">
        <v>5</v>
      </c>
      <c r="B65" s="108">
        <v>-6.8155553277741268E-2</v>
      </c>
      <c r="C65" s="109">
        <v>1.5844121110684537E-2</v>
      </c>
      <c r="D65" s="109">
        <v>4.872735611098372E-3</v>
      </c>
      <c r="E65" s="109">
        <v>-7.8346359366383324E-3</v>
      </c>
      <c r="F65" s="109">
        <v>6.2367034020124577E-2</v>
      </c>
      <c r="G65" s="109">
        <v>3.895273432880101E-2</v>
      </c>
      <c r="H65" s="109">
        <v>-0.2359611262355463</v>
      </c>
      <c r="I65" s="109">
        <v>0.10752381337185224</v>
      </c>
      <c r="J65" s="109">
        <v>4.5383343783845412E-2</v>
      </c>
      <c r="K65" s="109">
        <v>-2.57329125216204E-2</v>
      </c>
      <c r="L65" s="109">
        <v>-8.6258426035582432E-3</v>
      </c>
      <c r="M65" s="110">
        <v>9.3907792641838364E-2</v>
      </c>
    </row>
    <row r="66" spans="1:13" ht="14.4" customHeight="1" x14ac:dyDescent="0.2">
      <c r="A66" s="6"/>
      <c r="B66" s="20"/>
      <c r="C66" s="20"/>
      <c r="D66" s="20"/>
      <c r="E66" s="20"/>
      <c r="F66" s="20"/>
      <c r="G66" s="20"/>
      <c r="H66" s="20"/>
      <c r="I66" s="20"/>
      <c r="J66" s="20"/>
      <c r="K66" s="20"/>
      <c r="L66" s="20"/>
      <c r="M66" s="20"/>
    </row>
    <row r="68" spans="1:13" ht="14.4" customHeight="1" x14ac:dyDescent="0.2">
      <c r="A68" s="214" t="s">
        <v>0</v>
      </c>
      <c r="B68" s="216" t="s">
        <v>93</v>
      </c>
      <c r="C68" s="217"/>
      <c r="D68" s="217"/>
      <c r="E68" s="217"/>
      <c r="F68" s="217"/>
      <c r="G68" s="217"/>
      <c r="H68" s="217"/>
      <c r="I68" s="217"/>
      <c r="J68" s="217"/>
      <c r="K68" s="217"/>
      <c r="L68" s="217"/>
      <c r="M68" s="218"/>
    </row>
    <row r="69" spans="1:13" ht="14.4" customHeight="1" x14ac:dyDescent="0.2">
      <c r="A69" s="215"/>
      <c r="B69" s="96" t="s">
        <v>1173</v>
      </c>
      <c r="C69" s="97" t="s">
        <v>1174</v>
      </c>
      <c r="D69" s="97" t="s">
        <v>1175</v>
      </c>
      <c r="E69" s="97" t="s">
        <v>1176</v>
      </c>
      <c r="F69" s="97" t="s">
        <v>1177</v>
      </c>
      <c r="G69" s="97" t="s">
        <v>1178</v>
      </c>
      <c r="H69" s="97" t="s">
        <v>1179</v>
      </c>
      <c r="I69" s="97" t="s">
        <v>1180</v>
      </c>
      <c r="J69" s="97" t="s">
        <v>1181</v>
      </c>
      <c r="K69" s="97" t="s">
        <v>1182</v>
      </c>
      <c r="L69" s="97" t="s">
        <v>1184</v>
      </c>
      <c r="M69" s="98" t="s">
        <v>1186</v>
      </c>
    </row>
    <row r="70" spans="1:13" ht="14.4" customHeight="1" x14ac:dyDescent="0.2">
      <c r="A70" s="3" t="s">
        <v>1</v>
      </c>
      <c r="B70" s="99">
        <v>-5.6049830757959971E-3</v>
      </c>
      <c r="C70" s="100">
        <v>-8.122293520487836E-3</v>
      </c>
      <c r="D70" s="100">
        <v>-7.970194912329363E-3</v>
      </c>
      <c r="E70" s="100">
        <v>-1.8853620308725348E-3</v>
      </c>
      <c r="F70" s="100">
        <v>-2.9123957383113152E-3</v>
      </c>
      <c r="G70" s="100">
        <v>-6.460895548438649E-3</v>
      </c>
      <c r="H70" s="100">
        <v>5.287624454302556E-3</v>
      </c>
      <c r="I70" s="100">
        <v>1.1830502490686096E-2</v>
      </c>
      <c r="J70" s="100">
        <v>2.1122640997027112E-2</v>
      </c>
      <c r="K70" s="100">
        <v>-1.9948219020271621E-2</v>
      </c>
      <c r="L70" s="100">
        <v>-4.3414800659294459E-3</v>
      </c>
      <c r="M70" s="101">
        <v>1.9815692524837815E-2</v>
      </c>
    </row>
    <row r="71" spans="1:13" ht="14.4" customHeight="1" x14ac:dyDescent="0.2">
      <c r="A71" s="1" t="s">
        <v>91</v>
      </c>
      <c r="B71" s="102">
        <v>9.5088858849009153E-2</v>
      </c>
      <c r="C71" s="103">
        <v>3.5019105238545949E-2</v>
      </c>
      <c r="D71" s="103">
        <v>1.5966427151189694E-2</v>
      </c>
      <c r="E71" s="103">
        <v>6.384596595593448E-3</v>
      </c>
      <c r="F71" s="103">
        <v>-1.5093027655212258E-2</v>
      </c>
      <c r="G71" s="103">
        <v>8.0082163004806223E-2</v>
      </c>
      <c r="H71" s="103">
        <v>3.4601441257643605E-2</v>
      </c>
      <c r="I71" s="103">
        <v>3.7590639946334763E-2</v>
      </c>
      <c r="J71" s="103">
        <v>5.3968711709749033E-2</v>
      </c>
      <c r="K71" s="103">
        <v>-5.0978522317417174E-2</v>
      </c>
      <c r="L71" s="103">
        <v>2.1251447902554217E-3</v>
      </c>
      <c r="M71" s="104">
        <v>1.6401582436788801E-2</v>
      </c>
    </row>
    <row r="72" spans="1:13" ht="14.4" customHeight="1" x14ac:dyDescent="0.2">
      <c r="A72" s="1" t="s">
        <v>92</v>
      </c>
      <c r="B72" s="105">
        <v>-4.0923330633016633E-2</v>
      </c>
      <c r="C72" s="106">
        <v>-3.1979105802930279E-2</v>
      </c>
      <c r="D72" s="106">
        <v>-2.408160254786491E-2</v>
      </c>
      <c r="E72" s="106">
        <v>-9.1657937718290037E-3</v>
      </c>
      <c r="F72" s="106">
        <v>-4.1730401239868983E-3</v>
      </c>
      <c r="G72" s="106">
        <v>-4.0362315718708297E-2</v>
      </c>
      <c r="H72" s="106">
        <v>-3.1612226020931999E-2</v>
      </c>
      <c r="I72" s="106">
        <v>-1.2509620707665193E-2</v>
      </c>
      <c r="J72" s="106">
        <v>5.81677968799643E-3</v>
      </c>
      <c r="K72" s="106">
        <v>-4.7449115450825669E-2</v>
      </c>
      <c r="L72" s="106">
        <v>-1.5644598051152037E-2</v>
      </c>
      <c r="M72" s="107">
        <v>2.1623635918276506E-2</v>
      </c>
    </row>
    <row r="73" spans="1:13" ht="14.4" customHeight="1" x14ac:dyDescent="0.2">
      <c r="A73" s="1" t="s">
        <v>3</v>
      </c>
      <c r="B73" s="105">
        <v>7.1790585662540318E-3</v>
      </c>
      <c r="C73" s="106">
        <v>1.032438493101788E-2</v>
      </c>
      <c r="D73" s="106">
        <v>7.789088730921807E-3</v>
      </c>
      <c r="E73" s="106">
        <v>1.2400655690034028E-2</v>
      </c>
      <c r="F73" s="106">
        <v>1.0709004897650405E-2</v>
      </c>
      <c r="G73" s="106">
        <v>1.1313461674267423E-3</v>
      </c>
      <c r="H73" s="106">
        <v>1.6857220346533735E-2</v>
      </c>
      <c r="I73" s="106">
        <v>2.8821869403427878E-2</v>
      </c>
      <c r="J73" s="106">
        <v>3.1339157172457319E-2</v>
      </c>
      <c r="K73" s="106">
        <v>1.7412622414157045E-2</v>
      </c>
      <c r="L73" s="106">
        <v>1.4792732666627515E-2</v>
      </c>
      <c r="M73" s="107">
        <v>2.3414726888485997E-2</v>
      </c>
    </row>
    <row r="74" spans="1:13" ht="14.4" customHeight="1" x14ac:dyDescent="0.2">
      <c r="A74" s="1" t="s">
        <v>4</v>
      </c>
      <c r="B74" s="105">
        <v>-1.6386771800851331E-2</v>
      </c>
      <c r="C74" s="106">
        <v>-9.8264503640305145E-3</v>
      </c>
      <c r="D74" s="106">
        <v>-8.9371493976572944E-3</v>
      </c>
      <c r="E74" s="106">
        <v>-1.2851176709160464E-2</v>
      </c>
      <c r="F74" s="106">
        <v>-2.0168224698638729E-2</v>
      </c>
      <c r="G74" s="106">
        <v>-2.190306725745772E-2</v>
      </c>
      <c r="H74" s="106">
        <v>2.4838262177334664E-2</v>
      </c>
      <c r="I74" s="106">
        <v>1.4780500038620015E-2</v>
      </c>
      <c r="J74" s="106">
        <v>1.3144872940876006E-2</v>
      </c>
      <c r="K74" s="106">
        <v>-5.1595566495288309E-3</v>
      </c>
      <c r="L74" s="106">
        <v>-9.9313832532067006E-3</v>
      </c>
      <c r="M74" s="107">
        <v>1.2744034174122105E-2</v>
      </c>
    </row>
    <row r="75" spans="1:13" ht="14.4" customHeight="1" x14ac:dyDescent="0.2">
      <c r="A75" s="2" t="s">
        <v>5</v>
      </c>
      <c r="B75" s="108">
        <v>-2.8730760705682337E-2</v>
      </c>
      <c r="C75" s="109">
        <v>-3.2816695157894218E-2</v>
      </c>
      <c r="D75" s="109">
        <v>-3.3043124202067967E-2</v>
      </c>
      <c r="E75" s="109">
        <v>-1.7287850541039072E-2</v>
      </c>
      <c r="F75" s="109">
        <v>2.2831192390156021E-3</v>
      </c>
      <c r="G75" s="109">
        <v>-2.9691805984021286E-2</v>
      </c>
      <c r="H75" s="109">
        <v>6.3227319457263256E-4</v>
      </c>
      <c r="I75" s="109">
        <v>-4.8583083128212238E-4</v>
      </c>
      <c r="J75" s="109">
        <v>1.31857769628708E-2</v>
      </c>
      <c r="K75" s="109">
        <v>-2.8741258022578837E-2</v>
      </c>
      <c r="L75" s="109">
        <v>-3.5715142568878935E-2</v>
      </c>
      <c r="M75" s="110">
        <v>1.5608144589540908E-2</v>
      </c>
    </row>
    <row r="76" spans="1:13" ht="14.4" customHeight="1" x14ac:dyDescent="0.2">
      <c r="A76" s="3" t="s">
        <v>2</v>
      </c>
      <c r="B76" s="111">
        <v>5.882676712440426E-3</v>
      </c>
      <c r="C76" s="112">
        <v>1.2745229715288686E-2</v>
      </c>
      <c r="D76" s="112">
        <v>2.0527626408943133E-2</v>
      </c>
      <c r="E76" s="112">
        <v>2.9720054927392648E-2</v>
      </c>
      <c r="F76" s="112">
        <v>3.6925140861747807E-2</v>
      </c>
      <c r="G76" s="112">
        <v>2.3564048443808234E-2</v>
      </c>
      <c r="H76" s="112">
        <v>4.0746277385923665E-2</v>
      </c>
      <c r="I76" s="112">
        <v>5.4931627802793245E-2</v>
      </c>
      <c r="J76" s="112">
        <v>5.1012859287625931E-2</v>
      </c>
      <c r="K76" s="112">
        <v>2.0708292797921397E-3</v>
      </c>
      <c r="L76" s="112">
        <v>-1.2054168620748316E-2</v>
      </c>
      <c r="M76" s="113">
        <v>5.3063421301130259E-2</v>
      </c>
    </row>
    <row r="77" spans="1:13" ht="14.4" customHeight="1" x14ac:dyDescent="0.2">
      <c r="A77" s="1" t="s">
        <v>91</v>
      </c>
      <c r="B77" s="105">
        <v>0.17653307661025952</v>
      </c>
      <c r="C77" s="106">
        <v>0.2834822812502768</v>
      </c>
      <c r="D77" s="106">
        <v>0.2866961009465861</v>
      </c>
      <c r="E77" s="106">
        <v>0.1702301126437164</v>
      </c>
      <c r="F77" s="106">
        <v>3.2444190746540369E-2</v>
      </c>
      <c r="G77" s="106">
        <v>4.3154828368245274E-2</v>
      </c>
      <c r="H77" s="106">
        <v>0.10316582446498847</v>
      </c>
      <c r="I77" s="106">
        <v>0.23303164619651348</v>
      </c>
      <c r="J77" s="106">
        <v>0.14749181125580113</v>
      </c>
      <c r="K77" s="106">
        <v>-9.6487331049282782E-2</v>
      </c>
      <c r="L77" s="106">
        <v>1.3371430285577154E-2</v>
      </c>
      <c r="M77" s="107">
        <v>7.6062884057518945E-2</v>
      </c>
    </row>
    <row r="78" spans="1:13" ht="14.4" customHeight="1" x14ac:dyDescent="0.2">
      <c r="A78" s="1" t="s">
        <v>92</v>
      </c>
      <c r="B78" s="105">
        <v>1.2711021339505411E-2</v>
      </c>
      <c r="C78" s="106">
        <v>1.673551391340268E-2</v>
      </c>
      <c r="D78" s="106">
        <v>1.953277048198078E-2</v>
      </c>
      <c r="E78" s="106">
        <v>3.3759369063959307E-2</v>
      </c>
      <c r="F78" s="106">
        <v>4.8313306982201536E-2</v>
      </c>
      <c r="G78" s="106">
        <v>2.5415665739965992E-2</v>
      </c>
      <c r="H78" s="106">
        <v>2.1788101896066857E-2</v>
      </c>
      <c r="I78" s="106">
        <v>2.9106227283203331E-2</v>
      </c>
      <c r="J78" s="106">
        <v>2.8784267173658434E-2</v>
      </c>
      <c r="K78" s="106">
        <v>-4.0065965930139048E-3</v>
      </c>
      <c r="L78" s="106">
        <v>-1.7868782212053944E-2</v>
      </c>
      <c r="M78" s="107">
        <v>3.9181431101678064E-2</v>
      </c>
    </row>
    <row r="79" spans="1:13" ht="14.4" customHeight="1" x14ac:dyDescent="0.2">
      <c r="A79" s="1" t="s">
        <v>3</v>
      </c>
      <c r="B79" s="105">
        <v>-4.1265039994622575E-2</v>
      </c>
      <c r="C79" s="106">
        <v>-3.6908168359839795E-2</v>
      </c>
      <c r="D79" s="106">
        <v>-1.556936621997799E-2</v>
      </c>
      <c r="E79" s="106">
        <v>2.1591944102978926E-3</v>
      </c>
      <c r="F79" s="106">
        <v>2.5885749761872363E-2</v>
      </c>
      <c r="G79" s="106">
        <v>2.8430673400183376E-2</v>
      </c>
      <c r="H79" s="106">
        <v>0.10718480814408771</v>
      </c>
      <c r="I79" s="106">
        <v>9.6882187506296943E-2</v>
      </c>
      <c r="J79" s="106">
        <v>0.10877577680320985</v>
      </c>
      <c r="K79" s="106">
        <v>5.9810328633868197E-2</v>
      </c>
      <c r="L79" s="106">
        <v>1.6157200023890581E-2</v>
      </c>
      <c r="M79" s="107">
        <v>0.10313742674299534</v>
      </c>
    </row>
    <row r="80" spans="1:13" ht="14.4" customHeight="1" x14ac:dyDescent="0.2">
      <c r="A80" s="1" t="s">
        <v>4</v>
      </c>
      <c r="B80" s="105">
        <v>-3.9019117823667675E-2</v>
      </c>
      <c r="C80" s="106">
        <v>-4.6715401284687388E-2</v>
      </c>
      <c r="D80" s="106">
        <v>-2.9650255333728524E-2</v>
      </c>
      <c r="E80" s="106">
        <v>-5.8970941082378036E-3</v>
      </c>
      <c r="F80" s="106">
        <v>-3.055676606694474E-3</v>
      </c>
      <c r="G80" s="106">
        <v>1.3942855907609665E-3</v>
      </c>
      <c r="H80" s="106">
        <v>3.5644904458598727E-2</v>
      </c>
      <c r="I80" s="106">
        <v>3.7783375314861464E-2</v>
      </c>
      <c r="J80" s="106">
        <v>4.9023861171366596E-2</v>
      </c>
      <c r="K80" s="106">
        <v>3.4773105486699289E-4</v>
      </c>
      <c r="L80" s="106">
        <v>-4.3397221523008137E-2</v>
      </c>
      <c r="M80" s="107">
        <v>4.5169930361288017E-2</v>
      </c>
    </row>
    <row r="81" spans="1:14" ht="14.4" customHeight="1" x14ac:dyDescent="0.2">
      <c r="A81" s="2" t="s">
        <v>5</v>
      </c>
      <c r="B81" s="105">
        <v>-4.4231727988832389E-2</v>
      </c>
      <c r="C81" s="106">
        <v>-5.761977524612677E-2</v>
      </c>
      <c r="D81" s="106">
        <v>-5.3076937737035694E-2</v>
      </c>
      <c r="E81" s="106">
        <v>-3.864725293163556E-2</v>
      </c>
      <c r="F81" s="106">
        <v>-4.3044619422572178E-2</v>
      </c>
      <c r="G81" s="106">
        <v>-5.2821407795229786E-2</v>
      </c>
      <c r="H81" s="106">
        <v>3.0680705775613017E-2</v>
      </c>
      <c r="I81" s="106">
        <v>2.4602125039901501E-2</v>
      </c>
      <c r="J81" s="106">
        <v>4.5516562660761817E-2</v>
      </c>
      <c r="K81" s="106">
        <v>-5.6308476245530651E-3</v>
      </c>
      <c r="L81" s="106">
        <v>-2.5832144302233958E-2</v>
      </c>
      <c r="M81" s="107">
        <v>4.0528653264391E-2</v>
      </c>
    </row>
    <row r="82" spans="1:14" ht="14.4" customHeight="1" x14ac:dyDescent="0.2">
      <c r="A82" s="3" t="s">
        <v>6</v>
      </c>
      <c r="B82" s="114">
        <v>-8.0395535312790794E-3</v>
      </c>
      <c r="C82" s="115">
        <v>-1.2513005491817126E-2</v>
      </c>
      <c r="D82" s="115">
        <v>-1.395642674198439E-2</v>
      </c>
      <c r="E82" s="115">
        <v>-8.5266089675876105E-3</v>
      </c>
      <c r="F82" s="115">
        <v>-1.1271475863234025E-2</v>
      </c>
      <c r="G82" s="115">
        <v>-1.2933221100352841E-2</v>
      </c>
      <c r="H82" s="115">
        <v>-1.8511854859220604E-3</v>
      </c>
      <c r="I82" s="115">
        <v>3.0472304250297342E-3</v>
      </c>
      <c r="J82" s="115">
        <v>1.4875512603721306E-2</v>
      </c>
      <c r="K82" s="115">
        <v>-2.4549626915389144E-2</v>
      </c>
      <c r="L82" s="115">
        <v>-2.7148966779549965E-3</v>
      </c>
      <c r="M82" s="116">
        <v>1.2667503885455194E-2</v>
      </c>
    </row>
    <row r="83" spans="1:14" ht="14.4" customHeight="1" x14ac:dyDescent="0.2">
      <c r="A83" s="1" t="s">
        <v>91</v>
      </c>
      <c r="B83" s="105">
        <v>8.8375809249662068E-2</v>
      </c>
      <c r="C83" s="106">
        <v>1.4967269150656262E-2</v>
      </c>
      <c r="D83" s="106">
        <v>-5.9876042230030384E-3</v>
      </c>
      <c r="E83" s="106">
        <v>-6.9913969278332169E-3</v>
      </c>
      <c r="F83" s="106">
        <v>-1.9387369709098864E-2</v>
      </c>
      <c r="G83" s="106">
        <v>8.4547314200470805E-2</v>
      </c>
      <c r="H83" s="106">
        <v>2.9137541573861482E-2</v>
      </c>
      <c r="I83" s="106">
        <v>1.7356204041790765E-2</v>
      </c>
      <c r="J83" s="106">
        <v>4.50910680319805E-2</v>
      </c>
      <c r="K83" s="106">
        <v>-4.6853961492343985E-2</v>
      </c>
      <c r="L83" s="106">
        <v>1.1084618007792453E-3</v>
      </c>
      <c r="M83" s="107">
        <v>1.1242455915573688E-2</v>
      </c>
    </row>
    <row r="84" spans="1:14" ht="14.4" customHeight="1" x14ac:dyDescent="0.2">
      <c r="A84" s="1" t="s">
        <v>92</v>
      </c>
      <c r="B84" s="105">
        <v>-6.7117986312806646E-2</v>
      </c>
      <c r="C84" s="106">
        <v>-5.4930622006042103E-2</v>
      </c>
      <c r="D84" s="106">
        <v>-4.427702024789993E-2</v>
      </c>
      <c r="E84" s="106">
        <v>-2.9107219669937297E-2</v>
      </c>
      <c r="F84" s="106">
        <v>-2.8596985651911547E-2</v>
      </c>
      <c r="G84" s="106">
        <v>-7.7476460126990249E-2</v>
      </c>
      <c r="H84" s="106">
        <v>-6.393569878964829E-2</v>
      </c>
      <c r="I84" s="106">
        <v>-3.3726921153947292E-2</v>
      </c>
      <c r="J84" s="106">
        <v>-5.88313664670589E-3</v>
      </c>
      <c r="K84" s="106">
        <v>-6.9080297438378291E-2</v>
      </c>
      <c r="L84" s="106">
        <v>-1.4524506177783851E-2</v>
      </c>
      <c r="M84" s="107">
        <v>1.241171289178674E-2</v>
      </c>
    </row>
    <row r="85" spans="1:14" ht="14.4" customHeight="1" x14ac:dyDescent="0.2">
      <c r="A85" s="1" t="s">
        <v>3</v>
      </c>
      <c r="B85" s="105">
        <v>1.2921337124144644E-2</v>
      </c>
      <c r="C85" s="106">
        <v>1.6046166065362848E-2</v>
      </c>
      <c r="D85" s="106">
        <v>1.0672831699764735E-2</v>
      </c>
      <c r="E85" s="106">
        <v>1.3672357462733981E-2</v>
      </c>
      <c r="F85" s="106">
        <v>8.8327961286568182E-3</v>
      </c>
      <c r="G85" s="106">
        <v>-1.8691434305646941E-3</v>
      </c>
      <c r="H85" s="106">
        <v>9.6656557627092226E-3</v>
      </c>
      <c r="I85" s="106">
        <v>2.2456234063055042E-2</v>
      </c>
      <c r="J85" s="106">
        <v>2.3388138346130394E-2</v>
      </c>
      <c r="K85" s="106">
        <v>1.2848229427360476E-2</v>
      </c>
      <c r="L85" s="106">
        <v>1.4642607712116859E-2</v>
      </c>
      <c r="M85" s="107">
        <v>1.4466643135971822E-2</v>
      </c>
    </row>
    <row r="86" spans="1:14" ht="14.4" customHeight="1" x14ac:dyDescent="0.2">
      <c r="A86" s="1" t="s">
        <v>4</v>
      </c>
      <c r="B86" s="105">
        <v>-1.4388358427369694E-2</v>
      </c>
      <c r="C86" s="106">
        <v>-6.6488403080035771E-3</v>
      </c>
      <c r="D86" s="106">
        <v>-7.1097369522076749E-3</v>
      </c>
      <c r="E86" s="106">
        <v>-1.3474267560046341E-2</v>
      </c>
      <c r="F86" s="106">
        <v>-2.1812686984227642E-2</v>
      </c>
      <c r="G86" s="106">
        <v>-2.4044719203384541E-2</v>
      </c>
      <c r="H86" s="106">
        <v>2.4085317652932446E-2</v>
      </c>
      <c r="I86" s="106">
        <v>1.3093379309850715E-2</v>
      </c>
      <c r="J86" s="106">
        <v>1.0340165529710767E-2</v>
      </c>
      <c r="K86" s="106">
        <v>-5.5951639551993964E-3</v>
      </c>
      <c r="L86" s="106">
        <v>-7.1737407309550912E-3</v>
      </c>
      <c r="M86" s="107">
        <v>9.8256538382833023E-3</v>
      </c>
    </row>
    <row r="87" spans="1:14" ht="14.4" customHeight="1" x14ac:dyDescent="0.2">
      <c r="A87" s="2" t="s">
        <v>5</v>
      </c>
      <c r="B87" s="105">
        <v>-2.7722543682494966E-2</v>
      </c>
      <c r="C87" s="106">
        <v>-3.1120809363221584E-2</v>
      </c>
      <c r="D87" s="106">
        <v>-3.1665264156829437E-2</v>
      </c>
      <c r="E87" s="106">
        <v>-1.5775165600949572E-2</v>
      </c>
      <c r="F87" s="106">
        <v>5.0399130730589235E-3</v>
      </c>
      <c r="G87" s="106">
        <v>-2.7958237670557957E-2</v>
      </c>
      <c r="H87" s="106">
        <v>-1.5872148083614476E-3</v>
      </c>
      <c r="I87" s="106">
        <v>-2.0594995130141778E-3</v>
      </c>
      <c r="J87" s="106">
        <v>1.1174932982398054E-2</v>
      </c>
      <c r="K87" s="106">
        <v>-3.0216434952666384E-2</v>
      </c>
      <c r="L87" s="106">
        <v>-3.6338083374497968E-2</v>
      </c>
      <c r="M87" s="107">
        <v>1.4256080980406765E-2</v>
      </c>
    </row>
    <row r="88" spans="1:14" ht="14.4" customHeight="1" x14ac:dyDescent="0.2">
      <c r="A88" s="3" t="s">
        <v>32</v>
      </c>
      <c r="B88" s="114">
        <v>-1.6125908360548578E-2</v>
      </c>
      <c r="C88" s="115">
        <v>-2.2263510151917094E-2</v>
      </c>
      <c r="D88" s="115">
        <v>-2.4574115720006777E-2</v>
      </c>
      <c r="E88" s="115">
        <v>-1.5920380507511173E-2</v>
      </c>
      <c r="F88" s="115">
        <v>-1.1817779397290819E-2</v>
      </c>
      <c r="G88" s="115">
        <v>-8.155754647160781E-3</v>
      </c>
      <c r="H88" s="115">
        <v>3.6822247861269578E-3</v>
      </c>
      <c r="I88" s="115">
        <v>2.5655283621559494E-3</v>
      </c>
      <c r="J88" s="115">
        <v>1.2507812895234583E-2</v>
      </c>
      <c r="K88" s="115">
        <v>-3.2011211009463227E-2</v>
      </c>
      <c r="L88" s="115">
        <v>-3.3566701831782872E-3</v>
      </c>
      <c r="M88" s="116">
        <v>7.9153582141988487E-3</v>
      </c>
    </row>
    <row r="89" spans="1:14" ht="14.4" customHeight="1" x14ac:dyDescent="0.2">
      <c r="A89" s="1" t="s">
        <v>91</v>
      </c>
      <c r="B89" s="105">
        <v>8.3576350636165295E-2</v>
      </c>
      <c r="C89" s="106">
        <v>1.3311318546635229E-2</v>
      </c>
      <c r="D89" s="106">
        <v>-7.4260016132029196E-3</v>
      </c>
      <c r="E89" s="106">
        <v>1.6933063985622485E-2</v>
      </c>
      <c r="F89" s="106">
        <v>-1.754763033384661E-3</v>
      </c>
      <c r="G89" s="106">
        <v>8.9260825510710504E-2</v>
      </c>
      <c r="H89" s="106">
        <v>3.5834690468657587E-2</v>
      </c>
      <c r="I89" s="106">
        <v>1.8593538307149052E-2</v>
      </c>
      <c r="J89" s="106">
        <v>4.2139943206815182E-2</v>
      </c>
      <c r="K89" s="106">
        <v>-4.2151977677423881E-2</v>
      </c>
      <c r="L89" s="106">
        <v>4.4774619187294972E-4</v>
      </c>
      <c r="M89" s="107">
        <v>1.3799221085814856E-2</v>
      </c>
    </row>
    <row r="90" spans="1:14" ht="14.4" customHeight="1" x14ac:dyDescent="0.2">
      <c r="A90" s="1" t="s">
        <v>92</v>
      </c>
      <c r="B90" s="105">
        <v>-0.1069015878413843</v>
      </c>
      <c r="C90" s="106">
        <v>-9.4860805836202142E-2</v>
      </c>
      <c r="D90" s="106">
        <v>-8.6199016253751842E-2</v>
      </c>
      <c r="E90" s="106">
        <v>-7.0904914288107621E-2</v>
      </c>
      <c r="F90" s="106">
        <v>-3.9665902459795239E-2</v>
      </c>
      <c r="G90" s="106">
        <v>-6.4746240310580655E-2</v>
      </c>
      <c r="H90" s="106">
        <v>-5.5748462773257214E-2</v>
      </c>
      <c r="I90" s="106">
        <v>-3.9909464503015017E-2</v>
      </c>
      <c r="J90" s="106">
        <v>-1.5710660531843397E-2</v>
      </c>
      <c r="K90" s="106">
        <v>-9.9224476166624928E-2</v>
      </c>
      <c r="L90" s="106">
        <v>-2.1952704869173379E-2</v>
      </c>
      <c r="M90" s="107">
        <v>-6.1055812763914042E-3</v>
      </c>
    </row>
    <row r="91" spans="1:14" ht="14.4" customHeight="1" x14ac:dyDescent="0.2">
      <c r="A91" s="1" t="s">
        <v>3</v>
      </c>
      <c r="B91" s="105">
        <v>1.3005515532531074E-2</v>
      </c>
      <c r="C91" s="106">
        <v>1.3302469256224419E-2</v>
      </c>
      <c r="D91" s="106">
        <v>9.6730392904004377E-3</v>
      </c>
      <c r="E91" s="106">
        <v>1.3109742472718726E-2</v>
      </c>
      <c r="F91" s="106">
        <v>8.4120643722976514E-3</v>
      </c>
      <c r="G91" s="106">
        <v>-7.213916073775295E-4</v>
      </c>
      <c r="H91" s="106">
        <v>1.791138776607152E-2</v>
      </c>
      <c r="I91" s="106">
        <v>2.4727186755078512E-2</v>
      </c>
      <c r="J91" s="106">
        <v>2.287983470871539E-2</v>
      </c>
      <c r="K91" s="106">
        <v>1.031474963072296E-2</v>
      </c>
      <c r="L91" s="106">
        <v>1.4452853131634835E-2</v>
      </c>
      <c r="M91" s="107">
        <v>1.8010305828075775E-2</v>
      </c>
    </row>
    <row r="92" spans="1:14" ht="14.4" customHeight="1" x14ac:dyDescent="0.2">
      <c r="A92" s="1" t="s">
        <v>4</v>
      </c>
      <c r="B92" s="105">
        <v>-1.4442760539192781E-2</v>
      </c>
      <c r="C92" s="106">
        <v>-8.9204897492962502E-3</v>
      </c>
      <c r="D92" s="106">
        <v>-1.2579567764386936E-2</v>
      </c>
      <c r="E92" s="106">
        <v>-1.4143836811097604E-2</v>
      </c>
      <c r="F92" s="106">
        <v>-1.5651723311337098E-2</v>
      </c>
      <c r="G92" s="106">
        <v>-3.5612342988119175E-2</v>
      </c>
      <c r="H92" s="106">
        <v>1.135392241422347E-2</v>
      </c>
      <c r="I92" s="106">
        <v>7.9612278326742208E-3</v>
      </c>
      <c r="J92" s="106">
        <v>1.2772630783304664E-2</v>
      </c>
      <c r="K92" s="106">
        <v>-1.1156847443078381E-2</v>
      </c>
      <c r="L92" s="106">
        <v>-1.452076359964746E-3</v>
      </c>
      <c r="M92" s="107">
        <v>1.1069341043433925E-2</v>
      </c>
    </row>
    <row r="93" spans="1:14" ht="14.4" customHeight="1" x14ac:dyDescent="0.2">
      <c r="A93" s="2" t="s">
        <v>5</v>
      </c>
      <c r="B93" s="108">
        <v>-5.1268986713648747E-2</v>
      </c>
      <c r="C93" s="109">
        <v>-4.6206498516620932E-2</v>
      </c>
      <c r="D93" s="109">
        <v>-4.4951257065253582E-2</v>
      </c>
      <c r="E93" s="109">
        <v>-4.9325928910250054E-2</v>
      </c>
      <c r="F93" s="109">
        <v>-4.0801336714857875E-2</v>
      </c>
      <c r="G93" s="109">
        <v>-5.8286031992906613E-2</v>
      </c>
      <c r="H93" s="109">
        <v>-1.2377824166560671E-2</v>
      </c>
      <c r="I93" s="109">
        <v>-1.9459889688538921E-2</v>
      </c>
      <c r="J93" s="109">
        <v>-1.6384333513545984E-2</v>
      </c>
      <c r="K93" s="109">
        <v>-4.8819544853462578E-2</v>
      </c>
      <c r="L93" s="109">
        <v>-6.6118351680796328E-2</v>
      </c>
      <c r="M93" s="110">
        <v>-2.6409246854103986E-2</v>
      </c>
    </row>
    <row r="94" spans="1:14" ht="14.4" customHeight="1" x14ac:dyDescent="0.2">
      <c r="A94" s="6"/>
      <c r="B94" s="20"/>
      <c r="C94" s="20"/>
      <c r="D94" s="20"/>
      <c r="E94" s="20"/>
      <c r="F94" s="20"/>
      <c r="G94" s="20"/>
      <c r="H94" s="20"/>
      <c r="I94" s="20"/>
      <c r="J94" s="20"/>
      <c r="K94" s="20"/>
      <c r="L94" s="20"/>
      <c r="M94" s="20"/>
    </row>
    <row r="95" spans="1:14" ht="14.4" customHeight="1" x14ac:dyDescent="0.2">
      <c r="A95" s="6"/>
      <c r="B95" s="20"/>
      <c r="C95" s="20"/>
      <c r="D95" s="20"/>
      <c r="E95" s="20"/>
      <c r="F95" s="20"/>
      <c r="G95" s="20"/>
      <c r="H95" s="20"/>
      <c r="I95" s="20"/>
      <c r="J95" s="20"/>
      <c r="K95" s="20"/>
      <c r="L95" s="20"/>
      <c r="M95" s="20"/>
    </row>
    <row r="96" spans="1:14" ht="14.4" customHeight="1" x14ac:dyDescent="0.2">
      <c r="A96" s="234" t="s">
        <v>103</v>
      </c>
      <c r="B96" s="234"/>
      <c r="C96" s="234"/>
      <c r="D96" s="234"/>
      <c r="E96" s="234"/>
      <c r="F96" s="234"/>
      <c r="G96" s="234"/>
      <c r="H96" s="234"/>
      <c r="I96" s="234"/>
      <c r="J96" s="234"/>
      <c r="K96" s="234"/>
      <c r="L96" s="234"/>
      <c r="M96" s="234"/>
      <c r="N96" s="234"/>
    </row>
    <row r="98" spans="1:15" ht="14.4" customHeight="1" x14ac:dyDescent="0.2">
      <c r="A98" s="214" t="s">
        <v>0</v>
      </c>
      <c r="B98" s="216" t="s">
        <v>31</v>
      </c>
      <c r="C98" s="217"/>
      <c r="D98" s="217"/>
      <c r="E98" s="217"/>
      <c r="F98" s="217"/>
      <c r="G98" s="217"/>
      <c r="H98" s="217"/>
      <c r="I98" s="217"/>
      <c r="J98" s="217"/>
      <c r="K98" s="217"/>
      <c r="L98" s="217"/>
      <c r="M98" s="217"/>
      <c r="N98" s="218"/>
    </row>
    <row r="99" spans="1:15" ht="14.4" customHeight="1" x14ac:dyDescent="0.2">
      <c r="A99" s="215"/>
      <c r="B99" s="21" t="s">
        <v>1172</v>
      </c>
      <c r="C99" s="22" t="s">
        <v>1173</v>
      </c>
      <c r="D99" s="22" t="s">
        <v>1174</v>
      </c>
      <c r="E99" s="22" t="s">
        <v>1175</v>
      </c>
      <c r="F99" s="22" t="s">
        <v>1176</v>
      </c>
      <c r="G99" s="22" t="s">
        <v>1177</v>
      </c>
      <c r="H99" s="22" t="s">
        <v>1178</v>
      </c>
      <c r="I99" s="22" t="s">
        <v>1179</v>
      </c>
      <c r="J99" s="22" t="s">
        <v>1180</v>
      </c>
      <c r="K99" s="22" t="s">
        <v>1181</v>
      </c>
      <c r="L99" s="22" t="s">
        <v>1182</v>
      </c>
      <c r="M99" s="22" t="s">
        <v>1184</v>
      </c>
      <c r="N99" s="51" t="s">
        <v>1186</v>
      </c>
    </row>
    <row r="100" spans="1:15" ht="14.4" customHeight="1" x14ac:dyDescent="0.3">
      <c r="A100" s="3" t="s">
        <v>1</v>
      </c>
      <c r="B100" s="84">
        <v>12440532</v>
      </c>
      <c r="C100" s="85">
        <v>12477875</v>
      </c>
      <c r="D100" s="85">
        <v>12510460</v>
      </c>
      <c r="E100" s="85">
        <v>12555162</v>
      </c>
      <c r="F100" s="85">
        <v>12656903</v>
      </c>
      <c r="G100" s="85">
        <v>12656803</v>
      </c>
      <c r="H100" s="85">
        <v>12301314</v>
      </c>
      <c r="I100" s="85">
        <v>12075134</v>
      </c>
      <c r="J100" s="85">
        <v>12389678</v>
      </c>
      <c r="K100" s="85">
        <v>12507608</v>
      </c>
      <c r="L100" s="85">
        <v>12176093</v>
      </c>
      <c r="M100" s="85">
        <v>12391332</v>
      </c>
      <c r="N100" s="86">
        <v>12617325</v>
      </c>
      <c r="O100" s="152"/>
    </row>
    <row r="101" spans="1:15" ht="14.4" customHeight="1" x14ac:dyDescent="0.2">
      <c r="A101" s="1" t="s">
        <v>91</v>
      </c>
      <c r="B101" s="87">
        <v>1574556</v>
      </c>
      <c r="C101" s="88">
        <v>1690927</v>
      </c>
      <c r="D101" s="88">
        <v>1524431</v>
      </c>
      <c r="E101" s="88">
        <v>1556981</v>
      </c>
      <c r="F101" s="88">
        <v>1561065</v>
      </c>
      <c r="G101" s="88">
        <v>1497650</v>
      </c>
      <c r="H101" s="88">
        <v>1972504</v>
      </c>
      <c r="I101" s="88">
        <v>2360491</v>
      </c>
      <c r="J101" s="88">
        <v>1735047</v>
      </c>
      <c r="K101" s="88">
        <v>1627688</v>
      </c>
      <c r="L101" s="88">
        <v>1480898</v>
      </c>
      <c r="M101" s="88">
        <v>1566813</v>
      </c>
      <c r="N101" s="89">
        <v>1593812</v>
      </c>
    </row>
    <row r="102" spans="1:15" ht="14.4" customHeight="1" x14ac:dyDescent="0.2">
      <c r="A102" s="1" t="s">
        <v>92</v>
      </c>
      <c r="B102" s="90">
        <v>4069640</v>
      </c>
      <c r="C102" s="91">
        <v>4002225</v>
      </c>
      <c r="D102" s="91">
        <v>4077939</v>
      </c>
      <c r="E102" s="91">
        <v>4092810</v>
      </c>
      <c r="F102" s="91">
        <v>4113724</v>
      </c>
      <c r="G102" s="91">
        <v>4103519</v>
      </c>
      <c r="H102" s="91">
        <v>3550865</v>
      </c>
      <c r="I102" s="91">
        <v>3550557</v>
      </c>
      <c r="J102" s="91">
        <v>3977846</v>
      </c>
      <c r="K102" s="91">
        <v>4054680</v>
      </c>
      <c r="L102" s="91">
        <v>3888932</v>
      </c>
      <c r="M102" s="91">
        <v>3987815</v>
      </c>
      <c r="N102" s="92">
        <v>4101391</v>
      </c>
    </row>
    <row r="103" spans="1:15" ht="14.4" customHeight="1" x14ac:dyDescent="0.2">
      <c r="A103" s="1" t="s">
        <v>3</v>
      </c>
      <c r="B103" s="90">
        <v>4160649</v>
      </c>
      <c r="C103" s="91">
        <v>4163986</v>
      </c>
      <c r="D103" s="91">
        <v>4216634</v>
      </c>
      <c r="E103" s="91">
        <v>4214412</v>
      </c>
      <c r="F103" s="91">
        <v>4280898</v>
      </c>
      <c r="G103" s="91">
        <v>4288301</v>
      </c>
      <c r="H103" s="91">
        <v>4086492</v>
      </c>
      <c r="I103" s="91">
        <v>3840165</v>
      </c>
      <c r="J103" s="91">
        <v>4146553</v>
      </c>
      <c r="K103" s="91">
        <v>4237613</v>
      </c>
      <c r="L103" s="91">
        <v>4208038</v>
      </c>
      <c r="M103" s="91">
        <v>4249288</v>
      </c>
      <c r="N103" s="92">
        <v>4267629</v>
      </c>
    </row>
    <row r="104" spans="1:15" ht="14.4" customHeight="1" x14ac:dyDescent="0.2">
      <c r="A104" s="1" t="s">
        <v>4</v>
      </c>
      <c r="B104" s="90">
        <v>1850020</v>
      </c>
      <c r="C104" s="91">
        <v>1895600</v>
      </c>
      <c r="D104" s="91">
        <v>1980021</v>
      </c>
      <c r="E104" s="91">
        <v>1974701</v>
      </c>
      <c r="F104" s="91">
        <v>1987694</v>
      </c>
      <c r="G104" s="91">
        <v>2014435</v>
      </c>
      <c r="H104" s="91">
        <v>1889757</v>
      </c>
      <c r="I104" s="91">
        <v>1735225</v>
      </c>
      <c r="J104" s="91">
        <v>1865545</v>
      </c>
      <c r="K104" s="91">
        <v>1894999</v>
      </c>
      <c r="L104" s="91">
        <v>1920670</v>
      </c>
      <c r="M104" s="91">
        <v>1910965</v>
      </c>
      <c r="N104" s="92">
        <v>1880440</v>
      </c>
    </row>
    <row r="105" spans="1:15" ht="14.4" customHeight="1" x14ac:dyDescent="0.2">
      <c r="A105" s="2" t="s">
        <v>5</v>
      </c>
      <c r="B105" s="93">
        <v>785667</v>
      </c>
      <c r="C105" s="94">
        <v>725137</v>
      </c>
      <c r="D105" s="94">
        <v>711435</v>
      </c>
      <c r="E105" s="94">
        <v>716258</v>
      </c>
      <c r="F105" s="94">
        <v>713522</v>
      </c>
      <c r="G105" s="94">
        <v>752898</v>
      </c>
      <c r="H105" s="94">
        <v>801696</v>
      </c>
      <c r="I105" s="94">
        <v>588696</v>
      </c>
      <c r="J105" s="94">
        <v>664687</v>
      </c>
      <c r="K105" s="94">
        <v>692628</v>
      </c>
      <c r="L105" s="94">
        <v>677555</v>
      </c>
      <c r="M105" s="94">
        <v>676451</v>
      </c>
      <c r="N105" s="95">
        <v>774053</v>
      </c>
    </row>
    <row r="106" spans="1:15" ht="14.4" customHeight="1" x14ac:dyDescent="0.3">
      <c r="A106" s="3" t="s">
        <v>2</v>
      </c>
      <c r="B106" s="84">
        <v>2202608</v>
      </c>
      <c r="C106" s="85">
        <v>2209554</v>
      </c>
      <c r="D106" s="85">
        <v>2238704</v>
      </c>
      <c r="E106" s="85">
        <v>2274728</v>
      </c>
      <c r="F106" s="85">
        <v>2300670</v>
      </c>
      <c r="G106" s="85">
        <v>2308267</v>
      </c>
      <c r="H106" s="85">
        <v>2210607</v>
      </c>
      <c r="I106" s="85">
        <v>2048829</v>
      </c>
      <c r="J106" s="85">
        <v>2155612</v>
      </c>
      <c r="K106" s="85">
        <v>2214257</v>
      </c>
      <c r="L106" s="85">
        <v>2151371</v>
      </c>
      <c r="M106" s="85">
        <v>2135759</v>
      </c>
      <c r="N106" s="86">
        <v>2299743</v>
      </c>
      <c r="O106" s="152"/>
    </row>
    <row r="107" spans="1:15" ht="14.4" customHeight="1" x14ac:dyDescent="0.2">
      <c r="A107" s="1" t="s">
        <v>91</v>
      </c>
      <c r="B107" s="87">
        <v>97946</v>
      </c>
      <c r="C107" s="88">
        <v>107934</v>
      </c>
      <c r="D107" s="88">
        <v>109987</v>
      </c>
      <c r="E107" s="88">
        <v>116039</v>
      </c>
      <c r="F107" s="88">
        <v>104832</v>
      </c>
      <c r="G107" s="88">
        <v>95362</v>
      </c>
      <c r="H107" s="88">
        <v>171041</v>
      </c>
      <c r="I107" s="88">
        <v>149823</v>
      </c>
      <c r="J107" s="88">
        <v>154030</v>
      </c>
      <c r="K107" s="88">
        <v>117924</v>
      </c>
      <c r="L107" s="88">
        <v>89234</v>
      </c>
      <c r="M107" s="88">
        <v>96294</v>
      </c>
      <c r="N107" s="89">
        <v>99301</v>
      </c>
    </row>
    <row r="108" spans="1:15" ht="14.4" customHeight="1" x14ac:dyDescent="0.2">
      <c r="A108" s="1" t="s">
        <v>92</v>
      </c>
      <c r="B108" s="90">
        <v>1502754</v>
      </c>
      <c r="C108" s="91">
        <v>1497687</v>
      </c>
      <c r="D108" s="91">
        <v>1510630</v>
      </c>
      <c r="E108" s="91">
        <v>1515969</v>
      </c>
      <c r="F108" s="91">
        <v>1528673</v>
      </c>
      <c r="G108" s="91">
        <v>1528999</v>
      </c>
      <c r="H108" s="91">
        <v>1412547</v>
      </c>
      <c r="I108" s="91">
        <v>1440690</v>
      </c>
      <c r="J108" s="91">
        <v>1462307</v>
      </c>
      <c r="K108" s="91">
        <v>1499875</v>
      </c>
      <c r="L108" s="91">
        <v>1466065</v>
      </c>
      <c r="M108" s="91">
        <v>1450375</v>
      </c>
      <c r="N108" s="92">
        <v>1549917</v>
      </c>
    </row>
    <row r="109" spans="1:15" ht="14.4" customHeight="1" x14ac:dyDescent="0.2">
      <c r="A109" s="1" t="s">
        <v>3</v>
      </c>
      <c r="B109" s="90">
        <v>401295</v>
      </c>
      <c r="C109" s="91">
        <v>402227</v>
      </c>
      <c r="D109" s="91">
        <v>411850</v>
      </c>
      <c r="E109" s="91">
        <v>429541</v>
      </c>
      <c r="F109" s="91">
        <v>444411</v>
      </c>
      <c r="G109" s="91">
        <v>454513</v>
      </c>
      <c r="H109" s="91">
        <v>399624</v>
      </c>
      <c r="I109" s="91">
        <v>297429</v>
      </c>
      <c r="J109" s="91">
        <v>358687</v>
      </c>
      <c r="K109" s="91">
        <v>401893</v>
      </c>
      <c r="L109" s="91">
        <v>402819</v>
      </c>
      <c r="M109" s="91">
        <v>398251</v>
      </c>
      <c r="N109" s="92">
        <v>441658</v>
      </c>
    </row>
    <row r="110" spans="1:15" ht="14.4" customHeight="1" x14ac:dyDescent="0.2">
      <c r="A110" s="1" t="s">
        <v>4</v>
      </c>
      <c r="B110" s="90">
        <v>157191</v>
      </c>
      <c r="C110" s="91">
        <v>157097</v>
      </c>
      <c r="D110" s="91">
        <v>160851</v>
      </c>
      <c r="E110" s="91">
        <v>166884</v>
      </c>
      <c r="F110" s="91">
        <v>174677</v>
      </c>
      <c r="G110" s="91">
        <v>180059</v>
      </c>
      <c r="H110" s="91">
        <v>173892</v>
      </c>
      <c r="I110" s="91">
        <v>121207</v>
      </c>
      <c r="J110" s="91">
        <v>139312</v>
      </c>
      <c r="K110" s="91">
        <v>151596</v>
      </c>
      <c r="L110" s="91">
        <v>150520</v>
      </c>
      <c r="M110" s="91">
        <v>148820</v>
      </c>
      <c r="N110" s="92">
        <v>164271</v>
      </c>
    </row>
    <row r="111" spans="1:15" ht="14.4" customHeight="1" x14ac:dyDescent="0.2">
      <c r="A111" s="2" t="s">
        <v>5</v>
      </c>
      <c r="B111" s="93">
        <v>43422</v>
      </c>
      <c r="C111" s="94">
        <v>44609</v>
      </c>
      <c r="D111" s="94">
        <v>45386</v>
      </c>
      <c r="E111" s="94">
        <v>46295</v>
      </c>
      <c r="F111" s="94">
        <v>48077</v>
      </c>
      <c r="G111" s="94">
        <v>49334</v>
      </c>
      <c r="H111" s="94">
        <v>53503</v>
      </c>
      <c r="I111" s="94">
        <v>39680</v>
      </c>
      <c r="J111" s="94">
        <v>41276</v>
      </c>
      <c r="K111" s="94">
        <v>42969</v>
      </c>
      <c r="L111" s="94">
        <v>42733</v>
      </c>
      <c r="M111" s="94">
        <v>42019</v>
      </c>
      <c r="N111" s="95">
        <v>44596</v>
      </c>
    </row>
    <row r="112" spans="1:15" ht="14.4" customHeight="1" x14ac:dyDescent="0.3">
      <c r="A112" s="3" t="s">
        <v>6</v>
      </c>
      <c r="B112" s="84">
        <v>10237924</v>
      </c>
      <c r="C112" s="85">
        <v>10268321</v>
      </c>
      <c r="D112" s="85">
        <v>10271756</v>
      </c>
      <c r="E112" s="85">
        <v>10280434</v>
      </c>
      <c r="F112" s="85">
        <v>10356233</v>
      </c>
      <c r="G112" s="85">
        <v>10348536</v>
      </c>
      <c r="H112" s="85">
        <v>10090707</v>
      </c>
      <c r="I112" s="85">
        <v>10026305</v>
      </c>
      <c r="J112" s="85">
        <v>10234066</v>
      </c>
      <c r="K112" s="85">
        <v>10293351</v>
      </c>
      <c r="L112" s="85">
        <v>10024722</v>
      </c>
      <c r="M112" s="85">
        <v>10255573</v>
      </c>
      <c r="N112" s="86">
        <v>10317582</v>
      </c>
      <c r="O112" s="152"/>
    </row>
    <row r="113" spans="1:15" ht="14.4" customHeight="1" x14ac:dyDescent="0.2">
      <c r="A113" s="1" t="s">
        <v>91</v>
      </c>
      <c r="B113" s="87">
        <v>1476610</v>
      </c>
      <c r="C113" s="88">
        <v>1582993</v>
      </c>
      <c r="D113" s="88">
        <v>1414444</v>
      </c>
      <c r="E113" s="88">
        <v>1440942</v>
      </c>
      <c r="F113" s="88">
        <v>1456233</v>
      </c>
      <c r="G113" s="88">
        <v>1402288</v>
      </c>
      <c r="H113" s="88">
        <v>1801463</v>
      </c>
      <c r="I113" s="88">
        <v>2210668</v>
      </c>
      <c r="J113" s="88">
        <v>1581017</v>
      </c>
      <c r="K113" s="88">
        <v>1509764</v>
      </c>
      <c r="L113" s="88">
        <v>1391664</v>
      </c>
      <c r="M113" s="88">
        <v>1470519</v>
      </c>
      <c r="N113" s="89">
        <v>1494511</v>
      </c>
    </row>
    <row r="114" spans="1:15" ht="14.4" customHeight="1" x14ac:dyDescent="0.2">
      <c r="A114" s="1" t="s">
        <v>92</v>
      </c>
      <c r="B114" s="90">
        <v>2566886</v>
      </c>
      <c r="C114" s="91">
        <v>2504538</v>
      </c>
      <c r="D114" s="91">
        <v>2567309</v>
      </c>
      <c r="E114" s="91">
        <v>2576841</v>
      </c>
      <c r="F114" s="91">
        <v>2585051</v>
      </c>
      <c r="G114" s="91">
        <v>2574520</v>
      </c>
      <c r="H114" s="91">
        <v>2138318</v>
      </c>
      <c r="I114" s="91">
        <v>2109867</v>
      </c>
      <c r="J114" s="91">
        <v>2515539</v>
      </c>
      <c r="K114" s="91">
        <v>2554805</v>
      </c>
      <c r="L114" s="91">
        <v>2422867</v>
      </c>
      <c r="M114" s="91">
        <v>2537440</v>
      </c>
      <c r="N114" s="92">
        <v>2551474</v>
      </c>
    </row>
    <row r="115" spans="1:15" ht="14.4" customHeight="1" x14ac:dyDescent="0.2">
      <c r="A115" s="1" t="s">
        <v>3</v>
      </c>
      <c r="B115" s="90">
        <v>3759354</v>
      </c>
      <c r="C115" s="91">
        <v>3761759</v>
      </c>
      <c r="D115" s="91">
        <v>3804784</v>
      </c>
      <c r="E115" s="91">
        <v>3784871</v>
      </c>
      <c r="F115" s="91">
        <v>3836487</v>
      </c>
      <c r="G115" s="91">
        <v>3833788</v>
      </c>
      <c r="H115" s="91">
        <v>3686868</v>
      </c>
      <c r="I115" s="91">
        <v>3542736</v>
      </c>
      <c r="J115" s="91">
        <v>3787866</v>
      </c>
      <c r="K115" s="91">
        <v>3835720</v>
      </c>
      <c r="L115" s="91">
        <v>3805219</v>
      </c>
      <c r="M115" s="91">
        <v>3851037</v>
      </c>
      <c r="N115" s="92">
        <v>3825971</v>
      </c>
    </row>
    <row r="116" spans="1:15" ht="14.4" customHeight="1" x14ac:dyDescent="0.2">
      <c r="A116" s="1" t="s">
        <v>4</v>
      </c>
      <c r="B116" s="90">
        <v>1692829</v>
      </c>
      <c r="C116" s="91">
        <v>1738503</v>
      </c>
      <c r="D116" s="91">
        <v>1819170</v>
      </c>
      <c r="E116" s="91">
        <v>1807817</v>
      </c>
      <c r="F116" s="91">
        <v>1813017</v>
      </c>
      <c r="G116" s="91">
        <v>1834376</v>
      </c>
      <c r="H116" s="91">
        <v>1715865</v>
      </c>
      <c r="I116" s="91">
        <v>1614018</v>
      </c>
      <c r="J116" s="91">
        <v>1726233</v>
      </c>
      <c r="K116" s="91">
        <v>1743403</v>
      </c>
      <c r="L116" s="91">
        <v>1770150</v>
      </c>
      <c r="M116" s="91">
        <v>1762145</v>
      </c>
      <c r="N116" s="92">
        <v>1716169</v>
      </c>
    </row>
    <row r="117" spans="1:15" ht="14.4" customHeight="1" x14ac:dyDescent="0.2">
      <c r="A117" s="2" t="s">
        <v>5</v>
      </c>
      <c r="B117" s="93">
        <v>742245</v>
      </c>
      <c r="C117" s="94">
        <v>680528</v>
      </c>
      <c r="D117" s="94">
        <v>666049</v>
      </c>
      <c r="E117" s="94">
        <v>669963</v>
      </c>
      <c r="F117" s="94">
        <v>665445</v>
      </c>
      <c r="G117" s="94">
        <v>703564</v>
      </c>
      <c r="H117" s="94">
        <v>748193</v>
      </c>
      <c r="I117" s="94">
        <v>549016</v>
      </c>
      <c r="J117" s="94">
        <v>623411</v>
      </c>
      <c r="K117" s="94">
        <v>649659</v>
      </c>
      <c r="L117" s="94">
        <v>634822</v>
      </c>
      <c r="M117" s="94">
        <v>634432</v>
      </c>
      <c r="N117" s="95">
        <v>729457</v>
      </c>
    </row>
    <row r="118" spans="1:15" ht="14.4" customHeight="1" x14ac:dyDescent="0.3">
      <c r="A118" s="3" t="s">
        <v>32</v>
      </c>
      <c r="B118" s="84">
        <v>9235519</v>
      </c>
      <c r="C118" s="85">
        <v>9249465</v>
      </c>
      <c r="D118" s="85">
        <v>9250581</v>
      </c>
      <c r="E118" s="85">
        <v>9266658</v>
      </c>
      <c r="F118" s="85">
        <v>9325382</v>
      </c>
      <c r="G118" s="85">
        <v>9325654</v>
      </c>
      <c r="H118" s="85">
        <v>9093266</v>
      </c>
      <c r="I118" s="85">
        <v>9057545</v>
      </c>
      <c r="J118" s="85">
        <v>9239008</v>
      </c>
      <c r="K118" s="85">
        <v>9287395</v>
      </c>
      <c r="L118" s="85">
        <v>9020879</v>
      </c>
      <c r="M118" s="85">
        <v>9271172</v>
      </c>
      <c r="N118" s="86">
        <v>9305230</v>
      </c>
      <c r="O118" s="152"/>
    </row>
    <row r="119" spans="1:15" ht="14.4" customHeight="1" x14ac:dyDescent="0.2">
      <c r="A119" s="1" t="s">
        <v>91</v>
      </c>
      <c r="B119" s="87">
        <v>1409762</v>
      </c>
      <c r="C119" s="88">
        <v>1498888</v>
      </c>
      <c r="D119" s="88">
        <v>1350958</v>
      </c>
      <c r="E119" s="88">
        <v>1389625</v>
      </c>
      <c r="F119" s="88">
        <v>1391271</v>
      </c>
      <c r="G119" s="88">
        <v>1351870</v>
      </c>
      <c r="H119" s="88">
        <v>1737724</v>
      </c>
      <c r="I119" s="88">
        <v>2126605</v>
      </c>
      <c r="J119" s="88">
        <v>1512049</v>
      </c>
      <c r="K119" s="88">
        <v>1454271</v>
      </c>
      <c r="L119" s="88">
        <v>1333870</v>
      </c>
      <c r="M119" s="88">
        <v>1418617</v>
      </c>
      <c r="N119" s="89">
        <v>1430445</v>
      </c>
    </row>
    <row r="120" spans="1:15" ht="14.4" customHeight="1" x14ac:dyDescent="0.2">
      <c r="A120" s="1" t="s">
        <v>92</v>
      </c>
      <c r="B120" s="90">
        <v>2291020</v>
      </c>
      <c r="C120" s="91">
        <v>2229491</v>
      </c>
      <c r="D120" s="91">
        <v>2281595</v>
      </c>
      <c r="E120" s="91">
        <v>2287527</v>
      </c>
      <c r="F120" s="91">
        <v>2296208</v>
      </c>
      <c r="G120" s="91">
        <v>2278823</v>
      </c>
      <c r="H120" s="91">
        <v>1863894</v>
      </c>
      <c r="I120" s="91">
        <v>1845550</v>
      </c>
      <c r="J120" s="91">
        <v>2248537</v>
      </c>
      <c r="K120" s="91">
        <v>2275636</v>
      </c>
      <c r="L120" s="91">
        <v>2148014</v>
      </c>
      <c r="M120" s="91">
        <v>2260027</v>
      </c>
      <c r="N120" s="92">
        <v>2272499</v>
      </c>
    </row>
    <row r="121" spans="1:15" ht="14.4" customHeight="1" x14ac:dyDescent="0.2">
      <c r="A121" s="1" t="s">
        <v>3</v>
      </c>
      <c r="B121" s="90">
        <v>3614201</v>
      </c>
      <c r="C121" s="91">
        <v>3603003</v>
      </c>
      <c r="D121" s="91">
        <v>3634810</v>
      </c>
      <c r="E121" s="91">
        <v>3622405</v>
      </c>
      <c r="F121" s="91">
        <v>3671477</v>
      </c>
      <c r="G121" s="91">
        <v>3673605</v>
      </c>
      <c r="H121" s="91">
        <v>3533740</v>
      </c>
      <c r="I121" s="91">
        <v>3373502</v>
      </c>
      <c r="J121" s="91">
        <v>3622355</v>
      </c>
      <c r="K121" s="91">
        <v>3666211</v>
      </c>
      <c r="L121" s="91">
        <v>3634840</v>
      </c>
      <c r="M121" s="91">
        <v>3687971</v>
      </c>
      <c r="N121" s="92">
        <v>3679264</v>
      </c>
    </row>
    <row r="122" spans="1:15" ht="14.4" customHeight="1" x14ac:dyDescent="0.2">
      <c r="A122" s="1" t="s">
        <v>4</v>
      </c>
      <c r="B122" s="90">
        <v>1423338</v>
      </c>
      <c r="C122" s="91">
        <v>1454796</v>
      </c>
      <c r="D122" s="91">
        <v>1512584</v>
      </c>
      <c r="E122" s="91">
        <v>1494206</v>
      </c>
      <c r="F122" s="91">
        <v>1497259</v>
      </c>
      <c r="G122" s="91">
        <v>1522910</v>
      </c>
      <c r="H122" s="91">
        <v>1440020</v>
      </c>
      <c r="I122" s="91">
        <v>1316258</v>
      </c>
      <c r="J122" s="91">
        <v>1417876</v>
      </c>
      <c r="K122" s="91">
        <v>1433180</v>
      </c>
      <c r="L122" s="91">
        <v>1457897</v>
      </c>
      <c r="M122" s="91">
        <v>1462144</v>
      </c>
      <c r="N122" s="92">
        <v>1439037</v>
      </c>
    </row>
    <row r="123" spans="1:15" ht="14.4" customHeight="1" x14ac:dyDescent="0.2">
      <c r="A123" s="2" t="s">
        <v>5</v>
      </c>
      <c r="B123" s="93">
        <v>497198</v>
      </c>
      <c r="C123" s="94">
        <v>463287</v>
      </c>
      <c r="D123" s="94">
        <v>470634</v>
      </c>
      <c r="E123" s="94">
        <v>472895</v>
      </c>
      <c r="F123" s="94">
        <v>469167</v>
      </c>
      <c r="G123" s="94">
        <v>498446</v>
      </c>
      <c r="H123" s="94">
        <v>517888</v>
      </c>
      <c r="I123" s="94">
        <v>395630</v>
      </c>
      <c r="J123" s="94">
        <v>438191</v>
      </c>
      <c r="K123" s="94">
        <v>458097</v>
      </c>
      <c r="L123" s="94">
        <v>446258</v>
      </c>
      <c r="M123" s="94">
        <v>442413</v>
      </c>
      <c r="N123" s="95">
        <v>483985</v>
      </c>
    </row>
    <row r="126" spans="1:15" ht="14.4" customHeight="1" x14ac:dyDescent="0.2">
      <c r="A126" s="234" t="s">
        <v>104</v>
      </c>
      <c r="B126" s="234"/>
      <c r="C126" s="234"/>
      <c r="D126" s="234"/>
      <c r="E126" s="234"/>
      <c r="F126" s="234"/>
      <c r="G126" s="234"/>
      <c r="H126" s="234"/>
      <c r="I126" s="234"/>
      <c r="J126" s="234"/>
      <c r="K126" s="234"/>
      <c r="L126" s="234"/>
      <c r="M126" s="234"/>
      <c r="N126" s="234"/>
    </row>
    <row r="128" spans="1:15" ht="14.4" customHeight="1" x14ac:dyDescent="0.2">
      <c r="A128" s="214" t="s">
        <v>0</v>
      </c>
      <c r="B128" s="216" t="s">
        <v>31</v>
      </c>
      <c r="C128" s="217"/>
      <c r="D128" s="217"/>
      <c r="E128" s="217"/>
      <c r="F128" s="217"/>
      <c r="G128" s="217"/>
      <c r="H128" s="217"/>
      <c r="I128" s="217"/>
      <c r="J128" s="217"/>
      <c r="K128" s="217"/>
      <c r="L128" s="217"/>
      <c r="M128" s="217"/>
      <c r="N128" s="218"/>
    </row>
    <row r="129" spans="1:15" ht="14.4" customHeight="1" x14ac:dyDescent="0.2">
      <c r="A129" s="215"/>
      <c r="B129" s="21" t="s">
        <v>1172</v>
      </c>
      <c r="C129" s="22" t="s">
        <v>1173</v>
      </c>
      <c r="D129" s="22" t="s">
        <v>1174</v>
      </c>
      <c r="E129" s="22" t="s">
        <v>1175</v>
      </c>
      <c r="F129" s="22" t="s">
        <v>1176</v>
      </c>
      <c r="G129" s="22" t="s">
        <v>1177</v>
      </c>
      <c r="H129" s="22" t="s">
        <v>1178</v>
      </c>
      <c r="I129" s="22" t="s">
        <v>1179</v>
      </c>
      <c r="J129" s="22" t="s">
        <v>1180</v>
      </c>
      <c r="K129" s="22" t="s">
        <v>1181</v>
      </c>
      <c r="L129" s="22" t="s">
        <v>1182</v>
      </c>
      <c r="M129" s="22" t="s">
        <v>1184</v>
      </c>
      <c r="N129" s="51" t="s">
        <v>1186</v>
      </c>
    </row>
    <row r="130" spans="1:15" ht="14.4" customHeight="1" x14ac:dyDescent="0.3">
      <c r="A130" s="3" t="s">
        <v>1</v>
      </c>
      <c r="B130" s="84">
        <v>11450976</v>
      </c>
      <c r="C130" s="85">
        <v>11507544</v>
      </c>
      <c r="D130" s="85">
        <v>11565059</v>
      </c>
      <c r="E130" s="85">
        <v>11613256</v>
      </c>
      <c r="F130" s="85">
        <v>11713793</v>
      </c>
      <c r="G130" s="85">
        <v>11717130</v>
      </c>
      <c r="H130" s="85">
        <v>11361061</v>
      </c>
      <c r="I130" s="85">
        <v>11134434</v>
      </c>
      <c r="J130" s="85">
        <v>11443931</v>
      </c>
      <c r="K130" s="85">
        <v>11577075</v>
      </c>
      <c r="L130" s="85">
        <v>11293172</v>
      </c>
      <c r="M130" s="85">
        <v>11478970</v>
      </c>
      <c r="N130" s="86">
        <v>11672606</v>
      </c>
      <c r="O130" s="152"/>
    </row>
    <row r="131" spans="1:15" ht="14.4" customHeight="1" x14ac:dyDescent="0.2">
      <c r="A131" s="1" t="s">
        <v>91</v>
      </c>
      <c r="B131" s="87">
        <v>1460189</v>
      </c>
      <c r="C131" s="88">
        <v>1544640</v>
      </c>
      <c r="D131" s="88">
        <v>1423547</v>
      </c>
      <c r="E131" s="88">
        <v>1453808</v>
      </c>
      <c r="F131" s="88">
        <v>1451265</v>
      </c>
      <c r="G131" s="88">
        <v>1400712</v>
      </c>
      <c r="H131" s="88">
        <v>1859336</v>
      </c>
      <c r="I131" s="88">
        <v>2226036</v>
      </c>
      <c r="J131" s="88">
        <v>1625381</v>
      </c>
      <c r="K131" s="88">
        <v>1527652</v>
      </c>
      <c r="L131" s="88">
        <v>1386284</v>
      </c>
      <c r="M131" s="88">
        <v>1469689</v>
      </c>
      <c r="N131" s="89">
        <v>1480387</v>
      </c>
    </row>
    <row r="132" spans="1:15" ht="14.4" customHeight="1" x14ac:dyDescent="0.2">
      <c r="A132" s="1" t="s">
        <v>92</v>
      </c>
      <c r="B132" s="90">
        <v>3337698</v>
      </c>
      <c r="C132" s="91">
        <v>3320704</v>
      </c>
      <c r="D132" s="91">
        <v>3381617</v>
      </c>
      <c r="E132" s="91">
        <v>3404479</v>
      </c>
      <c r="F132" s="91">
        <v>3434944</v>
      </c>
      <c r="G132" s="91">
        <v>3418101</v>
      </c>
      <c r="H132" s="91">
        <v>2875939</v>
      </c>
      <c r="I132" s="91">
        <v>2879301</v>
      </c>
      <c r="J132" s="91">
        <v>3290702</v>
      </c>
      <c r="K132" s="91">
        <v>3377493</v>
      </c>
      <c r="L132" s="91">
        <v>3252386</v>
      </c>
      <c r="M132" s="91">
        <v>3327092</v>
      </c>
      <c r="N132" s="92">
        <v>3428859</v>
      </c>
    </row>
    <row r="133" spans="1:15" ht="14.4" customHeight="1" x14ac:dyDescent="0.2">
      <c r="A133" s="1" t="s">
        <v>3</v>
      </c>
      <c r="B133" s="90">
        <v>4087439</v>
      </c>
      <c r="C133" s="91">
        <v>4090889</v>
      </c>
      <c r="D133" s="91">
        <v>4140346</v>
      </c>
      <c r="E133" s="91">
        <v>4137200</v>
      </c>
      <c r="F133" s="91">
        <v>4201171</v>
      </c>
      <c r="G133" s="91">
        <v>4207488</v>
      </c>
      <c r="H133" s="91">
        <v>4009338</v>
      </c>
      <c r="I133" s="91">
        <v>3767976</v>
      </c>
      <c r="J133" s="91">
        <v>4067137</v>
      </c>
      <c r="K133" s="91">
        <v>4155794</v>
      </c>
      <c r="L133" s="91">
        <v>4127202</v>
      </c>
      <c r="M133" s="91">
        <v>4166673</v>
      </c>
      <c r="N133" s="92">
        <v>4182453</v>
      </c>
    </row>
    <row r="134" spans="1:15" ht="14.4" customHeight="1" x14ac:dyDescent="0.2">
      <c r="A134" s="1" t="s">
        <v>4</v>
      </c>
      <c r="B134" s="90">
        <v>1806602</v>
      </c>
      <c r="C134" s="91">
        <v>1852451</v>
      </c>
      <c r="D134" s="91">
        <v>1934764</v>
      </c>
      <c r="E134" s="91">
        <v>1928407</v>
      </c>
      <c r="F134" s="91">
        <v>1940377</v>
      </c>
      <c r="G134" s="91">
        <v>1966205</v>
      </c>
      <c r="H134" s="91">
        <v>1843949</v>
      </c>
      <c r="I134" s="91">
        <v>1695215</v>
      </c>
      <c r="J134" s="91">
        <v>1821219</v>
      </c>
      <c r="K134" s="91">
        <v>1849308</v>
      </c>
      <c r="L134" s="91">
        <v>1875280</v>
      </c>
      <c r="M134" s="91">
        <v>1864843</v>
      </c>
      <c r="N134" s="92">
        <v>1833581</v>
      </c>
    </row>
    <row r="135" spans="1:15" ht="14.4" customHeight="1" x14ac:dyDescent="0.2">
      <c r="A135" s="2" t="s">
        <v>5</v>
      </c>
      <c r="B135" s="93">
        <v>759048</v>
      </c>
      <c r="C135" s="94">
        <v>698860</v>
      </c>
      <c r="D135" s="94">
        <v>684785</v>
      </c>
      <c r="E135" s="94">
        <v>689362</v>
      </c>
      <c r="F135" s="94">
        <v>686036</v>
      </c>
      <c r="G135" s="94">
        <v>724624</v>
      </c>
      <c r="H135" s="94">
        <v>772499</v>
      </c>
      <c r="I135" s="94">
        <v>565906</v>
      </c>
      <c r="J135" s="94">
        <v>639492</v>
      </c>
      <c r="K135" s="94">
        <v>666828</v>
      </c>
      <c r="L135" s="94">
        <v>652020</v>
      </c>
      <c r="M135" s="94">
        <v>650673</v>
      </c>
      <c r="N135" s="95">
        <v>747326</v>
      </c>
    </row>
    <row r="136" spans="1:15" ht="14.4" customHeight="1" x14ac:dyDescent="0.3">
      <c r="A136" s="3" t="s">
        <v>2</v>
      </c>
      <c r="B136" s="84">
        <v>1719994</v>
      </c>
      <c r="C136" s="85">
        <v>1728579</v>
      </c>
      <c r="D136" s="85">
        <v>1757579</v>
      </c>
      <c r="E136" s="85">
        <v>1794139</v>
      </c>
      <c r="F136" s="85">
        <v>1821008</v>
      </c>
      <c r="G136" s="85">
        <v>1829780</v>
      </c>
      <c r="H136" s="85">
        <v>1743850</v>
      </c>
      <c r="I136" s="85">
        <v>1584265</v>
      </c>
      <c r="J136" s="85">
        <v>1687241</v>
      </c>
      <c r="K136" s="85">
        <v>1746256</v>
      </c>
      <c r="L136" s="85">
        <v>1701860</v>
      </c>
      <c r="M136" s="85">
        <v>1687849</v>
      </c>
      <c r="N136" s="86">
        <v>1832680</v>
      </c>
      <c r="O136" s="152"/>
    </row>
    <row r="137" spans="1:15" ht="14.4" customHeight="1" x14ac:dyDescent="0.2">
      <c r="A137" s="1" t="s">
        <v>91</v>
      </c>
      <c r="B137" s="87">
        <v>89452</v>
      </c>
      <c r="C137" s="88">
        <v>98869</v>
      </c>
      <c r="D137" s="88">
        <v>101153</v>
      </c>
      <c r="E137" s="88">
        <v>107234</v>
      </c>
      <c r="F137" s="88">
        <v>96460</v>
      </c>
      <c r="G137" s="88">
        <v>87842</v>
      </c>
      <c r="H137" s="88">
        <v>161820</v>
      </c>
      <c r="I137" s="88">
        <v>139551</v>
      </c>
      <c r="J137" s="88">
        <v>143253</v>
      </c>
      <c r="K137" s="88">
        <v>108634</v>
      </c>
      <c r="L137" s="88">
        <v>82171</v>
      </c>
      <c r="M137" s="88">
        <v>88780</v>
      </c>
      <c r="N137" s="89">
        <v>91703</v>
      </c>
    </row>
    <row r="138" spans="1:15" ht="14.4" customHeight="1" x14ac:dyDescent="0.2">
      <c r="A138" s="1" t="s">
        <v>92</v>
      </c>
      <c r="B138" s="90">
        <v>1081912</v>
      </c>
      <c r="C138" s="91">
        <v>1079545</v>
      </c>
      <c r="D138" s="91">
        <v>1093052</v>
      </c>
      <c r="E138" s="91">
        <v>1099822</v>
      </c>
      <c r="F138" s="91">
        <v>1114894</v>
      </c>
      <c r="G138" s="91">
        <v>1116622</v>
      </c>
      <c r="H138" s="91">
        <v>1012708</v>
      </c>
      <c r="I138" s="91">
        <v>1033026</v>
      </c>
      <c r="J138" s="91">
        <v>1054573</v>
      </c>
      <c r="K138" s="91">
        <v>1093156</v>
      </c>
      <c r="L138" s="91">
        <v>1075270</v>
      </c>
      <c r="M138" s="91">
        <v>1061249</v>
      </c>
      <c r="N138" s="92">
        <v>1145640</v>
      </c>
    </row>
    <row r="139" spans="1:15" ht="14.4" customHeight="1" x14ac:dyDescent="0.2">
      <c r="A139" s="1" t="s">
        <v>3</v>
      </c>
      <c r="B139" s="90">
        <v>370029</v>
      </c>
      <c r="C139" s="91">
        <v>370788</v>
      </c>
      <c r="D139" s="91">
        <v>379778</v>
      </c>
      <c r="E139" s="91">
        <v>396940</v>
      </c>
      <c r="F139" s="91">
        <v>410883</v>
      </c>
      <c r="G139" s="91">
        <v>420430</v>
      </c>
      <c r="H139" s="91">
        <v>367618</v>
      </c>
      <c r="I139" s="91">
        <v>269343</v>
      </c>
      <c r="J139" s="91">
        <v>328616</v>
      </c>
      <c r="K139" s="91">
        <v>370409</v>
      </c>
      <c r="L139" s="91">
        <v>371593</v>
      </c>
      <c r="M139" s="91">
        <v>367171</v>
      </c>
      <c r="N139" s="92">
        <v>407987</v>
      </c>
    </row>
    <row r="140" spans="1:15" ht="14.4" customHeight="1" x14ac:dyDescent="0.2">
      <c r="A140" s="1" t="s">
        <v>4</v>
      </c>
      <c r="B140" s="90">
        <v>140457</v>
      </c>
      <c r="C140" s="91">
        <v>140319</v>
      </c>
      <c r="D140" s="91">
        <v>143754</v>
      </c>
      <c r="E140" s="91">
        <v>149484</v>
      </c>
      <c r="F140" s="91">
        <v>156659</v>
      </c>
      <c r="G140" s="91">
        <v>161733</v>
      </c>
      <c r="H140" s="91">
        <v>155717</v>
      </c>
      <c r="I140" s="91">
        <v>107065</v>
      </c>
      <c r="J140" s="91">
        <v>124152</v>
      </c>
      <c r="K140" s="91">
        <v>135839</v>
      </c>
      <c r="L140" s="91">
        <v>135000</v>
      </c>
      <c r="M140" s="91">
        <v>133293</v>
      </c>
      <c r="N140" s="92">
        <v>147595</v>
      </c>
    </row>
    <row r="141" spans="1:15" ht="14.4" customHeight="1" x14ac:dyDescent="0.2">
      <c r="A141" s="2" t="s">
        <v>5</v>
      </c>
      <c r="B141" s="93">
        <v>38144</v>
      </c>
      <c r="C141" s="94">
        <v>39058</v>
      </c>
      <c r="D141" s="94">
        <v>39842</v>
      </c>
      <c r="E141" s="94">
        <v>40659</v>
      </c>
      <c r="F141" s="94">
        <v>42112</v>
      </c>
      <c r="G141" s="94">
        <v>43153</v>
      </c>
      <c r="H141" s="94">
        <v>45987</v>
      </c>
      <c r="I141" s="94">
        <v>35280</v>
      </c>
      <c r="J141" s="94">
        <v>36647</v>
      </c>
      <c r="K141" s="94">
        <v>38218</v>
      </c>
      <c r="L141" s="94">
        <v>37826</v>
      </c>
      <c r="M141" s="94">
        <v>37356</v>
      </c>
      <c r="N141" s="95">
        <v>39755</v>
      </c>
    </row>
    <row r="142" spans="1:15" ht="14.4" customHeight="1" x14ac:dyDescent="0.3">
      <c r="A142" s="3" t="s">
        <v>6</v>
      </c>
      <c r="B142" s="84">
        <v>9730982</v>
      </c>
      <c r="C142" s="85">
        <v>9778965</v>
      </c>
      <c r="D142" s="85">
        <v>9807480</v>
      </c>
      <c r="E142" s="85">
        <v>9819117</v>
      </c>
      <c r="F142" s="85">
        <v>9892785</v>
      </c>
      <c r="G142" s="85">
        <v>9887350</v>
      </c>
      <c r="H142" s="85">
        <v>9617211</v>
      </c>
      <c r="I142" s="85">
        <v>9550169</v>
      </c>
      <c r="J142" s="85">
        <v>9756690</v>
      </c>
      <c r="K142" s="85">
        <v>9830819</v>
      </c>
      <c r="L142" s="85">
        <v>9591312</v>
      </c>
      <c r="M142" s="85">
        <v>9791121</v>
      </c>
      <c r="N142" s="86">
        <v>9839926</v>
      </c>
      <c r="O142" s="152"/>
    </row>
    <row r="143" spans="1:15" ht="14.4" customHeight="1" x14ac:dyDescent="0.2">
      <c r="A143" s="1" t="s">
        <v>91</v>
      </c>
      <c r="B143" s="87">
        <v>1370737</v>
      </c>
      <c r="C143" s="88">
        <v>1445771</v>
      </c>
      <c r="D143" s="88">
        <v>1322394</v>
      </c>
      <c r="E143" s="88">
        <v>1346574</v>
      </c>
      <c r="F143" s="88">
        <v>1354805</v>
      </c>
      <c r="G143" s="88">
        <v>1312870</v>
      </c>
      <c r="H143" s="88">
        <v>1697516</v>
      </c>
      <c r="I143" s="88">
        <v>2086485</v>
      </c>
      <c r="J143" s="88">
        <v>1482128</v>
      </c>
      <c r="K143" s="88">
        <v>1419018</v>
      </c>
      <c r="L143" s="88">
        <v>1304113</v>
      </c>
      <c r="M143" s="88">
        <v>1380909</v>
      </c>
      <c r="N143" s="89">
        <v>1388684</v>
      </c>
    </row>
    <row r="144" spans="1:15" ht="14.4" customHeight="1" x14ac:dyDescent="0.2">
      <c r="A144" s="1" t="s">
        <v>92</v>
      </c>
      <c r="B144" s="90">
        <v>2255786</v>
      </c>
      <c r="C144" s="91">
        <v>2241159</v>
      </c>
      <c r="D144" s="91">
        <v>2288565</v>
      </c>
      <c r="E144" s="91">
        <v>2304657</v>
      </c>
      <c r="F144" s="91">
        <v>2320050</v>
      </c>
      <c r="G144" s="91">
        <v>2301479</v>
      </c>
      <c r="H144" s="91">
        <v>1863231</v>
      </c>
      <c r="I144" s="91">
        <v>1846275</v>
      </c>
      <c r="J144" s="91">
        <v>2236129</v>
      </c>
      <c r="K144" s="91">
        <v>2284337</v>
      </c>
      <c r="L144" s="91">
        <v>2177116</v>
      </c>
      <c r="M144" s="91">
        <v>2265843</v>
      </c>
      <c r="N144" s="92">
        <v>2283219</v>
      </c>
    </row>
    <row r="145" spans="1:15" ht="14.4" customHeight="1" x14ac:dyDescent="0.2">
      <c r="A145" s="1" t="s">
        <v>3</v>
      </c>
      <c r="B145" s="90">
        <v>3717410</v>
      </c>
      <c r="C145" s="91">
        <v>3720101</v>
      </c>
      <c r="D145" s="91">
        <v>3760568</v>
      </c>
      <c r="E145" s="91">
        <v>3740260</v>
      </c>
      <c r="F145" s="91">
        <v>3790288</v>
      </c>
      <c r="G145" s="91">
        <v>3787058</v>
      </c>
      <c r="H145" s="91">
        <v>3641720</v>
      </c>
      <c r="I145" s="91">
        <v>3498633</v>
      </c>
      <c r="J145" s="91">
        <v>3738521</v>
      </c>
      <c r="K145" s="91">
        <v>3785385</v>
      </c>
      <c r="L145" s="91">
        <v>3755609</v>
      </c>
      <c r="M145" s="91">
        <v>3799502</v>
      </c>
      <c r="N145" s="92">
        <v>3774466</v>
      </c>
    </row>
    <row r="146" spans="1:15" ht="14.4" customHeight="1" x14ac:dyDescent="0.2">
      <c r="A146" s="1" t="s">
        <v>4</v>
      </c>
      <c r="B146" s="90">
        <v>1666145</v>
      </c>
      <c r="C146" s="91">
        <v>1712132</v>
      </c>
      <c r="D146" s="91">
        <v>1791010</v>
      </c>
      <c r="E146" s="91">
        <v>1778923</v>
      </c>
      <c r="F146" s="91">
        <v>1783718</v>
      </c>
      <c r="G146" s="91">
        <v>1804472</v>
      </c>
      <c r="H146" s="91">
        <v>1688232</v>
      </c>
      <c r="I146" s="91">
        <v>1588150</v>
      </c>
      <c r="J146" s="91">
        <v>1697067</v>
      </c>
      <c r="K146" s="91">
        <v>1713469</v>
      </c>
      <c r="L146" s="91">
        <v>1740280</v>
      </c>
      <c r="M146" s="91">
        <v>1731550</v>
      </c>
      <c r="N146" s="92">
        <v>1685986</v>
      </c>
    </row>
    <row r="147" spans="1:15" ht="14.4" customHeight="1" x14ac:dyDescent="0.2">
      <c r="A147" s="2" t="s">
        <v>5</v>
      </c>
      <c r="B147" s="93">
        <v>720904</v>
      </c>
      <c r="C147" s="94">
        <v>659802</v>
      </c>
      <c r="D147" s="94">
        <v>644943</v>
      </c>
      <c r="E147" s="94">
        <v>648703</v>
      </c>
      <c r="F147" s="94">
        <v>643924</v>
      </c>
      <c r="G147" s="94">
        <v>681471</v>
      </c>
      <c r="H147" s="94">
        <v>726512</v>
      </c>
      <c r="I147" s="94">
        <v>530626</v>
      </c>
      <c r="J147" s="94">
        <v>602845</v>
      </c>
      <c r="K147" s="94">
        <v>628610</v>
      </c>
      <c r="L147" s="94">
        <v>614194</v>
      </c>
      <c r="M147" s="94">
        <v>613317</v>
      </c>
      <c r="N147" s="95">
        <v>707571</v>
      </c>
    </row>
    <row r="148" spans="1:15" ht="14.4" customHeight="1" x14ac:dyDescent="0.3">
      <c r="A148" s="3" t="s">
        <v>32</v>
      </c>
      <c r="B148" s="84">
        <v>8847196</v>
      </c>
      <c r="C148" s="85">
        <v>8876474</v>
      </c>
      <c r="D148" s="85">
        <v>8891026</v>
      </c>
      <c r="E148" s="85">
        <v>8909561</v>
      </c>
      <c r="F148" s="85">
        <v>8972653</v>
      </c>
      <c r="G148" s="85">
        <v>8973854</v>
      </c>
      <c r="H148" s="85">
        <v>8752893</v>
      </c>
      <c r="I148" s="85">
        <v>8706468</v>
      </c>
      <c r="J148" s="85">
        <v>8868531</v>
      </c>
      <c r="K148" s="85">
        <v>8931355</v>
      </c>
      <c r="L148" s="85">
        <v>8694436</v>
      </c>
      <c r="M148" s="85">
        <v>8909544</v>
      </c>
      <c r="N148" s="86">
        <v>8932011</v>
      </c>
      <c r="O148" s="152"/>
    </row>
    <row r="149" spans="1:15" ht="14.4" customHeight="1" x14ac:dyDescent="0.2">
      <c r="A149" s="1" t="s">
        <v>91</v>
      </c>
      <c r="B149" s="87">
        <v>1341567</v>
      </c>
      <c r="C149" s="88">
        <v>1418031</v>
      </c>
      <c r="D149" s="88">
        <v>1293309</v>
      </c>
      <c r="E149" s="88">
        <v>1327057</v>
      </c>
      <c r="F149" s="88">
        <v>1334350</v>
      </c>
      <c r="G149" s="88">
        <v>1292323</v>
      </c>
      <c r="H149" s="88">
        <v>1667624</v>
      </c>
      <c r="I149" s="88">
        <v>2051686</v>
      </c>
      <c r="J149" s="88">
        <v>1451075</v>
      </c>
      <c r="K149" s="88">
        <v>1396911</v>
      </c>
      <c r="L149" s="88">
        <v>1284825</v>
      </c>
      <c r="M149" s="88">
        <v>1362153</v>
      </c>
      <c r="N149" s="89">
        <v>1360523</v>
      </c>
    </row>
    <row r="150" spans="1:15" ht="14.4" customHeight="1" x14ac:dyDescent="0.2">
      <c r="A150" s="1" t="s">
        <v>92</v>
      </c>
      <c r="B150" s="90">
        <v>2055846</v>
      </c>
      <c r="C150" s="91">
        <v>2022258</v>
      </c>
      <c r="D150" s="91">
        <v>2067831</v>
      </c>
      <c r="E150" s="91">
        <v>2081853</v>
      </c>
      <c r="F150" s="91">
        <v>2091427</v>
      </c>
      <c r="G150" s="91">
        <v>2079292</v>
      </c>
      <c r="H150" s="91">
        <v>1683064</v>
      </c>
      <c r="I150" s="91">
        <v>1654229</v>
      </c>
      <c r="J150" s="91">
        <v>2032777</v>
      </c>
      <c r="K150" s="91">
        <v>2072452</v>
      </c>
      <c r="L150" s="91">
        <v>1964851</v>
      </c>
      <c r="M150" s="91">
        <v>2052217</v>
      </c>
      <c r="N150" s="92">
        <v>2067347</v>
      </c>
    </row>
    <row r="151" spans="1:15" ht="14.4" customHeight="1" x14ac:dyDescent="0.2">
      <c r="A151" s="1" t="s">
        <v>3</v>
      </c>
      <c r="B151" s="90">
        <v>3574236</v>
      </c>
      <c r="C151" s="91">
        <v>3562764</v>
      </c>
      <c r="D151" s="91">
        <v>3592905</v>
      </c>
      <c r="E151" s="91">
        <v>3580240</v>
      </c>
      <c r="F151" s="91">
        <v>3627738</v>
      </c>
      <c r="G151" s="91">
        <v>3629258</v>
      </c>
      <c r="H151" s="91">
        <v>3490638</v>
      </c>
      <c r="I151" s="91">
        <v>3330875</v>
      </c>
      <c r="J151" s="91">
        <v>3575432</v>
      </c>
      <c r="K151" s="91">
        <v>3618474</v>
      </c>
      <c r="L151" s="91">
        <v>3587965</v>
      </c>
      <c r="M151" s="91">
        <v>3639026</v>
      </c>
      <c r="N151" s="92">
        <v>3630140</v>
      </c>
    </row>
    <row r="152" spans="1:15" ht="14.4" customHeight="1" x14ac:dyDescent="0.2">
      <c r="A152" s="1" t="s">
        <v>4</v>
      </c>
      <c r="B152" s="90">
        <v>1398436</v>
      </c>
      <c r="C152" s="91">
        <v>1429723</v>
      </c>
      <c r="D152" s="91">
        <v>1486374</v>
      </c>
      <c r="E152" s="91">
        <v>1467646</v>
      </c>
      <c r="F152" s="91">
        <v>1470350</v>
      </c>
      <c r="G152" s="91">
        <v>1495412</v>
      </c>
      <c r="H152" s="91">
        <v>1414093</v>
      </c>
      <c r="I152" s="91">
        <v>1291511</v>
      </c>
      <c r="J152" s="91">
        <v>1390590</v>
      </c>
      <c r="K152" s="91">
        <v>1405420</v>
      </c>
      <c r="L152" s="91">
        <v>1430156</v>
      </c>
      <c r="M152" s="91">
        <v>1433797</v>
      </c>
      <c r="N152" s="92">
        <v>1410736</v>
      </c>
    </row>
    <row r="153" spans="1:15" ht="14.4" customHeight="1" x14ac:dyDescent="0.2">
      <c r="A153" s="2" t="s">
        <v>5</v>
      </c>
      <c r="B153" s="93">
        <v>477111</v>
      </c>
      <c r="C153" s="94">
        <v>443698</v>
      </c>
      <c r="D153" s="94">
        <v>450607</v>
      </c>
      <c r="E153" s="94">
        <v>452765</v>
      </c>
      <c r="F153" s="94">
        <v>448788</v>
      </c>
      <c r="G153" s="94">
        <v>477569</v>
      </c>
      <c r="H153" s="94">
        <v>497474</v>
      </c>
      <c r="I153" s="94">
        <v>378167</v>
      </c>
      <c r="J153" s="94">
        <v>418657</v>
      </c>
      <c r="K153" s="94">
        <v>438098</v>
      </c>
      <c r="L153" s="94">
        <v>426639</v>
      </c>
      <c r="M153" s="94">
        <v>422351</v>
      </c>
      <c r="N153" s="95">
        <v>463265</v>
      </c>
    </row>
    <row r="156" spans="1:15" ht="14.4" customHeight="1" x14ac:dyDescent="0.2">
      <c r="A156" s="234" t="s">
        <v>105</v>
      </c>
      <c r="B156" s="234"/>
      <c r="C156" s="234"/>
      <c r="D156" s="234"/>
      <c r="E156" s="234"/>
      <c r="F156" s="234"/>
      <c r="G156" s="234"/>
      <c r="H156" s="234"/>
      <c r="I156" s="234"/>
      <c r="J156" s="234"/>
      <c r="K156" s="234"/>
      <c r="L156" s="234"/>
      <c r="M156" s="234"/>
      <c r="N156" s="234"/>
    </row>
    <row r="158" spans="1:15" ht="14.4" customHeight="1" x14ac:dyDescent="0.2">
      <c r="A158" s="214" t="s">
        <v>0</v>
      </c>
      <c r="B158" s="236" t="s">
        <v>31</v>
      </c>
      <c r="C158" s="237"/>
      <c r="D158" s="237"/>
      <c r="E158" s="237"/>
      <c r="F158" s="237"/>
      <c r="G158" s="237"/>
      <c r="H158" s="237"/>
      <c r="I158" s="237"/>
      <c r="J158" s="237"/>
      <c r="K158" s="237"/>
      <c r="L158" s="237"/>
      <c r="M158" s="237"/>
      <c r="N158" s="238"/>
    </row>
    <row r="159" spans="1:15" ht="14.4" customHeight="1" x14ac:dyDescent="0.2">
      <c r="A159" s="235"/>
      <c r="B159" s="66" t="s">
        <v>1172</v>
      </c>
      <c r="C159" s="58" t="s">
        <v>1173</v>
      </c>
      <c r="D159" s="58" t="s">
        <v>1174</v>
      </c>
      <c r="E159" s="58" t="s">
        <v>1175</v>
      </c>
      <c r="F159" s="58" t="s">
        <v>1176</v>
      </c>
      <c r="G159" s="58" t="s">
        <v>1177</v>
      </c>
      <c r="H159" s="58" t="s">
        <v>1178</v>
      </c>
      <c r="I159" s="58" t="s">
        <v>1179</v>
      </c>
      <c r="J159" s="58" t="s">
        <v>1180</v>
      </c>
      <c r="K159" s="58" t="s">
        <v>1181</v>
      </c>
      <c r="L159" s="58" t="s">
        <v>1182</v>
      </c>
      <c r="M159" s="58" t="s">
        <v>1184</v>
      </c>
      <c r="N159" s="51" t="s">
        <v>1186</v>
      </c>
    </row>
    <row r="160" spans="1:15" ht="14.4" customHeight="1" x14ac:dyDescent="0.3">
      <c r="A160" s="3" t="s">
        <v>1</v>
      </c>
      <c r="B160" s="84">
        <v>11699995</v>
      </c>
      <c r="C160" s="85">
        <v>11746267</v>
      </c>
      <c r="D160" s="85">
        <v>11896778</v>
      </c>
      <c r="E160" s="85">
        <v>12031409</v>
      </c>
      <c r="F160" s="85">
        <v>12142638</v>
      </c>
      <c r="G160" s="85">
        <v>12114832</v>
      </c>
      <c r="H160" s="85">
        <v>11366557</v>
      </c>
      <c r="I160" s="85">
        <v>10998611</v>
      </c>
      <c r="J160" s="85">
        <v>11520001</v>
      </c>
      <c r="K160" s="85">
        <v>11764849</v>
      </c>
      <c r="L160" s="85">
        <v>11526358</v>
      </c>
      <c r="M160" s="85">
        <v>11776432</v>
      </c>
      <c r="N160" s="86">
        <v>11924714</v>
      </c>
      <c r="O160" s="152"/>
    </row>
    <row r="161" spans="1:15" ht="14.4" customHeight="1" x14ac:dyDescent="0.2">
      <c r="A161" s="1" t="s">
        <v>91</v>
      </c>
      <c r="B161" s="87">
        <v>1553569</v>
      </c>
      <c r="C161" s="88">
        <v>1655083</v>
      </c>
      <c r="D161" s="88">
        <v>1508132</v>
      </c>
      <c r="E161" s="88">
        <v>1534445</v>
      </c>
      <c r="F161" s="88">
        <v>1533622</v>
      </c>
      <c r="G161" s="88">
        <v>1476470</v>
      </c>
      <c r="H161" s="88">
        <v>1965893</v>
      </c>
      <c r="I161" s="88">
        <v>2326773</v>
      </c>
      <c r="J161" s="88">
        <v>1720183</v>
      </c>
      <c r="K161" s="88">
        <v>1601797</v>
      </c>
      <c r="L161" s="88">
        <v>1446097</v>
      </c>
      <c r="M161" s="88">
        <v>1541777</v>
      </c>
      <c r="N161" s="89">
        <v>1565616</v>
      </c>
    </row>
    <row r="162" spans="1:15" ht="14.4" customHeight="1" x14ac:dyDescent="0.2">
      <c r="A162" s="1" t="s">
        <v>92</v>
      </c>
      <c r="B162" s="90">
        <v>3549278</v>
      </c>
      <c r="C162" s="91">
        <v>3513948</v>
      </c>
      <c r="D162" s="91">
        <v>3683993</v>
      </c>
      <c r="E162" s="91">
        <v>3793461</v>
      </c>
      <c r="F162" s="91">
        <v>3835153</v>
      </c>
      <c r="G162" s="91">
        <v>3790977</v>
      </c>
      <c r="H162" s="91">
        <v>2844127</v>
      </c>
      <c r="I162" s="91">
        <v>2715839</v>
      </c>
      <c r="J162" s="91">
        <v>3317355</v>
      </c>
      <c r="K162" s="91">
        <v>3541177</v>
      </c>
      <c r="L162" s="91">
        <v>3470344</v>
      </c>
      <c r="M162" s="91">
        <v>3595208</v>
      </c>
      <c r="N162" s="92">
        <v>3641983</v>
      </c>
    </row>
    <row r="163" spans="1:15" ht="14.4" customHeight="1" x14ac:dyDescent="0.2">
      <c r="A163" s="1" t="s">
        <v>3</v>
      </c>
      <c r="B163" s="90">
        <v>4045712</v>
      </c>
      <c r="C163" s="91">
        <v>4045846</v>
      </c>
      <c r="D163" s="91">
        <v>4098580</v>
      </c>
      <c r="E163" s="91">
        <v>4097243</v>
      </c>
      <c r="F163" s="91">
        <v>4160680</v>
      </c>
      <c r="G163" s="91">
        <v>4169156</v>
      </c>
      <c r="H163" s="91">
        <v>3962546</v>
      </c>
      <c r="I163" s="91">
        <v>3717878</v>
      </c>
      <c r="J163" s="91">
        <v>4032810</v>
      </c>
      <c r="K163" s="91">
        <v>4118777</v>
      </c>
      <c r="L163" s="91">
        <v>4095091</v>
      </c>
      <c r="M163" s="91">
        <v>4134589</v>
      </c>
      <c r="N163" s="92">
        <v>4149468</v>
      </c>
    </row>
    <row r="164" spans="1:15" ht="14.4" customHeight="1" x14ac:dyDescent="0.2">
      <c r="A164" s="1" t="s">
        <v>4</v>
      </c>
      <c r="B164" s="90">
        <v>1795161</v>
      </c>
      <c r="C164" s="91">
        <v>1837432</v>
      </c>
      <c r="D164" s="91">
        <v>1924649</v>
      </c>
      <c r="E164" s="91">
        <v>1919872</v>
      </c>
      <c r="F164" s="91">
        <v>1930577</v>
      </c>
      <c r="G164" s="91">
        <v>1957587</v>
      </c>
      <c r="H164" s="91">
        <v>1827514</v>
      </c>
      <c r="I164" s="91">
        <v>1677562</v>
      </c>
      <c r="J164" s="91">
        <v>1811690</v>
      </c>
      <c r="K164" s="91">
        <v>1839946</v>
      </c>
      <c r="L164" s="91">
        <v>1866073</v>
      </c>
      <c r="M164" s="91">
        <v>1857644</v>
      </c>
      <c r="N164" s="92">
        <v>1822967</v>
      </c>
    </row>
    <row r="165" spans="1:15" ht="14.4" customHeight="1" x14ac:dyDescent="0.2">
      <c r="A165" s="2" t="s">
        <v>5</v>
      </c>
      <c r="B165" s="93">
        <v>756275</v>
      </c>
      <c r="C165" s="94">
        <v>693958</v>
      </c>
      <c r="D165" s="94">
        <v>681424</v>
      </c>
      <c r="E165" s="94">
        <v>686388</v>
      </c>
      <c r="F165" s="94">
        <v>682606</v>
      </c>
      <c r="G165" s="94">
        <v>720642</v>
      </c>
      <c r="H165" s="94">
        <v>766477</v>
      </c>
      <c r="I165" s="94">
        <v>560559</v>
      </c>
      <c r="J165" s="94">
        <v>637963</v>
      </c>
      <c r="K165" s="94">
        <v>663152</v>
      </c>
      <c r="L165" s="94">
        <v>648753</v>
      </c>
      <c r="M165" s="94">
        <v>647214</v>
      </c>
      <c r="N165" s="95">
        <v>744680</v>
      </c>
    </row>
    <row r="166" spans="1:15" ht="14.4" customHeight="1" x14ac:dyDescent="0.3">
      <c r="A166" s="3" t="s">
        <v>2</v>
      </c>
      <c r="B166" s="84">
        <v>1232980</v>
      </c>
      <c r="C166" s="85">
        <v>1241802</v>
      </c>
      <c r="D166" s="85">
        <v>1273011</v>
      </c>
      <c r="E166" s="85">
        <v>1312931</v>
      </c>
      <c r="F166" s="85">
        <v>1347102</v>
      </c>
      <c r="G166" s="85">
        <v>1363449</v>
      </c>
      <c r="H166" s="85">
        <v>1278671</v>
      </c>
      <c r="I166" s="85">
        <v>1039574</v>
      </c>
      <c r="J166" s="85">
        <v>1170811</v>
      </c>
      <c r="K166" s="85">
        <v>1245615</v>
      </c>
      <c r="L166" s="85">
        <v>1227200</v>
      </c>
      <c r="M166" s="85">
        <v>1220505</v>
      </c>
      <c r="N166" s="86">
        <v>1349453</v>
      </c>
      <c r="O166" s="152"/>
    </row>
    <row r="167" spans="1:15" ht="14.4" customHeight="1" x14ac:dyDescent="0.2">
      <c r="A167" s="1" t="s">
        <v>91</v>
      </c>
      <c r="B167" s="87">
        <v>112101</v>
      </c>
      <c r="C167" s="88">
        <v>123386</v>
      </c>
      <c r="D167" s="88">
        <v>126157</v>
      </c>
      <c r="E167" s="88">
        <v>132520</v>
      </c>
      <c r="F167" s="88">
        <v>123437</v>
      </c>
      <c r="G167" s="88">
        <v>119366</v>
      </c>
      <c r="H167" s="88">
        <v>198202</v>
      </c>
      <c r="I167" s="88">
        <v>161886</v>
      </c>
      <c r="J167" s="88">
        <v>174895</v>
      </c>
      <c r="K167" s="88">
        <v>137978</v>
      </c>
      <c r="L167" s="88">
        <v>104142</v>
      </c>
      <c r="M167" s="88">
        <v>118460</v>
      </c>
      <c r="N167" s="89">
        <v>121913</v>
      </c>
    </row>
    <row r="168" spans="1:15" ht="14.4" customHeight="1" x14ac:dyDescent="0.2">
      <c r="A168" s="1" t="s">
        <v>92</v>
      </c>
      <c r="B168" s="90">
        <v>671872</v>
      </c>
      <c r="C168" s="91">
        <v>668464</v>
      </c>
      <c r="D168" s="91">
        <v>684138</v>
      </c>
      <c r="E168" s="91">
        <v>694689</v>
      </c>
      <c r="F168" s="91">
        <v>715747</v>
      </c>
      <c r="G168" s="91">
        <v>721032</v>
      </c>
      <c r="H168" s="91">
        <v>618064</v>
      </c>
      <c r="I168" s="91">
        <v>578614</v>
      </c>
      <c r="J168" s="91">
        <v>616297</v>
      </c>
      <c r="K168" s="91">
        <v>669728</v>
      </c>
      <c r="L168" s="91">
        <v>678994</v>
      </c>
      <c r="M168" s="91">
        <v>665675</v>
      </c>
      <c r="N168" s="92">
        <v>736343</v>
      </c>
    </row>
    <row r="169" spans="1:15" ht="14.4" customHeight="1" x14ac:dyDescent="0.2">
      <c r="A169" s="1" t="s">
        <v>3</v>
      </c>
      <c r="B169" s="90">
        <v>307645</v>
      </c>
      <c r="C169" s="91">
        <v>308021</v>
      </c>
      <c r="D169" s="91">
        <v>316933</v>
      </c>
      <c r="E169" s="91">
        <v>333618</v>
      </c>
      <c r="F169" s="91">
        <v>347802</v>
      </c>
      <c r="G169" s="91">
        <v>357336</v>
      </c>
      <c r="H169" s="91">
        <v>302163</v>
      </c>
      <c r="I169" s="91">
        <v>198545</v>
      </c>
      <c r="J169" s="91">
        <v>259918</v>
      </c>
      <c r="K169" s="91">
        <v>304749</v>
      </c>
      <c r="L169" s="91">
        <v>310718</v>
      </c>
      <c r="M169" s="91">
        <v>305405</v>
      </c>
      <c r="N169" s="92">
        <v>344746</v>
      </c>
    </row>
    <row r="170" spans="1:15" ht="14.4" customHeight="1" x14ac:dyDescent="0.2">
      <c r="A170" s="1" t="s">
        <v>4</v>
      </c>
      <c r="B170" s="90">
        <v>113986</v>
      </c>
      <c r="C170" s="91">
        <v>113822</v>
      </c>
      <c r="D170" s="91">
        <v>117116</v>
      </c>
      <c r="E170" s="91">
        <v>122757</v>
      </c>
      <c r="F170" s="91">
        <v>129634</v>
      </c>
      <c r="G170" s="91">
        <v>134545</v>
      </c>
      <c r="H170" s="91">
        <v>128130</v>
      </c>
      <c r="I170" s="91">
        <v>76724</v>
      </c>
      <c r="J170" s="91">
        <v>94316</v>
      </c>
      <c r="K170" s="91">
        <v>106506</v>
      </c>
      <c r="L170" s="91">
        <v>107084</v>
      </c>
      <c r="M170" s="91">
        <v>105132</v>
      </c>
      <c r="N170" s="92">
        <v>118693</v>
      </c>
    </row>
    <row r="171" spans="1:15" ht="14.4" customHeight="1" x14ac:dyDescent="0.2">
      <c r="A171" s="2" t="s">
        <v>5</v>
      </c>
      <c r="B171" s="93">
        <v>27376</v>
      </c>
      <c r="C171" s="94">
        <v>28109</v>
      </c>
      <c r="D171" s="94">
        <v>28667</v>
      </c>
      <c r="E171" s="94">
        <v>29347</v>
      </c>
      <c r="F171" s="94">
        <v>30482</v>
      </c>
      <c r="G171" s="94">
        <v>31170</v>
      </c>
      <c r="H171" s="94">
        <v>32112</v>
      </c>
      <c r="I171" s="94">
        <v>23805</v>
      </c>
      <c r="J171" s="94">
        <v>25385</v>
      </c>
      <c r="K171" s="94">
        <v>26654</v>
      </c>
      <c r="L171" s="94">
        <v>26262</v>
      </c>
      <c r="M171" s="94">
        <v>25833</v>
      </c>
      <c r="N171" s="95">
        <v>27758</v>
      </c>
    </row>
    <row r="172" spans="1:15" ht="14.4" customHeight="1" x14ac:dyDescent="0.3">
      <c r="A172" s="3" t="s">
        <v>6</v>
      </c>
      <c r="B172" s="84">
        <v>10467015</v>
      </c>
      <c r="C172" s="85">
        <v>10504465</v>
      </c>
      <c r="D172" s="85">
        <v>10623767</v>
      </c>
      <c r="E172" s="85">
        <v>10718478</v>
      </c>
      <c r="F172" s="85">
        <v>10795536</v>
      </c>
      <c r="G172" s="85">
        <v>10751383</v>
      </c>
      <c r="H172" s="85">
        <v>10087886</v>
      </c>
      <c r="I172" s="85">
        <v>9959037</v>
      </c>
      <c r="J172" s="85">
        <v>10349190</v>
      </c>
      <c r="K172" s="85">
        <v>10519234</v>
      </c>
      <c r="L172" s="85">
        <v>10299158</v>
      </c>
      <c r="M172" s="85">
        <v>10555927</v>
      </c>
      <c r="N172" s="86">
        <v>10575261</v>
      </c>
      <c r="O172" s="152"/>
    </row>
    <row r="173" spans="1:15" ht="14.4" customHeight="1" x14ac:dyDescent="0.2">
      <c r="A173" s="1" t="s">
        <v>91</v>
      </c>
      <c r="B173" s="87">
        <v>1441468</v>
      </c>
      <c r="C173" s="88">
        <v>1531697</v>
      </c>
      <c r="D173" s="88">
        <v>1381975</v>
      </c>
      <c r="E173" s="88">
        <v>1401925</v>
      </c>
      <c r="F173" s="88">
        <v>1410185</v>
      </c>
      <c r="G173" s="88">
        <v>1357104</v>
      </c>
      <c r="H173" s="88">
        <v>1767691</v>
      </c>
      <c r="I173" s="88">
        <v>2164887</v>
      </c>
      <c r="J173" s="88">
        <v>1545288</v>
      </c>
      <c r="K173" s="88">
        <v>1463819</v>
      </c>
      <c r="L173" s="88">
        <v>1341955</v>
      </c>
      <c r="M173" s="88">
        <v>1423317</v>
      </c>
      <c r="N173" s="89">
        <v>1443703</v>
      </c>
    </row>
    <row r="174" spans="1:15" ht="14.4" customHeight="1" x14ac:dyDescent="0.2">
      <c r="A174" s="1" t="s">
        <v>92</v>
      </c>
      <c r="B174" s="90">
        <v>2877406</v>
      </c>
      <c r="C174" s="91">
        <v>2845484</v>
      </c>
      <c r="D174" s="91">
        <v>2999855</v>
      </c>
      <c r="E174" s="91">
        <v>3098772</v>
      </c>
      <c r="F174" s="91">
        <v>3119406</v>
      </c>
      <c r="G174" s="91">
        <v>3069945</v>
      </c>
      <c r="H174" s="91">
        <v>2226063</v>
      </c>
      <c r="I174" s="91">
        <v>2137225</v>
      </c>
      <c r="J174" s="91">
        <v>2701058</v>
      </c>
      <c r="K174" s="91">
        <v>2871449</v>
      </c>
      <c r="L174" s="91">
        <v>2791350</v>
      </c>
      <c r="M174" s="91">
        <v>2929533</v>
      </c>
      <c r="N174" s="92">
        <v>2905640</v>
      </c>
    </row>
    <row r="175" spans="1:15" ht="14.4" customHeight="1" x14ac:dyDescent="0.2">
      <c r="A175" s="1" t="s">
        <v>3</v>
      </c>
      <c r="B175" s="90">
        <v>3738067</v>
      </c>
      <c r="C175" s="91">
        <v>3737825</v>
      </c>
      <c r="D175" s="91">
        <v>3781647</v>
      </c>
      <c r="E175" s="91">
        <v>3763625</v>
      </c>
      <c r="F175" s="91">
        <v>3812878</v>
      </c>
      <c r="G175" s="91">
        <v>3811820</v>
      </c>
      <c r="H175" s="91">
        <v>3660383</v>
      </c>
      <c r="I175" s="91">
        <v>3519333</v>
      </c>
      <c r="J175" s="91">
        <v>3772892</v>
      </c>
      <c r="K175" s="91">
        <v>3814028</v>
      </c>
      <c r="L175" s="91">
        <v>3784373</v>
      </c>
      <c r="M175" s="91">
        <v>3829184</v>
      </c>
      <c r="N175" s="92">
        <v>3804722</v>
      </c>
    </row>
    <row r="176" spans="1:15" ht="14.4" customHeight="1" x14ac:dyDescent="0.2">
      <c r="A176" s="1" t="s">
        <v>4</v>
      </c>
      <c r="B176" s="90">
        <v>1681175</v>
      </c>
      <c r="C176" s="91">
        <v>1723610</v>
      </c>
      <c r="D176" s="91">
        <v>1807533</v>
      </c>
      <c r="E176" s="91">
        <v>1797115</v>
      </c>
      <c r="F176" s="91">
        <v>1800943</v>
      </c>
      <c r="G176" s="91">
        <v>1823042</v>
      </c>
      <c r="H176" s="91">
        <v>1699384</v>
      </c>
      <c r="I176" s="91">
        <v>1600838</v>
      </c>
      <c r="J176" s="91">
        <v>1717374</v>
      </c>
      <c r="K176" s="91">
        <v>1733440</v>
      </c>
      <c r="L176" s="91">
        <v>1758989</v>
      </c>
      <c r="M176" s="91">
        <v>1752512</v>
      </c>
      <c r="N176" s="92">
        <v>1704274</v>
      </c>
    </row>
    <row r="177" spans="1:15" ht="14.4" customHeight="1" x14ac:dyDescent="0.2">
      <c r="A177" s="2" t="s">
        <v>5</v>
      </c>
      <c r="B177" s="93">
        <v>728899</v>
      </c>
      <c r="C177" s="94">
        <v>665849</v>
      </c>
      <c r="D177" s="94">
        <v>652757</v>
      </c>
      <c r="E177" s="94">
        <v>657041</v>
      </c>
      <c r="F177" s="94">
        <v>652124</v>
      </c>
      <c r="G177" s="94">
        <v>689472</v>
      </c>
      <c r="H177" s="94">
        <v>734365</v>
      </c>
      <c r="I177" s="94">
        <v>536754</v>
      </c>
      <c r="J177" s="94">
        <v>612578</v>
      </c>
      <c r="K177" s="94">
        <v>636498</v>
      </c>
      <c r="L177" s="94">
        <v>622491</v>
      </c>
      <c r="M177" s="94">
        <v>621381</v>
      </c>
      <c r="N177" s="95">
        <v>716922</v>
      </c>
    </row>
    <row r="178" spans="1:15" ht="14.4" customHeight="1" x14ac:dyDescent="0.3">
      <c r="A178" s="3" t="s">
        <v>32</v>
      </c>
      <c r="B178" s="84">
        <v>9117721</v>
      </c>
      <c r="C178" s="85">
        <v>9118329</v>
      </c>
      <c r="D178" s="85">
        <v>9134653</v>
      </c>
      <c r="E178" s="85">
        <v>9152417</v>
      </c>
      <c r="F178" s="85">
        <v>9190893</v>
      </c>
      <c r="G178" s="85">
        <v>9197643</v>
      </c>
      <c r="H178" s="85">
        <v>8975827</v>
      </c>
      <c r="I178" s="85">
        <v>8926059</v>
      </c>
      <c r="J178" s="85">
        <v>9128131</v>
      </c>
      <c r="K178" s="85">
        <v>9162974</v>
      </c>
      <c r="L178" s="85">
        <v>8898434</v>
      </c>
      <c r="M178" s="85">
        <v>9141543</v>
      </c>
      <c r="N178" s="86">
        <v>9172631</v>
      </c>
      <c r="O178" s="152"/>
    </row>
    <row r="179" spans="1:15" ht="14.4" customHeight="1" x14ac:dyDescent="0.2">
      <c r="A179" s="1" t="s">
        <v>91</v>
      </c>
      <c r="B179" s="87">
        <v>1382818</v>
      </c>
      <c r="C179" s="88">
        <v>1457272</v>
      </c>
      <c r="D179" s="88">
        <v>1326580</v>
      </c>
      <c r="E179" s="88">
        <v>1359659</v>
      </c>
      <c r="F179" s="88">
        <v>1354736</v>
      </c>
      <c r="G179" s="88">
        <v>1315612</v>
      </c>
      <c r="H179" s="88">
        <v>1711451</v>
      </c>
      <c r="I179" s="88">
        <v>2089268</v>
      </c>
      <c r="J179" s="88">
        <v>1484752</v>
      </c>
      <c r="K179" s="88">
        <v>1417294</v>
      </c>
      <c r="L179" s="88">
        <v>1291970</v>
      </c>
      <c r="M179" s="88">
        <v>1381446</v>
      </c>
      <c r="N179" s="89">
        <v>1388078</v>
      </c>
    </row>
    <row r="180" spans="1:15" ht="14.4" customHeight="1" x14ac:dyDescent="0.2">
      <c r="A180" s="1" t="s">
        <v>92</v>
      </c>
      <c r="B180" s="90">
        <v>2230238</v>
      </c>
      <c r="C180" s="91">
        <v>2175808</v>
      </c>
      <c r="D180" s="91">
        <v>2222028</v>
      </c>
      <c r="E180" s="91">
        <v>2232609</v>
      </c>
      <c r="F180" s="91">
        <v>2231193</v>
      </c>
      <c r="G180" s="91">
        <v>2218253</v>
      </c>
      <c r="H180" s="91">
        <v>1813261</v>
      </c>
      <c r="I180" s="91">
        <v>1783825</v>
      </c>
      <c r="J180" s="91">
        <v>2185335</v>
      </c>
      <c r="K180" s="91">
        <v>2217428</v>
      </c>
      <c r="L180" s="91">
        <v>2096209</v>
      </c>
      <c r="M180" s="91">
        <v>2196927</v>
      </c>
      <c r="N180" s="92">
        <v>2212087</v>
      </c>
    </row>
    <row r="181" spans="1:15" ht="14.4" customHeight="1" x14ac:dyDescent="0.2">
      <c r="A181" s="1" t="s">
        <v>3</v>
      </c>
      <c r="B181" s="90">
        <v>3594524</v>
      </c>
      <c r="C181" s="91">
        <v>3580780</v>
      </c>
      <c r="D181" s="91">
        <v>3613439</v>
      </c>
      <c r="E181" s="91">
        <v>3602834</v>
      </c>
      <c r="F181" s="91">
        <v>3649620</v>
      </c>
      <c r="G181" s="91">
        <v>3653376</v>
      </c>
      <c r="H181" s="91">
        <v>3508815</v>
      </c>
      <c r="I181" s="91">
        <v>3351925</v>
      </c>
      <c r="J181" s="91">
        <v>3608748</v>
      </c>
      <c r="K181" s="91">
        <v>3646288</v>
      </c>
      <c r="L181" s="91">
        <v>3615798</v>
      </c>
      <c r="M181" s="91">
        <v>3667796</v>
      </c>
      <c r="N181" s="92">
        <v>3659642</v>
      </c>
    </row>
    <row r="182" spans="1:15" ht="14.4" customHeight="1" x14ac:dyDescent="0.2">
      <c r="A182" s="1" t="s">
        <v>4</v>
      </c>
      <c r="B182" s="90">
        <v>1415997</v>
      </c>
      <c r="C182" s="91">
        <v>1444912</v>
      </c>
      <c r="D182" s="91">
        <v>1505017</v>
      </c>
      <c r="E182" s="91">
        <v>1487247</v>
      </c>
      <c r="F182" s="91">
        <v>1489344</v>
      </c>
      <c r="G182" s="91">
        <v>1515130</v>
      </c>
      <c r="H182" s="91">
        <v>1427874</v>
      </c>
      <c r="I182" s="91">
        <v>1308093</v>
      </c>
      <c r="J182" s="91">
        <v>1413072</v>
      </c>
      <c r="K182" s="91">
        <v>1426529</v>
      </c>
      <c r="L182" s="91">
        <v>1450904</v>
      </c>
      <c r="M182" s="91">
        <v>1455476</v>
      </c>
      <c r="N182" s="92">
        <v>1431711</v>
      </c>
    </row>
    <row r="183" spans="1:15" ht="14.4" customHeight="1" x14ac:dyDescent="0.2">
      <c r="A183" s="2" t="s">
        <v>5</v>
      </c>
      <c r="B183" s="93">
        <v>494144</v>
      </c>
      <c r="C183" s="94">
        <v>459557</v>
      </c>
      <c r="D183" s="94">
        <v>467589</v>
      </c>
      <c r="E183" s="94">
        <v>470068</v>
      </c>
      <c r="F183" s="94">
        <v>466000</v>
      </c>
      <c r="G183" s="94">
        <v>495272</v>
      </c>
      <c r="H183" s="94">
        <v>514426</v>
      </c>
      <c r="I183" s="94">
        <v>392948</v>
      </c>
      <c r="J183" s="94">
        <v>436224</v>
      </c>
      <c r="K183" s="94">
        <v>455435</v>
      </c>
      <c r="L183" s="94">
        <v>443553</v>
      </c>
      <c r="M183" s="94">
        <v>439898</v>
      </c>
      <c r="N183" s="95">
        <v>481113</v>
      </c>
    </row>
    <row r="186" spans="1:15" ht="14.4" customHeight="1" x14ac:dyDescent="0.2">
      <c r="A186" s="234" t="s">
        <v>106</v>
      </c>
      <c r="B186" s="234"/>
      <c r="C186" s="234"/>
      <c r="D186" s="234"/>
      <c r="E186" s="234"/>
      <c r="F186" s="234"/>
      <c r="G186" s="234"/>
      <c r="H186" s="234"/>
      <c r="I186" s="234"/>
      <c r="J186" s="234"/>
      <c r="K186" s="234"/>
      <c r="L186" s="234"/>
      <c r="M186" s="234"/>
      <c r="N186" s="234"/>
    </row>
    <row r="188" spans="1:15" ht="14.4" customHeight="1" x14ac:dyDescent="0.2">
      <c r="A188" s="214" t="s">
        <v>0</v>
      </c>
      <c r="B188" s="216" t="s">
        <v>31</v>
      </c>
      <c r="C188" s="217"/>
      <c r="D188" s="217"/>
      <c r="E188" s="217"/>
      <c r="F188" s="217"/>
      <c r="G188" s="217"/>
      <c r="H188" s="217"/>
      <c r="I188" s="217"/>
      <c r="J188" s="217"/>
      <c r="K188" s="217"/>
      <c r="L188" s="217"/>
      <c r="M188" s="217"/>
      <c r="N188" s="218"/>
    </row>
    <row r="189" spans="1:15" ht="14.4" customHeight="1" x14ac:dyDescent="0.2">
      <c r="A189" s="215"/>
      <c r="B189" s="21" t="s">
        <v>1172</v>
      </c>
      <c r="C189" s="22" t="s">
        <v>1173</v>
      </c>
      <c r="D189" s="22" t="s">
        <v>1174</v>
      </c>
      <c r="E189" s="22" t="s">
        <v>1175</v>
      </c>
      <c r="F189" s="22" t="s">
        <v>1176</v>
      </c>
      <c r="G189" s="22" t="s">
        <v>1177</v>
      </c>
      <c r="H189" s="22" t="s">
        <v>1178</v>
      </c>
      <c r="I189" s="22" t="s">
        <v>1179</v>
      </c>
      <c r="J189" s="22" t="s">
        <v>1180</v>
      </c>
      <c r="K189" s="22" t="s">
        <v>1181</v>
      </c>
      <c r="L189" s="22" t="s">
        <v>1182</v>
      </c>
      <c r="M189" s="22" t="s">
        <v>1184</v>
      </c>
      <c r="N189" s="51" t="s">
        <v>1186</v>
      </c>
    </row>
    <row r="190" spans="1:15" ht="14.4" customHeight="1" x14ac:dyDescent="0.3">
      <c r="A190" s="3" t="s">
        <v>1</v>
      </c>
      <c r="B190" s="84">
        <v>10500429</v>
      </c>
      <c r="C190" s="85">
        <v>10515094</v>
      </c>
      <c r="D190" s="85">
        <v>10542078</v>
      </c>
      <c r="E190" s="85">
        <v>10558376</v>
      </c>
      <c r="F190" s="85">
        <v>10621266</v>
      </c>
      <c r="G190" s="85">
        <v>10622314</v>
      </c>
      <c r="H190" s="85">
        <v>10343683</v>
      </c>
      <c r="I190" s="85">
        <v>10297035</v>
      </c>
      <c r="J190" s="85">
        <v>10538138</v>
      </c>
      <c r="K190" s="85">
        <v>10583991</v>
      </c>
      <c r="L190" s="85">
        <v>10305502</v>
      </c>
      <c r="M190" s="85">
        <v>10545211</v>
      </c>
      <c r="N190" s="86">
        <v>10619845</v>
      </c>
      <c r="O190" s="152"/>
    </row>
    <row r="191" spans="1:15" ht="14.4" customHeight="1" x14ac:dyDescent="0.2">
      <c r="A191" s="1" t="s">
        <v>91</v>
      </c>
      <c r="B191" s="87">
        <v>1427006</v>
      </c>
      <c r="C191" s="88">
        <v>1498066</v>
      </c>
      <c r="D191" s="88">
        <v>1366236</v>
      </c>
      <c r="E191" s="88">
        <v>1392302</v>
      </c>
      <c r="F191" s="88">
        <v>1389040</v>
      </c>
      <c r="G191" s="88">
        <v>1348839</v>
      </c>
      <c r="H191" s="88">
        <v>1758307</v>
      </c>
      <c r="I191" s="88">
        <v>2144604</v>
      </c>
      <c r="J191" s="88">
        <v>1528744</v>
      </c>
      <c r="K191" s="88">
        <v>1454007</v>
      </c>
      <c r="L191" s="88">
        <v>1325855</v>
      </c>
      <c r="M191" s="88">
        <v>1415722</v>
      </c>
      <c r="N191" s="89">
        <v>1431801</v>
      </c>
    </row>
    <row r="192" spans="1:15" ht="14.4" customHeight="1" x14ac:dyDescent="0.2">
      <c r="A192" s="1" t="s">
        <v>92</v>
      </c>
      <c r="B192" s="90">
        <v>2543710</v>
      </c>
      <c r="C192" s="91">
        <v>2498820</v>
      </c>
      <c r="D192" s="91">
        <v>2546614</v>
      </c>
      <c r="E192" s="91">
        <v>2559906</v>
      </c>
      <c r="F192" s="91">
        <v>2573012</v>
      </c>
      <c r="G192" s="91">
        <v>2553272</v>
      </c>
      <c r="H192" s="91">
        <v>2098623</v>
      </c>
      <c r="I192" s="91">
        <v>2115363</v>
      </c>
      <c r="J192" s="91">
        <v>2524414</v>
      </c>
      <c r="K192" s="91">
        <v>2557170</v>
      </c>
      <c r="L192" s="91">
        <v>2424585</v>
      </c>
      <c r="M192" s="91">
        <v>2535643</v>
      </c>
      <c r="N192" s="92">
        <v>2562014</v>
      </c>
    </row>
    <row r="193" spans="1:15" ht="14.4" customHeight="1" x14ac:dyDescent="0.2">
      <c r="A193" s="1" t="s">
        <v>3</v>
      </c>
      <c r="B193" s="90">
        <v>3824030</v>
      </c>
      <c r="C193" s="91">
        <v>3836184</v>
      </c>
      <c r="D193" s="91">
        <v>3835823</v>
      </c>
      <c r="E193" s="91">
        <v>3818462</v>
      </c>
      <c r="F193" s="91">
        <v>3869221</v>
      </c>
      <c r="G193" s="91">
        <v>3864206</v>
      </c>
      <c r="H193" s="91">
        <v>3762424</v>
      </c>
      <c r="I193" s="91">
        <v>3643314</v>
      </c>
      <c r="J193" s="91">
        <v>3824645</v>
      </c>
      <c r="K193" s="91">
        <v>3870298</v>
      </c>
      <c r="L193" s="91">
        <v>3841142</v>
      </c>
      <c r="M193" s="91">
        <v>3885466</v>
      </c>
      <c r="N193" s="92">
        <v>3888030</v>
      </c>
    </row>
    <row r="194" spans="1:15" ht="14.4" customHeight="1" x14ac:dyDescent="0.2">
      <c r="A194" s="1" t="s">
        <v>4</v>
      </c>
      <c r="B194" s="90">
        <v>1863417</v>
      </c>
      <c r="C194" s="91">
        <v>1948582</v>
      </c>
      <c r="D194" s="91">
        <v>2077443</v>
      </c>
      <c r="E194" s="91">
        <v>2065408</v>
      </c>
      <c r="F194" s="91">
        <v>2061258</v>
      </c>
      <c r="G194" s="91">
        <v>1960334</v>
      </c>
      <c r="H194" s="91">
        <v>1959279</v>
      </c>
      <c r="I194" s="91">
        <v>1841175</v>
      </c>
      <c r="J194" s="91">
        <v>1977284</v>
      </c>
      <c r="K194" s="91">
        <v>1992259</v>
      </c>
      <c r="L194" s="91">
        <v>2020044</v>
      </c>
      <c r="M194" s="91">
        <v>2007110</v>
      </c>
      <c r="N194" s="92">
        <v>1882666</v>
      </c>
    </row>
    <row r="195" spans="1:15" ht="14.4" customHeight="1" x14ac:dyDescent="0.2">
      <c r="A195" s="2" t="s">
        <v>5</v>
      </c>
      <c r="B195" s="93">
        <v>842266</v>
      </c>
      <c r="C195" s="94">
        <v>733442</v>
      </c>
      <c r="D195" s="94">
        <v>715962</v>
      </c>
      <c r="E195" s="94">
        <v>722298</v>
      </c>
      <c r="F195" s="94">
        <v>728735</v>
      </c>
      <c r="G195" s="94">
        <v>895663</v>
      </c>
      <c r="H195" s="94">
        <v>765050</v>
      </c>
      <c r="I195" s="94">
        <v>552579</v>
      </c>
      <c r="J195" s="94">
        <v>683051</v>
      </c>
      <c r="K195" s="94">
        <v>710257</v>
      </c>
      <c r="L195" s="94">
        <v>693876</v>
      </c>
      <c r="M195" s="94">
        <v>701270</v>
      </c>
      <c r="N195" s="95">
        <v>855334</v>
      </c>
    </row>
    <row r="196" spans="1:15" ht="14.4" customHeight="1" x14ac:dyDescent="0.3">
      <c r="A196" s="3" t="s">
        <v>2</v>
      </c>
      <c r="B196" s="84">
        <v>240724</v>
      </c>
      <c r="C196" s="85">
        <v>242466</v>
      </c>
      <c r="D196" s="85">
        <v>246263</v>
      </c>
      <c r="E196" s="85">
        <v>249195</v>
      </c>
      <c r="F196" s="85">
        <v>251250</v>
      </c>
      <c r="G196" s="85">
        <v>252007</v>
      </c>
      <c r="H196" s="85">
        <v>243964</v>
      </c>
      <c r="I196" s="85">
        <v>250077</v>
      </c>
      <c r="J196" s="85">
        <v>254749</v>
      </c>
      <c r="K196" s="85">
        <v>257818</v>
      </c>
      <c r="L196" s="85">
        <v>248480</v>
      </c>
      <c r="M196" s="85">
        <v>250528</v>
      </c>
      <c r="N196" s="86">
        <v>267102</v>
      </c>
      <c r="O196" s="152"/>
    </row>
    <row r="197" spans="1:15" ht="14.4" customHeight="1" x14ac:dyDescent="0.2">
      <c r="A197" s="1" t="s">
        <v>91</v>
      </c>
      <c r="B197" s="87">
        <v>5057</v>
      </c>
      <c r="C197" s="88">
        <v>5616</v>
      </c>
      <c r="D197" s="88">
        <v>5663</v>
      </c>
      <c r="E197" s="88">
        <v>5781</v>
      </c>
      <c r="F197" s="88">
        <v>5395</v>
      </c>
      <c r="G197" s="88">
        <v>4828</v>
      </c>
      <c r="H197" s="88">
        <v>6741</v>
      </c>
      <c r="I197" s="88">
        <v>11235</v>
      </c>
      <c r="J197" s="88">
        <v>8564</v>
      </c>
      <c r="K197" s="88">
        <v>6479</v>
      </c>
      <c r="L197" s="88">
        <v>5520</v>
      </c>
      <c r="M197" s="88">
        <v>5827</v>
      </c>
      <c r="N197" s="89">
        <v>5580</v>
      </c>
    </row>
    <row r="198" spans="1:15" ht="14.4" customHeight="1" x14ac:dyDescent="0.2">
      <c r="A198" s="1" t="s">
        <v>92</v>
      </c>
      <c r="B198" s="90">
        <v>160772</v>
      </c>
      <c r="C198" s="91">
        <v>161668</v>
      </c>
      <c r="D198" s="91">
        <v>163602</v>
      </c>
      <c r="E198" s="91">
        <v>163728</v>
      </c>
      <c r="F198" s="91">
        <v>164075</v>
      </c>
      <c r="G198" s="91">
        <v>163863</v>
      </c>
      <c r="H198" s="91">
        <v>159502</v>
      </c>
      <c r="I198" s="91">
        <v>176894</v>
      </c>
      <c r="J198" s="91">
        <v>173748</v>
      </c>
      <c r="K198" s="91">
        <v>172408</v>
      </c>
      <c r="L198" s="91">
        <v>164803</v>
      </c>
      <c r="M198" s="91">
        <v>166486</v>
      </c>
      <c r="N198" s="92">
        <v>175359</v>
      </c>
    </row>
    <row r="199" spans="1:15" ht="14.4" customHeight="1" x14ac:dyDescent="0.2">
      <c r="A199" s="1" t="s">
        <v>3</v>
      </c>
      <c r="B199" s="90">
        <v>53168</v>
      </c>
      <c r="C199" s="91">
        <v>53386</v>
      </c>
      <c r="D199" s="91">
        <v>54724</v>
      </c>
      <c r="E199" s="91">
        <v>56437</v>
      </c>
      <c r="F199" s="91">
        <v>57549</v>
      </c>
      <c r="G199" s="91">
        <v>58345</v>
      </c>
      <c r="H199" s="91">
        <v>53278</v>
      </c>
      <c r="I199" s="91">
        <v>45482</v>
      </c>
      <c r="J199" s="91">
        <v>52944</v>
      </c>
      <c r="K199" s="91">
        <v>57365</v>
      </c>
      <c r="L199" s="91">
        <v>56655</v>
      </c>
      <c r="M199" s="91">
        <v>56832</v>
      </c>
      <c r="N199" s="92">
        <v>62512</v>
      </c>
    </row>
    <row r="200" spans="1:15" ht="14.4" customHeight="1" x14ac:dyDescent="0.2">
      <c r="A200" s="1" t="s">
        <v>4</v>
      </c>
      <c r="B200" s="90">
        <v>18816</v>
      </c>
      <c r="C200" s="91">
        <v>18903</v>
      </c>
      <c r="D200" s="91">
        <v>19185</v>
      </c>
      <c r="E200" s="91">
        <v>19987</v>
      </c>
      <c r="F200" s="91">
        <v>20895</v>
      </c>
      <c r="G200" s="91">
        <v>21424</v>
      </c>
      <c r="H200" s="91">
        <v>20744</v>
      </c>
      <c r="I200" s="91">
        <v>13915</v>
      </c>
      <c r="J200" s="91">
        <v>16745</v>
      </c>
      <c r="K200" s="91">
        <v>18650</v>
      </c>
      <c r="L200" s="91">
        <v>18600</v>
      </c>
      <c r="M200" s="91">
        <v>18494</v>
      </c>
      <c r="N200" s="92">
        <v>20522</v>
      </c>
    </row>
    <row r="201" spans="1:15" ht="14.4" customHeight="1" x14ac:dyDescent="0.2">
      <c r="A201" s="2" t="s">
        <v>5</v>
      </c>
      <c r="B201" s="93">
        <v>2911</v>
      </c>
      <c r="C201" s="94">
        <v>2893</v>
      </c>
      <c r="D201" s="94">
        <v>3089</v>
      </c>
      <c r="E201" s="94">
        <v>3262</v>
      </c>
      <c r="F201" s="94">
        <v>3336</v>
      </c>
      <c r="G201" s="94">
        <v>3547</v>
      </c>
      <c r="H201" s="94">
        <v>3699</v>
      </c>
      <c r="I201" s="94">
        <v>2551</v>
      </c>
      <c r="J201" s="94">
        <v>2748</v>
      </c>
      <c r="K201" s="94">
        <v>2916</v>
      </c>
      <c r="L201" s="94">
        <v>2902</v>
      </c>
      <c r="M201" s="94">
        <v>2889</v>
      </c>
      <c r="N201" s="95">
        <v>3129</v>
      </c>
    </row>
    <row r="202" spans="1:15" ht="14.4" customHeight="1" x14ac:dyDescent="0.3">
      <c r="A202" s="3" t="s">
        <v>6</v>
      </c>
      <c r="B202" s="84">
        <v>10259705</v>
      </c>
      <c r="C202" s="85">
        <v>10272628</v>
      </c>
      <c r="D202" s="85">
        <v>10295815</v>
      </c>
      <c r="E202" s="85">
        <v>10309181</v>
      </c>
      <c r="F202" s="85">
        <v>10370016</v>
      </c>
      <c r="G202" s="85">
        <v>10370307</v>
      </c>
      <c r="H202" s="85">
        <v>10099719</v>
      </c>
      <c r="I202" s="85">
        <v>10046958</v>
      </c>
      <c r="J202" s="85">
        <v>10283389</v>
      </c>
      <c r="K202" s="85">
        <v>10326173</v>
      </c>
      <c r="L202" s="85">
        <v>10057022</v>
      </c>
      <c r="M202" s="85">
        <v>10294683</v>
      </c>
      <c r="N202" s="86">
        <v>10352743</v>
      </c>
      <c r="O202" s="152"/>
    </row>
    <row r="203" spans="1:15" ht="14.4" customHeight="1" x14ac:dyDescent="0.2">
      <c r="A203" s="1" t="s">
        <v>91</v>
      </c>
      <c r="B203" s="87">
        <v>1421949</v>
      </c>
      <c r="C203" s="88">
        <v>1492450</v>
      </c>
      <c r="D203" s="88">
        <v>1360573</v>
      </c>
      <c r="E203" s="88">
        <v>1386521</v>
      </c>
      <c r="F203" s="88">
        <v>1383645</v>
      </c>
      <c r="G203" s="88">
        <v>1344011</v>
      </c>
      <c r="H203" s="88">
        <v>1751566</v>
      </c>
      <c r="I203" s="88">
        <v>2133369</v>
      </c>
      <c r="J203" s="88">
        <v>1520180</v>
      </c>
      <c r="K203" s="88">
        <v>1447528</v>
      </c>
      <c r="L203" s="88">
        <v>1320335</v>
      </c>
      <c r="M203" s="88">
        <v>1409895</v>
      </c>
      <c r="N203" s="89">
        <v>1426221</v>
      </c>
    </row>
    <row r="204" spans="1:15" ht="14.4" customHeight="1" x14ac:dyDescent="0.2">
      <c r="A204" s="1" t="s">
        <v>92</v>
      </c>
      <c r="B204" s="90">
        <v>2382938</v>
      </c>
      <c r="C204" s="91">
        <v>2337152</v>
      </c>
      <c r="D204" s="91">
        <v>2383012</v>
      </c>
      <c r="E204" s="91">
        <v>2396178</v>
      </c>
      <c r="F204" s="91">
        <v>2408937</v>
      </c>
      <c r="G204" s="91">
        <v>2389409</v>
      </c>
      <c r="H204" s="91">
        <v>1939121</v>
      </c>
      <c r="I204" s="91">
        <v>1938469</v>
      </c>
      <c r="J204" s="91">
        <v>2350666</v>
      </c>
      <c r="K204" s="91">
        <v>2384762</v>
      </c>
      <c r="L204" s="91">
        <v>2259782</v>
      </c>
      <c r="M204" s="91">
        <v>2369157</v>
      </c>
      <c r="N204" s="92">
        <v>2386655</v>
      </c>
    </row>
    <row r="205" spans="1:15" ht="14.4" customHeight="1" x14ac:dyDescent="0.2">
      <c r="A205" s="1" t="s">
        <v>3</v>
      </c>
      <c r="B205" s="90">
        <v>3770862</v>
      </c>
      <c r="C205" s="91">
        <v>3782798</v>
      </c>
      <c r="D205" s="91">
        <v>3781099</v>
      </c>
      <c r="E205" s="91">
        <v>3762025</v>
      </c>
      <c r="F205" s="91">
        <v>3811672</v>
      </c>
      <c r="G205" s="91">
        <v>3805861</v>
      </c>
      <c r="H205" s="91">
        <v>3709146</v>
      </c>
      <c r="I205" s="91">
        <v>3597832</v>
      </c>
      <c r="J205" s="91">
        <v>3771701</v>
      </c>
      <c r="K205" s="91">
        <v>3812933</v>
      </c>
      <c r="L205" s="91">
        <v>3784487</v>
      </c>
      <c r="M205" s="91">
        <v>3828634</v>
      </c>
      <c r="N205" s="92">
        <v>3825518</v>
      </c>
    </row>
    <row r="206" spans="1:15" ht="14.4" customHeight="1" x14ac:dyDescent="0.2">
      <c r="A206" s="1" t="s">
        <v>4</v>
      </c>
      <c r="B206" s="90">
        <v>1844601</v>
      </c>
      <c r="C206" s="91">
        <v>1929679</v>
      </c>
      <c r="D206" s="91">
        <v>2058258</v>
      </c>
      <c r="E206" s="91">
        <v>2045421</v>
      </c>
      <c r="F206" s="91">
        <v>2040363</v>
      </c>
      <c r="G206" s="91">
        <v>1938910</v>
      </c>
      <c r="H206" s="91">
        <v>1938535</v>
      </c>
      <c r="I206" s="91">
        <v>1827260</v>
      </c>
      <c r="J206" s="91">
        <v>1960539</v>
      </c>
      <c r="K206" s="91">
        <v>1973609</v>
      </c>
      <c r="L206" s="91">
        <v>2001444</v>
      </c>
      <c r="M206" s="91">
        <v>1988616</v>
      </c>
      <c r="N206" s="92">
        <v>1862144</v>
      </c>
    </row>
    <row r="207" spans="1:15" ht="14.4" customHeight="1" x14ac:dyDescent="0.2">
      <c r="A207" s="2" t="s">
        <v>5</v>
      </c>
      <c r="B207" s="93">
        <v>839355</v>
      </c>
      <c r="C207" s="94">
        <v>730549</v>
      </c>
      <c r="D207" s="94">
        <v>712873</v>
      </c>
      <c r="E207" s="94">
        <v>719036</v>
      </c>
      <c r="F207" s="94">
        <v>725399</v>
      </c>
      <c r="G207" s="94">
        <v>892116</v>
      </c>
      <c r="H207" s="94">
        <v>761351</v>
      </c>
      <c r="I207" s="94">
        <v>550028</v>
      </c>
      <c r="J207" s="94">
        <v>680303</v>
      </c>
      <c r="K207" s="94">
        <v>707341</v>
      </c>
      <c r="L207" s="94">
        <v>690974</v>
      </c>
      <c r="M207" s="94">
        <v>698381</v>
      </c>
      <c r="N207" s="95">
        <v>852205</v>
      </c>
    </row>
    <row r="208" spans="1:15" ht="14.4" customHeight="1" x14ac:dyDescent="0.3">
      <c r="A208" s="3" t="s">
        <v>32</v>
      </c>
      <c r="B208" s="84">
        <v>9181617</v>
      </c>
      <c r="C208" s="85">
        <v>9172339</v>
      </c>
      <c r="D208" s="85">
        <v>9187277</v>
      </c>
      <c r="E208" s="85">
        <v>9205992</v>
      </c>
      <c r="F208" s="85">
        <v>9255212</v>
      </c>
      <c r="G208" s="85">
        <v>9259165</v>
      </c>
      <c r="H208" s="85">
        <v>9034989</v>
      </c>
      <c r="I208" s="85">
        <v>8989805</v>
      </c>
      <c r="J208" s="85">
        <v>9184933</v>
      </c>
      <c r="K208" s="85">
        <v>9220445</v>
      </c>
      <c r="L208" s="85">
        <v>8954914</v>
      </c>
      <c r="M208" s="85">
        <v>9204409</v>
      </c>
      <c r="N208" s="86">
        <v>9238084</v>
      </c>
      <c r="O208" s="152"/>
    </row>
    <row r="209" spans="1:14" ht="14.4" customHeight="1" x14ac:dyDescent="0.2">
      <c r="A209" s="1" t="s">
        <v>91</v>
      </c>
      <c r="B209" s="87">
        <v>1394302</v>
      </c>
      <c r="C209" s="88">
        <v>1466677</v>
      </c>
      <c r="D209" s="88">
        <v>1335692</v>
      </c>
      <c r="E209" s="88">
        <v>1369153</v>
      </c>
      <c r="F209" s="88">
        <v>1364602</v>
      </c>
      <c r="G209" s="88">
        <v>1325015</v>
      </c>
      <c r="H209" s="88">
        <v>1721566</v>
      </c>
      <c r="I209" s="88">
        <v>2100264</v>
      </c>
      <c r="J209" s="88">
        <v>1491813</v>
      </c>
      <c r="K209" s="88">
        <v>1427214</v>
      </c>
      <c r="L209" s="88">
        <v>1301864</v>
      </c>
      <c r="M209" s="88">
        <v>1392037</v>
      </c>
      <c r="N209" s="89">
        <v>1399310</v>
      </c>
    </row>
    <row r="210" spans="1:14" ht="14.4" customHeight="1" x14ac:dyDescent="0.2">
      <c r="A210" s="1" t="s">
        <v>92</v>
      </c>
      <c r="B210" s="90">
        <v>2271623</v>
      </c>
      <c r="C210" s="91">
        <v>2206957</v>
      </c>
      <c r="D210" s="91">
        <v>2253660</v>
      </c>
      <c r="E210" s="91">
        <v>2266483</v>
      </c>
      <c r="F210" s="91">
        <v>2273717</v>
      </c>
      <c r="G210" s="91">
        <v>2259070</v>
      </c>
      <c r="H210" s="91">
        <v>1847549</v>
      </c>
      <c r="I210" s="91">
        <v>1823864</v>
      </c>
      <c r="J210" s="91">
        <v>2226673</v>
      </c>
      <c r="K210" s="91">
        <v>2254129</v>
      </c>
      <c r="L210" s="91">
        <v>2131507</v>
      </c>
      <c r="M210" s="91">
        <v>2238242</v>
      </c>
      <c r="N210" s="92">
        <v>2255230</v>
      </c>
    </row>
    <row r="211" spans="1:14" ht="14.4" customHeight="1" x14ac:dyDescent="0.2">
      <c r="A211" s="1" t="s">
        <v>3</v>
      </c>
      <c r="B211" s="90">
        <v>3601366</v>
      </c>
      <c r="C211" s="91">
        <v>3588407</v>
      </c>
      <c r="D211" s="91">
        <v>3620754</v>
      </c>
      <c r="E211" s="91">
        <v>3609272</v>
      </c>
      <c r="F211" s="91">
        <v>3656944</v>
      </c>
      <c r="G211" s="91">
        <v>3660225</v>
      </c>
      <c r="H211" s="91">
        <v>3517735</v>
      </c>
      <c r="I211" s="91">
        <v>3360100</v>
      </c>
      <c r="J211" s="91">
        <v>3614368</v>
      </c>
      <c r="K211" s="91">
        <v>3653498</v>
      </c>
      <c r="L211" s="91">
        <v>3622984</v>
      </c>
      <c r="M211" s="91">
        <v>3675027</v>
      </c>
      <c r="N211" s="92">
        <v>3666667</v>
      </c>
    </row>
    <row r="212" spans="1:14" ht="14.4" customHeight="1" x14ac:dyDescent="0.2">
      <c r="A212" s="1" t="s">
        <v>4</v>
      </c>
      <c r="B212" s="90">
        <v>1418792</v>
      </c>
      <c r="C212" s="91">
        <v>1448832</v>
      </c>
      <c r="D212" s="91">
        <v>1508149</v>
      </c>
      <c r="E212" s="91">
        <v>1489848</v>
      </c>
      <c r="F212" s="91">
        <v>1492525</v>
      </c>
      <c r="G212" s="91">
        <v>1518158</v>
      </c>
      <c r="H212" s="91">
        <v>1431975</v>
      </c>
      <c r="I212" s="91">
        <v>1311330</v>
      </c>
      <c r="J212" s="91">
        <v>1415013</v>
      </c>
      <c r="K212" s="91">
        <v>1429022</v>
      </c>
      <c r="L212" s="91">
        <v>1453772</v>
      </c>
      <c r="M212" s="91">
        <v>1458143</v>
      </c>
      <c r="N212" s="92">
        <v>1434489</v>
      </c>
    </row>
    <row r="213" spans="1:14" ht="14.4" customHeight="1" x14ac:dyDescent="0.2">
      <c r="A213" s="2" t="s">
        <v>5</v>
      </c>
      <c r="B213" s="93">
        <v>495534</v>
      </c>
      <c r="C213" s="94">
        <v>461466</v>
      </c>
      <c r="D213" s="94">
        <v>469022</v>
      </c>
      <c r="E213" s="94">
        <v>471236</v>
      </c>
      <c r="F213" s="94">
        <v>467424</v>
      </c>
      <c r="G213" s="94">
        <v>496697</v>
      </c>
      <c r="H213" s="94">
        <v>516164</v>
      </c>
      <c r="I213" s="94">
        <v>394247</v>
      </c>
      <c r="J213" s="94">
        <v>437066</v>
      </c>
      <c r="K213" s="94">
        <v>456582</v>
      </c>
      <c r="L213" s="94">
        <v>444787</v>
      </c>
      <c r="M213" s="94">
        <v>440960</v>
      </c>
      <c r="N213" s="95">
        <v>482388</v>
      </c>
    </row>
    <row r="215" spans="1:14" ht="14.4" customHeight="1" x14ac:dyDescent="0.2">
      <c r="A215" s="4" t="s">
        <v>60</v>
      </c>
    </row>
  </sheetData>
  <mergeCells count="22">
    <mergeCell ref="A156:N156"/>
    <mergeCell ref="A158:A159"/>
    <mergeCell ref="B158:N158"/>
    <mergeCell ref="A186:N186"/>
    <mergeCell ref="A188:A189"/>
    <mergeCell ref="B188:N188"/>
    <mergeCell ref="A96:N96"/>
    <mergeCell ref="A98:A99"/>
    <mergeCell ref="B98:N98"/>
    <mergeCell ref="A126:N126"/>
    <mergeCell ref="A128:A129"/>
    <mergeCell ref="B128:N128"/>
    <mergeCell ref="A68:A69"/>
    <mergeCell ref="B68:M68"/>
    <mergeCell ref="D5:K5"/>
    <mergeCell ref="J2:K4"/>
    <mergeCell ref="D2:I4"/>
    <mergeCell ref="A10:N10"/>
    <mergeCell ref="A40:A41"/>
    <mergeCell ref="A12:A13"/>
    <mergeCell ref="B12:N12"/>
    <mergeCell ref="B40:M40"/>
  </mergeCells>
  <phoneticPr fontId="10" type="noConversion"/>
  <conditionalFormatting sqref="B42:M65">
    <cfRule type="colorScale" priority="1">
      <colorScale>
        <cfvo type="min"/>
        <cfvo type="percentile" val="50"/>
        <cfvo type="max"/>
        <color theme="5" tint="0.79998168889431442"/>
        <color theme="0"/>
        <color theme="9" tint="0.79998168889431442"/>
      </colorScale>
    </cfRule>
  </conditionalFormatting>
  <conditionalFormatting sqref="B70:M93">
    <cfRule type="colorScale" priority="23">
      <colorScale>
        <cfvo type="min"/>
        <cfvo type="percentile" val="50"/>
        <cfvo type="max"/>
        <color theme="5" tint="0.79998168889431442"/>
        <color theme="0"/>
        <color theme="9" tint="0.79998168889431442"/>
      </colorScale>
    </cfRule>
  </conditionalFormatting>
  <conditionalFormatting sqref="B14:N14">
    <cfRule type="colorScale" priority="2">
      <colorScale>
        <cfvo type="min"/>
        <cfvo type="percentile" val="50"/>
        <cfvo type="max"/>
        <color theme="5" tint="0.79998168889431442"/>
        <color rgb="FFFFFBEF"/>
        <color theme="9" tint="0.79998168889431442"/>
      </colorScale>
    </cfRule>
  </conditionalFormatting>
  <conditionalFormatting sqref="B20:N20">
    <cfRule type="colorScale" priority="5">
      <colorScale>
        <cfvo type="min"/>
        <cfvo type="percentile" val="50"/>
        <cfvo type="max"/>
        <color theme="5" tint="0.79998168889431442"/>
        <color rgb="FFFFFBEF"/>
        <color theme="9" tint="0.79998168889431442"/>
      </colorScale>
    </cfRule>
  </conditionalFormatting>
  <conditionalFormatting sqref="B26:N26">
    <cfRule type="colorScale" priority="3">
      <colorScale>
        <cfvo type="min"/>
        <cfvo type="percentile" val="50"/>
        <cfvo type="max"/>
        <color theme="5" tint="0.79998168889431442"/>
        <color rgb="FFFFFBEF"/>
        <color theme="9" tint="0.79998168889431442"/>
      </colorScale>
    </cfRule>
  </conditionalFormatting>
  <conditionalFormatting sqref="B32:N32">
    <cfRule type="colorScale" priority="4">
      <colorScale>
        <cfvo type="min"/>
        <cfvo type="percentile" val="50"/>
        <cfvo type="max"/>
        <color theme="5" tint="0.79998168889431442"/>
        <color rgb="FFFFFBEF"/>
        <color theme="9" tint="0.79998168889431442"/>
      </colorScale>
    </cfRule>
  </conditionalFormatting>
  <conditionalFormatting sqref="B100:N100">
    <cfRule type="colorScale" priority="18">
      <colorScale>
        <cfvo type="min"/>
        <cfvo type="percentile" val="50"/>
        <cfvo type="max"/>
        <color theme="5" tint="0.79998168889431442"/>
        <color rgb="FFFFFBEF"/>
        <color theme="9" tint="0.79998168889431442"/>
      </colorScale>
    </cfRule>
  </conditionalFormatting>
  <conditionalFormatting sqref="B106:N106">
    <cfRule type="colorScale" priority="21">
      <colorScale>
        <cfvo type="min"/>
        <cfvo type="percentile" val="50"/>
        <cfvo type="max"/>
        <color theme="5" tint="0.79998168889431442"/>
        <color rgb="FFFFFBEF"/>
        <color theme="9" tint="0.79998168889431442"/>
      </colorScale>
    </cfRule>
  </conditionalFormatting>
  <conditionalFormatting sqref="B112:N112">
    <cfRule type="colorScale" priority="19">
      <colorScale>
        <cfvo type="min"/>
        <cfvo type="percentile" val="50"/>
        <cfvo type="max"/>
        <color theme="5" tint="0.79998168889431442"/>
        <color rgb="FFFFFBEF"/>
        <color theme="9" tint="0.79998168889431442"/>
      </colorScale>
    </cfRule>
  </conditionalFormatting>
  <conditionalFormatting sqref="B118:N118">
    <cfRule type="colorScale" priority="20">
      <colorScale>
        <cfvo type="min"/>
        <cfvo type="percentile" val="50"/>
        <cfvo type="max"/>
        <color theme="5" tint="0.79998168889431442"/>
        <color rgb="FFFFFBEF"/>
        <color theme="9" tint="0.79998168889431442"/>
      </colorScale>
    </cfRule>
  </conditionalFormatting>
  <conditionalFormatting sqref="B130:N130">
    <cfRule type="colorScale" priority="14">
      <colorScale>
        <cfvo type="min"/>
        <cfvo type="percentile" val="50"/>
        <cfvo type="max"/>
        <color theme="5" tint="0.79998168889431442"/>
        <color rgb="FFFFFBEF"/>
        <color theme="9" tint="0.79998168889431442"/>
      </colorScale>
    </cfRule>
  </conditionalFormatting>
  <conditionalFormatting sqref="B136:N136">
    <cfRule type="colorScale" priority="17">
      <colorScale>
        <cfvo type="min"/>
        <cfvo type="percentile" val="50"/>
        <cfvo type="max"/>
        <color theme="5" tint="0.79998168889431442"/>
        <color rgb="FFFFFBEF"/>
        <color theme="9" tint="0.79998168889431442"/>
      </colorScale>
    </cfRule>
  </conditionalFormatting>
  <conditionalFormatting sqref="B142:N142">
    <cfRule type="colorScale" priority="15">
      <colorScale>
        <cfvo type="min"/>
        <cfvo type="percentile" val="50"/>
        <cfvo type="max"/>
        <color theme="5" tint="0.79998168889431442"/>
        <color rgb="FFFFFBEF"/>
        <color theme="9" tint="0.79998168889431442"/>
      </colorScale>
    </cfRule>
  </conditionalFormatting>
  <conditionalFormatting sqref="B148:N148">
    <cfRule type="colorScale" priority="16">
      <colorScale>
        <cfvo type="min"/>
        <cfvo type="percentile" val="50"/>
        <cfvo type="max"/>
        <color theme="5" tint="0.79998168889431442"/>
        <color rgb="FFFFFBEF"/>
        <color theme="9" tint="0.79998168889431442"/>
      </colorScale>
    </cfRule>
  </conditionalFormatting>
  <conditionalFormatting sqref="B160:N160">
    <cfRule type="colorScale" priority="10">
      <colorScale>
        <cfvo type="min"/>
        <cfvo type="percentile" val="50"/>
        <cfvo type="max"/>
        <color theme="5" tint="0.79998168889431442"/>
        <color rgb="FFFFFBEF"/>
        <color theme="9" tint="0.79998168889431442"/>
      </colorScale>
    </cfRule>
  </conditionalFormatting>
  <conditionalFormatting sqref="B166:N166">
    <cfRule type="colorScale" priority="13">
      <colorScale>
        <cfvo type="min"/>
        <cfvo type="percentile" val="50"/>
        <cfvo type="max"/>
        <color theme="5" tint="0.79998168889431442"/>
        <color rgb="FFFFFBEF"/>
        <color theme="9" tint="0.79998168889431442"/>
      </colorScale>
    </cfRule>
  </conditionalFormatting>
  <conditionalFormatting sqref="B172:N172">
    <cfRule type="colorScale" priority="11">
      <colorScale>
        <cfvo type="min"/>
        <cfvo type="percentile" val="50"/>
        <cfvo type="max"/>
        <color theme="5" tint="0.79998168889431442"/>
        <color rgb="FFFFFBEF"/>
        <color theme="9" tint="0.79998168889431442"/>
      </colorScale>
    </cfRule>
  </conditionalFormatting>
  <conditionalFormatting sqref="B178:N178">
    <cfRule type="colorScale" priority="12">
      <colorScale>
        <cfvo type="min"/>
        <cfvo type="percentile" val="50"/>
        <cfvo type="max"/>
        <color theme="5" tint="0.79998168889431442"/>
        <color rgb="FFFFFBEF"/>
        <color theme="9" tint="0.79998168889431442"/>
      </colorScale>
    </cfRule>
  </conditionalFormatting>
  <conditionalFormatting sqref="B190:N190">
    <cfRule type="colorScale" priority="6">
      <colorScale>
        <cfvo type="min"/>
        <cfvo type="percentile" val="50"/>
        <cfvo type="max"/>
        <color theme="5" tint="0.79998168889431442"/>
        <color rgb="FFFFFBEF"/>
        <color theme="9" tint="0.79998168889431442"/>
      </colorScale>
    </cfRule>
  </conditionalFormatting>
  <conditionalFormatting sqref="B196:N196">
    <cfRule type="colorScale" priority="9">
      <colorScale>
        <cfvo type="min"/>
        <cfvo type="percentile" val="50"/>
        <cfvo type="max"/>
        <color theme="5" tint="0.79998168889431442"/>
        <color rgb="FFFFFBEF"/>
        <color theme="9" tint="0.79998168889431442"/>
      </colorScale>
    </cfRule>
  </conditionalFormatting>
  <conditionalFormatting sqref="B202:N202">
    <cfRule type="colorScale" priority="7">
      <colorScale>
        <cfvo type="min"/>
        <cfvo type="percentile" val="50"/>
        <cfvo type="max"/>
        <color theme="5" tint="0.79998168889431442"/>
        <color rgb="FFFFFBEF"/>
        <color theme="9" tint="0.79998168889431442"/>
      </colorScale>
    </cfRule>
  </conditionalFormatting>
  <conditionalFormatting sqref="B208:N208">
    <cfRule type="colorScale" priority="8">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6FDFAE49-A549-4BCA-B0B9-3D21EE89D14D}">
          <x14:colorSeries rgb="FF376092"/>
          <x14:colorNegative rgb="FFD00000"/>
          <x14:colorAxis rgb="FF000000"/>
          <x14:colorMarkers rgb="FFD00000"/>
          <x14:colorFirst rgb="FFD00000"/>
          <x14:colorLast rgb="FFD00000"/>
          <x14:colorHigh rgb="FFD00000"/>
          <x14:colorLow rgb="FFD00000"/>
          <x14:sparklines>
            <x14:sparkline>
              <xm:f>'Resultados generales'!B190:N190</xm:f>
              <xm:sqref>O190</xm:sqref>
            </x14:sparkline>
          </x14:sparklines>
        </x14:sparklineGroup>
        <x14:sparklineGroup manualMax="0" manualMin="0" displayEmptyCellsAs="gap" xr2:uid="{36DDED8D-165D-4EF1-8144-61B698862ED7}">
          <x14:colorSeries rgb="FF376092"/>
          <x14:colorNegative rgb="FFD00000"/>
          <x14:colorAxis rgb="FF000000"/>
          <x14:colorMarkers rgb="FFD00000"/>
          <x14:colorFirst rgb="FFD00000"/>
          <x14:colorLast rgb="FFD00000"/>
          <x14:colorHigh rgb="FFD00000"/>
          <x14:colorLow rgb="FFD00000"/>
          <x14:sparklines>
            <x14:sparkline>
              <xm:f>'Resultados generales'!B196:N196</xm:f>
              <xm:sqref>O196</xm:sqref>
            </x14:sparkline>
          </x14:sparklines>
        </x14:sparklineGroup>
        <x14:sparklineGroup manualMax="0" manualMin="0" displayEmptyCellsAs="gap" xr2:uid="{8F351A46-BEED-48FB-ACA8-50C05142C92B}">
          <x14:colorSeries rgb="FF376092"/>
          <x14:colorNegative rgb="FFD00000"/>
          <x14:colorAxis rgb="FF000000"/>
          <x14:colorMarkers rgb="FFD00000"/>
          <x14:colorFirst rgb="FFD00000"/>
          <x14:colorLast rgb="FFD00000"/>
          <x14:colorHigh rgb="FFD00000"/>
          <x14:colorLow rgb="FFD00000"/>
          <x14:sparklines>
            <x14:sparkline>
              <xm:f>'Resultados generales'!B202:N202</xm:f>
              <xm:sqref>O202</xm:sqref>
            </x14:sparkline>
          </x14:sparklines>
        </x14:sparklineGroup>
        <x14:sparklineGroup manualMax="0" manualMin="0" displayEmptyCellsAs="gap" xr2:uid="{AC6F7CE4-5FDF-4F2C-9980-F0709F9511F2}">
          <x14:colorSeries rgb="FF376092"/>
          <x14:colorNegative rgb="FFD00000"/>
          <x14:colorAxis rgb="FF000000"/>
          <x14:colorMarkers rgb="FFD00000"/>
          <x14:colorFirst rgb="FFD00000"/>
          <x14:colorLast rgb="FFD00000"/>
          <x14:colorHigh rgb="FFD00000"/>
          <x14:colorLow rgb="FFD00000"/>
          <x14:sparklines>
            <x14:sparkline>
              <xm:f>'Resultados generales'!B208:N208</xm:f>
              <xm:sqref>O208</xm:sqref>
            </x14:sparkline>
          </x14:sparklines>
        </x14:sparklineGroup>
        <x14:sparklineGroup manualMax="0" manualMin="0" displayEmptyCellsAs="gap" xr2:uid="{1AB9F0B4-65D3-4B85-8DB3-E0EFFB661210}">
          <x14:colorSeries rgb="FF376092"/>
          <x14:colorNegative rgb="FFD00000"/>
          <x14:colorAxis rgb="FF000000"/>
          <x14:colorMarkers rgb="FFD00000"/>
          <x14:colorFirst rgb="FFD00000"/>
          <x14:colorLast rgb="FFD00000"/>
          <x14:colorHigh rgb="FFD00000"/>
          <x14:colorLow rgb="FFD00000"/>
          <x14:sparklines>
            <x14:sparkline>
              <xm:f>'Resultados generales'!B160:N160</xm:f>
              <xm:sqref>O160</xm:sqref>
            </x14:sparkline>
          </x14:sparklines>
        </x14:sparklineGroup>
        <x14:sparklineGroup manualMax="0" manualMin="0" displayEmptyCellsAs="gap" xr2:uid="{34AACCB2-9B89-4614-864A-2CBAE7F3CE24}">
          <x14:colorSeries rgb="FF376092"/>
          <x14:colorNegative rgb="FFD00000"/>
          <x14:colorAxis rgb="FF000000"/>
          <x14:colorMarkers rgb="FFD00000"/>
          <x14:colorFirst rgb="FFD00000"/>
          <x14:colorLast rgb="FFD00000"/>
          <x14:colorHigh rgb="FFD00000"/>
          <x14:colorLow rgb="FFD00000"/>
          <x14:sparklines>
            <x14:sparkline>
              <xm:f>'Resultados generales'!B166:N166</xm:f>
              <xm:sqref>O166</xm:sqref>
            </x14:sparkline>
          </x14:sparklines>
        </x14:sparklineGroup>
        <x14:sparklineGroup manualMax="0" manualMin="0" displayEmptyCellsAs="gap" xr2:uid="{695C9B3C-6C86-4E41-9103-011487F9C858}">
          <x14:colorSeries rgb="FF376092"/>
          <x14:colorNegative rgb="FFD00000"/>
          <x14:colorAxis rgb="FF000000"/>
          <x14:colorMarkers rgb="FFD00000"/>
          <x14:colorFirst rgb="FFD00000"/>
          <x14:colorLast rgb="FFD00000"/>
          <x14:colorHigh rgb="FFD00000"/>
          <x14:colorLow rgb="FFD00000"/>
          <x14:sparklines>
            <x14:sparkline>
              <xm:f>'Resultados generales'!B172:N172</xm:f>
              <xm:sqref>O172</xm:sqref>
            </x14:sparkline>
          </x14:sparklines>
        </x14:sparklineGroup>
        <x14:sparklineGroup manualMax="0" manualMin="0" displayEmptyCellsAs="gap" xr2:uid="{F4644DB5-8180-4CF3-9B7D-18E894CB38B5}">
          <x14:colorSeries rgb="FF376092"/>
          <x14:colorNegative rgb="FFD00000"/>
          <x14:colorAxis rgb="FF000000"/>
          <x14:colorMarkers rgb="FFD00000"/>
          <x14:colorFirst rgb="FFD00000"/>
          <x14:colorLast rgb="FFD00000"/>
          <x14:colorHigh rgb="FFD00000"/>
          <x14:colorLow rgb="FFD00000"/>
          <x14:sparklines>
            <x14:sparkline>
              <xm:f>'Resultados generales'!B178:N178</xm:f>
              <xm:sqref>O178</xm:sqref>
            </x14:sparkline>
          </x14:sparklines>
        </x14:sparklineGroup>
        <x14:sparklineGroup manualMax="0" manualMin="0" displayEmptyCellsAs="gap" xr2:uid="{157B377F-BD60-4E3F-B9C3-0F2CE5CB5B6E}">
          <x14:colorSeries rgb="FF376092"/>
          <x14:colorNegative rgb="FFD00000"/>
          <x14:colorAxis rgb="FF000000"/>
          <x14:colorMarkers rgb="FFD00000"/>
          <x14:colorFirst rgb="FFD00000"/>
          <x14:colorLast rgb="FFD00000"/>
          <x14:colorHigh rgb="FFD00000"/>
          <x14:colorLow rgb="FFD00000"/>
          <x14:sparklines>
            <x14:sparkline>
              <xm:f>'Resultados generales'!B130:N130</xm:f>
              <xm:sqref>O130</xm:sqref>
            </x14:sparkline>
          </x14:sparklines>
        </x14:sparklineGroup>
        <x14:sparklineGroup manualMax="0" manualMin="0" displayEmptyCellsAs="gap" xr2:uid="{25CDCB7F-73D3-4B38-B983-470D92E805C1}">
          <x14:colorSeries rgb="FF376092"/>
          <x14:colorNegative rgb="FFD00000"/>
          <x14:colorAxis rgb="FF000000"/>
          <x14:colorMarkers rgb="FFD00000"/>
          <x14:colorFirst rgb="FFD00000"/>
          <x14:colorLast rgb="FFD00000"/>
          <x14:colorHigh rgb="FFD00000"/>
          <x14:colorLow rgb="FFD00000"/>
          <x14:sparklines>
            <x14:sparkline>
              <xm:f>'Resultados generales'!B136:N136</xm:f>
              <xm:sqref>O136</xm:sqref>
            </x14:sparkline>
          </x14:sparklines>
        </x14:sparklineGroup>
        <x14:sparklineGroup manualMax="0" manualMin="0" displayEmptyCellsAs="gap" xr2:uid="{6CF0B646-BB7F-4FCD-9C78-4B8FDDC24AC9}">
          <x14:colorSeries rgb="FF376092"/>
          <x14:colorNegative rgb="FFD00000"/>
          <x14:colorAxis rgb="FF000000"/>
          <x14:colorMarkers rgb="FFD00000"/>
          <x14:colorFirst rgb="FFD00000"/>
          <x14:colorLast rgb="FFD00000"/>
          <x14:colorHigh rgb="FFD00000"/>
          <x14:colorLow rgb="FFD00000"/>
          <x14:sparklines>
            <x14:sparkline>
              <xm:f>'Resultados generales'!B142:N142</xm:f>
              <xm:sqref>O142</xm:sqref>
            </x14:sparkline>
          </x14:sparklines>
        </x14:sparklineGroup>
        <x14:sparklineGroup manualMax="0" manualMin="0" displayEmptyCellsAs="gap" xr2:uid="{0F4C59F0-283E-47C5-916A-DFDF02586A41}">
          <x14:colorSeries rgb="FF376092"/>
          <x14:colorNegative rgb="FFD00000"/>
          <x14:colorAxis rgb="FF000000"/>
          <x14:colorMarkers rgb="FFD00000"/>
          <x14:colorFirst rgb="FFD00000"/>
          <x14:colorLast rgb="FFD00000"/>
          <x14:colorHigh rgb="FFD00000"/>
          <x14:colorLow rgb="FFD00000"/>
          <x14:sparklines>
            <x14:sparkline>
              <xm:f>'Resultados generales'!B148:N148</xm:f>
              <xm:sqref>O148</xm:sqref>
            </x14:sparkline>
          </x14:sparklines>
        </x14:sparklineGroup>
        <x14:sparklineGroup manualMax="0" manualMin="0" displayEmptyCellsAs="gap" xr2:uid="{DD7ADAEF-7BA6-41FC-99BD-DA6765F43BB8}">
          <x14:colorSeries rgb="FF376092"/>
          <x14:colorNegative rgb="FFD00000"/>
          <x14:colorAxis rgb="FF000000"/>
          <x14:colorMarkers rgb="FFD00000"/>
          <x14:colorFirst rgb="FFD00000"/>
          <x14:colorLast rgb="FFD00000"/>
          <x14:colorHigh rgb="FFD00000"/>
          <x14:colorLow rgb="FFD00000"/>
          <x14:sparklines>
            <x14:sparkline>
              <xm:f>'Resultados generales'!B100:N100</xm:f>
              <xm:sqref>O100</xm:sqref>
            </x14:sparkline>
          </x14:sparklines>
        </x14:sparklineGroup>
        <x14:sparklineGroup manualMax="0" manualMin="0" displayEmptyCellsAs="gap" xr2:uid="{4E65CE51-F8D5-4C4F-878E-0CCC65A0CB01}">
          <x14:colorSeries rgb="FF376092"/>
          <x14:colorNegative rgb="FFD00000"/>
          <x14:colorAxis rgb="FF000000"/>
          <x14:colorMarkers rgb="FFD00000"/>
          <x14:colorFirst rgb="FFD00000"/>
          <x14:colorLast rgb="FFD00000"/>
          <x14:colorHigh rgb="FFD00000"/>
          <x14:colorLow rgb="FFD00000"/>
          <x14:sparklines>
            <x14:sparkline>
              <xm:f>'Resultados generales'!B106:N106</xm:f>
              <xm:sqref>O106</xm:sqref>
            </x14:sparkline>
          </x14:sparklines>
        </x14:sparklineGroup>
        <x14:sparklineGroup manualMax="0" manualMin="0" displayEmptyCellsAs="gap" xr2:uid="{88EDED82-728A-415E-937C-DA649F1659E3}">
          <x14:colorSeries rgb="FF376092"/>
          <x14:colorNegative rgb="FFD00000"/>
          <x14:colorAxis rgb="FF000000"/>
          <x14:colorMarkers rgb="FFD00000"/>
          <x14:colorFirst rgb="FFD00000"/>
          <x14:colorLast rgb="FFD00000"/>
          <x14:colorHigh rgb="FFD00000"/>
          <x14:colorLow rgb="FFD00000"/>
          <x14:sparklines>
            <x14:sparkline>
              <xm:f>'Resultados generales'!B112:N112</xm:f>
              <xm:sqref>O112</xm:sqref>
            </x14:sparkline>
          </x14:sparklines>
        </x14:sparklineGroup>
        <x14:sparklineGroup manualMax="0" manualMin="0" displayEmptyCellsAs="gap" xr2:uid="{622A1243-9F4B-4D26-97D4-1A8314D8B75C}">
          <x14:colorSeries rgb="FF376092"/>
          <x14:colorNegative rgb="FFD00000"/>
          <x14:colorAxis rgb="FF000000"/>
          <x14:colorMarkers rgb="FFD00000"/>
          <x14:colorFirst rgb="FFD00000"/>
          <x14:colorLast rgb="FFD00000"/>
          <x14:colorHigh rgb="FFD00000"/>
          <x14:colorLow rgb="FFD00000"/>
          <x14:sparklines>
            <x14:sparkline>
              <xm:f>'Resultados generales'!B118:N118</xm:f>
              <xm:sqref>O118</xm:sqref>
            </x14:sparkline>
          </x14:sparklines>
        </x14:sparklineGroup>
        <x14:sparklineGroup manualMax="0" manualMin="0" displayEmptyCellsAs="gap" xr2:uid="{DC01AFEE-EE39-4BA7-983F-54FFE0A97FC4}">
          <x14:colorSeries rgb="FF376092"/>
          <x14:colorNegative rgb="FFD00000"/>
          <x14:colorAxis rgb="FF000000"/>
          <x14:colorMarkers rgb="FFD00000"/>
          <x14:colorFirst rgb="FFD00000"/>
          <x14:colorLast rgb="FFD00000"/>
          <x14:colorHigh rgb="FFD00000"/>
          <x14:colorLow rgb="FFD00000"/>
          <x14:sparklines>
            <x14:sparkline>
              <xm:f>'Resultados generales'!B32:N32</xm:f>
              <xm:sqref>O32</xm:sqref>
            </x14:sparkline>
          </x14:sparklines>
        </x14:sparklineGroup>
        <x14:sparklineGroup manualMax="0" manualMin="0" displayEmptyCellsAs="gap" xr2:uid="{690BD1A9-D3A9-45F6-A5A1-B1460AB860A5}">
          <x14:colorSeries rgb="FF376092"/>
          <x14:colorNegative rgb="FFD00000"/>
          <x14:colorAxis rgb="FF000000"/>
          <x14:colorMarkers rgb="FFD00000"/>
          <x14:colorFirst rgb="FFD00000"/>
          <x14:colorLast rgb="FFD00000"/>
          <x14:colorHigh rgb="FFD00000"/>
          <x14:colorLow rgb="FFD00000"/>
          <x14:sparklines>
            <x14:sparkline>
              <xm:f>'Resultados generales'!B26:N26</xm:f>
              <xm:sqref>O26</xm:sqref>
            </x14:sparkline>
          </x14:sparklines>
        </x14:sparklineGroup>
        <x14:sparklineGroup manualMax="0" manualMin="0" displayEmptyCellsAs="gap" xr2:uid="{B5ED0920-B11F-4072-83F1-A282B31BFDAF}">
          <x14:colorSeries rgb="FF376092"/>
          <x14:colorNegative rgb="FFD00000"/>
          <x14:colorAxis rgb="FF000000"/>
          <x14:colorMarkers rgb="FFD00000"/>
          <x14:colorFirst rgb="FFD00000"/>
          <x14:colorLast rgb="FFD00000"/>
          <x14:colorHigh rgb="FFD00000"/>
          <x14:colorLow rgb="FFD00000"/>
          <x14:sparklines>
            <x14:sparkline>
              <xm:f>'Resultados generales'!B20:N20</xm:f>
              <xm:sqref>O20</xm:sqref>
            </x14:sparkline>
          </x14:sparklines>
        </x14:sparklineGroup>
        <x14:sparklineGroup manualMax="0" manualMin="0" displayEmptyCellsAs="gap" xr2:uid="{8BA32C6F-1A35-406B-AC50-E876101B19C8}">
          <x14:colorSeries rgb="FF376092"/>
          <x14:colorNegative rgb="FFD00000"/>
          <x14:colorAxis rgb="FF000000"/>
          <x14:colorMarkers rgb="FFD00000"/>
          <x14:colorFirst rgb="FFD00000"/>
          <x14:colorLast rgb="FFD00000"/>
          <x14:colorHigh rgb="FFD00000"/>
          <x14:colorLow rgb="FFD00000"/>
          <x14:sparklines>
            <x14:sparkline>
              <xm:f>'Resultados generales'!B14:N14</xm:f>
              <xm:sqref>O14</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239ED-67CE-4A84-BF48-5D62F9DF3974}">
  <sheetPr codeName="Hoja2"/>
  <dimension ref="A1:AB142"/>
  <sheetViews>
    <sheetView showGridLines="0" zoomScaleNormal="100" workbookViewId="0">
      <selection activeCell="K132" sqref="K132"/>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3.44140625" style="8" bestFit="1" customWidth="1"/>
    <col min="11" max="11" width="14.44140625" style="8" bestFit="1" customWidth="1"/>
    <col min="12" max="12" width="13.44140625" style="8" bestFit="1" customWidth="1"/>
    <col min="13" max="13" width="14.44140625" style="8" bestFit="1" customWidth="1"/>
    <col min="14" max="14" width="13.44140625" style="8" bestFit="1" customWidth="1"/>
    <col min="15" max="16384" width="10.88671875" style="8"/>
  </cols>
  <sheetData>
    <row r="1" spans="1:14" ht="14.4" thickBot="1" x14ac:dyDescent="0.3"/>
    <row r="2" spans="1:14" ht="14.25" customHeight="1" x14ac:dyDescent="0.25">
      <c r="D2" s="251" t="s">
        <v>1171</v>
      </c>
      <c r="E2" s="252"/>
      <c r="F2" s="252"/>
      <c r="G2" s="252"/>
      <c r="H2" s="252"/>
      <c r="I2" s="252"/>
      <c r="J2" s="222" t="str">
        <f>"Jun 25"</f>
        <v>Jun 25</v>
      </c>
      <c r="K2" s="223"/>
      <c r="M2" s="185"/>
    </row>
    <row r="3" spans="1:14" ht="14.25" customHeight="1" x14ac:dyDescent="0.25">
      <c r="D3" s="253"/>
      <c r="E3" s="254"/>
      <c r="F3" s="254"/>
      <c r="G3" s="254"/>
      <c r="H3" s="254"/>
      <c r="I3" s="254"/>
      <c r="J3" s="224"/>
      <c r="K3" s="225"/>
    </row>
    <row r="4" spans="1:14" ht="15" customHeight="1" thickBot="1" x14ac:dyDescent="0.3">
      <c r="D4" s="255"/>
      <c r="E4" s="256"/>
      <c r="F4" s="256"/>
      <c r="G4" s="256"/>
      <c r="H4" s="256"/>
      <c r="I4" s="256"/>
      <c r="J4" s="226"/>
      <c r="K4" s="227"/>
    </row>
    <row r="5" spans="1:14" ht="14.4" customHeight="1" thickBot="1" x14ac:dyDescent="0.3">
      <c r="D5" s="219" t="s">
        <v>1189</v>
      </c>
      <c r="E5" s="220"/>
      <c r="F5" s="220"/>
      <c r="G5" s="220"/>
      <c r="H5" s="220"/>
      <c r="I5" s="220"/>
      <c r="J5" s="220"/>
      <c r="K5" s="221"/>
    </row>
    <row r="10" spans="1:14" x14ac:dyDescent="0.25">
      <c r="A10" s="234" t="s">
        <v>33</v>
      </c>
      <c r="B10" s="234"/>
      <c r="C10" s="234"/>
      <c r="D10" s="234"/>
      <c r="E10" s="234"/>
      <c r="F10" s="234"/>
      <c r="G10" s="234"/>
      <c r="H10" s="234"/>
      <c r="I10" s="234"/>
      <c r="J10" s="234"/>
      <c r="K10" s="234"/>
      <c r="L10" s="234"/>
      <c r="M10" s="234"/>
      <c r="N10" s="234"/>
    </row>
    <row r="11" spans="1:14" x14ac:dyDescent="0.25">
      <c r="A11" s="9"/>
      <c r="B11" s="9"/>
      <c r="C11" s="9"/>
      <c r="D11" s="9"/>
      <c r="E11" s="9"/>
      <c r="F11" s="9"/>
      <c r="G11" s="9"/>
      <c r="H11" s="9"/>
      <c r="I11" s="9"/>
      <c r="J11" s="9"/>
      <c r="K11" s="9"/>
    </row>
    <row r="12" spans="1:14" ht="15" customHeight="1" x14ac:dyDescent="0.25">
      <c r="A12" s="243" t="s">
        <v>39</v>
      </c>
      <c r="B12" s="248" t="s">
        <v>40</v>
      </c>
      <c r="C12" s="249"/>
      <c r="D12" s="249"/>
      <c r="E12" s="249"/>
      <c r="F12" s="249"/>
      <c r="G12" s="249"/>
      <c r="H12" s="249"/>
      <c r="I12" s="249"/>
      <c r="J12" s="249"/>
      <c r="K12" s="249"/>
      <c r="L12" s="249"/>
      <c r="M12" s="249"/>
      <c r="N12" s="250"/>
    </row>
    <row r="13" spans="1:14" x14ac:dyDescent="0.25">
      <c r="A13" s="244"/>
      <c r="B13" s="189" t="s">
        <v>1172</v>
      </c>
      <c r="C13" s="189" t="s">
        <v>1173</v>
      </c>
      <c r="D13" s="189" t="s">
        <v>1174</v>
      </c>
      <c r="E13" s="189" t="s">
        <v>1175</v>
      </c>
      <c r="F13" s="189" t="s">
        <v>1176</v>
      </c>
      <c r="G13" s="189" t="s">
        <v>1177</v>
      </c>
      <c r="H13" s="189" t="s">
        <v>1178</v>
      </c>
      <c r="I13" s="189" t="s">
        <v>1179</v>
      </c>
      <c r="J13" s="189" t="s">
        <v>1180</v>
      </c>
      <c r="K13" s="189" t="s">
        <v>1181</v>
      </c>
      <c r="L13" s="189" t="s">
        <v>1182</v>
      </c>
      <c r="M13" s="189" t="s">
        <v>1184</v>
      </c>
      <c r="N13" s="190" t="s">
        <v>1186</v>
      </c>
    </row>
    <row r="14" spans="1:14" x14ac:dyDescent="0.25">
      <c r="A14" s="63" t="s">
        <v>37</v>
      </c>
      <c r="B14" s="202">
        <v>194360</v>
      </c>
      <c r="C14" s="203">
        <v>194515</v>
      </c>
      <c r="D14" s="203">
        <v>194669</v>
      </c>
      <c r="E14" s="203">
        <v>195753</v>
      </c>
      <c r="F14" s="203">
        <v>195310</v>
      </c>
      <c r="G14" s="203">
        <v>194339</v>
      </c>
      <c r="H14" s="203">
        <v>188606</v>
      </c>
      <c r="I14" s="203">
        <v>195554</v>
      </c>
      <c r="J14" s="203">
        <v>195317</v>
      </c>
      <c r="K14" s="203">
        <v>193973</v>
      </c>
      <c r="L14" s="203">
        <v>184217</v>
      </c>
      <c r="M14" s="203">
        <v>189678</v>
      </c>
      <c r="N14" s="204">
        <v>197567</v>
      </c>
    </row>
    <row r="15" spans="1:14" x14ac:dyDescent="0.25">
      <c r="A15" s="64" t="s">
        <v>28</v>
      </c>
      <c r="B15" s="205">
        <v>290826</v>
      </c>
      <c r="C15" s="29">
        <v>290924</v>
      </c>
      <c r="D15" s="29">
        <v>291513</v>
      </c>
      <c r="E15" s="29">
        <v>293070</v>
      </c>
      <c r="F15" s="29">
        <v>293506</v>
      </c>
      <c r="G15" s="29">
        <v>292441</v>
      </c>
      <c r="H15" s="29">
        <v>286215</v>
      </c>
      <c r="I15" s="29">
        <v>290774</v>
      </c>
      <c r="J15" s="29">
        <v>294200</v>
      </c>
      <c r="K15" s="29">
        <v>294160</v>
      </c>
      <c r="L15" s="29">
        <v>277978</v>
      </c>
      <c r="M15" s="29">
        <v>294383</v>
      </c>
      <c r="N15" s="206">
        <v>299265</v>
      </c>
    </row>
    <row r="16" spans="1:14" x14ac:dyDescent="0.25">
      <c r="A16" s="64" t="s">
        <v>36</v>
      </c>
      <c r="B16" s="205">
        <v>79235</v>
      </c>
      <c r="C16" s="29">
        <v>79342</v>
      </c>
      <c r="D16" s="29">
        <v>79541</v>
      </c>
      <c r="E16" s="29">
        <v>79855</v>
      </c>
      <c r="F16" s="29">
        <v>80357</v>
      </c>
      <c r="G16" s="29">
        <v>80279</v>
      </c>
      <c r="H16" s="29">
        <v>76827</v>
      </c>
      <c r="I16" s="29">
        <v>76754</v>
      </c>
      <c r="J16" s="29">
        <v>79782</v>
      </c>
      <c r="K16" s="29">
        <v>80154</v>
      </c>
      <c r="L16" s="29">
        <v>76923</v>
      </c>
      <c r="M16" s="29">
        <v>80098</v>
      </c>
      <c r="N16" s="206">
        <v>80763</v>
      </c>
    </row>
    <row r="17" spans="1:15" x14ac:dyDescent="0.25">
      <c r="A17" s="64" t="s">
        <v>26</v>
      </c>
      <c r="B17" s="205">
        <v>19288</v>
      </c>
      <c r="C17" s="29">
        <v>19427</v>
      </c>
      <c r="D17" s="29">
        <v>19316</v>
      </c>
      <c r="E17" s="29">
        <v>19364</v>
      </c>
      <c r="F17" s="29">
        <v>19469</v>
      </c>
      <c r="G17" s="29">
        <v>19268</v>
      </c>
      <c r="H17" s="29">
        <v>18474</v>
      </c>
      <c r="I17" s="29">
        <v>18544</v>
      </c>
      <c r="J17" s="29">
        <v>19074</v>
      </c>
      <c r="K17" s="29">
        <v>19290</v>
      </c>
      <c r="L17" s="29">
        <v>18460</v>
      </c>
      <c r="M17" s="29">
        <v>19177</v>
      </c>
      <c r="N17" s="206">
        <v>19237</v>
      </c>
    </row>
    <row r="18" spans="1:15" x14ac:dyDescent="0.25">
      <c r="A18" s="64" t="s">
        <v>35</v>
      </c>
      <c r="B18" s="205">
        <v>3917</v>
      </c>
      <c r="C18" s="29">
        <v>3922</v>
      </c>
      <c r="D18" s="29">
        <v>3921</v>
      </c>
      <c r="E18" s="29">
        <v>3904</v>
      </c>
      <c r="F18" s="29">
        <v>3900</v>
      </c>
      <c r="G18" s="29">
        <v>3865</v>
      </c>
      <c r="H18" s="29">
        <v>3715</v>
      </c>
      <c r="I18" s="29">
        <v>3677</v>
      </c>
      <c r="J18" s="29">
        <v>3795</v>
      </c>
      <c r="K18" s="29">
        <v>3796</v>
      </c>
      <c r="L18" s="29">
        <v>3691</v>
      </c>
      <c r="M18" s="29">
        <v>3844</v>
      </c>
      <c r="N18" s="206">
        <v>3848</v>
      </c>
    </row>
    <row r="19" spans="1:15" x14ac:dyDescent="0.25">
      <c r="A19" s="65" t="s">
        <v>34</v>
      </c>
      <c r="B19" s="205">
        <v>2229</v>
      </c>
      <c r="C19" s="29">
        <v>2245</v>
      </c>
      <c r="D19" s="29">
        <v>2229</v>
      </c>
      <c r="E19" s="29">
        <v>2264</v>
      </c>
      <c r="F19" s="29">
        <v>2286</v>
      </c>
      <c r="G19" s="29">
        <v>2292</v>
      </c>
      <c r="H19" s="29">
        <v>2225</v>
      </c>
      <c r="I19" s="29">
        <v>2194</v>
      </c>
      <c r="J19" s="29">
        <v>2234</v>
      </c>
      <c r="K19" s="29">
        <v>2268</v>
      </c>
      <c r="L19" s="29">
        <v>2230</v>
      </c>
      <c r="M19" s="29">
        <v>2262</v>
      </c>
      <c r="N19" s="206">
        <v>2273</v>
      </c>
    </row>
    <row r="20" spans="1:15" ht="14.4" x14ac:dyDescent="0.3">
      <c r="A20" s="198" t="s">
        <v>8</v>
      </c>
      <c r="B20" s="117">
        <v>589855</v>
      </c>
      <c r="C20" s="118">
        <v>590375</v>
      </c>
      <c r="D20" s="118">
        <v>591189</v>
      </c>
      <c r="E20" s="118">
        <v>594210</v>
      </c>
      <c r="F20" s="118">
        <v>594828</v>
      </c>
      <c r="G20" s="118">
        <v>592484</v>
      </c>
      <c r="H20" s="118">
        <v>576062</v>
      </c>
      <c r="I20" s="118">
        <v>587497</v>
      </c>
      <c r="J20" s="118">
        <v>594402</v>
      </c>
      <c r="K20" s="118">
        <v>593641</v>
      </c>
      <c r="L20" s="118">
        <v>563499</v>
      </c>
      <c r="M20" s="118">
        <v>589442</v>
      </c>
      <c r="N20" s="119">
        <v>602953</v>
      </c>
      <c r="O20" s="152"/>
    </row>
    <row r="21" spans="1:15" x14ac:dyDescent="0.25">
      <c r="A21" s="9"/>
      <c r="B21" s="9"/>
      <c r="C21" s="9"/>
      <c r="D21" s="9"/>
      <c r="E21" s="9"/>
      <c r="F21" s="9"/>
      <c r="G21" s="9"/>
      <c r="H21" s="9"/>
      <c r="I21" s="9"/>
      <c r="J21" s="9"/>
      <c r="K21" s="9"/>
    </row>
    <row r="22" spans="1:15" x14ac:dyDescent="0.25">
      <c r="A22" s="9"/>
      <c r="B22" s="9"/>
      <c r="C22" s="9"/>
      <c r="D22" s="9"/>
      <c r="E22" s="9"/>
      <c r="F22" s="9"/>
      <c r="G22" s="9"/>
      <c r="H22" s="9"/>
      <c r="I22" s="9"/>
      <c r="J22" s="9"/>
      <c r="K22" s="9"/>
    </row>
    <row r="23" spans="1:15" x14ac:dyDescent="0.25">
      <c r="A23" s="234" t="s">
        <v>42</v>
      </c>
      <c r="B23" s="234"/>
      <c r="C23" s="234"/>
      <c r="D23" s="234"/>
      <c r="E23" s="234"/>
      <c r="F23" s="234"/>
      <c r="G23" s="234"/>
      <c r="H23" s="234"/>
      <c r="I23" s="234"/>
      <c r="J23" s="234"/>
      <c r="K23" s="234"/>
      <c r="L23" s="234"/>
      <c r="M23" s="234"/>
      <c r="N23" s="234"/>
    </row>
    <row r="24" spans="1:15" x14ac:dyDescent="0.25">
      <c r="A24" s="9"/>
      <c r="B24" s="9"/>
      <c r="C24" s="9"/>
      <c r="D24" s="9"/>
      <c r="E24" s="9"/>
      <c r="F24" s="9"/>
      <c r="G24" s="9"/>
      <c r="H24" s="9"/>
      <c r="I24" s="9"/>
      <c r="J24" s="9"/>
      <c r="K24" s="9"/>
    </row>
    <row r="25" spans="1:15" x14ac:dyDescent="0.25">
      <c r="A25" s="243" t="s">
        <v>41</v>
      </c>
      <c r="B25" s="258" t="s">
        <v>30</v>
      </c>
      <c r="C25" s="259"/>
      <c r="D25" s="259"/>
      <c r="E25" s="259"/>
      <c r="F25" s="259"/>
      <c r="G25" s="259"/>
      <c r="H25" s="259"/>
      <c r="I25" s="259"/>
      <c r="J25" s="259"/>
      <c r="K25" s="259"/>
      <c r="L25" s="259"/>
      <c r="M25" s="259"/>
      <c r="N25" s="260"/>
    </row>
    <row r="26" spans="1:15" x14ac:dyDescent="0.25">
      <c r="A26" s="244"/>
      <c r="B26" s="21" t="s">
        <v>1172</v>
      </c>
      <c r="C26" s="22" t="s">
        <v>1173</v>
      </c>
      <c r="D26" s="22" t="s">
        <v>1174</v>
      </c>
      <c r="E26" s="22" t="s">
        <v>1175</v>
      </c>
      <c r="F26" s="22" t="s">
        <v>1176</v>
      </c>
      <c r="G26" s="22" t="s">
        <v>1177</v>
      </c>
      <c r="H26" s="22" t="s">
        <v>1178</v>
      </c>
      <c r="I26" s="22" t="s">
        <v>1179</v>
      </c>
      <c r="J26" s="22" t="s">
        <v>1180</v>
      </c>
      <c r="K26" s="22" t="s">
        <v>1181</v>
      </c>
      <c r="L26" s="22" t="s">
        <v>1182</v>
      </c>
      <c r="M26" s="22" t="s">
        <v>1184</v>
      </c>
      <c r="N26" s="51" t="s">
        <v>1186</v>
      </c>
    </row>
    <row r="27" spans="1:15" x14ac:dyDescent="0.25">
      <c r="A27" s="24" t="s">
        <v>43</v>
      </c>
      <c r="B27" s="39">
        <v>908738</v>
      </c>
      <c r="C27" s="40">
        <v>1009141</v>
      </c>
      <c r="D27" s="40">
        <v>992688</v>
      </c>
      <c r="E27" s="40">
        <v>911241</v>
      </c>
      <c r="F27" s="40">
        <v>950163</v>
      </c>
      <c r="G27" s="40">
        <v>865023</v>
      </c>
      <c r="H27" s="40">
        <v>723931</v>
      </c>
      <c r="I27" s="40">
        <v>1357674</v>
      </c>
      <c r="J27" s="40">
        <v>1151149</v>
      </c>
      <c r="K27" s="40">
        <v>939674</v>
      </c>
      <c r="L27" s="40">
        <v>832097</v>
      </c>
      <c r="M27" s="40">
        <v>875471</v>
      </c>
      <c r="N27" s="41">
        <v>800569</v>
      </c>
    </row>
    <row r="28" spans="1:15" x14ac:dyDescent="0.25">
      <c r="A28" s="25" t="s">
        <v>44</v>
      </c>
      <c r="B28" s="27">
        <v>1003055</v>
      </c>
      <c r="C28" s="29">
        <v>1005394</v>
      </c>
      <c r="D28" s="29">
        <v>900541</v>
      </c>
      <c r="E28" s="29">
        <v>843969</v>
      </c>
      <c r="F28" s="29">
        <v>857600</v>
      </c>
      <c r="G28" s="29">
        <v>1021712</v>
      </c>
      <c r="H28" s="29">
        <v>1483684</v>
      </c>
      <c r="I28" s="29">
        <v>894143</v>
      </c>
      <c r="J28" s="29">
        <v>836189</v>
      </c>
      <c r="K28" s="29">
        <v>842835</v>
      </c>
      <c r="L28" s="29">
        <v>742556</v>
      </c>
      <c r="M28" s="29">
        <v>903259</v>
      </c>
      <c r="N28" s="30">
        <v>906168</v>
      </c>
    </row>
    <row r="29" spans="1:15" x14ac:dyDescent="0.25">
      <c r="A29" s="26" t="s">
        <v>45</v>
      </c>
      <c r="B29" s="28">
        <v>299300</v>
      </c>
      <c r="C29" s="31">
        <v>312998</v>
      </c>
      <c r="D29" s="31">
        <v>280094</v>
      </c>
      <c r="E29" s="31">
        <v>309292</v>
      </c>
      <c r="F29" s="31">
        <v>301014</v>
      </c>
      <c r="G29" s="31">
        <v>299630</v>
      </c>
      <c r="H29" s="31">
        <v>330891</v>
      </c>
      <c r="I29" s="31">
        <v>355369</v>
      </c>
      <c r="J29" s="31">
        <v>281915</v>
      </c>
      <c r="K29" s="31">
        <v>293232</v>
      </c>
      <c r="L29" s="31">
        <v>306550</v>
      </c>
      <c r="M29" s="31">
        <v>312905</v>
      </c>
      <c r="N29" s="32">
        <v>304827</v>
      </c>
    </row>
    <row r="30" spans="1:15" x14ac:dyDescent="0.25">
      <c r="A30" s="9"/>
      <c r="B30" s="9"/>
      <c r="C30" s="9"/>
      <c r="D30" s="9"/>
      <c r="E30" s="9"/>
      <c r="F30" s="9"/>
      <c r="G30" s="9"/>
      <c r="H30" s="9"/>
      <c r="I30" s="9"/>
      <c r="J30" s="9"/>
      <c r="K30" s="9"/>
    </row>
    <row r="31" spans="1:15" x14ac:dyDescent="0.25">
      <c r="A31" s="9"/>
      <c r="B31" s="9"/>
      <c r="C31" s="9"/>
      <c r="D31" s="9"/>
      <c r="E31" s="9"/>
      <c r="F31" s="9"/>
      <c r="G31" s="9"/>
      <c r="H31" s="9"/>
      <c r="I31" s="9"/>
      <c r="J31" s="9"/>
      <c r="K31" s="9"/>
    </row>
    <row r="32" spans="1:15" x14ac:dyDescent="0.25">
      <c r="A32" s="9"/>
      <c r="B32" s="9"/>
      <c r="C32" s="9"/>
      <c r="D32" s="9"/>
      <c r="E32" s="9"/>
      <c r="F32" s="9"/>
      <c r="G32" s="9"/>
      <c r="H32" s="9"/>
      <c r="I32" s="9"/>
      <c r="J32" s="9"/>
      <c r="K32" s="9"/>
    </row>
    <row r="33" spans="1:28" x14ac:dyDescent="0.25">
      <c r="A33" s="243" t="s">
        <v>41</v>
      </c>
      <c r="B33" s="258" t="s">
        <v>90</v>
      </c>
      <c r="C33" s="259"/>
      <c r="D33" s="259"/>
      <c r="E33" s="259"/>
      <c r="F33" s="259"/>
      <c r="G33" s="259"/>
      <c r="H33" s="259"/>
      <c r="I33" s="259"/>
      <c r="J33" s="259"/>
      <c r="K33" s="259"/>
      <c r="L33" s="259"/>
      <c r="M33" s="259"/>
      <c r="N33" s="260"/>
    </row>
    <row r="34" spans="1:28" x14ac:dyDescent="0.25">
      <c r="A34" s="244"/>
      <c r="B34" s="21" t="s">
        <v>1172</v>
      </c>
      <c r="C34" s="22" t="s">
        <v>1173</v>
      </c>
      <c r="D34" s="22" t="s">
        <v>1174</v>
      </c>
      <c r="E34" s="22" t="s">
        <v>1175</v>
      </c>
      <c r="F34" s="22" t="s">
        <v>1176</v>
      </c>
      <c r="G34" s="22" t="s">
        <v>1177</v>
      </c>
      <c r="H34" s="22" t="s">
        <v>1178</v>
      </c>
      <c r="I34" s="22" t="s">
        <v>1179</v>
      </c>
      <c r="J34" s="22" t="s">
        <v>1180</v>
      </c>
      <c r="K34" s="22" t="s">
        <v>1181</v>
      </c>
      <c r="L34" s="22" t="s">
        <v>1182</v>
      </c>
      <c r="M34" s="22" t="s">
        <v>1184</v>
      </c>
      <c r="N34" s="51" t="s">
        <v>1186</v>
      </c>
    </row>
    <row r="35" spans="1:28" x14ac:dyDescent="0.25">
      <c r="A35" s="24" t="s">
        <v>43</v>
      </c>
      <c r="B35" s="44">
        <v>-1.8409321426989752E-2</v>
      </c>
      <c r="C35" s="45">
        <v>0.11048619073924497</v>
      </c>
      <c r="D35" s="45">
        <v>-1.6303965451805048E-2</v>
      </c>
      <c r="E35" s="45">
        <v>-8.2046927131183209E-2</v>
      </c>
      <c r="F35" s="45">
        <v>4.2713179060204713E-2</v>
      </c>
      <c r="G35" s="45">
        <v>-8.960567818363796E-2</v>
      </c>
      <c r="H35" s="45">
        <v>-0.16310780175787234</v>
      </c>
      <c r="I35" s="45">
        <v>0.87541906618172172</v>
      </c>
      <c r="J35" s="45">
        <v>-0.1521167820846536</v>
      </c>
      <c r="K35" s="45">
        <v>-0.1837077563373638</v>
      </c>
      <c r="L35" s="45">
        <v>-0.11448332081126007</v>
      </c>
      <c r="M35" s="45">
        <v>5.2126134332896285E-2</v>
      </c>
      <c r="N35" s="46">
        <v>-8.5556232016822942E-2</v>
      </c>
    </row>
    <row r="36" spans="1:28" x14ac:dyDescent="0.25">
      <c r="A36" s="25" t="s">
        <v>44</v>
      </c>
      <c r="B36" s="33">
        <v>3.0545840850528704E-2</v>
      </c>
      <c r="C36" s="34">
        <v>2.3318761184581106E-3</v>
      </c>
      <c r="D36" s="34">
        <v>-0.10429045727346692</v>
      </c>
      <c r="E36" s="34">
        <v>-6.2820015968179127E-2</v>
      </c>
      <c r="F36" s="34">
        <v>1.6151067160049718E-2</v>
      </c>
      <c r="G36" s="34">
        <v>0.19136194029850745</v>
      </c>
      <c r="H36" s="34">
        <v>0.45215481466401491</v>
      </c>
      <c r="I36" s="34">
        <v>-0.39734943559410224</v>
      </c>
      <c r="J36" s="34">
        <v>-6.4815135833977341E-2</v>
      </c>
      <c r="K36" s="34">
        <v>7.9479639172483733E-3</v>
      </c>
      <c r="L36" s="34">
        <v>-0.11897821044451168</v>
      </c>
      <c r="M36" s="34">
        <v>0.2164186943476317</v>
      </c>
      <c r="N36" s="35">
        <v>3.2205602158406391E-3</v>
      </c>
    </row>
    <row r="37" spans="1:28" x14ac:dyDescent="0.25">
      <c r="A37" s="26" t="s">
        <v>45</v>
      </c>
      <c r="B37" s="36">
        <v>6.1769213304574869E-2</v>
      </c>
      <c r="C37" s="37">
        <v>4.5766789174741064E-2</v>
      </c>
      <c r="D37" s="37">
        <v>-0.1051252723659576</v>
      </c>
      <c r="E37" s="37">
        <v>0.10424357537112541</v>
      </c>
      <c r="F37" s="37">
        <v>-2.6764352133259187E-2</v>
      </c>
      <c r="G37" s="37">
        <v>-4.5977927936906591E-3</v>
      </c>
      <c r="H37" s="37">
        <v>0.10433200947835664</v>
      </c>
      <c r="I37" s="37">
        <v>7.3976022315505707E-2</v>
      </c>
      <c r="J37" s="37">
        <v>-0.20669782676598128</v>
      </c>
      <c r="K37" s="37">
        <v>4.0143305606299771E-2</v>
      </c>
      <c r="L37" s="37">
        <v>4.5417962568887436E-2</v>
      </c>
      <c r="M37" s="37">
        <v>2.0730712771162941E-2</v>
      </c>
      <c r="N37" s="38">
        <v>-2.5816142279605631E-2</v>
      </c>
    </row>
    <row r="38" spans="1:28" x14ac:dyDescent="0.25">
      <c r="A38" s="9"/>
      <c r="B38" s="9"/>
      <c r="C38" s="9"/>
      <c r="D38" s="9"/>
      <c r="E38" s="9"/>
      <c r="F38" s="9"/>
      <c r="G38" s="9"/>
      <c r="H38" s="9"/>
      <c r="I38" s="9"/>
      <c r="J38" s="9"/>
      <c r="K38" s="9"/>
    </row>
    <row r="39" spans="1:28" x14ac:dyDescent="0.25">
      <c r="A39" s="9"/>
      <c r="B39" s="9"/>
      <c r="C39" s="9"/>
      <c r="D39" s="9"/>
      <c r="E39" s="9"/>
      <c r="F39" s="9"/>
      <c r="G39" s="9"/>
      <c r="H39" s="9"/>
      <c r="I39" s="9"/>
      <c r="J39" s="9"/>
      <c r="K39" s="9"/>
    </row>
    <row r="40" spans="1:28" x14ac:dyDescent="0.25">
      <c r="A40" s="9"/>
      <c r="B40" s="9"/>
      <c r="C40" s="9"/>
      <c r="D40" s="9"/>
      <c r="E40" s="9"/>
      <c r="F40" s="9"/>
      <c r="G40" s="9"/>
      <c r="H40" s="9"/>
      <c r="I40" s="9"/>
      <c r="J40" s="9"/>
      <c r="K40" s="9"/>
    </row>
    <row r="41" spans="1:28" x14ac:dyDescent="0.25">
      <c r="A41" s="243" t="s">
        <v>41</v>
      </c>
      <c r="B41" s="258" t="s">
        <v>46</v>
      </c>
      <c r="C41" s="259"/>
      <c r="D41" s="259"/>
      <c r="E41" s="259"/>
      <c r="F41" s="259"/>
      <c r="G41" s="259"/>
      <c r="H41" s="259"/>
      <c r="I41" s="259"/>
      <c r="J41" s="259"/>
      <c r="K41" s="259"/>
      <c r="L41" s="259"/>
      <c r="M41" s="259"/>
      <c r="N41" s="260"/>
    </row>
    <row r="42" spans="1:28" x14ac:dyDescent="0.25">
      <c r="A42" s="244"/>
      <c r="B42" s="21" t="s">
        <v>1172</v>
      </c>
      <c r="C42" s="22" t="s">
        <v>1173</v>
      </c>
      <c r="D42" s="22" t="s">
        <v>1174</v>
      </c>
      <c r="E42" s="22" t="s">
        <v>1175</v>
      </c>
      <c r="F42" s="22" t="s">
        <v>1176</v>
      </c>
      <c r="G42" s="22" t="s">
        <v>1177</v>
      </c>
      <c r="H42" s="22" t="s">
        <v>1178</v>
      </c>
      <c r="I42" s="22" t="s">
        <v>1179</v>
      </c>
      <c r="J42" s="22" t="s">
        <v>1180</v>
      </c>
      <c r="K42" s="22" t="s">
        <v>1181</v>
      </c>
      <c r="L42" s="22" t="s">
        <v>1182</v>
      </c>
      <c r="M42" s="22" t="s">
        <v>1184</v>
      </c>
      <c r="N42" s="51" t="s">
        <v>1186</v>
      </c>
      <c r="O42" s="80"/>
      <c r="P42" s="81"/>
      <c r="Q42" s="81"/>
      <c r="R42" s="81"/>
      <c r="S42" s="81"/>
      <c r="T42" s="81"/>
      <c r="U42" s="81"/>
      <c r="V42" s="81"/>
      <c r="W42" s="81"/>
      <c r="X42" s="81"/>
      <c r="Y42" s="81"/>
      <c r="Z42" s="81"/>
      <c r="AA42" s="81"/>
      <c r="AB42" s="81"/>
    </row>
    <row r="43" spans="1:28" x14ac:dyDescent="0.25">
      <c r="A43" s="24" t="s">
        <v>43</v>
      </c>
      <c r="B43" s="44">
        <v>0.1154895207044954</v>
      </c>
      <c r="C43" s="45">
        <v>0.14515702573122641</v>
      </c>
      <c r="D43" s="45">
        <v>1.7553966273833675E-2</v>
      </c>
      <c r="E43" s="45">
        <v>-0.22995193331508015</v>
      </c>
      <c r="F43" s="45">
        <v>-0.15979541433107755</v>
      </c>
      <c r="G43" s="45">
        <v>-0.17766443897291592</v>
      </c>
      <c r="H43" s="45">
        <v>-0.18785822063418164</v>
      </c>
      <c r="I43" s="45">
        <v>-9.4370083499930202E-2</v>
      </c>
      <c r="J43" s="45">
        <v>-4.2610152106607194E-2</v>
      </c>
      <c r="K43" s="45">
        <v>-3.4225058695148969E-2</v>
      </c>
      <c r="L43" s="45">
        <v>-0.25552045878658231</v>
      </c>
      <c r="M43" s="191">
        <v>-8.6611196384458092E-2</v>
      </c>
      <c r="N43" s="46">
        <f>(N27-B27)/B27</f>
        <v>-0.11903210826442825</v>
      </c>
      <c r="O43" s="29"/>
      <c r="P43" s="29"/>
      <c r="Q43" s="29"/>
      <c r="R43" s="29"/>
      <c r="S43" s="29"/>
      <c r="T43" s="29"/>
      <c r="U43" s="29"/>
      <c r="V43" s="29"/>
      <c r="W43" s="29"/>
      <c r="X43" s="29"/>
      <c r="Y43" s="29"/>
      <c r="Z43" s="29"/>
      <c r="AA43" s="29"/>
      <c r="AB43" s="29"/>
    </row>
    <row r="44" spans="1:28" x14ac:dyDescent="0.25">
      <c r="A44" s="25" t="s">
        <v>44</v>
      </c>
      <c r="B44" s="33">
        <v>0.11254870599822756</v>
      </c>
      <c r="C44" s="34">
        <v>0.20493482119422768</v>
      </c>
      <c r="D44" s="34">
        <v>9.5579316696209254E-2</v>
      </c>
      <c r="E44" s="34">
        <v>-0.23782805527936343</v>
      </c>
      <c r="F44" s="34">
        <v>-0.21676931956834639</v>
      </c>
      <c r="G44" s="34">
        <v>-2.9225508351298991E-2</v>
      </c>
      <c r="H44" s="34">
        <v>4.9880784653733605E-3</v>
      </c>
      <c r="I44" s="34">
        <v>-3.6920563213689458E-2</v>
      </c>
      <c r="J44" s="34">
        <v>-1.7389727736122299E-2</v>
      </c>
      <c r="K44" s="34">
        <v>2.2421444142113412E-3</v>
      </c>
      <c r="L44" s="34">
        <v>-0.19019835469437957</v>
      </c>
      <c r="M44" s="192">
        <v>-0.10814384521495411</v>
      </c>
      <c r="N44" s="35">
        <f>(N28-B28)/B28</f>
        <v>-9.659191170972678E-2</v>
      </c>
      <c r="O44" s="29"/>
      <c r="P44" s="29"/>
      <c r="Q44" s="29"/>
      <c r="R44" s="29"/>
      <c r="S44" s="29"/>
      <c r="T44" s="29"/>
      <c r="U44" s="29"/>
      <c r="V44" s="29"/>
      <c r="W44" s="29"/>
      <c r="X44" s="29"/>
      <c r="Y44" s="29"/>
      <c r="Z44" s="29"/>
      <c r="AA44" s="29"/>
      <c r="AB44" s="29"/>
    </row>
    <row r="45" spans="1:28" x14ac:dyDescent="0.25">
      <c r="A45" s="26" t="s">
        <v>45</v>
      </c>
      <c r="B45" s="36">
        <v>-2.9843731260554864E-2</v>
      </c>
      <c r="C45" s="37">
        <v>5.2963073592656468E-3</v>
      </c>
      <c r="D45" s="37">
        <v>-5.6070797891700254E-2</v>
      </c>
      <c r="E45" s="37">
        <v>-7.9800305848610892E-2</v>
      </c>
      <c r="F45" s="37">
        <v>-0.12554650801351419</v>
      </c>
      <c r="G45" s="37">
        <v>-0.31215048530316525</v>
      </c>
      <c r="H45" s="37">
        <v>-0.29863432397659084</v>
      </c>
      <c r="I45" s="37">
        <v>-0.25873730385804111</v>
      </c>
      <c r="J45" s="37">
        <v>-0.17426603759658893</v>
      </c>
      <c r="K45" s="37">
        <v>-1.40826573186378E-2</v>
      </c>
      <c r="L45" s="37">
        <v>4.1471310942430235E-2</v>
      </c>
      <c r="M45" s="193">
        <v>9.3703882393007157E-2</v>
      </c>
      <c r="N45" s="38">
        <f>(N29-B29)/B29</f>
        <v>1.8466421650517876E-2</v>
      </c>
      <c r="O45" s="29"/>
      <c r="P45" s="29"/>
      <c r="Q45" s="29"/>
      <c r="R45" s="29"/>
      <c r="S45" s="29"/>
      <c r="T45" s="29"/>
      <c r="U45" s="29"/>
      <c r="V45" s="29"/>
      <c r="W45" s="29"/>
      <c r="X45" s="29"/>
      <c r="Y45" s="29"/>
      <c r="Z45" s="29"/>
      <c r="AA45" s="29"/>
      <c r="AB45" s="29"/>
    </row>
    <row r="46" spans="1:28" x14ac:dyDescent="0.25">
      <c r="A46" s="9"/>
      <c r="B46" s="9"/>
      <c r="C46" s="9"/>
      <c r="D46" s="9"/>
      <c r="E46" s="9"/>
      <c r="F46" s="9"/>
      <c r="G46" s="9"/>
      <c r="H46" s="9"/>
      <c r="I46" s="9"/>
      <c r="J46" s="9"/>
      <c r="K46" s="9"/>
    </row>
    <row r="47" spans="1:28" x14ac:dyDescent="0.25">
      <c r="A47" s="9"/>
      <c r="B47" s="9"/>
      <c r="C47" s="9"/>
      <c r="D47" s="9"/>
      <c r="E47" s="9"/>
      <c r="F47" s="9"/>
      <c r="G47" s="9"/>
      <c r="H47" s="9"/>
      <c r="I47" s="9"/>
      <c r="J47" s="9"/>
      <c r="K47" s="9"/>
    </row>
    <row r="48" spans="1:28" x14ac:dyDescent="0.25">
      <c r="A48" s="9"/>
      <c r="B48" s="9"/>
      <c r="C48" s="9"/>
      <c r="D48" s="9"/>
      <c r="E48" s="9"/>
      <c r="F48" s="9"/>
      <c r="G48" s="9"/>
      <c r="H48" s="9"/>
      <c r="I48" s="9"/>
      <c r="J48" s="9"/>
      <c r="K48" s="9"/>
    </row>
    <row r="49" spans="1:14" x14ac:dyDescent="0.25">
      <c r="A49" s="257" t="s">
        <v>21</v>
      </c>
      <c r="B49" s="257"/>
      <c r="C49" s="257"/>
      <c r="D49" s="257"/>
      <c r="E49" s="257"/>
      <c r="F49" s="257"/>
      <c r="G49" s="257"/>
      <c r="H49" s="257"/>
      <c r="I49" s="257"/>
      <c r="J49" s="257"/>
      <c r="K49" s="257"/>
      <c r="L49" s="257"/>
      <c r="M49" s="257"/>
      <c r="N49" s="257"/>
    </row>
    <row r="50" spans="1:14" ht="14.4" x14ac:dyDescent="0.3">
      <c r="A50"/>
      <c r="B50" s="9"/>
      <c r="C50" s="9"/>
      <c r="D50" s="9"/>
      <c r="E50" s="9"/>
      <c r="F50" s="9"/>
      <c r="G50" s="9"/>
      <c r="H50" s="9"/>
      <c r="I50" s="9"/>
      <c r="J50" s="9"/>
      <c r="K50" s="9"/>
    </row>
    <row r="51" spans="1:14" x14ac:dyDescent="0.25">
      <c r="A51" s="9"/>
      <c r="B51" s="9"/>
      <c r="C51" s="9"/>
      <c r="D51" s="9"/>
      <c r="E51" s="9"/>
      <c r="F51" s="9"/>
      <c r="G51" s="9"/>
      <c r="H51" s="9"/>
      <c r="I51" s="9"/>
      <c r="J51" s="9"/>
      <c r="K51" s="9"/>
    </row>
    <row r="52" spans="1:14" ht="33.6" customHeight="1" x14ac:dyDescent="0.25">
      <c r="A52" s="153" t="s">
        <v>9</v>
      </c>
      <c r="B52" s="155" t="s">
        <v>1172</v>
      </c>
      <c r="C52" s="156" t="s">
        <v>1184</v>
      </c>
      <c r="D52" s="157" t="s">
        <v>1186</v>
      </c>
      <c r="E52" s="70" t="str">
        <f>"Particip. % en el total "&amp;D52</f>
        <v>Particip. % en el total jun-25</v>
      </c>
      <c r="F52" s="153" t="str">
        <f>"Δ% "&amp;D52&amp;" - "&amp;C52</f>
        <v>Δ% jun-25 - may-25</v>
      </c>
      <c r="G52" s="10" t="s">
        <v>1170</v>
      </c>
      <c r="H52" s="73" t="str">
        <f>"Δ% Anual "&amp;D52</f>
        <v>Δ% Anual jun-25</v>
      </c>
      <c r="I52" s="10" t="s">
        <v>1170</v>
      </c>
    </row>
    <row r="53" spans="1:14" ht="14.4" x14ac:dyDescent="0.3">
      <c r="A53" s="154" t="s">
        <v>62</v>
      </c>
      <c r="B53" s="39">
        <v>1514984</v>
      </c>
      <c r="C53" s="40">
        <v>1551025</v>
      </c>
      <c r="D53" s="41">
        <v>1548974</v>
      </c>
      <c r="E53" s="121">
        <f t="shared" ref="E53:E74" si="0">D53/$D$75</f>
        <v>0.16612810869357944</v>
      </c>
      <c r="F53" s="122">
        <f t="shared" ref="F53:F73" si="1">(D53-C53)/C53</f>
        <v>-1.3223513483019294E-3</v>
      </c>
      <c r="G53" s="121">
        <f t="shared" ref="G53:G74" si="2">(D53-C53)/$C$75</f>
        <v>-2.2076438079197041E-4</v>
      </c>
      <c r="H53" s="122">
        <f t="shared" ref="H53:H73" si="3">(D53-B53)/B53</f>
        <v>2.2435880510949292E-2</v>
      </c>
      <c r="I53" s="121">
        <f t="shared" ref="I53:I74" si="4">(D53-B53)/$B$75</f>
        <v>3.6742966786476772E-3</v>
      </c>
      <c r="J53"/>
      <c r="K53"/>
      <c r="L53"/>
    </row>
    <row r="54" spans="1:14" ht="14.4" x14ac:dyDescent="0.3">
      <c r="A54" s="154" t="s">
        <v>101</v>
      </c>
      <c r="B54" s="27">
        <v>1247663</v>
      </c>
      <c r="C54" s="29">
        <v>1248180</v>
      </c>
      <c r="D54" s="30">
        <v>1256673</v>
      </c>
      <c r="E54" s="121">
        <f t="shared" si="0"/>
        <v>0.13477870431413733</v>
      </c>
      <c r="F54" s="122">
        <f t="shared" si="1"/>
        <v>6.8043070710955148E-3</v>
      </c>
      <c r="G54" s="121">
        <f t="shared" si="2"/>
        <v>9.1416474210931483E-4</v>
      </c>
      <c r="H54" s="122">
        <f t="shared" si="3"/>
        <v>7.2215013188657515E-3</v>
      </c>
      <c r="I54" s="121">
        <f t="shared" si="4"/>
        <v>9.7397508310137016E-4</v>
      </c>
      <c r="J54"/>
      <c r="K54"/>
      <c r="L54"/>
    </row>
    <row r="55" spans="1:14" ht="14.4" x14ac:dyDescent="0.3">
      <c r="A55" s="154" t="s">
        <v>102</v>
      </c>
      <c r="B55" s="27">
        <v>1188826</v>
      </c>
      <c r="C55" s="29">
        <v>1184548</v>
      </c>
      <c r="D55" s="30">
        <v>1196021</v>
      </c>
      <c r="E55" s="121">
        <f t="shared" si="0"/>
        <v>0.12827375197246924</v>
      </c>
      <c r="F55" s="122">
        <f t="shared" si="1"/>
        <v>9.6855509443264428E-3</v>
      </c>
      <c r="G55" s="121">
        <f t="shared" si="2"/>
        <v>1.2349243007441621E-3</v>
      </c>
      <c r="H55" s="122">
        <f t="shared" si="3"/>
        <v>6.0521893027238637E-3</v>
      </c>
      <c r="I55" s="121">
        <f t="shared" si="4"/>
        <v>7.7777477501824181E-4</v>
      </c>
      <c r="J55"/>
      <c r="K55"/>
      <c r="L55"/>
    </row>
    <row r="56" spans="1:14" ht="14.4" x14ac:dyDescent="0.3">
      <c r="A56" s="154" t="s">
        <v>11</v>
      </c>
      <c r="B56" s="27">
        <v>965010</v>
      </c>
      <c r="C56" s="29">
        <v>999498</v>
      </c>
      <c r="D56" s="30">
        <v>1001064</v>
      </c>
      <c r="E56" s="121">
        <f t="shared" si="0"/>
        <v>0.10736453226537657</v>
      </c>
      <c r="F56" s="122">
        <f t="shared" si="1"/>
        <v>1.5667865268364719E-3</v>
      </c>
      <c r="G56" s="121">
        <f t="shared" si="2"/>
        <v>1.6856022443697009E-4</v>
      </c>
      <c r="H56" s="122">
        <f t="shared" si="3"/>
        <v>3.7361270867659405E-2</v>
      </c>
      <c r="I56" s="121">
        <f t="shared" si="4"/>
        <v>3.8974137232116314E-3</v>
      </c>
      <c r="J56"/>
      <c r="K56"/>
      <c r="L56"/>
    </row>
    <row r="57" spans="1:14" ht="14.4" x14ac:dyDescent="0.3">
      <c r="A57" s="154" t="s">
        <v>10</v>
      </c>
      <c r="B57" s="27">
        <v>778008</v>
      </c>
      <c r="C57" s="29">
        <v>754917</v>
      </c>
      <c r="D57" s="30">
        <v>751562</v>
      </c>
      <c r="E57" s="121">
        <f>D57/$D$75</f>
        <v>8.0605338518247527E-2</v>
      </c>
      <c r="F57" s="122">
        <f t="shared" si="1"/>
        <v>-4.4441971766432603E-3</v>
      </c>
      <c r="G57" s="121">
        <f t="shared" si="2"/>
        <v>-3.6112359705366202E-4</v>
      </c>
      <c r="H57" s="122">
        <f t="shared" si="3"/>
        <v>-3.3991938386237673E-2</v>
      </c>
      <c r="I57" s="121">
        <f>(D57-B57)/$B$75</f>
        <v>-2.8587952328189606E-3</v>
      </c>
      <c r="J57"/>
      <c r="K57"/>
      <c r="L57"/>
    </row>
    <row r="58" spans="1:14" ht="14.4" x14ac:dyDescent="0.3">
      <c r="A58" s="154" t="s">
        <v>13</v>
      </c>
      <c r="B58" s="27">
        <v>551558</v>
      </c>
      <c r="C58" s="29">
        <v>563323</v>
      </c>
      <c r="D58" s="30">
        <v>567144</v>
      </c>
      <c r="E58" s="121">
        <f t="shared" si="0"/>
        <v>6.0826430964568433E-2</v>
      </c>
      <c r="F58" s="122">
        <f t="shared" si="1"/>
        <v>6.7829646579315953E-3</v>
      </c>
      <c r="G58" s="121">
        <f t="shared" si="2"/>
        <v>4.1128264212877573E-4</v>
      </c>
      <c r="H58" s="122">
        <f t="shared" si="3"/>
        <v>2.8258134230670209E-2</v>
      </c>
      <c r="I58" s="121">
        <f t="shared" si="4"/>
        <v>1.684836364619085E-3</v>
      </c>
      <c r="J58"/>
      <c r="K58"/>
      <c r="L58"/>
    </row>
    <row r="59" spans="1:14" ht="14.4" x14ac:dyDescent="0.3">
      <c r="A59" s="154" t="s">
        <v>15</v>
      </c>
      <c r="B59" s="27">
        <v>484152</v>
      </c>
      <c r="C59" s="29">
        <v>490540</v>
      </c>
      <c r="D59" s="30">
        <v>489226</v>
      </c>
      <c r="E59" s="121">
        <f t="shared" si="0"/>
        <v>5.2469692908806147E-2</v>
      </c>
      <c r="F59" s="122">
        <f t="shared" si="1"/>
        <v>-2.6786806376646144E-3</v>
      </c>
      <c r="G59" s="121">
        <f t="shared" si="2"/>
        <v>-1.4143559061952662E-4</v>
      </c>
      <c r="H59" s="122">
        <f t="shared" si="3"/>
        <v>1.0480179778251459E-2</v>
      </c>
      <c r="I59" s="121">
        <f t="shared" si="4"/>
        <v>5.4849606788638758E-4</v>
      </c>
      <c r="J59"/>
      <c r="K59"/>
      <c r="L59"/>
    </row>
    <row r="60" spans="1:14" ht="14.4" x14ac:dyDescent="0.3">
      <c r="A60" s="154" t="s">
        <v>64</v>
      </c>
      <c r="B60" s="27">
        <v>397933</v>
      </c>
      <c r="C60" s="29">
        <v>403494</v>
      </c>
      <c r="D60" s="30">
        <v>399836</v>
      </c>
      <c r="E60" s="121">
        <f t="shared" si="0"/>
        <v>4.2882578059803479E-2</v>
      </c>
      <c r="F60" s="122">
        <f t="shared" si="1"/>
        <v>-9.0658101483541264E-3</v>
      </c>
      <c r="G60" s="121">
        <f t="shared" si="2"/>
        <v>-3.9373774009606426E-4</v>
      </c>
      <c r="H60" s="122">
        <f t="shared" si="3"/>
        <v>4.7822120809281965E-3</v>
      </c>
      <c r="I60" s="121">
        <f t="shared" si="4"/>
        <v>2.0571305029321946E-4</v>
      </c>
      <c r="J60"/>
      <c r="K60"/>
      <c r="L60"/>
    </row>
    <row r="61" spans="1:14" ht="14.4" x14ac:dyDescent="0.3">
      <c r="A61" s="154" t="s">
        <v>1163</v>
      </c>
      <c r="B61" s="27">
        <v>384669</v>
      </c>
      <c r="C61" s="29">
        <v>383815</v>
      </c>
      <c r="D61" s="30">
        <v>389438</v>
      </c>
      <c r="E61" s="121">
        <f t="shared" si="0"/>
        <v>4.1767388215302639E-2</v>
      </c>
      <c r="F61" s="122">
        <f t="shared" si="1"/>
        <v>1.4650287247762593E-2</v>
      </c>
      <c r="G61" s="121">
        <f t="shared" si="2"/>
        <v>6.0524530141065319E-4</v>
      </c>
      <c r="H61" s="122">
        <f t="shared" si="3"/>
        <v>1.2397671764556022E-2</v>
      </c>
      <c r="I61" s="121">
        <f t="shared" si="4"/>
        <v>5.1552576818095826E-4</v>
      </c>
      <c r="J61"/>
      <c r="K61"/>
      <c r="L61"/>
    </row>
    <row r="62" spans="1:14" ht="14.4" x14ac:dyDescent="0.3">
      <c r="A62" s="154" t="s">
        <v>19</v>
      </c>
      <c r="B62" s="27">
        <v>298822</v>
      </c>
      <c r="C62" s="29">
        <v>296014</v>
      </c>
      <c r="D62" s="30">
        <v>300498</v>
      </c>
      <c r="E62" s="121">
        <f t="shared" si="0"/>
        <v>3.2228536054319336E-2</v>
      </c>
      <c r="F62" s="122">
        <f t="shared" si="1"/>
        <v>1.5147932192396305E-2</v>
      </c>
      <c r="G62" s="121">
        <f t="shared" si="2"/>
        <v>4.8264626205324004E-4</v>
      </c>
      <c r="H62" s="122">
        <f t="shared" si="3"/>
        <v>5.608690123217166E-3</v>
      </c>
      <c r="I62" s="121">
        <f t="shared" si="4"/>
        <v>1.8117449936491637E-4</v>
      </c>
      <c r="J62"/>
      <c r="K62"/>
      <c r="L62"/>
    </row>
    <row r="63" spans="1:14" ht="14.4" x14ac:dyDescent="0.3">
      <c r="A63" s="154" t="s">
        <v>12</v>
      </c>
      <c r="B63" s="27">
        <v>276974</v>
      </c>
      <c r="C63" s="29">
        <v>291028</v>
      </c>
      <c r="D63" s="30">
        <v>288021</v>
      </c>
      <c r="E63" s="121">
        <f t="shared" si="0"/>
        <v>3.0890372591169023E-2</v>
      </c>
      <c r="F63" s="122">
        <f t="shared" si="1"/>
        <v>-1.0332339156369833E-2</v>
      </c>
      <c r="G63" s="121">
        <f t="shared" si="2"/>
        <v>-3.23665769401002E-4</v>
      </c>
      <c r="H63" s="122">
        <f t="shared" si="3"/>
        <v>3.9884610107807951E-2</v>
      </c>
      <c r="I63" s="121">
        <f t="shared" si="4"/>
        <v>1.1941734453963192E-3</v>
      </c>
      <c r="J63"/>
      <c r="K63"/>
      <c r="L63"/>
    </row>
    <row r="64" spans="1:14" ht="14.4" x14ac:dyDescent="0.3">
      <c r="A64" s="154" t="s">
        <v>14</v>
      </c>
      <c r="B64" s="27">
        <v>291861</v>
      </c>
      <c r="C64" s="29">
        <v>287668</v>
      </c>
      <c r="D64" s="30">
        <v>284671</v>
      </c>
      <c r="E64" s="121">
        <f t="shared" si="0"/>
        <v>3.0531083691469292E-2</v>
      </c>
      <c r="F64" s="122">
        <f t="shared" si="1"/>
        <v>-1.0418259938540262E-2</v>
      </c>
      <c r="G64" s="121">
        <f t="shared" si="2"/>
        <v>-3.2258939504316693E-4</v>
      </c>
      <c r="H64" s="122">
        <f t="shared" si="3"/>
        <v>-2.4635014613120631E-2</v>
      </c>
      <c r="I64" s="121">
        <f t="shared" si="4"/>
        <v>-7.7723427830175937E-4</v>
      </c>
      <c r="J64"/>
      <c r="K64"/>
      <c r="L64"/>
    </row>
    <row r="65" spans="1:14" ht="14.4" x14ac:dyDescent="0.3">
      <c r="A65" s="154" t="s">
        <v>17</v>
      </c>
      <c r="B65" s="27">
        <v>229201</v>
      </c>
      <c r="C65" s="29">
        <v>217188</v>
      </c>
      <c r="D65" s="30">
        <v>222097</v>
      </c>
      <c r="E65" s="121">
        <f t="shared" si="0"/>
        <v>2.38199960467496E-2</v>
      </c>
      <c r="F65" s="122">
        <f t="shared" si="1"/>
        <v>2.2602537893437944E-2</v>
      </c>
      <c r="G65" s="121">
        <f t="shared" si="2"/>
        <v>5.2839217226123005E-4</v>
      </c>
      <c r="H65" s="122">
        <f t="shared" si="3"/>
        <v>-3.0994629168284608E-2</v>
      </c>
      <c r="I65" s="121">
        <f t="shared" si="4"/>
        <v>-7.6793773477826124E-4</v>
      </c>
      <c r="J65"/>
      <c r="K65"/>
      <c r="L65"/>
    </row>
    <row r="66" spans="1:14" ht="14.4" x14ac:dyDescent="0.3">
      <c r="A66" s="154" t="s">
        <v>63</v>
      </c>
      <c r="B66" s="27">
        <v>220933</v>
      </c>
      <c r="C66" s="29">
        <v>211868</v>
      </c>
      <c r="D66" s="30">
        <v>216340</v>
      </c>
      <c r="E66" s="121">
        <f t="shared" si="0"/>
        <v>2.3202555391355167E-2</v>
      </c>
      <c r="F66" s="122">
        <f t="shared" si="1"/>
        <v>2.1107482017104991E-2</v>
      </c>
      <c r="G66" s="121">
        <f t="shared" si="2"/>
        <v>4.8135461282383798E-4</v>
      </c>
      <c r="H66" s="122">
        <f t="shared" si="3"/>
        <v>-2.0789108010120714E-2</v>
      </c>
      <c r="I66" s="121">
        <f t="shared" si="4"/>
        <v>-4.9650028376077614E-4</v>
      </c>
      <c r="J66"/>
      <c r="K66"/>
      <c r="L66"/>
    </row>
    <row r="67" spans="1:14" ht="14.4" x14ac:dyDescent="0.3">
      <c r="A67" s="154" t="s">
        <v>16</v>
      </c>
      <c r="B67" s="27">
        <v>108045</v>
      </c>
      <c r="C67" s="29">
        <v>102642</v>
      </c>
      <c r="D67" s="30">
        <v>102060</v>
      </c>
      <c r="E67" s="121">
        <f t="shared" si="0"/>
        <v>1.0945977642792402E-2</v>
      </c>
      <c r="F67" s="122">
        <f t="shared" si="1"/>
        <v>-5.670193488045829E-3</v>
      </c>
      <c r="G67" s="121">
        <f t="shared" si="2"/>
        <v>-6.2644987626000383E-5</v>
      </c>
      <c r="H67" s="122">
        <f t="shared" si="3"/>
        <v>-5.5393586005830907E-2</v>
      </c>
      <c r="I67" s="121">
        <f t="shared" si="4"/>
        <v>-6.4697456962948955E-4</v>
      </c>
      <c r="J67"/>
      <c r="K67"/>
      <c r="L67"/>
    </row>
    <row r="68" spans="1:14" ht="14.4" x14ac:dyDescent="0.3">
      <c r="A68" s="154" t="s">
        <v>61</v>
      </c>
      <c r="B68" s="27">
        <v>99067</v>
      </c>
      <c r="C68" s="29">
        <v>95621</v>
      </c>
      <c r="D68" s="30">
        <v>96050</v>
      </c>
      <c r="E68" s="121">
        <f t="shared" si="0"/>
        <v>1.0301402631689303E-2</v>
      </c>
      <c r="F68" s="122">
        <f t="shared" si="1"/>
        <v>4.4864621788100944E-3</v>
      </c>
      <c r="G68" s="121">
        <f t="shared" si="2"/>
        <v>4.6176459951123995E-5</v>
      </c>
      <c r="H68" s="122">
        <f t="shared" si="3"/>
        <v>-3.0454137099134929E-2</v>
      </c>
      <c r="I68" s="121">
        <f t="shared" si="4"/>
        <v>-3.2613571872550876E-4</v>
      </c>
      <c r="J68"/>
      <c r="K68"/>
      <c r="L68"/>
    </row>
    <row r="69" spans="1:14" ht="14.4" x14ac:dyDescent="0.3">
      <c r="A69" s="154" t="s">
        <v>18</v>
      </c>
      <c r="B69" s="27">
        <v>81207</v>
      </c>
      <c r="C69" s="29">
        <v>83321</v>
      </c>
      <c r="D69" s="30">
        <v>84503</v>
      </c>
      <c r="E69" s="121">
        <f t="shared" si="0"/>
        <v>9.0629820571123485E-3</v>
      </c>
      <c r="F69" s="122">
        <f t="shared" si="1"/>
        <v>1.4186099542732325E-2</v>
      </c>
      <c r="G69" s="121">
        <f t="shared" si="2"/>
        <v>1.2722744909610386E-4</v>
      </c>
      <c r="H69" s="122">
        <f t="shared" si="3"/>
        <v>4.0587634070954476E-2</v>
      </c>
      <c r="I69" s="121">
        <f t="shared" si="4"/>
        <v>3.5629543550522928E-4</v>
      </c>
      <c r="J69"/>
      <c r="K69"/>
      <c r="L69"/>
    </row>
    <row r="70" spans="1:14" ht="14.4" x14ac:dyDescent="0.3">
      <c r="A70" s="154" t="s">
        <v>65</v>
      </c>
      <c r="B70" s="27">
        <v>59986</v>
      </c>
      <c r="C70" s="29">
        <v>62182</v>
      </c>
      <c r="D70" s="30">
        <v>62131</v>
      </c>
      <c r="E70" s="121">
        <f t="shared" si="0"/>
        <v>6.6635757096250711E-3</v>
      </c>
      <c r="F70" s="122">
        <f t="shared" si="1"/>
        <v>-8.2017304042970635E-4</v>
      </c>
      <c r="G70" s="121">
        <f t="shared" si="2"/>
        <v>-5.4895092249587965E-6</v>
      </c>
      <c r="H70" s="122">
        <f t="shared" si="3"/>
        <v>3.5758343613509817E-2</v>
      </c>
      <c r="I70" s="121">
        <f t="shared" si="4"/>
        <v>2.3187309137096993E-4</v>
      </c>
      <c r="J70"/>
      <c r="K70"/>
      <c r="L70"/>
    </row>
    <row r="71" spans="1:14" ht="14.4" x14ac:dyDescent="0.3">
      <c r="A71" s="154" t="s">
        <v>1164</v>
      </c>
      <c r="B71" s="27">
        <v>44214</v>
      </c>
      <c r="C71" s="29">
        <v>37236</v>
      </c>
      <c r="D71" s="30">
        <v>40381</v>
      </c>
      <c r="E71" s="121">
        <f t="shared" si="0"/>
        <v>4.3308791220223394E-3</v>
      </c>
      <c r="F71" s="122">
        <f t="shared" si="1"/>
        <v>8.4461274035879261E-2</v>
      </c>
      <c r="G71" s="121">
        <f t="shared" si="2"/>
        <v>3.3851973553912577E-4</v>
      </c>
      <c r="H71" s="122">
        <f t="shared" si="3"/>
        <v>-8.6691998009680193E-2</v>
      </c>
      <c r="I71" s="121">
        <f t="shared" si="4"/>
        <v>-4.1434478285544413E-4</v>
      </c>
      <c r="J71"/>
      <c r="K71"/>
      <c r="L71"/>
    </row>
    <row r="72" spans="1:14" ht="14.4" x14ac:dyDescent="0.3">
      <c r="A72" s="154" t="s">
        <v>67</v>
      </c>
      <c r="B72" s="27">
        <v>18633</v>
      </c>
      <c r="C72" s="29">
        <v>18998</v>
      </c>
      <c r="D72" s="30">
        <v>19587</v>
      </c>
      <c r="E72" s="121">
        <f t="shared" si="0"/>
        <v>2.100713933856308E-3</v>
      </c>
      <c r="F72" s="122">
        <f t="shared" si="1"/>
        <v>3.1003263501421203E-2</v>
      </c>
      <c r="G72" s="121">
        <f t="shared" si="2"/>
        <v>6.3398449676484923E-5</v>
      </c>
      <c r="H72" s="122">
        <f t="shared" si="3"/>
        <v>5.1199484785058764E-2</v>
      </c>
      <c r="I72" s="121">
        <f t="shared" si="4"/>
        <v>1.0312677350485095E-4</v>
      </c>
      <c r="J72"/>
      <c r="K72"/>
      <c r="L72"/>
    </row>
    <row r="73" spans="1:14" ht="14.4" x14ac:dyDescent="0.3">
      <c r="A73" s="154" t="s">
        <v>66</v>
      </c>
      <c r="B73" s="27">
        <v>9004</v>
      </c>
      <c r="C73" s="29">
        <v>7342</v>
      </c>
      <c r="D73" s="30">
        <v>7696</v>
      </c>
      <c r="E73" s="121">
        <f t="shared" si="0"/>
        <v>8.2539921554899401E-4</v>
      </c>
      <c r="F73" s="122">
        <f t="shared" si="1"/>
        <v>4.8215745028602562E-2</v>
      </c>
      <c r="G73" s="121">
        <f t="shared" si="2"/>
        <v>3.8103652267361058E-5</v>
      </c>
      <c r="H73" s="122">
        <f t="shared" si="3"/>
        <v>-0.1452687694358063</v>
      </c>
      <c r="I73" s="121">
        <f t="shared" si="4"/>
        <v>-1.4139394103180824E-4</v>
      </c>
      <c r="J73"/>
      <c r="K73"/>
      <c r="L73"/>
    </row>
    <row r="74" spans="1:14" ht="14.4" x14ac:dyDescent="0.3">
      <c r="A74" s="154" t="s">
        <v>1165</v>
      </c>
      <c r="B74" s="28">
        <v>0</v>
      </c>
      <c r="C74" s="31">
        <v>0</v>
      </c>
      <c r="D74" s="32">
        <v>0</v>
      </c>
      <c r="E74" s="121">
        <f t="shared" si="0"/>
        <v>0</v>
      </c>
      <c r="F74" s="122">
        <v>0</v>
      </c>
      <c r="G74" s="121">
        <f t="shared" si="2"/>
        <v>0</v>
      </c>
      <c r="H74" s="122">
        <v>0</v>
      </c>
      <c r="I74" s="121">
        <f t="shared" si="4"/>
        <v>0</v>
      </c>
      <c r="J74"/>
    </row>
    <row r="75" spans="1:14" x14ac:dyDescent="0.25">
      <c r="A75" s="83" t="s">
        <v>20</v>
      </c>
      <c r="B75" s="138">
        <v>9250750</v>
      </c>
      <c r="C75" s="139">
        <v>9290448</v>
      </c>
      <c r="D75" s="140">
        <v>9323973</v>
      </c>
      <c r="E75" s="123">
        <v>1</v>
      </c>
      <c r="F75" s="124">
        <f>(D75-C75)/C75</f>
        <v>3.6085450346420322E-3</v>
      </c>
      <c r="G75" s="123">
        <f>(D75-C75)/$C$58</f>
        <v>5.9512925976748683E-2</v>
      </c>
      <c r="H75" s="124">
        <f>(D75-B75)/B75</f>
        <v>7.9153582141988487E-3</v>
      </c>
      <c r="I75" s="123">
        <f>(D75-B75)/$B$58</f>
        <v>0.13275666385040194</v>
      </c>
      <c r="K75" s="49"/>
    </row>
    <row r="76" spans="1:14" x14ac:dyDescent="0.25">
      <c r="A76" s="12"/>
      <c r="B76" s="13"/>
      <c r="C76" s="13"/>
      <c r="D76" s="13"/>
      <c r="E76" s="13"/>
      <c r="F76" s="14"/>
      <c r="G76" s="14"/>
      <c r="H76" s="14"/>
      <c r="I76" s="14"/>
      <c r="J76" s="14"/>
      <c r="K76" s="9"/>
    </row>
    <row r="78" spans="1:14" ht="14.4" customHeight="1" x14ac:dyDescent="0.25"/>
    <row r="79" spans="1:14" x14ac:dyDescent="0.25">
      <c r="A79" s="257" t="s">
        <v>47</v>
      </c>
      <c r="B79" s="257"/>
      <c r="C79" s="257"/>
      <c r="D79" s="257"/>
      <c r="E79" s="257"/>
      <c r="F79" s="257"/>
      <c r="G79" s="257"/>
      <c r="H79" s="257"/>
      <c r="I79" s="257"/>
      <c r="J79" s="257"/>
      <c r="K79" s="257"/>
      <c r="L79" s="257"/>
      <c r="M79" s="257"/>
      <c r="N79" s="257"/>
    </row>
    <row r="80" spans="1:14" x14ac:dyDescent="0.25">
      <c r="A80" s="9"/>
      <c r="B80" s="9"/>
      <c r="C80" s="9"/>
      <c r="D80" s="9"/>
      <c r="E80" s="9"/>
      <c r="F80" s="9"/>
      <c r="G80" s="9"/>
    </row>
    <row r="81" spans="1:16" x14ac:dyDescent="0.25">
      <c r="A81" s="9"/>
      <c r="B81" s="9"/>
      <c r="C81" s="9"/>
      <c r="D81" s="9"/>
      <c r="E81" s="9"/>
      <c r="F81" s="9"/>
      <c r="G81" s="9"/>
    </row>
    <row r="82" spans="1:16" x14ac:dyDescent="0.25">
      <c r="A82" s="48" t="s">
        <v>48</v>
      </c>
      <c r="B82" s="71" t="s">
        <v>1172</v>
      </c>
      <c r="C82" s="72" t="s">
        <v>1184</v>
      </c>
      <c r="D82" s="72" t="s">
        <v>1186</v>
      </c>
      <c r="E82" s="69" t="s">
        <v>49</v>
      </c>
      <c r="F82" s="197" t="s">
        <v>50</v>
      </c>
    </row>
    <row r="83" spans="1:16" x14ac:dyDescent="0.25">
      <c r="A83" s="23" t="e" vm="1">
        <v>#VALUE!</v>
      </c>
      <c r="B83" s="29">
        <v>12621</v>
      </c>
      <c r="C83" s="29">
        <v>11774</v>
      </c>
      <c r="D83" s="29">
        <v>11505</v>
      </c>
      <c r="E83" s="33">
        <f>(D83-C83)/C83</f>
        <v>-2.2846950908782061E-2</v>
      </c>
      <c r="F83" s="54">
        <f>(D83-B83)/B83</f>
        <v>-8.8424055146184927E-2</v>
      </c>
      <c r="P83" s="53"/>
    </row>
    <row r="84" spans="1:16" x14ac:dyDescent="0.25">
      <c r="A84" s="23" t="e" vm="2">
        <v>#VALUE!</v>
      </c>
      <c r="B84" s="29">
        <v>1654186</v>
      </c>
      <c r="C84" s="29">
        <v>1687856</v>
      </c>
      <c r="D84" s="29">
        <v>1692841</v>
      </c>
      <c r="E84" s="33">
        <f t="shared" ref="E84:E115" si="5">(D84-C84)/C84</f>
        <v>2.95345100529903E-3</v>
      </c>
      <c r="F84" s="55">
        <f t="shared" ref="F84:F117" si="6">(D84-B84)/B84</f>
        <v>2.3367988847687021E-2</v>
      </c>
    </row>
    <row r="85" spans="1:16" x14ac:dyDescent="0.25">
      <c r="A85" s="23" t="e" vm="3">
        <v>#VALUE!</v>
      </c>
      <c r="B85" s="29">
        <v>82509</v>
      </c>
      <c r="C85" s="29">
        <v>67707</v>
      </c>
      <c r="D85" s="29">
        <v>67859</v>
      </c>
      <c r="E85" s="33">
        <f t="shared" si="5"/>
        <v>2.2449672855096225E-3</v>
      </c>
      <c r="F85" s="55">
        <f t="shared" si="6"/>
        <v>-0.1775563877879989</v>
      </c>
    </row>
    <row r="86" spans="1:16" x14ac:dyDescent="0.25">
      <c r="A86" s="23" t="e" vm="4">
        <v>#VALUE!</v>
      </c>
      <c r="B86" s="29">
        <v>46757</v>
      </c>
      <c r="C86" s="29">
        <v>55054</v>
      </c>
      <c r="D86" s="29">
        <v>55256</v>
      </c>
      <c r="E86" s="33">
        <f t="shared" si="5"/>
        <v>3.6691248592291203E-3</v>
      </c>
      <c r="F86" s="55">
        <f t="shared" si="6"/>
        <v>0.18176957460914944</v>
      </c>
    </row>
    <row r="87" spans="1:16" x14ac:dyDescent="0.25">
      <c r="A87" s="23" t="e" vm="5">
        <v>#VALUE!</v>
      </c>
      <c r="B87" s="29">
        <v>468570</v>
      </c>
      <c r="C87" s="29">
        <v>473180</v>
      </c>
      <c r="D87" s="29">
        <v>476051</v>
      </c>
      <c r="E87" s="33">
        <f t="shared" si="5"/>
        <v>6.0674584724629103E-3</v>
      </c>
      <c r="F87" s="55">
        <f t="shared" si="6"/>
        <v>1.5965597456089806E-2</v>
      </c>
    </row>
    <row r="88" spans="1:16" x14ac:dyDescent="0.25">
      <c r="A88" s="23" t="e" vm="6">
        <v>#VALUE!</v>
      </c>
      <c r="B88" s="29">
        <v>2765076</v>
      </c>
      <c r="C88" s="29">
        <v>2779426</v>
      </c>
      <c r="D88" s="29">
        <v>2808025</v>
      </c>
      <c r="E88" s="33">
        <f t="shared" si="5"/>
        <v>1.0289534601748706E-2</v>
      </c>
      <c r="F88" s="55">
        <f t="shared" si="6"/>
        <v>1.55326652865961E-2</v>
      </c>
    </row>
    <row r="89" spans="1:16" x14ac:dyDescent="0.25">
      <c r="A89" s="23" t="e" vm="7">
        <v>#VALUE!</v>
      </c>
      <c r="B89" s="29">
        <v>273387</v>
      </c>
      <c r="C89" s="29">
        <v>277020</v>
      </c>
      <c r="D89" s="29">
        <v>276826</v>
      </c>
      <c r="E89" s="33">
        <f t="shared" si="5"/>
        <v>-7.0031044689914084E-4</v>
      </c>
      <c r="F89" s="55">
        <f t="shared" si="6"/>
        <v>1.2579237491175514E-2</v>
      </c>
    </row>
    <row r="90" spans="1:16" x14ac:dyDescent="0.25">
      <c r="A90" s="23" t="e" vm="8">
        <v>#VALUE!</v>
      </c>
      <c r="B90" s="29">
        <v>154083</v>
      </c>
      <c r="C90" s="29">
        <v>149987</v>
      </c>
      <c r="D90" s="29">
        <v>150958</v>
      </c>
      <c r="E90" s="33">
        <f t="shared" si="5"/>
        <v>6.4738944041816959E-3</v>
      </c>
      <c r="F90" s="55">
        <f t="shared" si="6"/>
        <v>-2.0281276974098376E-2</v>
      </c>
    </row>
    <row r="91" spans="1:16" x14ac:dyDescent="0.25">
      <c r="A91" s="23" t="e" vm="9">
        <v>#VALUE!</v>
      </c>
      <c r="B91" s="29">
        <v>151637</v>
      </c>
      <c r="C91" s="29">
        <v>153829</v>
      </c>
      <c r="D91" s="29">
        <v>154100</v>
      </c>
      <c r="E91" s="33">
        <f t="shared" si="5"/>
        <v>1.7616964291518504E-3</v>
      </c>
      <c r="F91" s="55">
        <f t="shared" si="6"/>
        <v>1.6242737590429775E-2</v>
      </c>
    </row>
    <row r="92" spans="1:16" x14ac:dyDescent="0.25">
      <c r="A92" s="23" t="e" vm="10">
        <v>#VALUE!</v>
      </c>
      <c r="B92" s="29">
        <v>39229</v>
      </c>
      <c r="C92" s="29">
        <v>34168</v>
      </c>
      <c r="D92" s="29">
        <v>34335</v>
      </c>
      <c r="E92" s="33">
        <f t="shared" si="5"/>
        <v>4.8876141418871455E-3</v>
      </c>
      <c r="F92" s="55">
        <f t="shared" si="6"/>
        <v>-0.12475464579775167</v>
      </c>
    </row>
    <row r="93" spans="1:16" x14ac:dyDescent="0.25">
      <c r="A93" s="23" t="e" vm="11">
        <v>#VALUE!</v>
      </c>
      <c r="B93" s="29">
        <v>78884</v>
      </c>
      <c r="C93" s="29">
        <v>78166</v>
      </c>
      <c r="D93" s="29">
        <v>77525</v>
      </c>
      <c r="E93" s="33">
        <f t="shared" si="5"/>
        <v>-8.2004963795000389E-3</v>
      </c>
      <c r="F93" s="55">
        <f t="shared" si="6"/>
        <v>-1.7227828203437958E-2</v>
      </c>
    </row>
    <row r="94" spans="1:16" x14ac:dyDescent="0.25">
      <c r="A94" s="23" t="e" vm="12">
        <v>#VALUE!</v>
      </c>
      <c r="B94" s="29">
        <v>98129</v>
      </c>
      <c r="C94" s="29">
        <v>95107</v>
      </c>
      <c r="D94" s="29">
        <v>95997</v>
      </c>
      <c r="E94" s="33">
        <f t="shared" si="5"/>
        <v>9.3578811233663139E-3</v>
      </c>
      <c r="F94" s="55">
        <f t="shared" si="6"/>
        <v>-2.1726502868672868E-2</v>
      </c>
    </row>
    <row r="95" spans="1:16" x14ac:dyDescent="0.25">
      <c r="A95" s="23" t="e" vm="13">
        <v>#VALUE!</v>
      </c>
      <c r="B95" s="29">
        <v>114144</v>
      </c>
      <c r="C95" s="29">
        <v>113863</v>
      </c>
      <c r="D95" s="29">
        <v>113903</v>
      </c>
      <c r="E95" s="33">
        <f t="shared" si="5"/>
        <v>3.5129936853938506E-4</v>
      </c>
      <c r="F95" s="55">
        <f t="shared" si="6"/>
        <v>-2.1113680964395852E-3</v>
      </c>
    </row>
    <row r="96" spans="1:16" x14ac:dyDescent="0.25">
      <c r="A96" s="23" t="e" vm="14">
        <v>#VALUE!</v>
      </c>
      <c r="B96" s="29">
        <v>29868</v>
      </c>
      <c r="C96" s="29">
        <v>30789</v>
      </c>
      <c r="D96" s="29">
        <v>31999</v>
      </c>
      <c r="E96" s="33">
        <f t="shared" si="5"/>
        <v>3.9299749910682386E-2</v>
      </c>
      <c r="F96" s="55">
        <f t="shared" si="6"/>
        <v>7.1347261282978441E-2</v>
      </c>
    </row>
    <row r="97" spans="1:6" x14ac:dyDescent="0.25">
      <c r="A97" s="23" t="e" vm="15">
        <v>#VALUE!</v>
      </c>
      <c r="B97" s="29">
        <v>121733</v>
      </c>
      <c r="C97" s="29">
        <v>121186</v>
      </c>
      <c r="D97" s="29">
        <v>121196</v>
      </c>
      <c r="E97" s="33">
        <f t="shared" si="5"/>
        <v>8.2517782582146448E-5</v>
      </c>
      <c r="F97" s="55">
        <f t="shared" si="6"/>
        <v>-4.4112935687118529E-3</v>
      </c>
    </row>
    <row r="98" spans="1:6" x14ac:dyDescent="0.25">
      <c r="A98" s="23" t="e" vm="16">
        <v>#VALUE!</v>
      </c>
      <c r="B98" s="29">
        <v>424808</v>
      </c>
      <c r="C98" s="29">
        <v>445534</v>
      </c>
      <c r="D98" s="29">
        <v>433403</v>
      </c>
      <c r="E98" s="33">
        <f t="shared" si="5"/>
        <v>-2.7228000556635407E-2</v>
      </c>
      <c r="F98" s="55">
        <f t="shared" si="6"/>
        <v>2.0232669817894202E-2</v>
      </c>
    </row>
    <row r="99" spans="1:6" x14ac:dyDescent="0.25">
      <c r="A99" s="23" t="e" vm="17">
        <v>#VALUE!</v>
      </c>
      <c r="B99" s="29">
        <v>11004</v>
      </c>
      <c r="C99" s="29">
        <v>11650</v>
      </c>
      <c r="D99" s="29">
        <v>11764</v>
      </c>
      <c r="E99" s="33">
        <f t="shared" si="5"/>
        <v>9.7854077253218888E-3</v>
      </c>
      <c r="F99" s="55">
        <f t="shared" si="6"/>
        <v>6.906579425663395E-2</v>
      </c>
    </row>
    <row r="100" spans="1:6" x14ac:dyDescent="0.25">
      <c r="A100" s="23" t="e" vm="18">
        <v>#VALUE!</v>
      </c>
      <c r="B100" s="29">
        <v>17188</v>
      </c>
      <c r="C100" s="29">
        <v>17743</v>
      </c>
      <c r="D100" s="29">
        <v>17945</v>
      </c>
      <c r="E100" s="33">
        <f t="shared" si="5"/>
        <v>1.1384771459166996E-2</v>
      </c>
      <c r="F100" s="55">
        <f t="shared" si="6"/>
        <v>4.4042355131487083E-2</v>
      </c>
    </row>
    <row r="101" spans="1:6" x14ac:dyDescent="0.25">
      <c r="A101" s="23" t="e" vm="19">
        <v>#VALUE!</v>
      </c>
      <c r="B101" s="29">
        <v>107802</v>
      </c>
      <c r="C101" s="29">
        <v>109132</v>
      </c>
      <c r="D101" s="29">
        <v>110277</v>
      </c>
      <c r="E101" s="33">
        <f t="shared" si="5"/>
        <v>1.0491881391342594E-2</v>
      </c>
      <c r="F101" s="55">
        <f t="shared" si="6"/>
        <v>2.2958757722491233E-2</v>
      </c>
    </row>
    <row r="102" spans="1:6" x14ac:dyDescent="0.25">
      <c r="A102" s="23" t="e" vm="20">
        <v>#VALUE!</v>
      </c>
      <c r="B102" s="29">
        <v>62096</v>
      </c>
      <c r="C102" s="29">
        <v>64056</v>
      </c>
      <c r="D102" s="29">
        <v>65065</v>
      </c>
      <c r="E102" s="33">
        <f t="shared" si="5"/>
        <v>1.5751842138129139E-2</v>
      </c>
      <c r="F102" s="55">
        <f t="shared" si="6"/>
        <v>4.7813063643390878E-2</v>
      </c>
    </row>
    <row r="103" spans="1:6" x14ac:dyDescent="0.25">
      <c r="A103" s="23" t="e" vm="21">
        <v>#VALUE!</v>
      </c>
      <c r="B103" s="29">
        <v>121299</v>
      </c>
      <c r="C103" s="29">
        <v>122354</v>
      </c>
      <c r="D103" s="29">
        <v>122902</v>
      </c>
      <c r="E103" s="33">
        <f t="shared" si="5"/>
        <v>4.4788073949360054E-3</v>
      </c>
      <c r="F103" s="55">
        <f t="shared" si="6"/>
        <v>1.3215277949529675E-2</v>
      </c>
    </row>
    <row r="104" spans="1:6" x14ac:dyDescent="0.25">
      <c r="A104" s="23" t="e" vm="22">
        <v>#VALUE!</v>
      </c>
      <c r="B104" s="29">
        <v>185981</v>
      </c>
      <c r="C104" s="29">
        <v>186692</v>
      </c>
      <c r="D104" s="29">
        <v>186125</v>
      </c>
      <c r="E104" s="33">
        <f t="shared" si="5"/>
        <v>-3.0370878237953422E-3</v>
      </c>
      <c r="F104" s="55">
        <f t="shared" si="6"/>
        <v>7.742726407536254E-4</v>
      </c>
    </row>
    <row r="105" spans="1:6" x14ac:dyDescent="0.25">
      <c r="A105" s="23" t="e" vm="23">
        <v>#VALUE!</v>
      </c>
      <c r="B105" s="29">
        <v>98603</v>
      </c>
      <c r="C105" s="29">
        <v>98672</v>
      </c>
      <c r="D105" s="29">
        <v>99605</v>
      </c>
      <c r="E105" s="33">
        <f t="shared" si="5"/>
        <v>9.4555699691908548E-3</v>
      </c>
      <c r="F105" s="55">
        <f t="shared" si="6"/>
        <v>1.016196261777025E-2</v>
      </c>
    </row>
    <row r="106" spans="1:6" x14ac:dyDescent="0.25">
      <c r="A106" s="23" t="e" vm="24">
        <v>#VALUE!</v>
      </c>
      <c r="B106" s="29">
        <v>156743</v>
      </c>
      <c r="C106" s="29">
        <v>153375</v>
      </c>
      <c r="D106" s="29">
        <v>154471</v>
      </c>
      <c r="E106" s="33">
        <f t="shared" si="5"/>
        <v>7.1458842705786471E-3</v>
      </c>
      <c r="F106" s="55">
        <f t="shared" si="6"/>
        <v>-1.4495065170374435E-2</v>
      </c>
    </row>
    <row r="107" spans="1:6" x14ac:dyDescent="0.25">
      <c r="A107" s="23" t="e" vm="25">
        <v>#VALUE!</v>
      </c>
      <c r="B107" s="29">
        <v>21336</v>
      </c>
      <c r="C107" s="29">
        <v>20711</v>
      </c>
      <c r="D107" s="29">
        <v>20840</v>
      </c>
      <c r="E107" s="33">
        <f t="shared" si="5"/>
        <v>6.2285741876297622E-3</v>
      </c>
      <c r="F107" s="55">
        <f t="shared" si="6"/>
        <v>-2.3247094113235847E-2</v>
      </c>
    </row>
    <row r="108" spans="1:6" x14ac:dyDescent="0.25">
      <c r="A108" s="23" t="e" vm="26">
        <v>#VALUE!</v>
      </c>
      <c r="B108" s="29">
        <v>88344</v>
      </c>
      <c r="C108" s="29">
        <v>90142</v>
      </c>
      <c r="D108" s="29">
        <v>90661</v>
      </c>
      <c r="E108" s="33">
        <f t="shared" si="5"/>
        <v>5.7575824809744623E-3</v>
      </c>
      <c r="F108" s="55">
        <f t="shared" si="6"/>
        <v>2.6227021642669563E-2</v>
      </c>
    </row>
    <row r="109" spans="1:6" x14ac:dyDescent="0.25">
      <c r="A109" s="23" t="e" vm="27">
        <v>#VALUE!</v>
      </c>
      <c r="B109" s="29">
        <v>197682</v>
      </c>
      <c r="C109" s="29">
        <v>202788</v>
      </c>
      <c r="D109" s="29">
        <v>202859</v>
      </c>
      <c r="E109" s="33">
        <f t="shared" si="5"/>
        <v>3.5011933644988854E-4</v>
      </c>
      <c r="F109" s="55">
        <f t="shared" si="6"/>
        <v>2.6188525004805698E-2</v>
      </c>
    </row>
    <row r="110" spans="1:6" x14ac:dyDescent="0.25">
      <c r="A110" s="23" t="e" vm="28">
        <v>#VALUE!</v>
      </c>
      <c r="B110" s="29">
        <v>380550</v>
      </c>
      <c r="C110" s="29">
        <v>388032</v>
      </c>
      <c r="D110" s="29">
        <v>389198</v>
      </c>
      <c r="E110" s="33">
        <f t="shared" si="5"/>
        <v>3.0049068118093354E-3</v>
      </c>
      <c r="F110" s="55">
        <f t="shared" si="6"/>
        <v>2.2725003284719485E-2</v>
      </c>
    </row>
    <row r="111" spans="1:6" x14ac:dyDescent="0.25">
      <c r="A111" s="23" t="e" vm="29">
        <v>#VALUE!</v>
      </c>
      <c r="B111" s="29">
        <v>54211</v>
      </c>
      <c r="C111" s="29">
        <v>55211</v>
      </c>
      <c r="D111" s="29">
        <v>54681</v>
      </c>
      <c r="E111" s="33">
        <f t="shared" si="5"/>
        <v>-9.599536324283205E-3</v>
      </c>
      <c r="F111" s="55">
        <f t="shared" si="6"/>
        <v>8.6698271568500865E-3</v>
      </c>
    </row>
    <row r="112" spans="1:6" x14ac:dyDescent="0.25">
      <c r="A112" s="23" t="e" vm="30">
        <v>#VALUE!</v>
      </c>
      <c r="B112" s="29">
        <v>147938</v>
      </c>
      <c r="C112" s="29">
        <v>150645</v>
      </c>
      <c r="D112" s="29">
        <v>151707</v>
      </c>
      <c r="E112" s="33">
        <f t="shared" si="5"/>
        <v>7.0496863487005878E-3</v>
      </c>
      <c r="F112" s="55">
        <f t="shared" si="6"/>
        <v>2.5476888966999688E-2</v>
      </c>
    </row>
    <row r="113" spans="1:14" x14ac:dyDescent="0.25">
      <c r="A113" s="23" t="e" vm="31">
        <v>#VALUE!</v>
      </c>
      <c r="B113" s="29">
        <v>861871</v>
      </c>
      <c r="C113" s="29">
        <v>867844</v>
      </c>
      <c r="D113" s="29">
        <v>868662</v>
      </c>
      <c r="E113" s="33">
        <f t="shared" si="5"/>
        <v>9.4256571457543065E-4</v>
      </c>
      <c r="F113" s="55">
        <f t="shared" si="6"/>
        <v>7.8793694183932391E-3</v>
      </c>
    </row>
    <row r="114" spans="1:14" x14ac:dyDescent="0.25">
      <c r="A114" s="23" t="e" vm="32">
        <v>#VALUE!</v>
      </c>
      <c r="B114" s="29">
        <v>2824</v>
      </c>
      <c r="C114" s="29">
        <v>5152</v>
      </c>
      <c r="D114" s="29">
        <v>5008</v>
      </c>
      <c r="E114" s="33">
        <f t="shared" si="5"/>
        <v>-2.7950310559006212E-2</v>
      </c>
      <c r="F114" s="55">
        <f t="shared" si="6"/>
        <v>0.77337110481586402</v>
      </c>
    </row>
    <row r="115" spans="1:14" x14ac:dyDescent="0.25">
      <c r="A115" s="23" t="e" vm="33">
        <v>#VALUE!</v>
      </c>
      <c r="B115" s="29">
        <v>219657</v>
      </c>
      <c r="C115" s="29">
        <v>171603</v>
      </c>
      <c r="D115" s="29">
        <v>170424</v>
      </c>
      <c r="E115" s="33">
        <f t="shared" si="5"/>
        <v>-6.8705092568311739E-3</v>
      </c>
      <c r="F115" s="55">
        <f t="shared" si="6"/>
        <v>-0.22413581174285363</v>
      </c>
    </row>
    <row r="116" spans="1:14" x14ac:dyDescent="0.25">
      <c r="A116" s="23" t="s">
        <v>51</v>
      </c>
      <c r="B116" s="29">
        <v>0</v>
      </c>
      <c r="C116" s="29">
        <v>0</v>
      </c>
      <c r="D116" s="29">
        <v>0</v>
      </c>
      <c r="E116" s="33">
        <v>0</v>
      </c>
      <c r="F116" s="56">
        <v>0</v>
      </c>
    </row>
    <row r="117" spans="1:14" x14ac:dyDescent="0.25">
      <c r="A117" s="47" t="s">
        <v>8</v>
      </c>
      <c r="B117" s="43">
        <v>9250750</v>
      </c>
      <c r="C117" s="43">
        <v>9290448</v>
      </c>
      <c r="D117" s="43">
        <v>9323973</v>
      </c>
      <c r="E117" s="68">
        <f>(D117-C117)/C117</f>
        <v>3.6085450346420322E-3</v>
      </c>
      <c r="F117" s="68">
        <f t="shared" si="6"/>
        <v>7.9153582141988487E-3</v>
      </c>
    </row>
    <row r="122" spans="1:14" x14ac:dyDescent="0.25">
      <c r="A122" s="257" t="s">
        <v>89</v>
      </c>
      <c r="B122" s="257"/>
      <c r="C122" s="257"/>
      <c r="D122" s="257"/>
      <c r="E122" s="257"/>
      <c r="F122" s="257"/>
      <c r="G122" s="257"/>
      <c r="H122" s="257"/>
      <c r="I122" s="257"/>
      <c r="J122" s="257"/>
      <c r="K122" s="257"/>
      <c r="L122" s="257"/>
      <c r="M122" s="257"/>
      <c r="N122" s="257"/>
    </row>
    <row r="124" spans="1:14" ht="14.25" customHeight="1" x14ac:dyDescent="0.3">
      <c r="A124" s="243" t="s">
        <v>87</v>
      </c>
      <c r="B124" s="245" t="str">
        <f>B82</f>
        <v>jun-24</v>
      </c>
      <c r="C124" s="246"/>
      <c r="D124" s="247"/>
      <c r="E124" s="245" t="str">
        <f>D82</f>
        <v>jun-25</v>
      </c>
      <c r="F124" s="246"/>
      <c r="G124" s="247"/>
      <c r="H124" s="239" t="str">
        <f>"Mujeres por cada 100 hombres "&amp;B82</f>
        <v>Mujeres por cada 100 hombres jun-24</v>
      </c>
      <c r="I124" s="241" t="str">
        <f>"Mujeres por cada 100 hombres "&amp;D82</f>
        <v>Mujeres por cada 100 hombres jun-25</v>
      </c>
    </row>
    <row r="125" spans="1:14" ht="30" customHeight="1" x14ac:dyDescent="0.25">
      <c r="A125" s="244"/>
      <c r="B125" s="129" t="s">
        <v>84</v>
      </c>
      <c r="C125" s="130" t="s">
        <v>85</v>
      </c>
      <c r="D125" s="131" t="s">
        <v>86</v>
      </c>
      <c r="E125" s="129" t="s">
        <v>84</v>
      </c>
      <c r="F125" s="130" t="s">
        <v>85</v>
      </c>
      <c r="G125" s="131" t="s">
        <v>86</v>
      </c>
      <c r="H125" s="240"/>
      <c r="I125" s="242"/>
    </row>
    <row r="126" spans="1:14" x14ac:dyDescent="0.25">
      <c r="A126" s="165" t="s">
        <v>69</v>
      </c>
      <c r="B126" s="39">
        <v>31020</v>
      </c>
      <c r="C126" s="40">
        <v>16472</v>
      </c>
      <c r="D126" s="41">
        <v>0</v>
      </c>
      <c r="E126" s="39">
        <v>46234</v>
      </c>
      <c r="F126" s="40">
        <v>25076</v>
      </c>
      <c r="G126" s="41">
        <v>0</v>
      </c>
      <c r="H126" s="132">
        <f>C126/B126*100</f>
        <v>53.101225016118633</v>
      </c>
      <c r="I126" s="133">
        <f t="shared" ref="I126:I142" si="7">F126/E126*100</f>
        <v>54.237141497599175</v>
      </c>
    </row>
    <row r="127" spans="1:14" x14ac:dyDescent="0.25">
      <c r="A127" s="166" t="s">
        <v>70</v>
      </c>
      <c r="B127" s="27">
        <v>517150</v>
      </c>
      <c r="C127" s="29">
        <v>370056</v>
      </c>
      <c r="D127" s="30">
        <v>0</v>
      </c>
      <c r="E127" s="27">
        <v>539835</v>
      </c>
      <c r="F127" s="29">
        <v>388779</v>
      </c>
      <c r="G127" s="30">
        <v>0</v>
      </c>
      <c r="H127" s="134">
        <f t="shared" ref="H127:H142" si="8">C127/B127*100</f>
        <v>71.556801701633958</v>
      </c>
      <c r="I127" s="135">
        <f t="shared" si="7"/>
        <v>72.018116646753171</v>
      </c>
    </row>
    <row r="128" spans="1:14" x14ac:dyDescent="0.25">
      <c r="A128" s="166" t="s">
        <v>71</v>
      </c>
      <c r="B128" s="27">
        <v>825114</v>
      </c>
      <c r="C128" s="29">
        <v>673371</v>
      </c>
      <c r="D128" s="30">
        <v>0</v>
      </c>
      <c r="E128" s="27">
        <v>823354</v>
      </c>
      <c r="F128" s="29">
        <v>671720</v>
      </c>
      <c r="G128" s="30">
        <v>0</v>
      </c>
      <c r="H128" s="134">
        <f t="shared" si="8"/>
        <v>81.609450330499783</v>
      </c>
      <c r="I128" s="135">
        <f t="shared" si="7"/>
        <v>81.58337725935624</v>
      </c>
    </row>
    <row r="129" spans="1:12" x14ac:dyDescent="0.25">
      <c r="A129" s="166" t="s">
        <v>72</v>
      </c>
      <c r="B129" s="27">
        <v>850616</v>
      </c>
      <c r="C129" s="29">
        <v>702323</v>
      </c>
      <c r="D129" s="30">
        <v>0</v>
      </c>
      <c r="E129" s="27">
        <v>844371</v>
      </c>
      <c r="F129" s="29">
        <v>703229</v>
      </c>
      <c r="G129" s="30">
        <v>0</v>
      </c>
      <c r="H129" s="134">
        <f t="shared" si="8"/>
        <v>82.566398939121768</v>
      </c>
      <c r="I129" s="135">
        <f t="shared" si="7"/>
        <v>83.284361968850192</v>
      </c>
      <c r="J129" s="29"/>
      <c r="K129" s="29"/>
      <c r="L129" s="29"/>
    </row>
    <row r="130" spans="1:12" x14ac:dyDescent="0.25">
      <c r="A130" s="166" t="s">
        <v>73</v>
      </c>
      <c r="B130" s="27">
        <v>731445</v>
      </c>
      <c r="C130" s="29">
        <v>604498</v>
      </c>
      <c r="D130" s="30">
        <v>0</v>
      </c>
      <c r="E130" s="27">
        <v>731440</v>
      </c>
      <c r="F130" s="29">
        <v>610701</v>
      </c>
      <c r="G130" s="30">
        <v>0</v>
      </c>
      <c r="H130" s="134">
        <f t="shared" si="8"/>
        <v>82.64435466781508</v>
      </c>
      <c r="I130" s="135">
        <f t="shared" si="7"/>
        <v>83.492972766050528</v>
      </c>
      <c r="J130" s="29"/>
      <c r="K130" s="29"/>
      <c r="L130" s="29"/>
    </row>
    <row r="131" spans="1:12" x14ac:dyDescent="0.25">
      <c r="A131" s="166" t="s">
        <v>74</v>
      </c>
      <c r="B131" s="27">
        <v>650640</v>
      </c>
      <c r="C131" s="29">
        <v>527407</v>
      </c>
      <c r="D131" s="30">
        <v>0</v>
      </c>
      <c r="E131" s="27">
        <v>642446</v>
      </c>
      <c r="F131" s="29">
        <v>528166</v>
      </c>
      <c r="G131" s="30">
        <v>0</v>
      </c>
      <c r="H131" s="134">
        <f t="shared" si="8"/>
        <v>81.059725808434763</v>
      </c>
      <c r="I131" s="135">
        <f t="shared" si="7"/>
        <v>82.211734527104213</v>
      </c>
      <c r="J131" s="29"/>
      <c r="K131" s="29"/>
      <c r="L131" s="29"/>
    </row>
    <row r="132" spans="1:12" x14ac:dyDescent="0.25">
      <c r="A132" s="166" t="s">
        <v>75</v>
      </c>
      <c r="B132" s="27">
        <v>526337</v>
      </c>
      <c r="C132" s="29">
        <v>407806</v>
      </c>
      <c r="D132" s="30">
        <v>0</v>
      </c>
      <c r="E132" s="27">
        <v>532192</v>
      </c>
      <c r="F132" s="29">
        <v>418063</v>
      </c>
      <c r="G132" s="30">
        <v>0</v>
      </c>
      <c r="H132" s="134">
        <f t="shared" si="8"/>
        <v>77.48001755529252</v>
      </c>
      <c r="I132" s="135">
        <f t="shared" si="7"/>
        <v>78.554920028861758</v>
      </c>
      <c r="J132" s="29"/>
      <c r="K132" s="29"/>
      <c r="L132" s="29"/>
    </row>
    <row r="133" spans="1:12" x14ac:dyDescent="0.25">
      <c r="A133" s="166" t="s">
        <v>76</v>
      </c>
      <c r="B133" s="27">
        <v>419042</v>
      </c>
      <c r="C133" s="29">
        <v>295469</v>
      </c>
      <c r="D133" s="30">
        <v>0</v>
      </c>
      <c r="E133" s="27">
        <v>413090</v>
      </c>
      <c r="F133" s="29">
        <v>299221</v>
      </c>
      <c r="G133" s="30">
        <v>0</v>
      </c>
      <c r="H133" s="134">
        <f>C133/B133*100</f>
        <v>70.510593210227128</v>
      </c>
      <c r="I133" s="135">
        <f t="shared" si="7"/>
        <v>72.434820499164829</v>
      </c>
      <c r="J133" s="29"/>
      <c r="K133" s="29"/>
      <c r="L133" s="29"/>
    </row>
    <row r="134" spans="1:12" x14ac:dyDescent="0.25">
      <c r="A134" s="166" t="s">
        <v>77</v>
      </c>
      <c r="B134" s="27">
        <v>355051</v>
      </c>
      <c r="C134" s="29">
        <v>209041</v>
      </c>
      <c r="D134" s="30">
        <v>0</v>
      </c>
      <c r="E134" s="27">
        <v>353107</v>
      </c>
      <c r="F134" s="29">
        <v>205530</v>
      </c>
      <c r="G134" s="30">
        <v>0</v>
      </c>
      <c r="H134" s="134">
        <f t="shared" si="8"/>
        <v>58.876330442668802</v>
      </c>
      <c r="I134" s="135">
        <f t="shared" si="7"/>
        <v>58.20615280920515</v>
      </c>
    </row>
    <row r="135" spans="1:12" x14ac:dyDescent="0.25">
      <c r="A135" s="166" t="s">
        <v>78</v>
      </c>
      <c r="B135" s="27">
        <v>234808</v>
      </c>
      <c r="C135" s="29">
        <v>96661</v>
      </c>
      <c r="D135" s="30">
        <v>0</v>
      </c>
      <c r="E135" s="27">
        <v>230356</v>
      </c>
      <c r="F135" s="29">
        <v>95314</v>
      </c>
      <c r="G135" s="30">
        <v>0</v>
      </c>
      <c r="H135" s="134">
        <f t="shared" si="8"/>
        <v>41.165973902081696</v>
      </c>
      <c r="I135" s="135">
        <f t="shared" si="7"/>
        <v>41.376825435413011</v>
      </c>
    </row>
    <row r="136" spans="1:12" x14ac:dyDescent="0.25">
      <c r="A136" s="166" t="s">
        <v>79</v>
      </c>
      <c r="B136" s="27">
        <v>79596</v>
      </c>
      <c r="C136" s="29">
        <v>42756</v>
      </c>
      <c r="D136" s="30">
        <v>0</v>
      </c>
      <c r="E136" s="27">
        <v>80974</v>
      </c>
      <c r="F136" s="29">
        <v>43311</v>
      </c>
      <c r="G136" s="30">
        <v>0</v>
      </c>
      <c r="H136" s="134">
        <f t="shared" si="8"/>
        <v>53.716267149102968</v>
      </c>
      <c r="I136" s="135">
        <f t="shared" si="7"/>
        <v>53.487539210116829</v>
      </c>
    </row>
    <row r="137" spans="1:12" x14ac:dyDescent="0.25">
      <c r="A137" s="166" t="s">
        <v>80</v>
      </c>
      <c r="B137" s="27">
        <v>29129</v>
      </c>
      <c r="C137" s="29">
        <v>17204</v>
      </c>
      <c r="D137" s="30">
        <v>0</v>
      </c>
      <c r="E137" s="27">
        <v>30208</v>
      </c>
      <c r="F137" s="29">
        <v>18033</v>
      </c>
      <c r="G137" s="30">
        <v>0</v>
      </c>
      <c r="H137" s="134">
        <f t="shared" si="8"/>
        <v>59.06141645782553</v>
      </c>
      <c r="I137" s="135">
        <f t="shared" si="7"/>
        <v>59.696106991525419</v>
      </c>
    </row>
    <row r="138" spans="1:12" x14ac:dyDescent="0.25">
      <c r="A138" s="166" t="s">
        <v>81</v>
      </c>
      <c r="B138" s="27">
        <v>9278</v>
      </c>
      <c r="C138" s="29">
        <v>7259</v>
      </c>
      <c r="D138" s="30">
        <v>0</v>
      </c>
      <c r="E138" s="27">
        <v>9771</v>
      </c>
      <c r="F138" s="29">
        <v>7829</v>
      </c>
      <c r="G138" s="30">
        <v>0</v>
      </c>
      <c r="H138" s="134">
        <f t="shared" si="8"/>
        <v>78.238844578572966</v>
      </c>
      <c r="I138" s="135">
        <f t="shared" si="7"/>
        <v>80.12485927745368</v>
      </c>
    </row>
    <row r="139" spans="1:12" x14ac:dyDescent="0.25">
      <c r="A139" s="166" t="s">
        <v>82</v>
      </c>
      <c r="B139" s="27">
        <v>3056</v>
      </c>
      <c r="C139" s="29">
        <v>3236</v>
      </c>
      <c r="D139" s="30">
        <v>0</v>
      </c>
      <c r="E139" s="27">
        <v>3152</v>
      </c>
      <c r="F139" s="29">
        <v>3449</v>
      </c>
      <c r="G139" s="30">
        <v>0</v>
      </c>
      <c r="H139" s="134">
        <f t="shared" si="8"/>
        <v>105.89005235602093</v>
      </c>
      <c r="I139" s="135">
        <f t="shared" si="7"/>
        <v>109.42258883248729</v>
      </c>
    </row>
    <row r="140" spans="1:12" x14ac:dyDescent="0.25">
      <c r="A140" s="64" t="s">
        <v>1166</v>
      </c>
      <c r="B140" s="27">
        <v>1993</v>
      </c>
      <c r="C140" s="29">
        <v>2337</v>
      </c>
      <c r="D140" s="30">
        <v>0</v>
      </c>
      <c r="E140" s="27">
        <v>1860</v>
      </c>
      <c r="F140" s="29">
        <v>2457</v>
      </c>
      <c r="G140" s="30">
        <v>0</v>
      </c>
      <c r="H140" s="134">
        <f t="shared" si="8"/>
        <v>117.26041144004013</v>
      </c>
      <c r="I140" s="135">
        <f t="shared" si="7"/>
        <v>132.09677419354838</v>
      </c>
    </row>
    <row r="141" spans="1:12" x14ac:dyDescent="0.25">
      <c r="A141" s="167" t="s">
        <v>83</v>
      </c>
      <c r="B141" s="28">
        <v>212</v>
      </c>
      <c r="C141" s="31">
        <v>46</v>
      </c>
      <c r="D141" s="32">
        <v>10321</v>
      </c>
      <c r="E141" s="28">
        <v>128</v>
      </c>
      <c r="F141" s="31">
        <v>65</v>
      </c>
      <c r="G141" s="32">
        <v>20512</v>
      </c>
      <c r="H141" s="136">
        <f t="shared" si="8"/>
        <v>21.69811320754717</v>
      </c>
      <c r="I141" s="137">
        <f t="shared" si="7"/>
        <v>50.78125</v>
      </c>
    </row>
    <row r="142" spans="1:12" x14ac:dyDescent="0.25">
      <c r="A142" s="168" t="s">
        <v>8</v>
      </c>
      <c r="B142" s="138">
        <v>5264487</v>
      </c>
      <c r="C142" s="139">
        <v>3975942</v>
      </c>
      <c r="D142" s="140">
        <v>10321</v>
      </c>
      <c r="E142" s="138">
        <v>5282518</v>
      </c>
      <c r="F142" s="139">
        <v>4020943</v>
      </c>
      <c r="G142" s="140">
        <v>20512</v>
      </c>
      <c r="H142" s="136">
        <f t="shared" si="8"/>
        <v>75.523825968228238</v>
      </c>
      <c r="I142" s="137">
        <f t="shared" si="7"/>
        <v>76.117923308543396</v>
      </c>
    </row>
  </sheetData>
  <sortState xmlns:xlrd2="http://schemas.microsoft.com/office/spreadsheetml/2017/richdata2" ref="A83:A115">
    <sortCondition ref="A83:A115"/>
  </sortState>
  <mergeCells count="21">
    <mergeCell ref="A10:N10"/>
    <mergeCell ref="D2:I4"/>
    <mergeCell ref="J2:K4"/>
    <mergeCell ref="A79:N79"/>
    <mergeCell ref="A122:N122"/>
    <mergeCell ref="A49:N49"/>
    <mergeCell ref="D5:K5"/>
    <mergeCell ref="A23:N23"/>
    <mergeCell ref="B25:N25"/>
    <mergeCell ref="A33:A34"/>
    <mergeCell ref="B33:N33"/>
    <mergeCell ref="A41:A42"/>
    <mergeCell ref="B41:N41"/>
    <mergeCell ref="H124:H125"/>
    <mergeCell ref="I124:I125"/>
    <mergeCell ref="A25:A26"/>
    <mergeCell ref="A12:A13"/>
    <mergeCell ref="B124:D124"/>
    <mergeCell ref="E124:G124"/>
    <mergeCell ref="A124:A125"/>
    <mergeCell ref="B12:N12"/>
  </mergeCells>
  <phoneticPr fontId="10" type="noConversion"/>
  <conditionalFormatting sqref="B20:N20">
    <cfRule type="colorScale" priority="1">
      <colorScale>
        <cfvo type="min"/>
        <cfvo type="percentile" val="50"/>
        <cfvo type="max"/>
        <color theme="5" tint="0.79998168889431442"/>
        <color rgb="FFFFFBEF"/>
        <color theme="9" tint="0.79998168889431442"/>
      </colorScale>
    </cfRule>
  </conditionalFormatting>
  <conditionalFormatting sqref="E53:E74">
    <cfRule type="colorScale" priority="5">
      <colorScale>
        <cfvo type="min"/>
        <cfvo type="max"/>
        <color rgb="FFFFFFFF"/>
        <color rgb="FF57BB8A"/>
      </colorScale>
    </cfRule>
  </conditionalFormatting>
  <conditionalFormatting sqref="F53:F75">
    <cfRule type="expression" dxfId="5" priority="3">
      <formula>F53&lt;0</formula>
    </cfRule>
  </conditionalFormatting>
  <conditionalFormatting sqref="G53:G74">
    <cfRule type="colorScale" priority="6">
      <colorScale>
        <cfvo type="formula" val="-0.005"/>
        <cfvo type="formula" val="0"/>
        <cfvo type="formula" val="0.005"/>
        <color rgb="FFE67C73"/>
        <color rgb="FFFFFFFF"/>
        <color rgb="FF57BB8A"/>
      </colorScale>
    </cfRule>
  </conditionalFormatting>
  <conditionalFormatting sqref="G76 I76">
    <cfRule type="expression" dxfId="4" priority="25">
      <formula>G76&lt;0</formula>
    </cfRule>
  </conditionalFormatting>
  <conditionalFormatting sqref="H53:H75">
    <cfRule type="expression" dxfId="3" priority="4">
      <formula>H53&lt;0</formula>
    </cfRule>
  </conditionalFormatting>
  <conditionalFormatting sqref="H126:I141">
    <cfRule type="colorScale" priority="2">
      <colorScale>
        <cfvo type="num" val="50"/>
        <cfvo type="max"/>
        <color rgb="FFFCFCFF"/>
        <color theme="9" tint="0.59999389629810485"/>
      </colorScale>
    </cfRule>
  </conditionalFormatting>
  <conditionalFormatting sqref="I53:I74">
    <cfRule type="colorScale" priority="7">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4DEF7E5D-AD30-47EA-AAB0-2921CDB154A0}">
          <x14:colorSeries rgb="FF376092"/>
          <x14:colorNegative rgb="FFD00000"/>
          <x14:colorAxis rgb="FF000000"/>
          <x14:colorMarkers rgb="FFD00000"/>
          <x14:colorFirst rgb="FFD00000"/>
          <x14:colorLast rgb="FFD00000"/>
          <x14:colorHigh rgb="FFD00000"/>
          <x14:colorLow rgb="FFD00000"/>
          <x14:sparklines>
            <x14:sparkline>
              <xm:f>'Dependientes sector privado'!B20:N20</xm:f>
              <xm:sqref>O20</xm:sqref>
            </x14:sparkline>
          </x14:sparklines>
        </x14:sparklineGroup>
      </x14:sparklineGroup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00862-E6B6-47CB-B117-DF10E4568859}">
  <sheetPr codeName="Hoja3"/>
  <dimension ref="A1:N125"/>
  <sheetViews>
    <sheetView showGridLines="0" zoomScaleNormal="100" workbookViewId="0">
      <selection activeCell="L121" sqref="L121"/>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0.88671875" style="8"/>
    <col min="11" max="11" width="10.44140625" style="8" bestFit="1" customWidth="1"/>
    <col min="12" max="16384" width="10.88671875" style="8"/>
  </cols>
  <sheetData>
    <row r="1" spans="1:14" ht="14.4" thickBot="1" x14ac:dyDescent="0.3"/>
    <row r="2" spans="1:14" ht="14.25" customHeight="1" x14ac:dyDescent="0.25">
      <c r="D2" s="251" t="s">
        <v>52</v>
      </c>
      <c r="E2" s="252"/>
      <c r="F2" s="252"/>
      <c r="G2" s="252"/>
      <c r="H2" s="252"/>
      <c r="I2" s="252"/>
      <c r="J2" s="222" t="str">
        <f>"Jun 25"</f>
        <v>Jun 25</v>
      </c>
      <c r="K2" s="223"/>
    </row>
    <row r="3" spans="1:14" ht="14.25" customHeight="1" x14ac:dyDescent="0.25">
      <c r="D3" s="253"/>
      <c r="E3" s="254"/>
      <c r="F3" s="254"/>
      <c r="G3" s="254"/>
      <c r="H3" s="254"/>
      <c r="I3" s="254"/>
      <c r="J3" s="224"/>
      <c r="K3" s="225"/>
    </row>
    <row r="4" spans="1:14" ht="14.25" customHeight="1" thickBot="1" x14ac:dyDescent="0.3">
      <c r="D4" s="255"/>
      <c r="E4" s="256"/>
      <c r="F4" s="256"/>
      <c r="G4" s="256"/>
      <c r="H4" s="256"/>
      <c r="I4" s="256"/>
      <c r="J4" s="226"/>
      <c r="K4" s="227"/>
    </row>
    <row r="5" spans="1:14" ht="14.4" thickBot="1" x14ac:dyDescent="0.3">
      <c r="D5" s="219" t="s">
        <v>1189</v>
      </c>
      <c r="E5" s="220"/>
      <c r="F5" s="220"/>
      <c r="G5" s="220"/>
      <c r="H5" s="220"/>
      <c r="I5" s="220"/>
      <c r="J5" s="220"/>
      <c r="K5" s="221"/>
    </row>
    <row r="9" spans="1:14" x14ac:dyDescent="0.25">
      <c r="J9" s="201"/>
    </row>
    <row r="10" spans="1:14" x14ac:dyDescent="0.25">
      <c r="A10" s="234" t="s">
        <v>53</v>
      </c>
      <c r="B10" s="234"/>
      <c r="C10" s="234"/>
      <c r="D10" s="234"/>
      <c r="E10" s="234"/>
      <c r="F10" s="234"/>
      <c r="G10" s="234"/>
      <c r="H10" s="234"/>
      <c r="I10" s="234"/>
      <c r="J10" s="234"/>
      <c r="K10" s="234"/>
      <c r="L10" s="234"/>
      <c r="M10" s="234"/>
      <c r="N10" s="234"/>
    </row>
    <row r="11" spans="1:14" x14ac:dyDescent="0.25">
      <c r="A11" s="9"/>
      <c r="B11" s="9"/>
      <c r="C11" s="9"/>
      <c r="D11" s="9"/>
      <c r="E11" s="9"/>
      <c r="F11" s="9"/>
      <c r="G11" s="9"/>
      <c r="H11" s="9"/>
      <c r="I11" s="9"/>
      <c r="J11" s="9"/>
      <c r="K11" s="9"/>
    </row>
    <row r="12" spans="1:14" x14ac:dyDescent="0.25">
      <c r="A12" s="243" t="s">
        <v>41</v>
      </c>
      <c r="B12" s="258" t="s">
        <v>30</v>
      </c>
      <c r="C12" s="259"/>
      <c r="D12" s="259"/>
      <c r="E12" s="259"/>
      <c r="F12" s="259"/>
      <c r="G12" s="259"/>
      <c r="H12" s="259"/>
      <c r="I12" s="259"/>
      <c r="J12" s="259"/>
      <c r="K12" s="259"/>
      <c r="L12" s="259"/>
      <c r="M12" s="259"/>
      <c r="N12" s="260"/>
    </row>
    <row r="13" spans="1:14" x14ac:dyDescent="0.25">
      <c r="A13" s="244"/>
      <c r="B13" s="21" t="s">
        <v>1172</v>
      </c>
      <c r="C13" s="22" t="s">
        <v>1173</v>
      </c>
      <c r="D13" s="22" t="s">
        <v>1174</v>
      </c>
      <c r="E13" s="22" t="s">
        <v>1175</v>
      </c>
      <c r="F13" s="22" t="s">
        <v>1176</v>
      </c>
      <c r="G13" s="22" t="s">
        <v>1177</v>
      </c>
      <c r="H13" s="22" t="s">
        <v>1178</v>
      </c>
      <c r="I13" s="22" t="s">
        <v>1179</v>
      </c>
      <c r="J13" s="22" t="s">
        <v>1180</v>
      </c>
      <c r="K13" s="22" t="s">
        <v>1181</v>
      </c>
      <c r="L13" s="22" t="s">
        <v>1182</v>
      </c>
      <c r="M13" s="22" t="s">
        <v>1184</v>
      </c>
      <c r="N13" s="51" t="s">
        <v>1186</v>
      </c>
    </row>
    <row r="14" spans="1:14" x14ac:dyDescent="0.25">
      <c r="A14" s="24" t="s">
        <v>43</v>
      </c>
      <c r="B14" s="39">
        <v>166614</v>
      </c>
      <c r="C14" s="40">
        <v>181224</v>
      </c>
      <c r="D14" s="40">
        <v>201463</v>
      </c>
      <c r="E14" s="40">
        <v>204782</v>
      </c>
      <c r="F14" s="40">
        <v>201759</v>
      </c>
      <c r="G14" s="40">
        <v>181479</v>
      </c>
      <c r="H14" s="40">
        <v>146222</v>
      </c>
      <c r="I14" s="40">
        <v>230418</v>
      </c>
      <c r="J14" s="40">
        <v>281578</v>
      </c>
      <c r="K14" s="40">
        <v>226891</v>
      </c>
      <c r="L14" s="40">
        <v>181106</v>
      </c>
      <c r="M14" s="40">
        <v>180345</v>
      </c>
      <c r="N14" s="41">
        <v>176011</v>
      </c>
    </row>
    <row r="15" spans="1:14" x14ac:dyDescent="0.25">
      <c r="A15" s="26" t="s">
        <v>44</v>
      </c>
      <c r="B15" s="28">
        <v>149115</v>
      </c>
      <c r="C15" s="31">
        <v>148197</v>
      </c>
      <c r="D15" s="31">
        <v>143169</v>
      </c>
      <c r="E15" s="31">
        <v>143938</v>
      </c>
      <c r="F15" s="31">
        <v>141420</v>
      </c>
      <c r="G15" s="31">
        <v>179325</v>
      </c>
      <c r="H15" s="31">
        <v>429428</v>
      </c>
      <c r="I15" s="31">
        <v>144572</v>
      </c>
      <c r="J15" s="31">
        <v>137468</v>
      </c>
      <c r="K15" s="31">
        <v>135343</v>
      </c>
      <c r="L15" s="31">
        <v>118432</v>
      </c>
      <c r="M15" s="31">
        <v>130053</v>
      </c>
      <c r="N15" s="32">
        <v>157414</v>
      </c>
    </row>
    <row r="16" spans="1:14" x14ac:dyDescent="0.25">
      <c r="A16" s="9"/>
      <c r="B16" s="9"/>
      <c r="C16" s="9"/>
      <c r="D16" s="9"/>
      <c r="E16" s="9"/>
      <c r="F16" s="9"/>
      <c r="G16" s="9"/>
      <c r="H16" s="9"/>
      <c r="I16" s="9"/>
      <c r="J16" s="9"/>
      <c r="K16" s="9"/>
    </row>
    <row r="17" spans="1:14" x14ac:dyDescent="0.25">
      <c r="A17" s="9"/>
      <c r="B17" s="9"/>
      <c r="C17" s="9"/>
      <c r="D17" s="9"/>
      <c r="E17" s="9"/>
      <c r="F17" s="9"/>
      <c r="G17" s="9"/>
      <c r="H17" s="9"/>
      <c r="I17" s="9"/>
      <c r="J17" s="9"/>
      <c r="K17" s="9"/>
    </row>
    <row r="18" spans="1:14" x14ac:dyDescent="0.25">
      <c r="A18" s="9"/>
      <c r="B18" s="9"/>
      <c r="C18" s="9"/>
      <c r="D18" s="9"/>
      <c r="E18" s="9"/>
      <c r="F18" s="9"/>
      <c r="G18" s="9"/>
      <c r="H18" s="9"/>
      <c r="I18" s="9"/>
      <c r="J18" s="9"/>
      <c r="K18" s="9"/>
    </row>
    <row r="19" spans="1:14" x14ac:dyDescent="0.25">
      <c r="A19" s="243" t="s">
        <v>41</v>
      </c>
      <c r="B19" s="258" t="s">
        <v>90</v>
      </c>
      <c r="C19" s="259"/>
      <c r="D19" s="259"/>
      <c r="E19" s="259"/>
      <c r="F19" s="259"/>
      <c r="G19" s="259"/>
      <c r="H19" s="259"/>
      <c r="I19" s="259"/>
      <c r="J19" s="259"/>
      <c r="K19" s="259"/>
      <c r="L19" s="259"/>
      <c r="M19" s="259"/>
      <c r="N19" s="260"/>
    </row>
    <row r="20" spans="1:14" x14ac:dyDescent="0.25">
      <c r="A20" s="244"/>
      <c r="B20" s="21" t="s">
        <v>1172</v>
      </c>
      <c r="C20" s="22" t="s">
        <v>1173</v>
      </c>
      <c r="D20" s="22" t="s">
        <v>1174</v>
      </c>
      <c r="E20" s="22" t="s">
        <v>1175</v>
      </c>
      <c r="F20" s="22" t="s">
        <v>1176</v>
      </c>
      <c r="G20" s="22" t="s">
        <v>1177</v>
      </c>
      <c r="H20" s="22" t="s">
        <v>1178</v>
      </c>
      <c r="I20" s="22" t="s">
        <v>1179</v>
      </c>
      <c r="J20" s="22" t="s">
        <v>1180</v>
      </c>
      <c r="K20" s="22" t="s">
        <v>1181</v>
      </c>
      <c r="L20" s="22" t="s">
        <v>1182</v>
      </c>
      <c r="M20" s="22" t="s">
        <v>1184</v>
      </c>
      <c r="N20" s="51" t="s">
        <v>1186</v>
      </c>
    </row>
    <row r="21" spans="1:14" x14ac:dyDescent="0.25">
      <c r="A21" s="24" t="s">
        <v>43</v>
      </c>
      <c r="B21" s="44">
        <v>-7.878848195329087E-2</v>
      </c>
      <c r="C21" s="45">
        <v>8.7687709316143905E-2</v>
      </c>
      <c r="D21" s="45">
        <v>0.11167946850306802</v>
      </c>
      <c r="E21" s="45">
        <v>1.6474489112144663E-2</v>
      </c>
      <c r="F21" s="45">
        <v>-1.4762039632389565E-2</v>
      </c>
      <c r="G21" s="45">
        <v>-0.10051596211321429</v>
      </c>
      <c r="H21" s="45">
        <v>-0.19427592173199104</v>
      </c>
      <c r="I21" s="45">
        <v>0.57580938572854978</v>
      </c>
      <c r="J21" s="45">
        <v>0.22203126491853936</v>
      </c>
      <c r="K21" s="45">
        <v>-0.19421616745626433</v>
      </c>
      <c r="L21" s="45">
        <v>-0.20179293140759219</v>
      </c>
      <c r="M21" s="45">
        <v>-4.2019590736916499E-3</v>
      </c>
      <c r="N21" s="46">
        <v>-2.4031716986886244E-2</v>
      </c>
    </row>
    <row r="22" spans="1:14" x14ac:dyDescent="0.25">
      <c r="A22" s="26" t="s">
        <v>44</v>
      </c>
      <c r="B22" s="36">
        <v>0.1246747369611947</v>
      </c>
      <c r="C22" s="37">
        <v>-6.1563223015793176E-3</v>
      </c>
      <c r="D22" s="37">
        <v>-3.3927812303892795E-2</v>
      </c>
      <c r="E22" s="37">
        <v>5.3712745077495825E-3</v>
      </c>
      <c r="F22" s="37">
        <v>-1.7493643096333143E-2</v>
      </c>
      <c r="G22" s="37">
        <v>0.26803139584217223</v>
      </c>
      <c r="H22" s="37">
        <v>1.3946912031228218</v>
      </c>
      <c r="I22" s="37">
        <v>-0.66333820803487431</v>
      </c>
      <c r="J22" s="37">
        <v>-4.9138145699028857E-2</v>
      </c>
      <c r="K22" s="37">
        <v>-1.5458142986004016E-2</v>
      </c>
      <c r="L22" s="37">
        <v>-0.12494920313573661</v>
      </c>
      <c r="M22" s="37">
        <v>9.8123817887057554E-2</v>
      </c>
      <c r="N22" s="38">
        <v>0.21038345905130984</v>
      </c>
    </row>
    <row r="23" spans="1:14" x14ac:dyDescent="0.25">
      <c r="A23" s="9"/>
      <c r="B23" s="9"/>
      <c r="C23" s="9"/>
      <c r="D23" s="9"/>
      <c r="E23" s="9"/>
      <c r="F23" s="9"/>
      <c r="G23" s="9"/>
      <c r="H23" s="9"/>
      <c r="I23" s="9"/>
      <c r="J23" s="9"/>
      <c r="K23" s="9"/>
    </row>
    <row r="24" spans="1:14" x14ac:dyDescent="0.25">
      <c r="A24" s="9"/>
      <c r="B24" s="9"/>
      <c r="C24" s="9"/>
      <c r="D24" s="9"/>
      <c r="E24" s="9"/>
      <c r="F24" s="9"/>
      <c r="G24" s="9"/>
      <c r="H24" s="9"/>
      <c r="I24" s="9"/>
      <c r="J24" s="9"/>
      <c r="K24" s="9"/>
    </row>
    <row r="25" spans="1:14" x14ac:dyDescent="0.25">
      <c r="A25" s="9"/>
      <c r="B25" s="9"/>
      <c r="C25" s="9"/>
      <c r="D25" s="9"/>
      <c r="E25" s="9"/>
      <c r="F25" s="9"/>
      <c r="G25" s="9"/>
      <c r="H25" s="9"/>
      <c r="I25" s="9"/>
      <c r="J25" s="9"/>
      <c r="K25" s="9"/>
    </row>
    <row r="26" spans="1:14" x14ac:dyDescent="0.25">
      <c r="A26" s="243" t="s">
        <v>41</v>
      </c>
      <c r="B26" s="258" t="s">
        <v>46</v>
      </c>
      <c r="C26" s="259"/>
      <c r="D26" s="259"/>
      <c r="E26" s="259"/>
      <c r="F26" s="259"/>
      <c r="G26" s="259"/>
      <c r="H26" s="259"/>
      <c r="I26" s="259"/>
      <c r="J26" s="259"/>
      <c r="K26" s="259"/>
      <c r="L26" s="259"/>
      <c r="M26" s="259"/>
      <c r="N26" s="260"/>
    </row>
    <row r="27" spans="1:14" x14ac:dyDescent="0.25">
      <c r="A27" s="244"/>
      <c r="B27" s="195" t="s">
        <v>1172</v>
      </c>
      <c r="C27" s="196" t="s">
        <v>1173</v>
      </c>
      <c r="D27" s="196" t="s">
        <v>1174</v>
      </c>
      <c r="E27" s="196" t="s">
        <v>1175</v>
      </c>
      <c r="F27" s="196" t="s">
        <v>1176</v>
      </c>
      <c r="G27" s="196" t="s">
        <v>1177</v>
      </c>
      <c r="H27" s="196" t="s">
        <v>1178</v>
      </c>
      <c r="I27" s="196" t="s">
        <v>1179</v>
      </c>
      <c r="J27" s="196" t="s">
        <v>1180</v>
      </c>
      <c r="K27" s="196" t="s">
        <v>1181</v>
      </c>
      <c r="L27" s="196" t="s">
        <v>1182</v>
      </c>
      <c r="M27" s="196" t="s">
        <v>1184</v>
      </c>
      <c r="N27" s="194" t="s">
        <v>1186</v>
      </c>
    </row>
    <row r="28" spans="1:14" x14ac:dyDescent="0.25">
      <c r="A28" s="199" t="s">
        <v>43</v>
      </c>
      <c r="B28" s="44">
        <v>-6.3955774783986341E-2</v>
      </c>
      <c r="C28" s="45">
        <v>8.8641660859744814E-2</v>
      </c>
      <c r="D28" s="45">
        <v>0.23950533731196358</v>
      </c>
      <c r="E28" s="45">
        <v>0.23758528787869632</v>
      </c>
      <c r="F28" s="45">
        <v>0.2557744374941649</v>
      </c>
      <c r="G28" s="45">
        <v>9.1045179908016957E-2</v>
      </c>
      <c r="H28" s="45">
        <v>7.482636974975196E-3</v>
      </c>
      <c r="I28" s="45">
        <v>9.0968490329300919E-2</v>
      </c>
      <c r="J28" s="45">
        <v>0.14883373657175264</v>
      </c>
      <c r="K28" s="45">
        <v>7.9734076978718538E-2</v>
      </c>
      <c r="L28" s="45">
        <v>-6.6415794628589098E-2</v>
      </c>
      <c r="M28" s="45">
        <v>-2.8695594479830147E-3</v>
      </c>
      <c r="N28" s="46">
        <v>5.6399822343860657E-2</v>
      </c>
    </row>
    <row r="29" spans="1:14" x14ac:dyDescent="0.25">
      <c r="A29" s="168" t="s">
        <v>44</v>
      </c>
      <c r="B29" s="36">
        <v>6.9768276059975612E-2</v>
      </c>
      <c r="C29" s="37">
        <v>0.17323358270989195</v>
      </c>
      <c r="D29" s="37">
        <v>0.15342598187311179</v>
      </c>
      <c r="E29" s="37">
        <v>0.10412383786935044</v>
      </c>
      <c r="F29" s="37">
        <v>-5.8022660210083191E-2</v>
      </c>
      <c r="G29" s="37">
        <v>-3.78424492161092E-2</v>
      </c>
      <c r="H29" s="37">
        <v>0.10783820528497756</v>
      </c>
      <c r="I29" s="37">
        <v>-4.4553398659954967E-3</v>
      </c>
      <c r="J29" s="37">
        <v>8.4945345487549825E-2</v>
      </c>
      <c r="K29" s="37">
        <v>3.3341986318104082E-2</v>
      </c>
      <c r="L29" s="37">
        <v>-0.11000225445254377</v>
      </c>
      <c r="M29" s="37">
        <v>-1.9097182939246522E-2</v>
      </c>
      <c r="N29" s="38">
        <v>5.5655031351641349E-2</v>
      </c>
    </row>
    <row r="30" spans="1:14" x14ac:dyDescent="0.25">
      <c r="A30" s="9"/>
      <c r="B30" s="9"/>
      <c r="C30" s="9"/>
      <c r="D30" s="9"/>
      <c r="E30" s="9"/>
      <c r="F30" s="9"/>
      <c r="G30" s="9"/>
      <c r="H30" s="9"/>
      <c r="I30" s="9"/>
      <c r="J30" s="9"/>
      <c r="K30" s="9"/>
    </row>
    <row r="31" spans="1:14" x14ac:dyDescent="0.25">
      <c r="A31" s="9"/>
      <c r="B31" s="9"/>
      <c r="C31" s="9"/>
      <c r="D31" s="9"/>
      <c r="E31" s="9"/>
      <c r="F31" s="9"/>
      <c r="G31" s="9"/>
      <c r="H31" s="9"/>
      <c r="I31" s="9"/>
      <c r="J31" s="9"/>
      <c r="K31" s="9"/>
    </row>
    <row r="32" spans="1:14" x14ac:dyDescent="0.25">
      <c r="A32" s="257" t="s">
        <v>54</v>
      </c>
      <c r="B32" s="257"/>
      <c r="C32" s="257"/>
      <c r="D32" s="257"/>
      <c r="E32" s="257"/>
      <c r="F32" s="257"/>
      <c r="G32" s="257"/>
      <c r="H32" s="257"/>
      <c r="I32" s="257"/>
      <c r="J32" s="257"/>
      <c r="K32" s="257"/>
      <c r="L32" s="257"/>
      <c r="M32" s="257"/>
      <c r="N32" s="257"/>
    </row>
    <row r="33" spans="1:11" ht="14.4" x14ac:dyDescent="0.3">
      <c r="A33"/>
      <c r="B33" s="9"/>
      <c r="C33" s="9"/>
      <c r="D33" s="9"/>
      <c r="E33" s="9"/>
      <c r="F33" s="9"/>
      <c r="G33" s="9"/>
      <c r="H33" s="9"/>
      <c r="I33" s="9"/>
      <c r="J33" s="9"/>
      <c r="K33" s="9"/>
    </row>
    <row r="34" spans="1:11" x14ac:dyDescent="0.25">
      <c r="A34" s="9"/>
      <c r="B34" s="9"/>
      <c r="C34" s="9"/>
      <c r="D34" s="9"/>
      <c r="E34" s="9"/>
      <c r="F34" s="9"/>
      <c r="G34" s="9"/>
      <c r="H34" s="9"/>
      <c r="I34" s="9"/>
      <c r="J34" s="9"/>
      <c r="K34" s="9"/>
    </row>
    <row r="35" spans="1:11" ht="33.6" customHeight="1" x14ac:dyDescent="0.25">
      <c r="A35" s="10" t="s">
        <v>9</v>
      </c>
      <c r="B35" s="71" t="s">
        <v>1172</v>
      </c>
      <c r="C35" s="72" t="s">
        <v>1184</v>
      </c>
      <c r="D35" s="72" t="s">
        <v>1186</v>
      </c>
      <c r="E35" s="70" t="str">
        <f>"Particip. % en el total "&amp;D35</f>
        <v>Particip. % en el total jun-25</v>
      </c>
      <c r="F35" s="153" t="str">
        <f>"Δ% "&amp;D35&amp;" - "&amp;C35</f>
        <v>Δ% jun-25 - may-25</v>
      </c>
      <c r="G35" s="10" t="s">
        <v>1170</v>
      </c>
      <c r="H35" s="73" t="str">
        <f>"Δ% Anual "&amp;D35</f>
        <v>Δ% Anual jun-25</v>
      </c>
      <c r="I35" s="10" t="s">
        <v>1170</v>
      </c>
    </row>
    <row r="36" spans="1:11" x14ac:dyDescent="0.25">
      <c r="A36" s="11" t="s">
        <v>101</v>
      </c>
      <c r="B36" s="27">
        <v>1011137</v>
      </c>
      <c r="C36" s="29">
        <v>978143</v>
      </c>
      <c r="D36" s="29">
        <v>1047603</v>
      </c>
      <c r="E36" s="160">
        <f>D36/$D$58</f>
        <v>0.41732499270002044</v>
      </c>
      <c r="F36" s="158">
        <f>(D36-C36)/C36</f>
        <v>7.1012111725995072E-2</v>
      </c>
      <c r="G36" s="121">
        <f>(D36-C36)/$C$58</f>
        <v>2.9678471827883662E-2</v>
      </c>
      <c r="H36" s="122">
        <f t="shared" ref="H36:H56" si="0">(D36-B36)/B36</f>
        <v>3.6064351319356328E-2</v>
      </c>
      <c r="I36" s="121">
        <f t="shared" ref="I36:I58" si="1">(D36-B36)/$B$58</f>
        <v>1.5297494870561111E-2</v>
      </c>
      <c r="K36" s="49"/>
    </row>
    <row r="37" spans="1:11" x14ac:dyDescent="0.25">
      <c r="A37" s="11" t="s">
        <v>15</v>
      </c>
      <c r="B37" s="27">
        <v>278821</v>
      </c>
      <c r="C37" s="29">
        <v>295935</v>
      </c>
      <c r="D37" s="29">
        <v>319132</v>
      </c>
      <c r="E37" s="160">
        <f t="shared" ref="E37:E57" si="2">D37/$D$58</f>
        <v>0.1271299906265474</v>
      </c>
      <c r="F37" s="158">
        <f t="shared" ref="F37:F56" si="3">(D37-C37)/C37</f>
        <v>7.8385456265734024E-2</v>
      </c>
      <c r="G37" s="121">
        <f t="shared" ref="G37:G58" si="4">(D37-C37)/$C$58</f>
        <v>9.9114815864010559E-3</v>
      </c>
      <c r="H37" s="122">
        <f t="shared" si="0"/>
        <v>0.14457662801582377</v>
      </c>
      <c r="I37" s="121">
        <f t="shared" si="1"/>
        <v>1.6910473200438463E-2</v>
      </c>
      <c r="K37" s="49"/>
    </row>
    <row r="38" spans="1:11" x14ac:dyDescent="0.25">
      <c r="A38" s="11" t="s">
        <v>63</v>
      </c>
      <c r="B38" s="27">
        <v>235513</v>
      </c>
      <c r="C38" s="29">
        <v>209730</v>
      </c>
      <c r="D38" s="29">
        <v>228803</v>
      </c>
      <c r="E38" s="160">
        <f t="shared" si="2"/>
        <v>9.1146369669371674E-2</v>
      </c>
      <c r="F38" s="158">
        <f t="shared" si="3"/>
        <v>9.0940733323797263E-2</v>
      </c>
      <c r="G38" s="121">
        <f t="shared" si="4"/>
        <v>8.1494024355488782E-3</v>
      </c>
      <c r="H38" s="122">
        <f t="shared" si="0"/>
        <v>-2.8490996250737751E-2</v>
      </c>
      <c r="I38" s="121">
        <f t="shared" si="1"/>
        <v>-2.8148464482384977E-3</v>
      </c>
      <c r="K38" s="49"/>
    </row>
    <row r="39" spans="1:11" x14ac:dyDescent="0.25">
      <c r="A39" s="11" t="s">
        <v>62</v>
      </c>
      <c r="B39" s="27">
        <v>211816</v>
      </c>
      <c r="C39" s="29">
        <v>209914</v>
      </c>
      <c r="D39" s="29">
        <v>224971</v>
      </c>
      <c r="E39" s="160">
        <f t="shared" si="2"/>
        <v>8.9619847339799802E-2</v>
      </c>
      <c r="F39" s="158">
        <f t="shared" si="3"/>
        <v>7.1729374886858432E-2</v>
      </c>
      <c r="G39" s="121">
        <f t="shared" si="4"/>
        <v>6.4334689074639264E-3</v>
      </c>
      <c r="H39" s="122">
        <f t="shared" si="0"/>
        <v>6.2105789930883407E-2</v>
      </c>
      <c r="I39" s="121">
        <f t="shared" si="1"/>
        <v>5.5185253392812869E-3</v>
      </c>
      <c r="K39" s="49"/>
    </row>
    <row r="40" spans="1:11" x14ac:dyDescent="0.25">
      <c r="A40" s="11" t="s">
        <v>102</v>
      </c>
      <c r="B40" s="27">
        <v>182593</v>
      </c>
      <c r="C40" s="29">
        <v>174839</v>
      </c>
      <c r="D40" s="29">
        <v>191137</v>
      </c>
      <c r="E40" s="160">
        <f t="shared" si="2"/>
        <v>7.6141674975829396E-2</v>
      </c>
      <c r="F40" s="158">
        <f t="shared" si="3"/>
        <v>9.3217188384742536E-2</v>
      </c>
      <c r="G40" s="121">
        <f t="shared" si="4"/>
        <v>6.9637162950021304E-3</v>
      </c>
      <c r="H40" s="122">
        <f t="shared" si="0"/>
        <v>4.679259336338195E-2</v>
      </c>
      <c r="I40" s="121">
        <f t="shared" si="1"/>
        <v>3.5842098440759646E-3</v>
      </c>
      <c r="K40" s="49"/>
    </row>
    <row r="41" spans="1:11" x14ac:dyDescent="0.25">
      <c r="A41" s="11" t="s">
        <v>1163</v>
      </c>
      <c r="B41" s="27">
        <v>77315</v>
      </c>
      <c r="C41" s="29">
        <v>79880</v>
      </c>
      <c r="D41" s="29">
        <v>87601</v>
      </c>
      <c r="E41" s="160">
        <f t="shared" si="2"/>
        <v>3.489689002944292E-2</v>
      </c>
      <c r="F41" s="158">
        <f t="shared" si="3"/>
        <v>9.6657486229344017E-2</v>
      </c>
      <c r="G41" s="121">
        <f t="shared" si="4"/>
        <v>3.2989847535716925E-3</v>
      </c>
      <c r="H41" s="122">
        <f t="shared" si="0"/>
        <v>0.13304016038284938</v>
      </c>
      <c r="I41" s="121">
        <f t="shared" si="1"/>
        <v>4.3149792200568087E-3</v>
      </c>
      <c r="K41" s="49"/>
    </row>
    <row r="42" spans="1:11" x14ac:dyDescent="0.25">
      <c r="A42" s="11" t="s">
        <v>13</v>
      </c>
      <c r="B42" s="27">
        <v>79434</v>
      </c>
      <c r="C42" s="29">
        <v>81463</v>
      </c>
      <c r="D42" s="29">
        <v>83794</v>
      </c>
      <c r="E42" s="160">
        <f t="shared" si="2"/>
        <v>3.3380326744296751E-2</v>
      </c>
      <c r="F42" s="158">
        <f t="shared" si="3"/>
        <v>2.8614217497514208E-2</v>
      </c>
      <c r="G42" s="121">
        <f t="shared" si="4"/>
        <v>9.9597635805926885E-4</v>
      </c>
      <c r="H42" s="122">
        <f t="shared" si="0"/>
        <v>5.4888334969912127E-2</v>
      </c>
      <c r="I42" s="121">
        <f t="shared" si="1"/>
        <v>1.8290209410312742E-3</v>
      </c>
      <c r="K42" s="49"/>
    </row>
    <row r="43" spans="1:11" x14ac:dyDescent="0.25">
      <c r="A43" s="11" t="s">
        <v>19</v>
      </c>
      <c r="B43" s="27">
        <v>45193</v>
      </c>
      <c r="C43" s="29">
        <v>43076</v>
      </c>
      <c r="D43" s="29">
        <v>46467</v>
      </c>
      <c r="E43" s="160">
        <f t="shared" si="2"/>
        <v>1.8510676693167021E-2</v>
      </c>
      <c r="F43" s="158">
        <f t="shared" si="3"/>
        <v>7.8721329742780205E-2</v>
      </c>
      <c r="G43" s="121">
        <f t="shared" si="4"/>
        <v>1.4488871000338829E-3</v>
      </c>
      <c r="H43" s="122">
        <f t="shared" si="0"/>
        <v>2.8190206447901222E-2</v>
      </c>
      <c r="I43" s="121">
        <f t="shared" si="1"/>
        <v>5.3444327497106502E-4</v>
      </c>
      <c r="K43" s="49"/>
    </row>
    <row r="44" spans="1:11" x14ac:dyDescent="0.25">
      <c r="A44" s="11" t="s">
        <v>14</v>
      </c>
      <c r="B44" s="27">
        <v>40970</v>
      </c>
      <c r="C44" s="29">
        <v>41581</v>
      </c>
      <c r="D44" s="29">
        <v>45621</v>
      </c>
      <c r="E44" s="160">
        <f t="shared" si="2"/>
        <v>1.8173662629801204E-2</v>
      </c>
      <c r="F44" s="158">
        <f t="shared" si="3"/>
        <v>9.7159760467521228E-2</v>
      </c>
      <c r="G44" s="121">
        <f t="shared" si="4"/>
        <v>1.7261881109221135E-3</v>
      </c>
      <c r="H44" s="122">
        <f t="shared" si="0"/>
        <v>0.11352208933365877</v>
      </c>
      <c r="I44" s="121">
        <f t="shared" si="1"/>
        <v>1.9510955038386367E-3</v>
      </c>
      <c r="K44" s="200"/>
    </row>
    <row r="45" spans="1:11" x14ac:dyDescent="0.25">
      <c r="A45" s="11" t="s">
        <v>10</v>
      </c>
      <c r="B45" s="27">
        <v>38753</v>
      </c>
      <c r="C45" s="29">
        <v>39182</v>
      </c>
      <c r="D45" s="29">
        <v>40400</v>
      </c>
      <c r="E45" s="160">
        <f t="shared" si="2"/>
        <v>1.6093815791937239E-2</v>
      </c>
      <c r="F45" s="158">
        <f t="shared" si="3"/>
        <v>3.1085702618549333E-2</v>
      </c>
      <c r="G45" s="121">
        <f t="shared" si="4"/>
        <v>5.2042007898592431E-4</v>
      </c>
      <c r="H45" s="122">
        <f t="shared" si="0"/>
        <v>4.2499935488865381E-2</v>
      </c>
      <c r="I45" s="121">
        <f t="shared" si="1"/>
        <v>6.9091685547672209E-4</v>
      </c>
      <c r="K45" s="49"/>
    </row>
    <row r="46" spans="1:11" x14ac:dyDescent="0.25">
      <c r="A46" s="11" t="s">
        <v>11</v>
      </c>
      <c r="B46" s="27">
        <v>36617</v>
      </c>
      <c r="C46" s="29">
        <v>37119</v>
      </c>
      <c r="D46" s="29">
        <v>38903</v>
      </c>
      <c r="E46" s="160">
        <f t="shared" si="2"/>
        <v>1.5497468211726097E-2</v>
      </c>
      <c r="F46" s="158">
        <f t="shared" si="3"/>
        <v>4.8061639591583827E-2</v>
      </c>
      <c r="G46" s="121">
        <f>(D46-C46)/$C$58</f>
        <v>7.622573242289729E-4</v>
      </c>
      <c r="H46" s="122">
        <f t="shared" si="0"/>
        <v>6.2430018843706477E-2</v>
      </c>
      <c r="I46" s="121">
        <f t="shared" si="1"/>
        <v>9.589774933939203E-4</v>
      </c>
      <c r="K46" s="49"/>
    </row>
    <row r="47" spans="1:11" x14ac:dyDescent="0.25">
      <c r="A47" s="11" t="s">
        <v>1164</v>
      </c>
      <c r="B47" s="27">
        <v>36442</v>
      </c>
      <c r="C47" s="29">
        <v>35620</v>
      </c>
      <c r="D47" s="29">
        <v>36964</v>
      </c>
      <c r="E47" s="160">
        <f t="shared" si="2"/>
        <v>1.4725044726068516E-2</v>
      </c>
      <c r="F47" s="158">
        <f t="shared" si="3"/>
        <v>3.7731611454239193E-2</v>
      </c>
      <c r="G47" s="121">
        <f t="shared" si="4"/>
        <v>5.742566388810199E-4</v>
      </c>
      <c r="H47" s="122">
        <f t="shared" si="0"/>
        <v>1.4324131496624773E-2</v>
      </c>
      <c r="I47" s="121">
        <f t="shared" si="1"/>
        <v>2.1897911266475345E-4</v>
      </c>
      <c r="K47" s="49"/>
    </row>
    <row r="48" spans="1:11" x14ac:dyDescent="0.25">
      <c r="A48" s="11" t="s">
        <v>64</v>
      </c>
      <c r="B48" s="27">
        <v>31142</v>
      </c>
      <c r="C48" s="29">
        <v>31551</v>
      </c>
      <c r="D48" s="29">
        <v>33156</v>
      </c>
      <c r="E48" s="160">
        <f t="shared" si="2"/>
        <v>1.3208083079145323E-2</v>
      </c>
      <c r="F48" s="158">
        <f t="shared" si="3"/>
        <v>5.087001996767139E-2</v>
      </c>
      <c r="G48" s="121">
        <f t="shared" si="4"/>
        <v>6.8577522723514651E-4</v>
      </c>
      <c r="H48" s="122">
        <f t="shared" si="0"/>
        <v>6.4671504720313397E-2</v>
      </c>
      <c r="I48" s="121">
        <f t="shared" si="1"/>
        <v>8.4487343468738212E-4</v>
      </c>
      <c r="K48" s="49"/>
    </row>
    <row r="49" spans="1:14" x14ac:dyDescent="0.25">
      <c r="A49" s="11" t="s">
        <v>61</v>
      </c>
      <c r="B49" s="27">
        <v>19509</v>
      </c>
      <c r="C49" s="29">
        <v>22623</v>
      </c>
      <c r="D49" s="29">
        <v>24054</v>
      </c>
      <c r="E49" s="160">
        <f t="shared" si="2"/>
        <v>9.5821941846351063E-3</v>
      </c>
      <c r="F49" s="158">
        <f t="shared" si="3"/>
        <v>6.3254210316934095E-2</v>
      </c>
      <c r="G49" s="121">
        <f t="shared" si="4"/>
        <v>6.1142950166572885E-4</v>
      </c>
      <c r="H49" s="122">
        <f t="shared" si="0"/>
        <v>0.23296939873904352</v>
      </c>
      <c r="I49" s="121">
        <f t="shared" si="1"/>
        <v>1.9066284809603534E-3</v>
      </c>
      <c r="K49" s="49"/>
    </row>
    <row r="50" spans="1:14" x14ac:dyDescent="0.25">
      <c r="A50" s="11" t="s">
        <v>17</v>
      </c>
      <c r="B50" s="27">
        <v>18399</v>
      </c>
      <c r="C50" s="29">
        <v>19102</v>
      </c>
      <c r="D50" s="29">
        <v>20186</v>
      </c>
      <c r="E50" s="160">
        <f t="shared" si="2"/>
        <v>8.0413308310902237E-3</v>
      </c>
      <c r="F50" s="158">
        <f t="shared" si="3"/>
        <v>5.6747984504240394E-2</v>
      </c>
      <c r="G50" s="121">
        <f t="shared" si="4"/>
        <v>4.63165324811775E-4</v>
      </c>
      <c r="H50" s="122">
        <f t="shared" si="0"/>
        <v>9.7124843741507691E-2</v>
      </c>
      <c r="I50" s="121">
        <f t="shared" si="1"/>
        <v>7.4964688569332269E-4</v>
      </c>
      <c r="K50" s="49"/>
    </row>
    <row r="51" spans="1:14" x14ac:dyDescent="0.25">
      <c r="A51" s="11" t="s">
        <v>12</v>
      </c>
      <c r="B51" s="27">
        <v>17854</v>
      </c>
      <c r="C51" s="29">
        <v>18519</v>
      </c>
      <c r="D51" s="29">
        <v>18375</v>
      </c>
      <c r="E51" s="160">
        <f t="shared" si="2"/>
        <v>7.319897652892246E-3</v>
      </c>
      <c r="F51" s="158">
        <f t="shared" si="3"/>
        <v>-7.7757978292564396E-3</v>
      </c>
      <c r="G51" s="121">
        <f>(D51-C51)/$C$58</f>
        <v>-6.1527497022966426E-5</v>
      </c>
      <c r="H51" s="122">
        <f t="shared" si="0"/>
        <v>2.9181135879914864E-2</v>
      </c>
      <c r="I51" s="121">
        <f t="shared" si="1"/>
        <v>2.185596124489206E-4</v>
      </c>
      <c r="K51" s="49"/>
    </row>
    <row r="52" spans="1:14" x14ac:dyDescent="0.25">
      <c r="A52" s="11" t="s">
        <v>18</v>
      </c>
      <c r="B52" s="27">
        <v>13283</v>
      </c>
      <c r="C52" s="29">
        <v>13361</v>
      </c>
      <c r="D52" s="29">
        <v>13783</v>
      </c>
      <c r="E52" s="160">
        <f t="shared" si="2"/>
        <v>5.4906203727789838E-3</v>
      </c>
      <c r="F52" s="158">
        <f t="shared" si="3"/>
        <v>3.1584462240850236E-2</v>
      </c>
      <c r="G52" s="121">
        <f t="shared" si="4"/>
        <v>1.8030974822008214E-4</v>
      </c>
      <c r="H52" s="122">
        <f t="shared" si="0"/>
        <v>3.7642098923435972E-2</v>
      </c>
      <c r="I52" s="121">
        <f t="shared" si="1"/>
        <v>2.0975010791643051E-4</v>
      </c>
      <c r="K52" s="49"/>
    </row>
    <row r="53" spans="1:14" x14ac:dyDescent="0.25">
      <c r="A53" s="11" t="s">
        <v>16</v>
      </c>
      <c r="B53" s="27">
        <v>3655</v>
      </c>
      <c r="C53" s="29">
        <v>3794</v>
      </c>
      <c r="D53" s="29">
        <v>3920</v>
      </c>
      <c r="E53" s="160">
        <f t="shared" si="2"/>
        <v>1.5615781659503458E-3</v>
      </c>
      <c r="F53" s="158">
        <f t="shared" si="3"/>
        <v>3.3210332103321034E-2</v>
      </c>
      <c r="G53" s="121">
        <f t="shared" si="4"/>
        <v>5.3836559895095616E-5</v>
      </c>
      <c r="H53" s="122">
        <f t="shared" si="0"/>
        <v>7.2503419972640218E-2</v>
      </c>
      <c r="I53" s="121">
        <f t="shared" si="1"/>
        <v>1.1116755719570818E-4</v>
      </c>
      <c r="K53" s="49"/>
    </row>
    <row r="54" spans="1:14" x14ac:dyDescent="0.25">
      <c r="A54" s="11" t="s">
        <v>65</v>
      </c>
      <c r="B54" s="27">
        <v>3511</v>
      </c>
      <c r="C54" s="29">
        <v>3379</v>
      </c>
      <c r="D54" s="29">
        <v>3698</v>
      </c>
      <c r="E54" s="160">
        <f t="shared" si="2"/>
        <v>1.4731418514500967E-3</v>
      </c>
      <c r="F54" s="158">
        <f t="shared" si="3"/>
        <v>9.4406629180230836E-2</v>
      </c>
      <c r="G54" s="121">
        <f t="shared" si="4"/>
        <v>1.363004968772659E-4</v>
      </c>
      <c r="H54" s="122">
        <f t="shared" si="0"/>
        <v>5.3261179151238965E-2</v>
      </c>
      <c r="I54" s="121">
        <f t="shared" si="1"/>
        <v>7.8446540360745015E-5</v>
      </c>
      <c r="K54" s="49"/>
    </row>
    <row r="55" spans="1:14" x14ac:dyDescent="0.25">
      <c r="A55" s="11" t="s">
        <v>67</v>
      </c>
      <c r="B55" s="27">
        <v>1004</v>
      </c>
      <c r="C55" s="29">
        <v>877</v>
      </c>
      <c r="D55" s="29">
        <v>894</v>
      </c>
      <c r="E55" s="160">
        <f t="shared" si="2"/>
        <v>3.5613542866316561E-4</v>
      </c>
      <c r="F55" s="158">
        <f t="shared" si="3"/>
        <v>1.9384264538198404E-2</v>
      </c>
      <c r="G55" s="121">
        <f t="shared" si="4"/>
        <v>7.2636628429890915E-6</v>
      </c>
      <c r="H55" s="122">
        <f t="shared" si="0"/>
        <v>-0.10956175298804781</v>
      </c>
      <c r="I55" s="121">
        <f t="shared" si="1"/>
        <v>-4.6145023741614712E-5</v>
      </c>
      <c r="K55" s="49"/>
    </row>
    <row r="56" spans="1:14" x14ac:dyDescent="0.25">
      <c r="A56" s="11" t="s">
        <v>66</v>
      </c>
      <c r="B56" s="27">
        <v>828</v>
      </c>
      <c r="C56" s="29">
        <v>729</v>
      </c>
      <c r="D56" s="29">
        <v>819</v>
      </c>
      <c r="E56" s="160">
        <f t="shared" si="2"/>
        <v>3.2625829538605438E-4</v>
      </c>
      <c r="F56" s="158">
        <f t="shared" si="3"/>
        <v>0.12345679012345678</v>
      </c>
      <c r="G56" s="121">
        <f t="shared" si="4"/>
        <v>3.845468563935401E-5</v>
      </c>
      <c r="H56" s="122">
        <f t="shared" si="0"/>
        <v>-1.0869565217391304E-2</v>
      </c>
      <c r="I56" s="121">
        <f t="shared" si="1"/>
        <v>-3.7755019424957495E-6</v>
      </c>
      <c r="K56" s="49"/>
    </row>
    <row r="57" spans="1:14" x14ac:dyDescent="0.25">
      <c r="A57" s="11" t="s">
        <v>68</v>
      </c>
      <c r="B57" s="27">
        <v>0</v>
      </c>
      <c r="C57" s="29">
        <v>0</v>
      </c>
      <c r="D57" s="29">
        <v>0</v>
      </c>
      <c r="E57" s="160">
        <f t="shared" si="2"/>
        <v>0</v>
      </c>
      <c r="F57" s="158">
        <v>0</v>
      </c>
      <c r="G57" s="121">
        <f t="shared" si="4"/>
        <v>0</v>
      </c>
      <c r="H57" s="122">
        <v>0</v>
      </c>
      <c r="I57" s="121">
        <f t="shared" si="1"/>
        <v>0</v>
      </c>
      <c r="K57" s="49"/>
    </row>
    <row r="58" spans="1:14" x14ac:dyDescent="0.25">
      <c r="A58" s="83" t="s">
        <v>20</v>
      </c>
      <c r="B58" s="42">
        <v>2383789</v>
      </c>
      <c r="C58" s="43">
        <v>2340417</v>
      </c>
      <c r="D58" s="43">
        <v>2510281</v>
      </c>
      <c r="E58" s="161">
        <v>1</v>
      </c>
      <c r="F58" s="159">
        <f>(D58-C58)/C58</f>
        <v>7.2578519127146995E-2</v>
      </c>
      <c r="G58" s="123">
        <f t="shared" si="4"/>
        <v>7.2578519127146995E-2</v>
      </c>
      <c r="H58" s="124">
        <f>(D58-B58)/B58</f>
        <v>5.3063421301130259E-2</v>
      </c>
      <c r="I58" s="123">
        <f t="shared" si="1"/>
        <v>5.3063421301130259E-2</v>
      </c>
      <c r="J58" s="49"/>
    </row>
    <row r="59" spans="1:14" x14ac:dyDescent="0.25">
      <c r="A59" s="12"/>
      <c r="B59" s="13"/>
      <c r="C59" s="13"/>
      <c r="D59" s="13"/>
      <c r="E59" s="13"/>
      <c r="F59" s="14"/>
      <c r="G59" s="14"/>
      <c r="H59" s="14"/>
      <c r="I59" s="14"/>
      <c r="J59" s="14"/>
      <c r="K59" s="9"/>
    </row>
    <row r="61" spans="1:14" ht="14.4" customHeight="1" x14ac:dyDescent="0.25"/>
    <row r="62" spans="1:14" x14ac:dyDescent="0.25">
      <c r="A62" s="257" t="s">
        <v>55</v>
      </c>
      <c r="B62" s="257"/>
      <c r="C62" s="257"/>
      <c r="D62" s="257"/>
      <c r="E62" s="257"/>
      <c r="F62" s="257"/>
      <c r="G62" s="257"/>
      <c r="H62" s="257"/>
      <c r="I62" s="257"/>
      <c r="J62" s="257"/>
      <c r="K62" s="257"/>
      <c r="L62" s="257"/>
      <c r="M62" s="257"/>
      <c r="N62" s="257"/>
    </row>
    <row r="63" spans="1:14" x14ac:dyDescent="0.25">
      <c r="A63" s="9"/>
      <c r="B63" s="9"/>
      <c r="C63" s="9"/>
      <c r="D63" s="9"/>
      <c r="E63" s="9"/>
      <c r="F63" s="9"/>
      <c r="G63" s="9"/>
    </row>
    <row r="64" spans="1:14" x14ac:dyDescent="0.25">
      <c r="A64" s="9"/>
      <c r="B64" s="9"/>
      <c r="C64" s="9"/>
      <c r="D64" s="9"/>
      <c r="E64" s="9"/>
      <c r="F64" s="9"/>
      <c r="G64" s="9"/>
    </row>
    <row r="65" spans="1:6" x14ac:dyDescent="0.25">
      <c r="A65" s="48" t="s">
        <v>48</v>
      </c>
      <c r="B65" s="71" t="s">
        <v>1172</v>
      </c>
      <c r="C65" s="72" t="s">
        <v>1184</v>
      </c>
      <c r="D65" s="72" t="s">
        <v>1186</v>
      </c>
      <c r="E65" s="48" t="s">
        <v>49</v>
      </c>
      <c r="F65" s="67" t="s">
        <v>50</v>
      </c>
    </row>
    <row r="66" spans="1:6" x14ac:dyDescent="0.25">
      <c r="A66" s="23" t="e" vm="1">
        <v>#VALUE!</v>
      </c>
      <c r="B66" s="29">
        <v>4097</v>
      </c>
      <c r="C66" s="29">
        <v>4019</v>
      </c>
      <c r="D66" s="29">
        <v>4367</v>
      </c>
      <c r="E66" s="120">
        <f t="shared" ref="E66:E98" si="5">D66/C66-1</f>
        <v>8.6588703657626276E-2</v>
      </c>
      <c r="F66" s="125">
        <f t="shared" ref="F66:F98" si="6">D66/B66-1</f>
        <v>6.5901879423968746E-2</v>
      </c>
    </row>
    <row r="67" spans="1:6" x14ac:dyDescent="0.25">
      <c r="A67" s="23" t="e" vm="2">
        <v>#VALUE!</v>
      </c>
      <c r="B67" s="29">
        <v>356941</v>
      </c>
      <c r="C67" s="29">
        <v>361792</v>
      </c>
      <c r="D67" s="29">
        <v>379606</v>
      </c>
      <c r="E67" s="120">
        <f t="shared" si="5"/>
        <v>4.9238236334689489E-2</v>
      </c>
      <c r="F67" s="126">
        <f t="shared" si="6"/>
        <v>6.3497889006866703E-2</v>
      </c>
    </row>
    <row r="68" spans="1:6" x14ac:dyDescent="0.25">
      <c r="A68" s="23" t="e" vm="3">
        <v>#VALUE!</v>
      </c>
      <c r="B68" s="29">
        <v>11125</v>
      </c>
      <c r="C68" s="29">
        <v>9680</v>
      </c>
      <c r="D68" s="29">
        <v>11214</v>
      </c>
      <c r="E68" s="120">
        <f t="shared" si="5"/>
        <v>0.15847107438016539</v>
      </c>
      <c r="F68" s="126">
        <f t="shared" si="6"/>
        <v>8.0000000000000071E-3</v>
      </c>
    </row>
    <row r="69" spans="1:6" x14ac:dyDescent="0.25">
      <c r="A69" s="23" t="e" vm="4">
        <v>#VALUE!</v>
      </c>
      <c r="B69" s="29">
        <v>7459</v>
      </c>
      <c r="C69" s="29">
        <v>6835</v>
      </c>
      <c r="D69" s="29">
        <v>7778</v>
      </c>
      <c r="E69" s="120">
        <f>D69/C69-1</f>
        <v>0.13796634967081189</v>
      </c>
      <c r="F69" s="126">
        <f t="shared" si="6"/>
        <v>4.2767126960718604E-2</v>
      </c>
    </row>
    <row r="70" spans="1:6" x14ac:dyDescent="0.25">
      <c r="A70" s="23" t="e" vm="5">
        <v>#VALUE!</v>
      </c>
      <c r="B70" s="29">
        <v>86074</v>
      </c>
      <c r="C70" s="29">
        <v>85859</v>
      </c>
      <c r="D70" s="29">
        <v>91788</v>
      </c>
      <c r="E70" s="120">
        <f t="shared" si="5"/>
        <v>6.9055078675502868E-2</v>
      </c>
      <c r="F70" s="126">
        <f t="shared" si="6"/>
        <v>6.6384738713200164E-2</v>
      </c>
    </row>
    <row r="71" spans="1:6" x14ac:dyDescent="0.25">
      <c r="A71" s="23" t="e" vm="6">
        <v>#VALUE!</v>
      </c>
      <c r="B71" s="29">
        <v>720910</v>
      </c>
      <c r="C71" s="29">
        <v>698344</v>
      </c>
      <c r="D71" s="29">
        <v>736040</v>
      </c>
      <c r="E71" s="120">
        <f t="shared" si="5"/>
        <v>5.3979127765112933E-2</v>
      </c>
      <c r="F71" s="126">
        <f t="shared" si="6"/>
        <v>2.0987363193741171E-2</v>
      </c>
    </row>
    <row r="72" spans="1:6" x14ac:dyDescent="0.25">
      <c r="A72" s="23" t="e" vm="7">
        <v>#VALUE!</v>
      </c>
      <c r="B72" s="29">
        <v>54702</v>
      </c>
      <c r="C72" s="29">
        <v>54681</v>
      </c>
      <c r="D72" s="29">
        <v>59455</v>
      </c>
      <c r="E72" s="120">
        <f t="shared" si="5"/>
        <v>8.7306376986521883E-2</v>
      </c>
      <c r="F72" s="126">
        <f t="shared" si="6"/>
        <v>8.6888962012357851E-2</v>
      </c>
    </row>
    <row r="73" spans="1:6" x14ac:dyDescent="0.25">
      <c r="A73" s="23" t="e" vm="8">
        <v>#VALUE!</v>
      </c>
      <c r="B73" s="29">
        <v>53641</v>
      </c>
      <c r="C73" s="29">
        <v>51679</v>
      </c>
      <c r="D73" s="29">
        <v>56739</v>
      </c>
      <c r="E73" s="120">
        <f t="shared" si="5"/>
        <v>9.7912111302463245E-2</v>
      </c>
      <c r="F73" s="126">
        <f t="shared" si="6"/>
        <v>5.7754329710482555E-2</v>
      </c>
    </row>
    <row r="74" spans="1:6" x14ac:dyDescent="0.25">
      <c r="A74" s="23" t="e" vm="9">
        <v>#VALUE!</v>
      </c>
      <c r="B74" s="29">
        <v>47789</v>
      </c>
      <c r="C74" s="29">
        <v>46040</v>
      </c>
      <c r="D74" s="29">
        <v>49775</v>
      </c>
      <c r="E74" s="120">
        <f t="shared" si="5"/>
        <v>8.1125108601216356E-2</v>
      </c>
      <c r="F74" s="126">
        <f t="shared" si="6"/>
        <v>4.155768063780374E-2</v>
      </c>
    </row>
    <row r="75" spans="1:6" x14ac:dyDescent="0.25">
      <c r="A75" s="23" t="e" vm="10">
        <v>#VALUE!</v>
      </c>
      <c r="B75" s="29">
        <v>13816</v>
      </c>
      <c r="C75" s="29">
        <v>11984</v>
      </c>
      <c r="D75" s="29">
        <v>13898</v>
      </c>
      <c r="E75" s="120">
        <f t="shared" si="5"/>
        <v>0.15971295060080104</v>
      </c>
      <c r="F75" s="126">
        <f t="shared" si="6"/>
        <v>5.9351476548927806E-3</v>
      </c>
    </row>
    <row r="76" spans="1:6" x14ac:dyDescent="0.25">
      <c r="A76" s="23" t="e" vm="11">
        <v>#VALUE!</v>
      </c>
      <c r="B76" s="29">
        <v>21904</v>
      </c>
      <c r="C76" s="29">
        <v>21239</v>
      </c>
      <c r="D76" s="29">
        <v>23293</v>
      </c>
      <c r="E76" s="120">
        <f t="shared" si="5"/>
        <v>9.6708884599086664E-2</v>
      </c>
      <c r="F76" s="126">
        <f t="shared" si="6"/>
        <v>6.3413075237399585E-2</v>
      </c>
    </row>
    <row r="77" spans="1:6" x14ac:dyDescent="0.25">
      <c r="A77" s="23" t="e" vm="12">
        <v>#VALUE!</v>
      </c>
      <c r="B77" s="29">
        <v>34977</v>
      </c>
      <c r="C77" s="29">
        <v>35531</v>
      </c>
      <c r="D77" s="29">
        <v>40008</v>
      </c>
      <c r="E77" s="120">
        <f t="shared" si="5"/>
        <v>0.12600264557710172</v>
      </c>
      <c r="F77" s="126">
        <f t="shared" si="6"/>
        <v>0.14383737884895798</v>
      </c>
    </row>
    <row r="78" spans="1:6" x14ac:dyDescent="0.25">
      <c r="A78" s="23" t="e" vm="13">
        <v>#VALUE!</v>
      </c>
      <c r="B78" s="29">
        <v>32983</v>
      </c>
      <c r="C78" s="29">
        <v>31094</v>
      </c>
      <c r="D78" s="29">
        <v>34911</v>
      </c>
      <c r="E78" s="120">
        <f t="shared" si="5"/>
        <v>0.12275680195536109</v>
      </c>
      <c r="F78" s="126">
        <f t="shared" si="6"/>
        <v>5.8454355273928948E-2</v>
      </c>
    </row>
    <row r="79" spans="1:6" x14ac:dyDescent="0.25">
      <c r="A79" s="23" t="e" vm="14">
        <v>#VALUE!</v>
      </c>
      <c r="B79" s="29">
        <v>12715</v>
      </c>
      <c r="C79" s="29">
        <v>11658</v>
      </c>
      <c r="D79" s="29">
        <v>13860</v>
      </c>
      <c r="E79" s="120">
        <f t="shared" si="5"/>
        <v>0.18888317035512103</v>
      </c>
      <c r="F79" s="126">
        <f t="shared" si="6"/>
        <v>9.0051120723554812E-2</v>
      </c>
    </row>
    <row r="80" spans="1:6" x14ac:dyDescent="0.25">
      <c r="A80" s="23" t="e" vm="15">
        <v>#VALUE!</v>
      </c>
      <c r="B80" s="29">
        <v>31988</v>
      </c>
      <c r="C80" s="29">
        <v>31917</v>
      </c>
      <c r="D80" s="29">
        <v>35567</v>
      </c>
      <c r="E80" s="120">
        <f t="shared" si="5"/>
        <v>0.11435911896481499</v>
      </c>
      <c r="F80" s="126">
        <f t="shared" si="6"/>
        <v>0.11188570714017754</v>
      </c>
    </row>
    <row r="81" spans="1:6" x14ac:dyDescent="0.25">
      <c r="A81" s="23" t="e" vm="16">
        <v>#VALUE!</v>
      </c>
      <c r="B81" s="29">
        <v>126519</v>
      </c>
      <c r="C81" s="29">
        <v>129537</v>
      </c>
      <c r="D81" s="29">
        <v>139284</v>
      </c>
      <c r="E81" s="120">
        <f t="shared" si="5"/>
        <v>7.5244910720489111E-2</v>
      </c>
      <c r="F81" s="126">
        <f t="shared" si="6"/>
        <v>0.1008939368790458</v>
      </c>
    </row>
    <row r="82" spans="1:6" x14ac:dyDescent="0.25">
      <c r="A82" s="23" t="e" vm="17">
        <v>#VALUE!</v>
      </c>
      <c r="B82" s="29">
        <v>2157</v>
      </c>
      <c r="C82" s="29">
        <v>2051</v>
      </c>
      <c r="D82" s="29">
        <v>2254</v>
      </c>
      <c r="E82" s="120">
        <f t="shared" si="5"/>
        <v>9.8976109215016983E-2</v>
      </c>
      <c r="F82" s="126">
        <f t="shared" si="6"/>
        <v>4.496986555401028E-2</v>
      </c>
    </row>
    <row r="83" spans="1:6" x14ac:dyDescent="0.25">
      <c r="A83" s="23" t="e" vm="18">
        <v>#VALUE!</v>
      </c>
      <c r="B83" s="29">
        <v>4468</v>
      </c>
      <c r="C83" s="29">
        <v>4168</v>
      </c>
      <c r="D83" s="29">
        <v>4610</v>
      </c>
      <c r="E83" s="120">
        <f>D83/C83-1</f>
        <v>0.10604606525911708</v>
      </c>
      <c r="F83" s="126">
        <f t="shared" si="6"/>
        <v>3.1781557743957078E-2</v>
      </c>
    </row>
    <row r="84" spans="1:6" x14ac:dyDescent="0.25">
      <c r="A84" s="23" t="e" vm="19">
        <v>#VALUE!</v>
      </c>
      <c r="B84" s="29">
        <v>43192</v>
      </c>
      <c r="C84" s="29">
        <v>40541</v>
      </c>
      <c r="D84" s="29">
        <v>45195</v>
      </c>
      <c r="E84" s="120">
        <f t="shared" si="5"/>
        <v>0.11479736562985621</v>
      </c>
      <c r="F84" s="126">
        <f t="shared" si="6"/>
        <v>4.6374328579366519E-2</v>
      </c>
    </row>
    <row r="85" spans="1:6" x14ac:dyDescent="0.25">
      <c r="A85" s="23" t="e" vm="20">
        <v>#VALUE!</v>
      </c>
      <c r="B85" s="29">
        <v>27763</v>
      </c>
      <c r="C85" s="29">
        <v>27799</v>
      </c>
      <c r="D85" s="29">
        <v>30270</v>
      </c>
      <c r="E85" s="120">
        <f t="shared" si="5"/>
        <v>8.8888089499622236E-2</v>
      </c>
      <c r="F85" s="126">
        <f t="shared" si="6"/>
        <v>9.0300039621078465E-2</v>
      </c>
    </row>
    <row r="86" spans="1:6" x14ac:dyDescent="0.25">
      <c r="A86" s="23" t="e" vm="21">
        <v>#VALUE!</v>
      </c>
      <c r="B86" s="29">
        <v>33756</v>
      </c>
      <c r="C86" s="29">
        <v>31914</v>
      </c>
      <c r="D86" s="29">
        <v>35626</v>
      </c>
      <c r="E86" s="120">
        <f t="shared" si="5"/>
        <v>0.1163125900858557</v>
      </c>
      <c r="F86" s="126">
        <f t="shared" si="6"/>
        <v>5.539755895248244E-2</v>
      </c>
    </row>
    <row r="87" spans="1:6" x14ac:dyDescent="0.25">
      <c r="A87" s="23" t="e" vm="22">
        <v>#VALUE!</v>
      </c>
      <c r="B87" s="29">
        <v>46765</v>
      </c>
      <c r="C87" s="29">
        <v>45579</v>
      </c>
      <c r="D87" s="29">
        <v>48773</v>
      </c>
      <c r="E87" s="120">
        <f t="shared" si="5"/>
        <v>7.0076131551811249E-2</v>
      </c>
      <c r="F87" s="126">
        <f t="shared" si="6"/>
        <v>4.2938094728963927E-2</v>
      </c>
    </row>
    <row r="88" spans="1:6" x14ac:dyDescent="0.25">
      <c r="A88" s="23" t="e" vm="23">
        <v>#VALUE!</v>
      </c>
      <c r="B88" s="29">
        <v>48130</v>
      </c>
      <c r="C88" s="29">
        <v>46467</v>
      </c>
      <c r="D88" s="29">
        <v>52531</v>
      </c>
      <c r="E88" s="120">
        <f t="shared" si="5"/>
        <v>0.13050121591667208</v>
      </c>
      <c r="F88" s="126">
        <f t="shared" si="6"/>
        <v>9.1439850405152789E-2</v>
      </c>
    </row>
    <row r="89" spans="1:6" x14ac:dyDescent="0.25">
      <c r="A89" s="23" t="e" vm="24">
        <v>#VALUE!</v>
      </c>
      <c r="B89" s="29">
        <v>49474</v>
      </c>
      <c r="C89" s="29">
        <v>47256</v>
      </c>
      <c r="D89" s="29">
        <v>53548</v>
      </c>
      <c r="E89" s="120">
        <f t="shared" si="5"/>
        <v>0.13314711359404097</v>
      </c>
      <c r="F89" s="126">
        <f t="shared" si="6"/>
        <v>8.2346282896066603E-2</v>
      </c>
    </row>
    <row r="90" spans="1:6" x14ac:dyDescent="0.25">
      <c r="A90" s="23" t="e" vm="25">
        <v>#VALUE!</v>
      </c>
      <c r="B90" s="29">
        <v>12605</v>
      </c>
      <c r="C90" s="29">
        <v>11319</v>
      </c>
      <c r="D90" s="29">
        <v>13531</v>
      </c>
      <c r="E90" s="120">
        <f t="shared" si="5"/>
        <v>0.19542362399505264</v>
      </c>
      <c r="F90" s="126">
        <f t="shared" si="6"/>
        <v>7.3462911543038523E-2</v>
      </c>
    </row>
    <row r="91" spans="1:6" x14ac:dyDescent="0.25">
      <c r="A91" s="23" t="e" vm="26">
        <v>#VALUE!</v>
      </c>
      <c r="B91" s="29">
        <v>31901</v>
      </c>
      <c r="C91" s="29">
        <v>31851</v>
      </c>
      <c r="D91" s="29">
        <v>34031</v>
      </c>
      <c r="E91" s="120">
        <f t="shared" si="5"/>
        <v>6.8443690935920287E-2</v>
      </c>
      <c r="F91" s="126">
        <f t="shared" si="6"/>
        <v>6.6769066800413723E-2</v>
      </c>
    </row>
    <row r="92" spans="1:6" x14ac:dyDescent="0.25">
      <c r="A92" s="23" t="e" vm="27">
        <v>#VALUE!</v>
      </c>
      <c r="B92" s="29">
        <v>57128</v>
      </c>
      <c r="C92" s="29">
        <v>56872</v>
      </c>
      <c r="D92" s="29">
        <v>60700</v>
      </c>
      <c r="E92" s="120">
        <f t="shared" si="5"/>
        <v>6.7309044872696511E-2</v>
      </c>
      <c r="F92" s="126">
        <f t="shared" si="6"/>
        <v>6.252625682677504E-2</v>
      </c>
    </row>
    <row r="93" spans="1:6" x14ac:dyDescent="0.25">
      <c r="A93" s="23" t="e" vm="28">
        <v>#VALUE!</v>
      </c>
      <c r="B93" s="29">
        <v>112824</v>
      </c>
      <c r="C93" s="29">
        <v>111491</v>
      </c>
      <c r="D93" s="29">
        <v>120443</v>
      </c>
      <c r="E93" s="120">
        <f t="shared" si="5"/>
        <v>8.029347660349262E-2</v>
      </c>
      <c r="F93" s="126">
        <f t="shared" si="6"/>
        <v>6.7529958164929349E-2</v>
      </c>
    </row>
    <row r="94" spans="1:6" x14ac:dyDescent="0.25">
      <c r="A94" s="23" t="e" vm="29">
        <v>#VALUE!</v>
      </c>
      <c r="B94" s="29">
        <v>16293</v>
      </c>
      <c r="C94" s="29">
        <v>15713</v>
      </c>
      <c r="D94" s="29">
        <v>17532</v>
      </c>
      <c r="E94" s="120">
        <f t="shared" si="5"/>
        <v>0.11576401705594086</v>
      </c>
      <c r="F94" s="126">
        <f t="shared" si="6"/>
        <v>7.6044927269379503E-2</v>
      </c>
    </row>
    <row r="95" spans="1:6" x14ac:dyDescent="0.25">
      <c r="A95" s="23" t="e" vm="30">
        <v>#VALUE!</v>
      </c>
      <c r="B95" s="29">
        <v>53877</v>
      </c>
      <c r="C95" s="29">
        <v>51168</v>
      </c>
      <c r="D95" s="29">
        <v>56530</v>
      </c>
      <c r="E95" s="120">
        <f t="shared" si="5"/>
        <v>0.10479205753595999</v>
      </c>
      <c r="F95" s="126">
        <f t="shared" si="6"/>
        <v>4.9241791488018993E-2</v>
      </c>
    </row>
    <row r="96" spans="1:6" x14ac:dyDescent="0.25">
      <c r="A96" s="23" t="e" vm="31">
        <v>#VALUE!</v>
      </c>
      <c r="B96" s="29">
        <v>221142</v>
      </c>
      <c r="C96" s="29">
        <v>219992</v>
      </c>
      <c r="D96" s="29">
        <v>231998</v>
      </c>
      <c r="E96" s="120">
        <f t="shared" si="5"/>
        <v>5.4574711807702014E-2</v>
      </c>
      <c r="F96" s="126">
        <f t="shared" si="6"/>
        <v>4.9090629550243792E-2</v>
      </c>
    </row>
    <row r="97" spans="1:14" x14ac:dyDescent="0.25">
      <c r="A97" s="23" t="e" vm="32">
        <v>#VALUE!</v>
      </c>
      <c r="B97" s="29">
        <v>1863</v>
      </c>
      <c r="C97" s="29">
        <v>1570</v>
      </c>
      <c r="D97" s="29">
        <v>1953</v>
      </c>
      <c r="E97" s="120">
        <f t="shared" si="5"/>
        <v>0.24394904458598732</v>
      </c>
      <c r="F97" s="126">
        <f t="shared" si="6"/>
        <v>4.8309178743961345E-2</v>
      </c>
    </row>
    <row r="98" spans="1:14" x14ac:dyDescent="0.25">
      <c r="A98" s="23" t="e" vm="33">
        <v>#VALUE!</v>
      </c>
      <c r="B98" s="29">
        <v>2811</v>
      </c>
      <c r="C98" s="29">
        <v>2777</v>
      </c>
      <c r="D98" s="29">
        <v>3173</v>
      </c>
      <c r="E98" s="120">
        <f t="shared" si="5"/>
        <v>0.14259992797983445</v>
      </c>
      <c r="F98" s="126">
        <f t="shared" si="6"/>
        <v>0.12877979366773395</v>
      </c>
    </row>
    <row r="99" spans="1:14" x14ac:dyDescent="0.25">
      <c r="A99" s="23" t="s">
        <v>51</v>
      </c>
      <c r="B99" s="29">
        <v>0</v>
      </c>
      <c r="C99" s="29">
        <v>0</v>
      </c>
      <c r="D99" s="29">
        <v>0</v>
      </c>
      <c r="E99" s="120">
        <v>0</v>
      </c>
      <c r="F99" s="127">
        <v>0</v>
      </c>
      <c r="H99" s="141"/>
    </row>
    <row r="100" spans="1:14" x14ac:dyDescent="0.25">
      <c r="A100" s="47" t="s">
        <v>8</v>
      </c>
      <c r="B100" s="43">
        <v>2383789</v>
      </c>
      <c r="C100" s="43">
        <v>2340417</v>
      </c>
      <c r="D100" s="43">
        <v>2510281</v>
      </c>
      <c r="E100" s="128">
        <f>D100/C100-1</f>
        <v>7.2578519127147079E-2</v>
      </c>
      <c r="F100" s="128">
        <f>D100/B100-1</f>
        <v>5.3063421301130287E-2</v>
      </c>
    </row>
    <row r="105" spans="1:14" x14ac:dyDescent="0.25">
      <c r="A105" s="257" t="s">
        <v>88</v>
      </c>
      <c r="B105" s="257"/>
      <c r="C105" s="257"/>
      <c r="D105" s="257"/>
      <c r="E105" s="257"/>
      <c r="F105" s="257"/>
      <c r="G105" s="257"/>
      <c r="H105" s="257"/>
      <c r="I105" s="257"/>
      <c r="J105" s="257"/>
      <c r="K105" s="257"/>
      <c r="L105" s="257"/>
      <c r="M105" s="257"/>
      <c r="N105" s="257"/>
    </row>
    <row r="107" spans="1:14" ht="14.25" customHeight="1" x14ac:dyDescent="0.25">
      <c r="A107" s="243" t="s">
        <v>87</v>
      </c>
      <c r="B107" s="261" t="str">
        <f>B65</f>
        <v>jun-24</v>
      </c>
      <c r="C107" s="262"/>
      <c r="D107" s="263"/>
      <c r="E107" s="261" t="str">
        <f>D65</f>
        <v>jun-25</v>
      </c>
      <c r="F107" s="262"/>
      <c r="G107" s="263"/>
      <c r="H107" s="239" t="str">
        <f>"Mujeres por cada 100 hombres "&amp;B107</f>
        <v>Mujeres por cada 100 hombres jun-24</v>
      </c>
      <c r="I107" s="241" t="str">
        <f>"Mujeres por cada 100 hombres "&amp;E107</f>
        <v>Mujeres por cada 100 hombres jun-25</v>
      </c>
    </row>
    <row r="108" spans="1:14" ht="32.25" customHeight="1" x14ac:dyDescent="0.25">
      <c r="A108" s="244"/>
      <c r="B108" s="129" t="s">
        <v>84</v>
      </c>
      <c r="C108" s="130" t="s">
        <v>85</v>
      </c>
      <c r="D108" s="131" t="s">
        <v>86</v>
      </c>
      <c r="E108" s="129" t="s">
        <v>84</v>
      </c>
      <c r="F108" s="130" t="s">
        <v>85</v>
      </c>
      <c r="G108" s="131" t="s">
        <v>86</v>
      </c>
      <c r="H108" s="240"/>
      <c r="I108" s="242"/>
    </row>
    <row r="109" spans="1:14" x14ac:dyDescent="0.25">
      <c r="A109" s="165" t="s">
        <v>69</v>
      </c>
      <c r="B109" s="39">
        <v>1637</v>
      </c>
      <c r="C109" s="40">
        <v>1244</v>
      </c>
      <c r="D109" s="41">
        <v>0</v>
      </c>
      <c r="E109" s="39">
        <v>3011</v>
      </c>
      <c r="F109" s="40">
        <v>2340</v>
      </c>
      <c r="G109" s="41">
        <v>0</v>
      </c>
      <c r="H109" s="134">
        <f t="shared" ref="H109:H125" si="7">C109/B109*100</f>
        <v>75.992669517409894</v>
      </c>
      <c r="I109" s="135">
        <f t="shared" ref="I109:I125" si="8">F109/E109*100</f>
        <v>77.715044835602782</v>
      </c>
    </row>
    <row r="110" spans="1:14" x14ac:dyDescent="0.25">
      <c r="A110" s="166" t="s">
        <v>70</v>
      </c>
      <c r="B110" s="27">
        <v>33926</v>
      </c>
      <c r="C110" s="29">
        <v>40089</v>
      </c>
      <c r="D110" s="30">
        <v>0</v>
      </c>
      <c r="E110" s="27">
        <v>40484</v>
      </c>
      <c r="F110" s="29">
        <v>48899</v>
      </c>
      <c r="G110" s="30">
        <v>0</v>
      </c>
      <c r="H110" s="134">
        <f t="shared" si="7"/>
        <v>118.16600837116076</v>
      </c>
      <c r="I110" s="135">
        <f t="shared" si="8"/>
        <v>120.78598952672661</v>
      </c>
    </row>
    <row r="111" spans="1:14" x14ac:dyDescent="0.25">
      <c r="A111" s="166" t="s">
        <v>71</v>
      </c>
      <c r="B111" s="27">
        <v>91553</v>
      </c>
      <c r="C111" s="29">
        <v>117963</v>
      </c>
      <c r="D111" s="30">
        <v>0</v>
      </c>
      <c r="E111" s="27">
        <v>101137</v>
      </c>
      <c r="F111" s="29">
        <v>132247</v>
      </c>
      <c r="G111" s="30">
        <v>0</v>
      </c>
      <c r="H111" s="134">
        <f t="shared" si="7"/>
        <v>128.84667897283541</v>
      </c>
      <c r="I111" s="135">
        <f t="shared" si="8"/>
        <v>130.76025589052475</v>
      </c>
    </row>
    <row r="112" spans="1:14" x14ac:dyDescent="0.25">
      <c r="A112" s="166" t="s">
        <v>72</v>
      </c>
      <c r="B112" s="27">
        <v>124151</v>
      </c>
      <c r="C112" s="29">
        <v>143931</v>
      </c>
      <c r="D112" s="30">
        <v>0</v>
      </c>
      <c r="E112" s="27">
        <v>133584</v>
      </c>
      <c r="F112" s="29">
        <v>157156</v>
      </c>
      <c r="G112" s="30">
        <v>0</v>
      </c>
      <c r="H112" s="134">
        <f t="shared" si="7"/>
        <v>115.93221158105855</v>
      </c>
      <c r="I112" s="135">
        <f t="shared" si="8"/>
        <v>117.64582584740688</v>
      </c>
    </row>
    <row r="113" spans="1:9" x14ac:dyDescent="0.25">
      <c r="A113" s="166" t="s">
        <v>73</v>
      </c>
      <c r="B113" s="27">
        <v>129363</v>
      </c>
      <c r="C113" s="29">
        <v>139815</v>
      </c>
      <c r="D113" s="30">
        <v>0</v>
      </c>
      <c r="E113" s="27">
        <v>137000</v>
      </c>
      <c r="F113" s="29">
        <v>151558</v>
      </c>
      <c r="G113" s="30">
        <v>0</v>
      </c>
      <c r="H113" s="134">
        <f t="shared" si="7"/>
        <v>108.07958999095568</v>
      </c>
      <c r="I113" s="135">
        <f t="shared" si="8"/>
        <v>110.62627737226278</v>
      </c>
    </row>
    <row r="114" spans="1:9" x14ac:dyDescent="0.25">
      <c r="A114" s="166" t="s">
        <v>74</v>
      </c>
      <c r="B114" s="27">
        <v>135590</v>
      </c>
      <c r="C114" s="29">
        <v>137641</v>
      </c>
      <c r="D114" s="30">
        <v>0</v>
      </c>
      <c r="E114" s="27">
        <v>141412</v>
      </c>
      <c r="F114" s="29">
        <v>146206</v>
      </c>
      <c r="G114" s="30">
        <v>0</v>
      </c>
      <c r="H114" s="134">
        <f t="shared" si="7"/>
        <v>101.51264842540012</v>
      </c>
      <c r="I114" s="135">
        <f t="shared" si="8"/>
        <v>103.39009419285492</v>
      </c>
    </row>
    <row r="115" spans="1:9" x14ac:dyDescent="0.25">
      <c r="A115" s="166" t="s">
        <v>75</v>
      </c>
      <c r="B115" s="27">
        <v>128533</v>
      </c>
      <c r="C115" s="29">
        <v>122177</v>
      </c>
      <c r="D115" s="30">
        <v>0</v>
      </c>
      <c r="E115" s="27">
        <v>136289</v>
      </c>
      <c r="F115" s="29">
        <v>132271</v>
      </c>
      <c r="G115" s="30">
        <v>0</v>
      </c>
      <c r="H115" s="134">
        <f t="shared" si="7"/>
        <v>95.054966428854854</v>
      </c>
      <c r="I115" s="135">
        <f t="shared" si="8"/>
        <v>97.051853047568031</v>
      </c>
    </row>
    <row r="116" spans="1:9" x14ac:dyDescent="0.25">
      <c r="A116" s="166" t="s">
        <v>76</v>
      </c>
      <c r="B116" s="27">
        <v>116382</v>
      </c>
      <c r="C116" s="29">
        <v>104951</v>
      </c>
      <c r="D116" s="30">
        <v>0</v>
      </c>
      <c r="E116" s="27">
        <v>119988</v>
      </c>
      <c r="F116" s="29">
        <v>110252</v>
      </c>
      <c r="G116" s="30">
        <v>0</v>
      </c>
      <c r="H116" s="134">
        <f t="shared" si="7"/>
        <v>90.178034403945631</v>
      </c>
      <c r="I116" s="135">
        <f t="shared" si="8"/>
        <v>91.885855252191888</v>
      </c>
    </row>
    <row r="117" spans="1:9" x14ac:dyDescent="0.25">
      <c r="A117" s="166" t="s">
        <v>77</v>
      </c>
      <c r="B117" s="27">
        <v>121766</v>
      </c>
      <c r="C117" s="29">
        <v>103658</v>
      </c>
      <c r="D117" s="30">
        <v>0</v>
      </c>
      <c r="E117" s="27">
        <v>123615</v>
      </c>
      <c r="F117" s="29">
        <v>103948</v>
      </c>
      <c r="G117" s="30">
        <v>0</v>
      </c>
      <c r="H117" s="134">
        <f t="shared" si="7"/>
        <v>85.128853703004125</v>
      </c>
      <c r="I117" s="135">
        <f t="shared" si="8"/>
        <v>84.090118513125432</v>
      </c>
    </row>
    <row r="118" spans="1:9" x14ac:dyDescent="0.25">
      <c r="A118" s="166" t="s">
        <v>78</v>
      </c>
      <c r="B118" s="27">
        <v>116929</v>
      </c>
      <c r="C118" s="29">
        <v>87107</v>
      </c>
      <c r="D118" s="30">
        <v>0</v>
      </c>
      <c r="E118" s="27">
        <v>116092</v>
      </c>
      <c r="F118" s="29">
        <v>86354</v>
      </c>
      <c r="G118" s="30">
        <v>0</v>
      </c>
      <c r="H118" s="134">
        <f t="shared" si="7"/>
        <v>74.495634102746109</v>
      </c>
      <c r="I118" s="135">
        <f t="shared" si="8"/>
        <v>74.384109154808257</v>
      </c>
    </row>
    <row r="119" spans="1:9" x14ac:dyDescent="0.25">
      <c r="A119" s="166" t="s">
        <v>79</v>
      </c>
      <c r="B119" s="27">
        <v>75621</v>
      </c>
      <c r="C119" s="29">
        <v>67413</v>
      </c>
      <c r="D119" s="30">
        <v>0</v>
      </c>
      <c r="E119" s="27">
        <v>76169</v>
      </c>
      <c r="F119" s="29">
        <v>67426</v>
      </c>
      <c r="G119" s="30">
        <v>0</v>
      </c>
      <c r="H119" s="134">
        <f t="shared" si="7"/>
        <v>89.145872178363149</v>
      </c>
      <c r="I119" s="135">
        <f t="shared" si="8"/>
        <v>88.521577019522383</v>
      </c>
    </row>
    <row r="120" spans="1:9" x14ac:dyDescent="0.25">
      <c r="A120" s="166" t="s">
        <v>80</v>
      </c>
      <c r="B120" s="27">
        <v>46370</v>
      </c>
      <c r="C120" s="29">
        <v>48366</v>
      </c>
      <c r="D120" s="30">
        <v>0</v>
      </c>
      <c r="E120" s="27">
        <v>46654</v>
      </c>
      <c r="F120" s="29">
        <v>48719</v>
      </c>
      <c r="G120" s="30">
        <v>0</v>
      </c>
      <c r="H120" s="134">
        <f t="shared" si="7"/>
        <v>104.30450722449859</v>
      </c>
      <c r="I120" s="135">
        <f t="shared" si="8"/>
        <v>104.42620139752219</v>
      </c>
    </row>
    <row r="121" spans="1:9" x14ac:dyDescent="0.25">
      <c r="A121" s="166" t="s">
        <v>81</v>
      </c>
      <c r="B121" s="27">
        <v>26047</v>
      </c>
      <c r="C121" s="29">
        <v>36044</v>
      </c>
      <c r="D121" s="30">
        <v>0</v>
      </c>
      <c r="E121" s="27">
        <v>26325</v>
      </c>
      <c r="F121" s="29">
        <v>35985</v>
      </c>
      <c r="G121" s="30">
        <v>0</v>
      </c>
      <c r="H121" s="134">
        <f t="shared" si="7"/>
        <v>138.38061964909588</v>
      </c>
      <c r="I121" s="135">
        <f t="shared" si="8"/>
        <v>136.6951566951567</v>
      </c>
    </row>
    <row r="122" spans="1:9" x14ac:dyDescent="0.25">
      <c r="A122" s="166" t="s">
        <v>82</v>
      </c>
      <c r="B122" s="27">
        <v>14048</v>
      </c>
      <c r="C122" s="29">
        <v>25591</v>
      </c>
      <c r="D122" s="30">
        <v>0</v>
      </c>
      <c r="E122" s="27">
        <v>14048</v>
      </c>
      <c r="F122" s="29">
        <v>25447</v>
      </c>
      <c r="G122" s="30">
        <v>0</v>
      </c>
      <c r="H122" s="134">
        <f t="shared" si="7"/>
        <v>182.16828018223234</v>
      </c>
      <c r="I122" s="135">
        <f t="shared" si="8"/>
        <v>181.14322323462414</v>
      </c>
    </row>
    <row r="123" spans="1:9" x14ac:dyDescent="0.25">
      <c r="A123" s="64" t="s">
        <v>1166</v>
      </c>
      <c r="B123" s="27">
        <v>12495</v>
      </c>
      <c r="C123" s="29">
        <v>30654</v>
      </c>
      <c r="D123" s="30">
        <v>0</v>
      </c>
      <c r="E123" s="27">
        <v>12295</v>
      </c>
      <c r="F123" s="29">
        <v>30236</v>
      </c>
      <c r="G123" s="30">
        <v>0</v>
      </c>
      <c r="H123" s="134">
        <f t="shared" si="7"/>
        <v>245.33013205282111</v>
      </c>
      <c r="I123" s="135">
        <f t="shared" si="8"/>
        <v>245.92110614070762</v>
      </c>
    </row>
    <row r="124" spans="1:9" x14ac:dyDescent="0.25">
      <c r="A124" s="167" t="s">
        <v>83</v>
      </c>
      <c r="B124" s="28">
        <v>21</v>
      </c>
      <c r="C124" s="31">
        <v>8</v>
      </c>
      <c r="D124" s="32">
        <v>2705</v>
      </c>
      <c r="E124" s="28">
        <v>13</v>
      </c>
      <c r="F124" s="31">
        <v>7</v>
      </c>
      <c r="G124" s="32">
        <v>3114</v>
      </c>
      <c r="H124" s="136">
        <f t="shared" si="7"/>
        <v>38.095238095238095</v>
      </c>
      <c r="I124" s="137">
        <f t="shared" si="8"/>
        <v>53.846153846153847</v>
      </c>
    </row>
    <row r="125" spans="1:9" x14ac:dyDescent="0.25">
      <c r="A125" s="168" t="s">
        <v>8</v>
      </c>
      <c r="B125" s="138">
        <v>1174432</v>
      </c>
      <c r="C125" s="139">
        <v>1206652</v>
      </c>
      <c r="D125" s="140">
        <v>2705</v>
      </c>
      <c r="E125" s="138">
        <v>1228116</v>
      </c>
      <c r="F125" s="139">
        <v>1279051</v>
      </c>
      <c r="G125" s="140">
        <v>3114</v>
      </c>
      <c r="H125" s="136">
        <f t="shared" si="7"/>
        <v>102.74345385684313</v>
      </c>
      <c r="I125" s="137">
        <f t="shared" si="8"/>
        <v>104.14740952809018</v>
      </c>
    </row>
  </sheetData>
  <sortState xmlns:xlrd2="http://schemas.microsoft.com/office/spreadsheetml/2017/richdata2" ref="A66:D98">
    <sortCondition ref="A66:A98"/>
  </sortState>
  <mergeCells count="18">
    <mergeCell ref="A105:N105"/>
    <mergeCell ref="A62:N62"/>
    <mergeCell ref="D2:I4"/>
    <mergeCell ref="J2:K4"/>
    <mergeCell ref="A10:N10"/>
    <mergeCell ref="D5:K5"/>
    <mergeCell ref="A12:A13"/>
    <mergeCell ref="A32:N32"/>
    <mergeCell ref="B12:N12"/>
    <mergeCell ref="A19:A20"/>
    <mergeCell ref="B19:N19"/>
    <mergeCell ref="A26:A27"/>
    <mergeCell ref="B26:N26"/>
    <mergeCell ref="A107:A108"/>
    <mergeCell ref="B107:D107"/>
    <mergeCell ref="E107:G107"/>
    <mergeCell ref="H107:H108"/>
    <mergeCell ref="I107:I108"/>
  </mergeCells>
  <conditionalFormatting sqref="E36:E57">
    <cfRule type="colorScale" priority="4">
      <colorScale>
        <cfvo type="min"/>
        <cfvo type="max"/>
        <color rgb="FFFFFFFF"/>
        <color rgb="FF57BB8A"/>
      </colorScale>
    </cfRule>
  </conditionalFormatting>
  <conditionalFormatting sqref="F36:F58">
    <cfRule type="expression" dxfId="2" priority="2">
      <formula>F36&lt;0</formula>
    </cfRule>
  </conditionalFormatting>
  <conditionalFormatting sqref="G36:G57">
    <cfRule type="colorScale" priority="5">
      <colorScale>
        <cfvo type="formula" val="-0.005"/>
        <cfvo type="formula" val="0"/>
        <cfvo type="formula" val="0.005"/>
        <color rgb="FFE67C73"/>
        <color rgb="FFFFFFFF"/>
        <color rgb="FF57BB8A"/>
      </colorScale>
    </cfRule>
  </conditionalFormatting>
  <conditionalFormatting sqref="G59 I59">
    <cfRule type="expression" dxfId="1" priority="13">
      <formula>G59&lt;0</formula>
    </cfRule>
  </conditionalFormatting>
  <conditionalFormatting sqref="H36:H58">
    <cfRule type="expression" dxfId="0" priority="3">
      <formula>H36&lt;0</formula>
    </cfRule>
  </conditionalFormatting>
  <conditionalFormatting sqref="H109:I124">
    <cfRule type="colorScale" priority="1">
      <colorScale>
        <cfvo type="num" val="50"/>
        <cfvo type="max"/>
        <color rgb="FFFCFCFF"/>
        <color theme="9" tint="0.59999389629810485"/>
      </colorScale>
    </cfRule>
  </conditionalFormatting>
  <conditionalFormatting sqref="I36:I57">
    <cfRule type="colorScale" priority="6">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67DB9-65E4-414E-9A91-45E09CE39C77}">
  <sheetPr codeName="Hoja4"/>
  <dimension ref="A1:O104"/>
  <sheetViews>
    <sheetView showGridLines="0" zoomScaleNormal="100" workbookViewId="0">
      <selection activeCell="J90" sqref="J90"/>
    </sheetView>
  </sheetViews>
  <sheetFormatPr baseColWidth="10" defaultRowHeight="14.4" x14ac:dyDescent="0.3"/>
  <cols>
    <col min="1" max="1" width="26.5546875" customWidth="1"/>
    <col min="2" max="2" width="12" bestFit="1" customWidth="1"/>
    <col min="3" max="3" width="11.88671875" bestFit="1" customWidth="1"/>
    <col min="4" max="5" width="12" bestFit="1" customWidth="1"/>
    <col min="6" max="6" width="11.88671875" bestFit="1" customWidth="1"/>
    <col min="7" max="7" width="12" bestFit="1" customWidth="1"/>
    <col min="8" max="9" width="11.88671875" bestFit="1" customWidth="1"/>
    <col min="10" max="11" width="12" bestFit="1" customWidth="1"/>
    <col min="12" max="12" width="11.88671875" bestFit="1" customWidth="1"/>
    <col min="13" max="13" width="12" bestFit="1" customWidth="1"/>
    <col min="14" max="14" width="13" bestFit="1" customWidth="1"/>
  </cols>
  <sheetData>
    <row r="1" spans="1:15" ht="15" thickBot="1" x14ac:dyDescent="0.35"/>
    <row r="2" spans="1:15" ht="15" customHeight="1" x14ac:dyDescent="0.3">
      <c r="D2" s="251" t="s">
        <v>59</v>
      </c>
      <c r="E2" s="252"/>
      <c r="F2" s="252"/>
      <c r="G2" s="252"/>
      <c r="H2" s="252"/>
      <c r="I2" s="252"/>
      <c r="J2" s="222" t="str">
        <f>"Jun 25"</f>
        <v>Jun 25</v>
      </c>
      <c r="K2" s="223"/>
    </row>
    <row r="3" spans="1:15" ht="15" customHeight="1" x14ac:dyDescent="0.3">
      <c r="D3" s="253"/>
      <c r="E3" s="254"/>
      <c r="F3" s="254"/>
      <c r="G3" s="254"/>
      <c r="H3" s="254"/>
      <c r="I3" s="254"/>
      <c r="J3" s="224"/>
      <c r="K3" s="225"/>
    </row>
    <row r="4" spans="1:15" ht="15.75" customHeight="1" thickBot="1" x14ac:dyDescent="0.35">
      <c r="D4" s="255"/>
      <c r="E4" s="256"/>
      <c r="F4" s="256"/>
      <c r="G4" s="256"/>
      <c r="H4" s="256"/>
      <c r="I4" s="256"/>
      <c r="J4" s="226"/>
      <c r="K4" s="227"/>
    </row>
    <row r="5" spans="1:15" ht="15" thickBot="1" x14ac:dyDescent="0.35">
      <c r="D5" s="219" t="s">
        <v>1189</v>
      </c>
      <c r="E5" s="220"/>
      <c r="F5" s="220"/>
      <c r="G5" s="220"/>
      <c r="H5" s="220"/>
      <c r="I5" s="220"/>
      <c r="J5" s="220"/>
      <c r="K5" s="221"/>
    </row>
    <row r="6" spans="1:15" x14ac:dyDescent="0.3">
      <c r="I6" s="187"/>
    </row>
    <row r="9" spans="1:15" ht="19.5" customHeight="1" x14ac:dyDescent="0.3">
      <c r="A9" s="264" t="s">
        <v>27</v>
      </c>
      <c r="B9" s="264"/>
      <c r="C9" s="264"/>
      <c r="D9" s="264"/>
      <c r="E9" s="264"/>
      <c r="F9" s="264"/>
      <c r="G9" s="264"/>
      <c r="H9" s="264"/>
      <c r="I9" s="264"/>
      <c r="J9" s="264"/>
      <c r="K9" s="264"/>
      <c r="L9" s="264"/>
      <c r="M9" s="264"/>
      <c r="N9" s="264"/>
    </row>
    <row r="10" spans="1:15" ht="19.5" customHeight="1" x14ac:dyDescent="0.3"/>
    <row r="11" spans="1:15" x14ac:dyDescent="0.3">
      <c r="A11" s="214" t="s">
        <v>0</v>
      </c>
      <c r="B11" s="216" t="s">
        <v>94</v>
      </c>
      <c r="C11" s="217"/>
      <c r="D11" s="217"/>
      <c r="E11" s="217"/>
      <c r="F11" s="217"/>
      <c r="G11" s="217"/>
      <c r="H11" s="217"/>
      <c r="I11" s="217"/>
      <c r="J11" s="217"/>
      <c r="K11" s="217"/>
      <c r="L11" s="217"/>
      <c r="M11" s="217"/>
      <c r="N11" s="218"/>
    </row>
    <row r="12" spans="1:15" x14ac:dyDescent="0.3">
      <c r="A12" s="215"/>
      <c r="B12" s="21" t="s">
        <v>1172</v>
      </c>
      <c r="C12" s="22" t="s">
        <v>1173</v>
      </c>
      <c r="D12" s="22" t="s">
        <v>1174</v>
      </c>
      <c r="E12" s="22" t="s">
        <v>1175</v>
      </c>
      <c r="F12" s="22" t="s">
        <v>1176</v>
      </c>
      <c r="G12" s="22" t="s">
        <v>1177</v>
      </c>
      <c r="H12" s="22" t="s">
        <v>1178</v>
      </c>
      <c r="I12" s="22" t="s">
        <v>1179</v>
      </c>
      <c r="J12" s="22" t="s">
        <v>1180</v>
      </c>
      <c r="K12" s="22" t="s">
        <v>1181</v>
      </c>
      <c r="L12" s="22" t="s">
        <v>1182</v>
      </c>
      <c r="M12" s="22" t="s">
        <v>1184</v>
      </c>
      <c r="N12" s="51" t="s">
        <v>1186</v>
      </c>
    </row>
    <row r="13" spans="1:15" x14ac:dyDescent="0.3">
      <c r="A13" s="3" t="s">
        <v>1</v>
      </c>
      <c r="B13" s="117">
        <v>8877538.4539019987</v>
      </c>
      <c r="C13" s="118">
        <v>8561277.5899999999</v>
      </c>
      <c r="D13" s="118">
        <v>8685445.570696</v>
      </c>
      <c r="E13" s="118">
        <v>8752336.2524000015</v>
      </c>
      <c r="F13" s="118">
        <v>8768740.7054999992</v>
      </c>
      <c r="G13" s="118">
        <v>9029357.5732000005</v>
      </c>
      <c r="H13" s="118">
        <v>8831421.4624000005</v>
      </c>
      <c r="I13" s="118">
        <v>8382249.4992999993</v>
      </c>
      <c r="J13" s="118">
        <v>9160796.1776609998</v>
      </c>
      <c r="K13" s="118">
        <v>9500216.1884000003</v>
      </c>
      <c r="L13" s="118">
        <v>9270126.4528999999</v>
      </c>
      <c r="M13" s="118">
        <v>9268439.6655000001</v>
      </c>
      <c r="N13" s="119">
        <v>9759773.4343999997</v>
      </c>
      <c r="O13" s="152"/>
    </row>
    <row r="14" spans="1:15" x14ac:dyDescent="0.3">
      <c r="A14" s="1" t="s">
        <v>91</v>
      </c>
      <c r="B14" s="74">
        <v>265426.4008</v>
      </c>
      <c r="C14" s="75">
        <v>278035.53000000003</v>
      </c>
      <c r="D14" s="75">
        <v>240621.74179600002</v>
      </c>
      <c r="E14" s="75">
        <v>255340.70740000001</v>
      </c>
      <c r="F14" s="75">
        <v>250797.39840000001</v>
      </c>
      <c r="G14" s="75">
        <v>241640.1096</v>
      </c>
      <c r="H14" s="75">
        <v>374162.37450000003</v>
      </c>
      <c r="I14" s="75">
        <v>472719.67790000001</v>
      </c>
      <c r="J14" s="75">
        <v>332147.3235</v>
      </c>
      <c r="K14" s="75">
        <v>297579.41330000001</v>
      </c>
      <c r="L14" s="75">
        <v>275148.35070000001</v>
      </c>
      <c r="M14" s="75">
        <v>283877.13860000001</v>
      </c>
      <c r="N14" s="76">
        <v>301330.16329999996</v>
      </c>
      <c r="O14" s="152"/>
    </row>
    <row r="15" spans="1:15" ht="15" customHeight="1" x14ac:dyDescent="0.3">
      <c r="A15" s="1" t="s">
        <v>92</v>
      </c>
      <c r="B15" s="74">
        <v>1327069.993302</v>
      </c>
      <c r="C15" s="75">
        <v>1311103.2357999999</v>
      </c>
      <c r="D15" s="75">
        <v>1343946.2208</v>
      </c>
      <c r="E15" s="75">
        <v>1356868.1219000001</v>
      </c>
      <c r="F15" s="75">
        <v>1359511.5730000001</v>
      </c>
      <c r="G15" s="75">
        <v>1354017.2499000002</v>
      </c>
      <c r="H15" s="75">
        <v>1149106.2112</v>
      </c>
      <c r="I15" s="75">
        <v>1257306.7498000001</v>
      </c>
      <c r="J15" s="75">
        <v>1429756.8092</v>
      </c>
      <c r="K15" s="75">
        <v>1469810.7039999999</v>
      </c>
      <c r="L15" s="75">
        <v>1418487.4068</v>
      </c>
      <c r="M15" s="75">
        <v>1446308.7241</v>
      </c>
      <c r="N15" s="76">
        <v>1489654.9704999998</v>
      </c>
      <c r="O15" s="152"/>
    </row>
    <row r="16" spans="1:15" x14ac:dyDescent="0.3">
      <c r="A16" s="1" t="s">
        <v>3</v>
      </c>
      <c r="B16" s="74">
        <v>2050179.7938000001</v>
      </c>
      <c r="C16" s="75">
        <v>2054093.9949</v>
      </c>
      <c r="D16" s="75">
        <v>2092065.8292</v>
      </c>
      <c r="E16" s="75">
        <v>2088329.7533</v>
      </c>
      <c r="F16" s="75">
        <v>2121733.6135</v>
      </c>
      <c r="G16" s="75">
        <v>2132763.5005000001</v>
      </c>
      <c r="H16" s="75">
        <v>2005244.9594999999</v>
      </c>
      <c r="I16" s="75">
        <v>2065236.6063999999</v>
      </c>
      <c r="J16" s="75">
        <v>2213566.3285610001</v>
      </c>
      <c r="K16" s="75">
        <v>2268722.0575000001</v>
      </c>
      <c r="L16" s="75">
        <v>2275547.3273</v>
      </c>
      <c r="M16" s="75">
        <v>2285288.4572000001</v>
      </c>
      <c r="N16" s="76">
        <v>2292804.915</v>
      </c>
      <c r="O16" s="152"/>
    </row>
    <row r="17" spans="1:15" x14ac:dyDescent="0.3">
      <c r="A17" s="1" t="s">
        <v>4</v>
      </c>
      <c r="B17" s="74">
        <v>2121150.5374000003</v>
      </c>
      <c r="C17" s="75">
        <v>2192981.8624999998</v>
      </c>
      <c r="D17" s="75">
        <v>2329439.9901999999</v>
      </c>
      <c r="E17" s="75">
        <v>2329474.2216000003</v>
      </c>
      <c r="F17" s="75">
        <v>2337442.2733999998</v>
      </c>
      <c r="G17" s="75">
        <v>2317551.1069999998</v>
      </c>
      <c r="H17" s="75">
        <v>2161765.2743000002</v>
      </c>
      <c r="I17" s="75">
        <v>2192453.3892999999</v>
      </c>
      <c r="J17" s="75">
        <v>2396733.2173000001</v>
      </c>
      <c r="K17" s="75">
        <v>2432277.8192000003</v>
      </c>
      <c r="L17" s="75">
        <v>2459495.5046999999</v>
      </c>
      <c r="M17" s="75">
        <v>2437226.9257999999</v>
      </c>
      <c r="N17" s="76">
        <v>2336821.7188000004</v>
      </c>
      <c r="O17" s="152"/>
    </row>
    <row r="18" spans="1:15" x14ac:dyDescent="0.3">
      <c r="A18" s="2" t="s">
        <v>5</v>
      </c>
      <c r="B18" s="74">
        <v>3113711.7286</v>
      </c>
      <c r="C18" s="75">
        <v>2725062.9668000001</v>
      </c>
      <c r="D18" s="75">
        <v>2679371.7886999999</v>
      </c>
      <c r="E18" s="75">
        <v>2722323.4482</v>
      </c>
      <c r="F18" s="75">
        <v>2699255.8472000002</v>
      </c>
      <c r="G18" s="75">
        <v>2983385.6061999998</v>
      </c>
      <c r="H18" s="75">
        <v>3141142.6429000003</v>
      </c>
      <c r="I18" s="75">
        <v>2394533.0758999996</v>
      </c>
      <c r="J18" s="75">
        <v>2788592.4991000001</v>
      </c>
      <c r="K18" s="75">
        <v>3031826.1943999999</v>
      </c>
      <c r="L18" s="75">
        <v>2841447.8634000001</v>
      </c>
      <c r="M18" s="75">
        <v>2815738.4198000003</v>
      </c>
      <c r="N18" s="76">
        <v>3339161.6667999998</v>
      </c>
      <c r="O18" s="152"/>
    </row>
    <row r="19" spans="1:15" x14ac:dyDescent="0.3">
      <c r="A19" s="3" t="s">
        <v>2</v>
      </c>
      <c r="B19" s="117">
        <v>1040720.4653</v>
      </c>
      <c r="C19" s="118">
        <v>1047446.9138</v>
      </c>
      <c r="D19" s="118">
        <v>1064949.6658000001</v>
      </c>
      <c r="E19" s="118">
        <v>1089269.787</v>
      </c>
      <c r="F19" s="118">
        <v>1114718.757</v>
      </c>
      <c r="G19" s="118">
        <v>1129458.2489</v>
      </c>
      <c r="H19" s="118">
        <v>1091386.8772999998</v>
      </c>
      <c r="I19" s="118">
        <v>1001939.8707000001</v>
      </c>
      <c r="J19" s="118">
        <v>1080870.5112609998</v>
      </c>
      <c r="K19" s="118">
        <v>1135642.8295</v>
      </c>
      <c r="L19" s="118">
        <v>1117772.6676</v>
      </c>
      <c r="M19" s="118">
        <v>1105673.5872</v>
      </c>
      <c r="N19" s="119">
        <v>1197750.3626999999</v>
      </c>
      <c r="O19" s="152"/>
    </row>
    <row r="20" spans="1:15" x14ac:dyDescent="0.3">
      <c r="A20" s="1" t="s">
        <v>91</v>
      </c>
      <c r="B20" s="74">
        <v>13582.074500000001</v>
      </c>
      <c r="C20" s="75">
        <v>15414.623</v>
      </c>
      <c r="D20" s="75">
        <v>15270.2703</v>
      </c>
      <c r="E20" s="75">
        <v>17816.024700000002</v>
      </c>
      <c r="F20" s="75">
        <v>14841.8109</v>
      </c>
      <c r="G20" s="75">
        <v>13298.947700000001</v>
      </c>
      <c r="H20" s="75">
        <v>32157.197700000001</v>
      </c>
      <c r="I20" s="75">
        <v>22473.517400000001</v>
      </c>
      <c r="J20" s="75">
        <v>29181.5347</v>
      </c>
      <c r="K20" s="75">
        <v>20767.410899999999</v>
      </c>
      <c r="L20" s="75">
        <v>13980.223099999999</v>
      </c>
      <c r="M20" s="75">
        <v>15889.3619</v>
      </c>
      <c r="N20" s="76">
        <v>16746.4247</v>
      </c>
      <c r="O20" s="152"/>
    </row>
    <row r="21" spans="1:15" x14ac:dyDescent="0.3">
      <c r="A21" s="1" t="s">
        <v>92</v>
      </c>
      <c r="B21" s="74">
        <v>490813.62430000002</v>
      </c>
      <c r="C21" s="75">
        <v>489379.71669999999</v>
      </c>
      <c r="D21" s="75">
        <v>494767.56319999998</v>
      </c>
      <c r="E21" s="75">
        <v>497375.09889999998</v>
      </c>
      <c r="F21" s="75">
        <v>503201.02250000002</v>
      </c>
      <c r="G21" s="75">
        <v>503685.00410000002</v>
      </c>
      <c r="H21" s="75">
        <v>460789.2402</v>
      </c>
      <c r="I21" s="75">
        <v>513289.71350000001</v>
      </c>
      <c r="J21" s="75">
        <v>523403.37280000001</v>
      </c>
      <c r="K21" s="75">
        <v>540116.32050000003</v>
      </c>
      <c r="L21" s="75">
        <v>530031.63269999996</v>
      </c>
      <c r="M21" s="75">
        <v>524089.21169999999</v>
      </c>
      <c r="N21" s="76">
        <v>562879.72629999998</v>
      </c>
      <c r="O21" s="152"/>
    </row>
    <row r="22" spans="1:15" x14ac:dyDescent="0.3">
      <c r="A22" s="1" t="s">
        <v>3</v>
      </c>
      <c r="B22" s="74">
        <v>209927.48670000001</v>
      </c>
      <c r="C22" s="75">
        <v>210750.03229999999</v>
      </c>
      <c r="D22" s="75">
        <v>215911.9264</v>
      </c>
      <c r="E22" s="75">
        <v>225796.40640000001</v>
      </c>
      <c r="F22" s="75">
        <v>234001.01560000001</v>
      </c>
      <c r="G22" s="75">
        <v>239593.9768</v>
      </c>
      <c r="H22" s="75">
        <v>210215.48809999999</v>
      </c>
      <c r="I22" s="75">
        <v>165245.69959999999</v>
      </c>
      <c r="J22" s="75">
        <v>200459.488361</v>
      </c>
      <c r="K22" s="75">
        <v>225653.3651</v>
      </c>
      <c r="L22" s="75">
        <v>226537.69399999999</v>
      </c>
      <c r="M22" s="75">
        <v>224004.1869</v>
      </c>
      <c r="N22" s="76">
        <v>248757.82440000001</v>
      </c>
      <c r="O22" s="152"/>
    </row>
    <row r="23" spans="1:15" x14ac:dyDescent="0.3">
      <c r="A23" s="1" t="s">
        <v>4</v>
      </c>
      <c r="B23" s="74">
        <v>169219.08979999999</v>
      </c>
      <c r="C23" s="75">
        <v>169416.78640000001</v>
      </c>
      <c r="D23" s="75">
        <v>173334.1557</v>
      </c>
      <c r="E23" s="75">
        <v>179803.9369</v>
      </c>
      <c r="F23" s="75">
        <v>188215.73009999999</v>
      </c>
      <c r="G23" s="75">
        <v>194310.94</v>
      </c>
      <c r="H23" s="75">
        <v>188068.46179999999</v>
      </c>
      <c r="I23" s="75">
        <v>141873.76519999999</v>
      </c>
      <c r="J23" s="75">
        <v>162379.36619999999</v>
      </c>
      <c r="K23" s="75">
        <v>176709.09179999999</v>
      </c>
      <c r="L23" s="75">
        <v>175408.5729</v>
      </c>
      <c r="M23" s="75">
        <v>173393.44880000001</v>
      </c>
      <c r="N23" s="76">
        <v>191403.07279999999</v>
      </c>
      <c r="O23" s="152"/>
    </row>
    <row r="24" spans="1:15" x14ac:dyDescent="0.3">
      <c r="A24" s="2" t="s">
        <v>5</v>
      </c>
      <c r="B24" s="74">
        <v>157178.19</v>
      </c>
      <c r="C24" s="75">
        <v>162485.75539999999</v>
      </c>
      <c r="D24" s="75">
        <v>165665.75020000001</v>
      </c>
      <c r="E24" s="75">
        <v>168478.32010000001</v>
      </c>
      <c r="F24" s="75">
        <v>174459.17790000001</v>
      </c>
      <c r="G24" s="75">
        <v>178569.38029999999</v>
      </c>
      <c r="H24" s="75">
        <v>200156.4895</v>
      </c>
      <c r="I24" s="75">
        <v>159057.17499999999</v>
      </c>
      <c r="J24" s="75">
        <v>165446.74919999999</v>
      </c>
      <c r="K24" s="75">
        <v>172396.64120000001</v>
      </c>
      <c r="L24" s="75">
        <v>171814.54490000001</v>
      </c>
      <c r="M24" s="75">
        <v>168297.37789999999</v>
      </c>
      <c r="N24" s="76">
        <v>177963.31450000001</v>
      </c>
      <c r="O24" s="152"/>
    </row>
    <row r="25" spans="1:15" x14ac:dyDescent="0.3">
      <c r="A25" s="3" t="s">
        <v>6</v>
      </c>
      <c r="B25" s="117">
        <v>7836817.9886019994</v>
      </c>
      <c r="C25" s="118">
        <v>7513830.6762000006</v>
      </c>
      <c r="D25" s="118">
        <v>7620495.9048959995</v>
      </c>
      <c r="E25" s="118">
        <v>7663066.465400001</v>
      </c>
      <c r="F25" s="118">
        <v>7654021.9484999999</v>
      </c>
      <c r="G25" s="118">
        <v>7899899.3243000004</v>
      </c>
      <c r="H25" s="118">
        <v>7740034.5851000007</v>
      </c>
      <c r="I25" s="118">
        <v>7380309.6285999995</v>
      </c>
      <c r="J25" s="118">
        <v>8079925.6664000005</v>
      </c>
      <c r="K25" s="118">
        <v>8364573.3589000003</v>
      </c>
      <c r="L25" s="118">
        <v>8152353.7853000006</v>
      </c>
      <c r="M25" s="118">
        <v>8162766.0782999992</v>
      </c>
      <c r="N25" s="119">
        <v>8562023.0716999993</v>
      </c>
      <c r="O25" s="152"/>
    </row>
    <row r="26" spans="1:15" x14ac:dyDescent="0.3">
      <c r="A26" s="1" t="s">
        <v>91</v>
      </c>
      <c r="B26" s="74">
        <v>251844.32629999999</v>
      </c>
      <c r="C26" s="75">
        <v>262620.90700000001</v>
      </c>
      <c r="D26" s="75">
        <v>225351.47149600001</v>
      </c>
      <c r="E26" s="75">
        <v>237524.6827</v>
      </c>
      <c r="F26" s="75">
        <v>235955.58749999999</v>
      </c>
      <c r="G26" s="75">
        <v>228341.16190000001</v>
      </c>
      <c r="H26" s="75">
        <v>342005.17680000002</v>
      </c>
      <c r="I26" s="75">
        <v>450246.1605</v>
      </c>
      <c r="J26" s="75">
        <v>302965.78879999998</v>
      </c>
      <c r="K26" s="75">
        <v>276812.0024</v>
      </c>
      <c r="L26" s="75">
        <v>261168.12760000001</v>
      </c>
      <c r="M26" s="75">
        <v>267987.77669999999</v>
      </c>
      <c r="N26" s="76">
        <v>284583.73859999998</v>
      </c>
      <c r="O26" s="152"/>
    </row>
    <row r="27" spans="1:15" x14ac:dyDescent="0.3">
      <c r="A27" s="1" t="s">
        <v>92</v>
      </c>
      <c r="B27" s="74">
        <v>836256.36900199996</v>
      </c>
      <c r="C27" s="75">
        <v>821723.51910000003</v>
      </c>
      <c r="D27" s="75">
        <v>849178.65760000004</v>
      </c>
      <c r="E27" s="75">
        <v>859493.02300000004</v>
      </c>
      <c r="F27" s="75">
        <v>856310.55050000001</v>
      </c>
      <c r="G27" s="75">
        <v>850332.24580000003</v>
      </c>
      <c r="H27" s="75">
        <v>688316.97100000002</v>
      </c>
      <c r="I27" s="75">
        <v>744017.03630000004</v>
      </c>
      <c r="J27" s="75">
        <v>906353.43640000001</v>
      </c>
      <c r="K27" s="75">
        <v>929694.3835</v>
      </c>
      <c r="L27" s="75">
        <v>888455.77410000004</v>
      </c>
      <c r="M27" s="75">
        <v>922219.51240000001</v>
      </c>
      <c r="N27" s="76">
        <v>926775.24419999996</v>
      </c>
      <c r="O27" s="152"/>
    </row>
    <row r="28" spans="1:15" x14ac:dyDescent="0.3">
      <c r="A28" s="1" t="s">
        <v>3</v>
      </c>
      <c r="B28" s="74">
        <v>1840252.3071000001</v>
      </c>
      <c r="C28" s="75">
        <v>1843343.9626</v>
      </c>
      <c r="D28" s="75">
        <v>1876153.9028</v>
      </c>
      <c r="E28" s="75">
        <v>1862533.3469</v>
      </c>
      <c r="F28" s="75">
        <v>1887732.5978999999</v>
      </c>
      <c r="G28" s="75">
        <v>1893169.5237</v>
      </c>
      <c r="H28" s="75">
        <v>1795029.4713999999</v>
      </c>
      <c r="I28" s="75">
        <v>1899990.9068</v>
      </c>
      <c r="J28" s="75">
        <v>2013106.8402</v>
      </c>
      <c r="K28" s="75">
        <v>2043068.6924000001</v>
      </c>
      <c r="L28" s="75">
        <v>2049009.6333000001</v>
      </c>
      <c r="M28" s="75">
        <v>2061284.2703</v>
      </c>
      <c r="N28" s="76">
        <v>2044047.0906</v>
      </c>
      <c r="O28" s="152"/>
    </row>
    <row r="29" spans="1:15" x14ac:dyDescent="0.3">
      <c r="A29" s="1" t="s">
        <v>4</v>
      </c>
      <c r="B29" s="74">
        <v>1951931.4476000001</v>
      </c>
      <c r="C29" s="75">
        <v>2023565.0760999999</v>
      </c>
      <c r="D29" s="75">
        <v>2156105.8344999999</v>
      </c>
      <c r="E29" s="75">
        <v>2149670.2847000002</v>
      </c>
      <c r="F29" s="75">
        <v>2149226.5433</v>
      </c>
      <c r="G29" s="75">
        <v>2123240.1669999999</v>
      </c>
      <c r="H29" s="75">
        <v>1973696.8125</v>
      </c>
      <c r="I29" s="75">
        <v>2050579.6240999999</v>
      </c>
      <c r="J29" s="75">
        <v>2234353.8511000001</v>
      </c>
      <c r="K29" s="75">
        <v>2255568.7274000002</v>
      </c>
      <c r="L29" s="75">
        <v>2284086.9317999999</v>
      </c>
      <c r="M29" s="75">
        <v>2263833.477</v>
      </c>
      <c r="N29" s="76">
        <v>2145418.6460000002</v>
      </c>
      <c r="O29" s="152"/>
    </row>
    <row r="30" spans="1:15" x14ac:dyDescent="0.3">
      <c r="A30" s="2" t="s">
        <v>5</v>
      </c>
      <c r="B30" s="77">
        <v>2956533.5386000001</v>
      </c>
      <c r="C30" s="78">
        <v>2562577.2113999999</v>
      </c>
      <c r="D30" s="78">
        <v>2513706.0384999998</v>
      </c>
      <c r="E30" s="78">
        <v>2553845.1280999999</v>
      </c>
      <c r="F30" s="78">
        <v>2524796.6693000002</v>
      </c>
      <c r="G30" s="78">
        <v>2804816.2259</v>
      </c>
      <c r="H30" s="78">
        <v>2940986.1534000002</v>
      </c>
      <c r="I30" s="78">
        <v>2235475.9008999998</v>
      </c>
      <c r="J30" s="78">
        <v>2623145.7499000002</v>
      </c>
      <c r="K30" s="78">
        <v>2859429.5532</v>
      </c>
      <c r="L30" s="78">
        <v>2669633.3185000001</v>
      </c>
      <c r="M30" s="78">
        <v>2647441.0419000001</v>
      </c>
      <c r="N30" s="79">
        <v>3161198.3522999999</v>
      </c>
      <c r="O30" s="152"/>
    </row>
    <row r="31" spans="1:15" x14ac:dyDescent="0.3">
      <c r="A31" s="3" t="s">
        <v>32</v>
      </c>
      <c r="B31" s="117">
        <v>6126665.8199999994</v>
      </c>
      <c r="C31" s="118">
        <v>5959344.4522999991</v>
      </c>
      <c r="D31" s="118">
        <v>6055964.1699000001</v>
      </c>
      <c r="E31" s="118">
        <v>6078104.1053999998</v>
      </c>
      <c r="F31" s="118">
        <v>6071322.1931000007</v>
      </c>
      <c r="G31" s="118">
        <v>6227120.1057000002</v>
      </c>
      <c r="H31" s="118">
        <v>6124594.5649999995</v>
      </c>
      <c r="I31" s="118">
        <v>5931546.4806999993</v>
      </c>
      <c r="J31" s="118">
        <v>6412915.4487999994</v>
      </c>
      <c r="K31" s="118">
        <v>6648555.4921000004</v>
      </c>
      <c r="L31" s="118">
        <v>6460200.8218</v>
      </c>
      <c r="M31" s="118">
        <v>6475551.4062999999</v>
      </c>
      <c r="N31" s="119">
        <v>6672671.1979999999</v>
      </c>
      <c r="O31" s="152"/>
    </row>
    <row r="32" spans="1:15" x14ac:dyDescent="0.3">
      <c r="A32" s="1" t="s">
        <v>91</v>
      </c>
      <c r="B32" s="74">
        <v>240819.807</v>
      </c>
      <c r="C32" s="75">
        <v>249569.28270000001</v>
      </c>
      <c r="D32" s="75">
        <v>214099.44639999999</v>
      </c>
      <c r="E32" s="75">
        <v>229026.55379999999</v>
      </c>
      <c r="F32" s="75">
        <v>226684.8584</v>
      </c>
      <c r="G32" s="75">
        <v>219658.65280000001</v>
      </c>
      <c r="H32" s="75">
        <v>330305.44349999999</v>
      </c>
      <c r="I32" s="75">
        <v>434769.39299999998</v>
      </c>
      <c r="J32" s="75">
        <v>288825.91159999999</v>
      </c>
      <c r="K32" s="75">
        <v>266694.92060000001</v>
      </c>
      <c r="L32" s="75">
        <v>250946.62280000001</v>
      </c>
      <c r="M32" s="75">
        <v>258648.39929999999</v>
      </c>
      <c r="N32" s="76">
        <v>272463.80699999997</v>
      </c>
    </row>
    <row r="33" spans="1:14" x14ac:dyDescent="0.3">
      <c r="A33" s="1" t="s">
        <v>92</v>
      </c>
      <c r="B33" s="74">
        <v>746308.13009999995</v>
      </c>
      <c r="C33" s="75">
        <v>731644.3763</v>
      </c>
      <c r="D33" s="75">
        <v>752918.27229999995</v>
      </c>
      <c r="E33" s="75">
        <v>759705.68130000005</v>
      </c>
      <c r="F33" s="75">
        <v>757599.47</v>
      </c>
      <c r="G33" s="75">
        <v>752305.75840000005</v>
      </c>
      <c r="H33" s="75">
        <v>604061.99430000002</v>
      </c>
      <c r="I33" s="75">
        <v>653788.85829999996</v>
      </c>
      <c r="J33" s="75">
        <v>809036.45849999995</v>
      </c>
      <c r="K33" s="75">
        <v>826633.64610000001</v>
      </c>
      <c r="L33" s="75">
        <v>784960.1557</v>
      </c>
      <c r="M33" s="75">
        <v>818067.81920000003</v>
      </c>
      <c r="N33" s="76">
        <v>824295.74210000003</v>
      </c>
    </row>
    <row r="34" spans="1:14" x14ac:dyDescent="0.3">
      <c r="A34" s="1" t="s">
        <v>3</v>
      </c>
      <c r="B34" s="74">
        <v>1743929.6074999999</v>
      </c>
      <c r="C34" s="75">
        <v>1744283.8757</v>
      </c>
      <c r="D34" s="75">
        <v>1769771.6883</v>
      </c>
      <c r="E34" s="75">
        <v>1757071.3643</v>
      </c>
      <c r="F34" s="75">
        <v>1780608.4198</v>
      </c>
      <c r="G34" s="75">
        <v>1790177.0123000001</v>
      </c>
      <c r="H34" s="75">
        <v>1689881.5205999999</v>
      </c>
      <c r="I34" s="75">
        <v>1767017.7345</v>
      </c>
      <c r="J34" s="75">
        <v>1895246.1847999999</v>
      </c>
      <c r="K34" s="75">
        <v>1922746.7098000001</v>
      </c>
      <c r="L34" s="75">
        <v>1927288.4683000001</v>
      </c>
      <c r="M34" s="75">
        <v>1945691.0153999999</v>
      </c>
      <c r="N34" s="76">
        <v>1940112.9624999999</v>
      </c>
    </row>
    <row r="35" spans="1:14" ht="15" customHeight="1" x14ac:dyDescent="0.3">
      <c r="A35" s="1" t="s">
        <v>4</v>
      </c>
      <c r="B35" s="74">
        <v>1515809.0665</v>
      </c>
      <c r="C35" s="75">
        <v>1546341.3740999999</v>
      </c>
      <c r="D35" s="75">
        <v>1613506.2834000001</v>
      </c>
      <c r="E35" s="75">
        <v>1595782.4227</v>
      </c>
      <c r="F35" s="75">
        <v>1596169.0360999999</v>
      </c>
      <c r="G35" s="75">
        <v>1621571.3177</v>
      </c>
      <c r="H35" s="75">
        <v>1500202.5412000001</v>
      </c>
      <c r="I35" s="75">
        <v>1502591.9031</v>
      </c>
      <c r="J35" s="75">
        <v>1640856.7463</v>
      </c>
      <c r="K35" s="75">
        <v>1660262.8121</v>
      </c>
      <c r="L35" s="75">
        <v>1683372.7213999999</v>
      </c>
      <c r="M35" s="75">
        <v>1687221.0467000001</v>
      </c>
      <c r="N35" s="76">
        <v>1659183.9346</v>
      </c>
    </row>
    <row r="36" spans="1:14" ht="15.9" customHeight="1" x14ac:dyDescent="0.3">
      <c r="A36" s="2" t="s">
        <v>5</v>
      </c>
      <c r="B36" s="77">
        <v>1879799.2089</v>
      </c>
      <c r="C36" s="78">
        <v>1687505.5434999999</v>
      </c>
      <c r="D36" s="78">
        <v>1705668.4794999999</v>
      </c>
      <c r="E36" s="78">
        <v>1736518.0833000001</v>
      </c>
      <c r="F36" s="78">
        <v>1710260.4088000001</v>
      </c>
      <c r="G36" s="78">
        <v>1843407.3644999999</v>
      </c>
      <c r="H36" s="78">
        <v>2000143.0654</v>
      </c>
      <c r="I36" s="78">
        <v>1573378.5918000001</v>
      </c>
      <c r="J36" s="78">
        <v>1778950.1476</v>
      </c>
      <c r="K36" s="78">
        <v>1972217.4035</v>
      </c>
      <c r="L36" s="78">
        <v>1813632.8536</v>
      </c>
      <c r="M36" s="78">
        <v>1765923.1257</v>
      </c>
      <c r="N36" s="79">
        <v>1976614.7518</v>
      </c>
    </row>
    <row r="38" spans="1:14" x14ac:dyDescent="0.3">
      <c r="A38" s="17"/>
    </row>
    <row r="39" spans="1:14" x14ac:dyDescent="0.3">
      <c r="A39" s="9"/>
    </row>
    <row r="41" spans="1:14" ht="15" customHeight="1" x14ac:dyDescent="0.3">
      <c r="A41" s="264" t="s">
        <v>25</v>
      </c>
      <c r="B41" s="264"/>
      <c r="C41" s="264"/>
      <c r="D41" s="264"/>
      <c r="E41" s="264"/>
      <c r="F41" s="264"/>
      <c r="G41" s="264"/>
      <c r="H41" s="264"/>
      <c r="I41" s="264"/>
      <c r="J41" s="264"/>
      <c r="K41" s="264"/>
      <c r="L41" s="264"/>
      <c r="M41" s="264"/>
      <c r="N41" s="264"/>
    </row>
    <row r="43" spans="1:14" x14ac:dyDescent="0.3">
      <c r="A43" s="243" t="s">
        <v>7</v>
      </c>
      <c r="B43" s="258" t="s">
        <v>22</v>
      </c>
      <c r="C43" s="259"/>
      <c r="D43" s="259"/>
      <c r="E43" s="259"/>
      <c r="F43" s="259"/>
      <c r="G43" s="259"/>
      <c r="H43" s="260"/>
    </row>
    <row r="44" spans="1:14" x14ac:dyDescent="0.3">
      <c r="A44" s="244"/>
      <c r="B44" s="82" t="s">
        <v>8</v>
      </c>
      <c r="C44" s="151" t="s">
        <v>56</v>
      </c>
      <c r="D44" s="151" t="s">
        <v>57</v>
      </c>
      <c r="E44" s="151" t="s">
        <v>23</v>
      </c>
      <c r="F44" s="151" t="s">
        <v>24</v>
      </c>
      <c r="G44" s="151" t="s">
        <v>1161</v>
      </c>
      <c r="H44" s="67" t="s">
        <v>1162</v>
      </c>
    </row>
    <row r="45" spans="1:14" x14ac:dyDescent="0.3">
      <c r="A45" s="149" t="s">
        <v>1172</v>
      </c>
      <c r="B45" s="162">
        <v>7836817.9886020003</v>
      </c>
      <c r="C45" s="142">
        <v>957385.25730000006</v>
      </c>
      <c r="D45" s="142">
        <v>1952471.8901</v>
      </c>
      <c r="E45" s="142">
        <v>194749.82620000001</v>
      </c>
      <c r="F45" s="142">
        <v>1076324.4569999999</v>
      </c>
      <c r="G45" s="142">
        <v>3342946.2097009998</v>
      </c>
      <c r="H45" s="143">
        <v>312940.34830100002</v>
      </c>
    </row>
    <row r="46" spans="1:14" x14ac:dyDescent="0.3">
      <c r="A46" s="149" t="s">
        <v>1173</v>
      </c>
      <c r="B46" s="163">
        <v>7513830.6762000006</v>
      </c>
      <c r="C46" s="144">
        <v>907992.36219999997</v>
      </c>
      <c r="D46" s="144">
        <v>1828257.4044999999</v>
      </c>
      <c r="E46" s="144">
        <v>171258.78719999999</v>
      </c>
      <c r="F46" s="144">
        <v>1043067.0693</v>
      </c>
      <c r="G46" s="144">
        <v>3281882.9116000002</v>
      </c>
      <c r="H46" s="145">
        <v>281372.14140000002</v>
      </c>
    </row>
    <row r="47" spans="1:14" x14ac:dyDescent="0.3">
      <c r="A47" s="149" t="s">
        <v>1174</v>
      </c>
      <c r="B47" s="163">
        <v>7620495.9048960004</v>
      </c>
      <c r="C47" s="144">
        <v>927596.08</v>
      </c>
      <c r="D47" s="144">
        <v>1868716.5441999999</v>
      </c>
      <c r="E47" s="144">
        <v>175557.602396</v>
      </c>
      <c r="F47" s="144">
        <v>1042930.4987</v>
      </c>
      <c r="G47" s="144">
        <v>3331245.3868</v>
      </c>
      <c r="H47" s="145">
        <v>274449.7928</v>
      </c>
    </row>
    <row r="48" spans="1:14" x14ac:dyDescent="0.3">
      <c r="A48" s="149" t="s">
        <v>1175</v>
      </c>
      <c r="B48" s="163">
        <v>7663066.4654000001</v>
      </c>
      <c r="C48" s="144">
        <v>931981.78619999997</v>
      </c>
      <c r="D48" s="144">
        <v>1886412.8197000001</v>
      </c>
      <c r="E48" s="144">
        <v>178399.0895</v>
      </c>
      <c r="F48" s="144">
        <v>1046771.6862999999</v>
      </c>
      <c r="G48" s="144">
        <v>3340082.1946</v>
      </c>
      <c r="H48" s="145">
        <v>279418.88909999997</v>
      </c>
    </row>
    <row r="49" spans="1:14" x14ac:dyDescent="0.3">
      <c r="A49" s="149" t="s">
        <v>1176</v>
      </c>
      <c r="B49" s="163">
        <v>7654021.9484999999</v>
      </c>
      <c r="C49" s="144">
        <v>932047.7291</v>
      </c>
      <c r="D49" s="144">
        <v>1879065.5352</v>
      </c>
      <c r="E49" s="144">
        <v>178012.3701</v>
      </c>
      <c r="F49" s="144">
        <v>1048527.5432</v>
      </c>
      <c r="G49" s="144">
        <v>3337372.0120999999</v>
      </c>
      <c r="H49" s="145">
        <v>278996.75880000001</v>
      </c>
    </row>
    <row r="50" spans="1:14" x14ac:dyDescent="0.3">
      <c r="A50" s="149" t="s">
        <v>1177</v>
      </c>
      <c r="B50" s="163">
        <v>7899899.3242999995</v>
      </c>
      <c r="C50" s="144">
        <v>948181.15390000003</v>
      </c>
      <c r="D50" s="144">
        <v>1930056.2609000001</v>
      </c>
      <c r="E50" s="144">
        <v>182974.84479999999</v>
      </c>
      <c r="F50" s="144">
        <v>1103210.6695999999</v>
      </c>
      <c r="G50" s="144">
        <v>3418404.5227000001</v>
      </c>
      <c r="H50" s="145">
        <v>317071.87239999999</v>
      </c>
    </row>
    <row r="51" spans="1:14" x14ac:dyDescent="0.3">
      <c r="A51" s="149" t="s">
        <v>1178</v>
      </c>
      <c r="B51" s="163">
        <v>7740034.5850999998</v>
      </c>
      <c r="C51" s="144">
        <v>934269.48789999995</v>
      </c>
      <c r="D51" s="144">
        <v>1931611.1887999999</v>
      </c>
      <c r="E51" s="144">
        <v>193733.3965</v>
      </c>
      <c r="F51" s="144">
        <v>1050477.4443999999</v>
      </c>
      <c r="G51" s="144">
        <v>3325595.5033</v>
      </c>
      <c r="H51" s="145">
        <v>304347.56420000002</v>
      </c>
    </row>
    <row r="52" spans="1:14" x14ac:dyDescent="0.3">
      <c r="A52" s="149" t="s">
        <v>1179</v>
      </c>
      <c r="B52" s="163">
        <v>7380309.6285999995</v>
      </c>
      <c r="C52" s="144">
        <v>891949.36820000003</v>
      </c>
      <c r="D52" s="144">
        <v>1792239.8385999999</v>
      </c>
      <c r="E52" s="144">
        <v>160270.52429999999</v>
      </c>
      <c r="F52" s="144">
        <v>1005416.8345999999</v>
      </c>
      <c r="G52" s="144">
        <v>3284746.2952999999</v>
      </c>
      <c r="H52" s="145">
        <v>245686.76759999999</v>
      </c>
    </row>
    <row r="53" spans="1:14" ht="15" customHeight="1" x14ac:dyDescent="0.3">
      <c r="A53" s="149" t="s">
        <v>1180</v>
      </c>
      <c r="B53" s="163">
        <v>8079925.6664000005</v>
      </c>
      <c r="C53" s="144">
        <v>979942.8702</v>
      </c>
      <c r="D53" s="144">
        <v>1979178.8489000001</v>
      </c>
      <c r="E53" s="144">
        <v>182858.60209999999</v>
      </c>
      <c r="F53" s="144">
        <v>1109918.0107</v>
      </c>
      <c r="G53" s="144">
        <v>3534646.9238</v>
      </c>
      <c r="H53" s="145">
        <v>293380.41070000001</v>
      </c>
    </row>
    <row r="54" spans="1:14" x14ac:dyDescent="0.3">
      <c r="A54" s="149" t="s">
        <v>1181</v>
      </c>
      <c r="B54" s="163">
        <v>8364573.3588999994</v>
      </c>
      <c r="C54" s="144">
        <v>1001558.9304</v>
      </c>
      <c r="D54" s="144">
        <v>2084989.0182</v>
      </c>
      <c r="E54" s="144">
        <v>193784.51620000001</v>
      </c>
      <c r="F54" s="144">
        <v>1131986.5020999999</v>
      </c>
      <c r="G54" s="144">
        <v>3642886.1891000001</v>
      </c>
      <c r="H54" s="145">
        <v>309368.20289999997</v>
      </c>
    </row>
    <row r="55" spans="1:14" x14ac:dyDescent="0.3">
      <c r="A55" s="149" t="s">
        <v>1182</v>
      </c>
      <c r="B55" s="163">
        <v>8152353.7852999996</v>
      </c>
      <c r="C55" s="144">
        <v>988869.28910000005</v>
      </c>
      <c r="D55" s="144">
        <v>2003538.5948999999</v>
      </c>
      <c r="E55" s="144">
        <v>188726.459</v>
      </c>
      <c r="F55" s="144">
        <v>1117227.4778</v>
      </c>
      <c r="G55" s="144">
        <v>3555137.2969</v>
      </c>
      <c r="H55" s="145">
        <v>298854.66759999999</v>
      </c>
    </row>
    <row r="56" spans="1:14" x14ac:dyDescent="0.3">
      <c r="A56" s="149" t="s">
        <v>1184</v>
      </c>
      <c r="B56" s="163">
        <v>8162766.0782999992</v>
      </c>
      <c r="C56" s="144">
        <v>993129.37029999995</v>
      </c>
      <c r="D56" s="144">
        <v>1988957.8186000001</v>
      </c>
      <c r="E56" s="144">
        <v>183523.31419999999</v>
      </c>
      <c r="F56" s="144">
        <v>1124870.1324</v>
      </c>
      <c r="G56" s="144">
        <v>3575092.8451999999</v>
      </c>
      <c r="H56" s="145">
        <v>297192.59759999998</v>
      </c>
    </row>
    <row r="57" spans="1:14" x14ac:dyDescent="0.3">
      <c r="A57" s="150" t="s">
        <v>1186</v>
      </c>
      <c r="B57" s="164">
        <v>8562023.0716999993</v>
      </c>
      <c r="C57" s="146">
        <v>1046448.6029000001</v>
      </c>
      <c r="D57" s="146">
        <v>2112761.0663999999</v>
      </c>
      <c r="E57" s="146">
        <v>209061.79449999999</v>
      </c>
      <c r="F57" s="146">
        <v>1186926.5429</v>
      </c>
      <c r="G57" s="146">
        <v>3664171.361</v>
      </c>
      <c r="H57" s="147">
        <v>342653.70400000003</v>
      </c>
    </row>
    <row r="59" spans="1:14" x14ac:dyDescent="0.3">
      <c r="A59" s="16"/>
    </row>
    <row r="60" spans="1:14" x14ac:dyDescent="0.3">
      <c r="B60" s="15"/>
      <c r="C60" s="15"/>
    </row>
    <row r="61" spans="1:14" ht="15" customHeight="1" x14ac:dyDescent="0.3">
      <c r="A61" s="264" t="s">
        <v>95</v>
      </c>
      <c r="B61" s="264"/>
      <c r="C61" s="264"/>
      <c r="D61" s="264"/>
      <c r="E61" s="264"/>
      <c r="F61" s="264"/>
      <c r="G61" s="264"/>
      <c r="H61" s="264"/>
      <c r="I61" s="264"/>
      <c r="J61" s="264"/>
      <c r="K61" s="264"/>
      <c r="L61" s="264"/>
      <c r="M61" s="264"/>
      <c r="N61" s="264"/>
    </row>
    <row r="63" spans="1:14" x14ac:dyDescent="0.3">
      <c r="A63" s="243" t="s">
        <v>7</v>
      </c>
      <c r="B63" s="258" t="s">
        <v>22</v>
      </c>
      <c r="C63" s="259"/>
      <c r="D63" s="259"/>
      <c r="E63" s="259"/>
      <c r="F63" s="259"/>
      <c r="G63" s="259"/>
      <c r="H63" s="260"/>
    </row>
    <row r="64" spans="1:14" x14ac:dyDescent="0.3">
      <c r="A64" s="244"/>
      <c r="B64" s="82" t="s">
        <v>8</v>
      </c>
      <c r="C64" s="151" t="s">
        <v>56</v>
      </c>
      <c r="D64" s="151" t="s">
        <v>57</v>
      </c>
      <c r="E64" s="151" t="s">
        <v>23</v>
      </c>
      <c r="F64" s="151" t="s">
        <v>24</v>
      </c>
      <c r="G64" s="151" t="s">
        <v>1161</v>
      </c>
      <c r="H64" s="67" t="s">
        <v>1162</v>
      </c>
    </row>
    <row r="65" spans="1:8" x14ac:dyDescent="0.3">
      <c r="A65" s="149" t="s">
        <v>1172</v>
      </c>
      <c r="B65" s="162">
        <v>6126665.8200000003</v>
      </c>
      <c r="C65" s="142">
        <v>480834.94799999997</v>
      </c>
      <c r="D65" s="142">
        <v>1270530.5315</v>
      </c>
      <c r="E65" s="142">
        <v>95721.502600000007</v>
      </c>
      <c r="F65" s="142">
        <v>840251.72759999998</v>
      </c>
      <c r="G65" s="142">
        <v>3294567.6871000002</v>
      </c>
      <c r="H65" s="143">
        <v>144759.42319999999</v>
      </c>
    </row>
    <row r="66" spans="1:8" x14ac:dyDescent="0.3">
      <c r="A66" s="149" t="s">
        <v>1173</v>
      </c>
      <c r="B66" s="163">
        <v>5959344.4523000009</v>
      </c>
      <c r="C66" s="144">
        <v>475520.97009999998</v>
      </c>
      <c r="D66" s="144">
        <v>1205059.9073000001</v>
      </c>
      <c r="E66" s="144">
        <v>85398.063500000004</v>
      </c>
      <c r="F66" s="144">
        <v>826596.86739999999</v>
      </c>
      <c r="G66" s="144">
        <v>3237431.2198000001</v>
      </c>
      <c r="H66" s="145">
        <v>129337.42419999999</v>
      </c>
    </row>
    <row r="67" spans="1:8" x14ac:dyDescent="0.3">
      <c r="A67" s="149" t="s">
        <v>1174</v>
      </c>
      <c r="B67" s="163">
        <v>6055964.1698999992</v>
      </c>
      <c r="C67" s="144">
        <v>482523.30440000002</v>
      </c>
      <c r="D67" s="144">
        <v>1223702.1746</v>
      </c>
      <c r="E67" s="144">
        <v>87109.825100000002</v>
      </c>
      <c r="F67" s="144">
        <v>839546.571</v>
      </c>
      <c r="G67" s="144">
        <v>3291348.2689999999</v>
      </c>
      <c r="H67" s="145">
        <v>131734.0258</v>
      </c>
    </row>
    <row r="68" spans="1:8" x14ac:dyDescent="0.3">
      <c r="A68" s="149" t="s">
        <v>1175</v>
      </c>
      <c r="B68" s="163">
        <v>6078104.1054000007</v>
      </c>
      <c r="C68" s="144">
        <v>481466.57380000001</v>
      </c>
      <c r="D68" s="144">
        <v>1234539.4258000001</v>
      </c>
      <c r="E68" s="144">
        <v>88645.2693</v>
      </c>
      <c r="F68" s="144">
        <v>840085.58319999999</v>
      </c>
      <c r="G68" s="144">
        <v>3299250.7747</v>
      </c>
      <c r="H68" s="145">
        <v>134116.4786</v>
      </c>
    </row>
    <row r="69" spans="1:8" x14ac:dyDescent="0.3">
      <c r="A69" s="149" t="s">
        <v>1176</v>
      </c>
      <c r="B69" s="163">
        <v>6071322.1930999998</v>
      </c>
      <c r="C69" s="144">
        <v>482489.88890000002</v>
      </c>
      <c r="D69" s="144">
        <v>1229543.8178999999</v>
      </c>
      <c r="E69" s="144">
        <v>88058.023499999996</v>
      </c>
      <c r="F69" s="144">
        <v>840932.55889999995</v>
      </c>
      <c r="G69" s="144">
        <v>3297058.202</v>
      </c>
      <c r="H69" s="145">
        <v>133239.70189999999</v>
      </c>
    </row>
    <row r="70" spans="1:8" x14ac:dyDescent="0.3">
      <c r="A70" s="149" t="s">
        <v>1177</v>
      </c>
      <c r="B70" s="163">
        <v>6227120.1057000002</v>
      </c>
      <c r="C70" s="144">
        <v>495101.39870000002</v>
      </c>
      <c r="D70" s="144">
        <v>1269391.49</v>
      </c>
      <c r="E70" s="144">
        <v>92963.328699999998</v>
      </c>
      <c r="F70" s="144">
        <v>858030.74490000005</v>
      </c>
      <c r="G70" s="144">
        <v>3371001.9155000001</v>
      </c>
      <c r="H70" s="145">
        <v>140631.2279</v>
      </c>
    </row>
    <row r="71" spans="1:8" x14ac:dyDescent="0.3">
      <c r="A71" s="149" t="s">
        <v>1178</v>
      </c>
      <c r="B71" s="163">
        <v>6124594.5649999995</v>
      </c>
      <c r="C71" s="144">
        <v>473238.1017</v>
      </c>
      <c r="D71" s="144">
        <v>1278028.4583000001</v>
      </c>
      <c r="E71" s="144">
        <v>101150.3953</v>
      </c>
      <c r="F71" s="144">
        <v>839184.87549999997</v>
      </c>
      <c r="G71" s="144">
        <v>3279982.6935999999</v>
      </c>
      <c r="H71" s="145">
        <v>153010.04060000001</v>
      </c>
    </row>
    <row r="72" spans="1:8" x14ac:dyDescent="0.3">
      <c r="A72" s="149" t="s">
        <v>1179</v>
      </c>
      <c r="B72" s="163">
        <v>5931546.4807000002</v>
      </c>
      <c r="C72" s="144">
        <v>472000.02559999999</v>
      </c>
      <c r="D72" s="144">
        <v>1185413.9648</v>
      </c>
      <c r="E72" s="144">
        <v>80275.647700000001</v>
      </c>
      <c r="F72" s="144">
        <v>825285.21059999999</v>
      </c>
      <c r="G72" s="144">
        <v>3247122.9835999999</v>
      </c>
      <c r="H72" s="145">
        <v>121448.64840000001</v>
      </c>
    </row>
    <row r="73" spans="1:8" x14ac:dyDescent="0.3">
      <c r="A73" s="149" t="s">
        <v>1180</v>
      </c>
      <c r="B73" s="163">
        <v>6412915.4488000004</v>
      </c>
      <c r="C73" s="144">
        <v>507768.48359999998</v>
      </c>
      <c r="D73" s="144">
        <v>1297424.8977999999</v>
      </c>
      <c r="E73" s="144">
        <v>90966.320600000006</v>
      </c>
      <c r="F73" s="144">
        <v>887514.88300000003</v>
      </c>
      <c r="G73" s="144">
        <v>3491575.4520999999</v>
      </c>
      <c r="H73" s="145">
        <v>137665.4117</v>
      </c>
    </row>
    <row r="74" spans="1:8" x14ac:dyDescent="0.3">
      <c r="A74" s="149" t="s">
        <v>1181</v>
      </c>
      <c r="B74" s="163">
        <v>6648555.4921000004</v>
      </c>
      <c r="C74" s="144">
        <v>518292.24099999998</v>
      </c>
      <c r="D74" s="144">
        <v>1377357.8278000001</v>
      </c>
      <c r="E74" s="144">
        <v>99068.444900000002</v>
      </c>
      <c r="F74" s="144">
        <v>905568.19850000006</v>
      </c>
      <c r="G74" s="144">
        <v>3598391.4136999999</v>
      </c>
      <c r="H74" s="145">
        <v>149877.36619999999</v>
      </c>
    </row>
    <row r="75" spans="1:8" x14ac:dyDescent="0.3">
      <c r="A75" s="149" t="s">
        <v>1182</v>
      </c>
      <c r="B75" s="163">
        <v>6460200.8218</v>
      </c>
      <c r="C75" s="144">
        <v>509107.98320000002</v>
      </c>
      <c r="D75" s="144">
        <v>1311177.6680000001</v>
      </c>
      <c r="E75" s="144">
        <v>93408.758000000002</v>
      </c>
      <c r="F75" s="144">
        <v>893308.93550000002</v>
      </c>
      <c r="G75" s="144">
        <v>3511737.6716</v>
      </c>
      <c r="H75" s="145">
        <v>141459.80549999999</v>
      </c>
    </row>
    <row r="76" spans="1:8" x14ac:dyDescent="0.3">
      <c r="A76" s="149" t="s">
        <v>1184</v>
      </c>
      <c r="B76" s="163">
        <v>6475551.4062999999</v>
      </c>
      <c r="C76" s="144">
        <v>521586.50599999999</v>
      </c>
      <c r="D76" s="144">
        <v>1300649.0648000001</v>
      </c>
      <c r="E76" s="144">
        <v>89525.948399999994</v>
      </c>
      <c r="F76" s="144">
        <v>898658.59820000001</v>
      </c>
      <c r="G76" s="144">
        <v>3529500.2574</v>
      </c>
      <c r="H76" s="145">
        <v>135631.03150000001</v>
      </c>
    </row>
    <row r="77" spans="1:8" x14ac:dyDescent="0.3">
      <c r="A77" s="150" t="s">
        <v>1186</v>
      </c>
      <c r="B77" s="164">
        <v>6672671.1979999999</v>
      </c>
      <c r="C77" s="146">
        <v>523880.25459999999</v>
      </c>
      <c r="D77" s="146">
        <v>1367090.3895</v>
      </c>
      <c r="E77" s="146">
        <v>100222.4371</v>
      </c>
      <c r="F77" s="146">
        <v>919043.97889999999</v>
      </c>
      <c r="G77" s="146">
        <v>3610514.7261999999</v>
      </c>
      <c r="H77" s="147">
        <v>151919.4117</v>
      </c>
    </row>
    <row r="79" spans="1:8" x14ac:dyDescent="0.3">
      <c r="A79" s="16"/>
      <c r="B79" s="15"/>
      <c r="C79" s="15"/>
    </row>
    <row r="80" spans="1:8" x14ac:dyDescent="0.3">
      <c r="A80" s="15"/>
      <c r="B80" s="15"/>
      <c r="C80" s="15"/>
    </row>
    <row r="81" spans="1:14" ht="15" customHeight="1" x14ac:dyDescent="0.3">
      <c r="A81" s="264" t="s">
        <v>58</v>
      </c>
      <c r="B81" s="264"/>
      <c r="C81" s="264"/>
      <c r="D81" s="264"/>
      <c r="E81" s="264"/>
      <c r="F81" s="264"/>
      <c r="G81" s="264"/>
      <c r="H81" s="264"/>
      <c r="I81" s="264"/>
      <c r="J81" s="264"/>
      <c r="K81" s="264"/>
      <c r="L81" s="264"/>
      <c r="M81" s="264"/>
      <c r="N81" s="264"/>
    </row>
    <row r="82" spans="1:14" x14ac:dyDescent="0.3">
      <c r="A82" s="15"/>
      <c r="B82" s="15"/>
      <c r="C82" s="15"/>
    </row>
    <row r="83" spans="1:14" x14ac:dyDescent="0.3">
      <c r="A83" s="265" t="s">
        <v>7</v>
      </c>
      <c r="B83" s="267" t="s">
        <v>22</v>
      </c>
      <c r="C83" s="268"/>
      <c r="D83" s="268"/>
      <c r="E83" s="268"/>
      <c r="F83" s="268"/>
      <c r="G83" s="268"/>
      <c r="H83" s="269"/>
    </row>
    <row r="84" spans="1:14" x14ac:dyDescent="0.3">
      <c r="A84" s="266"/>
      <c r="B84" s="82" t="s">
        <v>8</v>
      </c>
      <c r="C84" s="151" t="s">
        <v>56</v>
      </c>
      <c r="D84" s="151" t="s">
        <v>57</v>
      </c>
      <c r="E84" s="151" t="s">
        <v>23</v>
      </c>
      <c r="F84" s="151" t="s">
        <v>24</v>
      </c>
      <c r="G84" s="151" t="s">
        <v>1161</v>
      </c>
      <c r="H84" s="67" t="s">
        <v>1162</v>
      </c>
    </row>
    <row r="85" spans="1:14" x14ac:dyDescent="0.3">
      <c r="A85" s="149" t="s">
        <v>1172</v>
      </c>
      <c r="B85" s="162">
        <v>1040720.4653</v>
      </c>
      <c r="C85" s="142">
        <v>486404.7096</v>
      </c>
      <c r="D85" s="142">
        <v>6225.6556</v>
      </c>
      <c r="E85" s="142">
        <v>42721.232000000004</v>
      </c>
      <c r="F85" s="142">
        <v>45.495199999999997</v>
      </c>
      <c r="G85" s="142">
        <v>505227.22610000003</v>
      </c>
      <c r="H85" s="143">
        <v>96.146799999999999</v>
      </c>
    </row>
    <row r="86" spans="1:14" x14ac:dyDescent="0.3">
      <c r="A86" s="149" t="s">
        <v>1173</v>
      </c>
      <c r="B86" s="163">
        <v>1047446.9138000001</v>
      </c>
      <c r="C86" s="144">
        <v>489330.79100000003</v>
      </c>
      <c r="D86" s="144">
        <v>6232.9903999999997</v>
      </c>
      <c r="E86" s="144">
        <v>43150.178899999999</v>
      </c>
      <c r="F86" s="144">
        <v>39.587699999999998</v>
      </c>
      <c r="G86" s="144">
        <v>508628.99469999998</v>
      </c>
      <c r="H86" s="145">
        <v>64.371099999999998</v>
      </c>
    </row>
    <row r="87" spans="1:14" x14ac:dyDescent="0.3">
      <c r="A87" s="149" t="s">
        <v>1174</v>
      </c>
      <c r="B87" s="163">
        <v>1064949.6658000001</v>
      </c>
      <c r="C87" s="144">
        <v>496547.94660000002</v>
      </c>
      <c r="D87" s="144">
        <v>6390.1283999999996</v>
      </c>
      <c r="E87" s="144">
        <v>44165.0861</v>
      </c>
      <c r="F87" s="144">
        <v>45.686500000000002</v>
      </c>
      <c r="G87" s="144">
        <v>517688.27189999999</v>
      </c>
      <c r="H87" s="145">
        <v>112.5463</v>
      </c>
    </row>
    <row r="88" spans="1:14" x14ac:dyDescent="0.3">
      <c r="A88" s="149" t="s">
        <v>1175</v>
      </c>
      <c r="B88" s="163">
        <v>1089269.787</v>
      </c>
      <c r="C88" s="144">
        <v>506579.21960000001</v>
      </c>
      <c r="D88" s="144">
        <v>6515.2754000000004</v>
      </c>
      <c r="E88" s="144">
        <v>45626.091899999999</v>
      </c>
      <c r="F88" s="144">
        <v>48.244999999999997</v>
      </c>
      <c r="G88" s="144">
        <v>530376.80489999999</v>
      </c>
      <c r="H88" s="145">
        <v>124.1502</v>
      </c>
    </row>
    <row r="89" spans="1:14" x14ac:dyDescent="0.3">
      <c r="A89" s="149" t="s">
        <v>1176</v>
      </c>
      <c r="B89" s="163">
        <v>1114718.757</v>
      </c>
      <c r="C89" s="144">
        <v>517402.59</v>
      </c>
      <c r="D89" s="144">
        <v>6597.53</v>
      </c>
      <c r="E89" s="144">
        <v>47176.836900000002</v>
      </c>
      <c r="F89" s="144">
        <v>47.491700000000002</v>
      </c>
      <c r="G89" s="144">
        <v>543373.46129999997</v>
      </c>
      <c r="H89" s="145">
        <v>120.8471</v>
      </c>
    </row>
    <row r="90" spans="1:14" x14ac:dyDescent="0.3">
      <c r="A90" s="149" t="s">
        <v>1177</v>
      </c>
      <c r="B90" s="163">
        <v>1129458.2489</v>
      </c>
      <c r="C90" s="144">
        <v>523858.9803</v>
      </c>
      <c r="D90" s="144">
        <v>6659.4556000000002</v>
      </c>
      <c r="E90" s="144">
        <v>47901.972399999999</v>
      </c>
      <c r="F90" s="144">
        <v>49.205199999999998</v>
      </c>
      <c r="G90" s="144">
        <v>550870.82579999999</v>
      </c>
      <c r="H90" s="145">
        <v>117.8096</v>
      </c>
    </row>
    <row r="91" spans="1:14" x14ac:dyDescent="0.3">
      <c r="A91" s="149" t="s">
        <v>1178</v>
      </c>
      <c r="B91" s="163">
        <v>1091386.8773000001</v>
      </c>
      <c r="C91" s="144">
        <v>509198.90370000002</v>
      </c>
      <c r="D91" s="144">
        <v>6473.2057000000004</v>
      </c>
      <c r="E91" s="144">
        <v>45035.977099999996</v>
      </c>
      <c r="F91" s="144">
        <v>46.884599999999999</v>
      </c>
      <c r="G91" s="144">
        <v>530534.26439999999</v>
      </c>
      <c r="H91" s="145">
        <v>97.641800000000003</v>
      </c>
    </row>
    <row r="92" spans="1:14" x14ac:dyDescent="0.3">
      <c r="A92" s="149" t="s">
        <v>1179</v>
      </c>
      <c r="B92" s="163">
        <v>1001939.8707</v>
      </c>
      <c r="C92" s="144">
        <v>472195.9399</v>
      </c>
      <c r="D92" s="144">
        <v>6580.2449999999999</v>
      </c>
      <c r="E92" s="144">
        <v>39010.5334</v>
      </c>
      <c r="F92" s="144">
        <v>43.978099999999998</v>
      </c>
      <c r="G92" s="144">
        <v>484038.89079999999</v>
      </c>
      <c r="H92" s="145">
        <v>70.283500000000004</v>
      </c>
    </row>
    <row r="93" spans="1:14" x14ac:dyDescent="0.3">
      <c r="A93" s="149" t="s">
        <v>1180</v>
      </c>
      <c r="B93" s="163">
        <v>1080870.5112609998</v>
      </c>
      <c r="C93" s="144">
        <v>505432.8652</v>
      </c>
      <c r="D93" s="144">
        <v>6929.9386610000001</v>
      </c>
      <c r="E93" s="144">
        <v>43637.7693</v>
      </c>
      <c r="F93" s="144">
        <v>47.1755</v>
      </c>
      <c r="G93" s="144">
        <v>524713.15289999999</v>
      </c>
      <c r="H93" s="145">
        <v>109.6097</v>
      </c>
    </row>
    <row r="94" spans="1:14" x14ac:dyDescent="0.3">
      <c r="A94" s="149" t="s">
        <v>1181</v>
      </c>
      <c r="B94" s="163">
        <v>1135642.8294999998</v>
      </c>
      <c r="C94" s="144">
        <v>528543.72609999997</v>
      </c>
      <c r="D94" s="144">
        <v>7134.0448999999999</v>
      </c>
      <c r="E94" s="144">
        <v>46600.270700000001</v>
      </c>
      <c r="F94" s="144">
        <v>47.745399999999997</v>
      </c>
      <c r="G94" s="144">
        <v>553200.46270000003</v>
      </c>
      <c r="H94" s="145">
        <v>116.5797</v>
      </c>
    </row>
    <row r="95" spans="1:14" x14ac:dyDescent="0.3">
      <c r="A95" s="149" t="s">
        <v>1182</v>
      </c>
      <c r="B95" s="163">
        <v>1117772.6676</v>
      </c>
      <c r="C95" s="144">
        <v>519245.35969999997</v>
      </c>
      <c r="D95" s="144">
        <v>6922.7636000000002</v>
      </c>
      <c r="E95" s="144">
        <v>46579.855199999998</v>
      </c>
      <c r="F95" s="144">
        <v>45.443899999999999</v>
      </c>
      <c r="G95" s="144">
        <v>544864.59310000006</v>
      </c>
      <c r="H95" s="145">
        <v>114.6521</v>
      </c>
    </row>
    <row r="96" spans="1:14" x14ac:dyDescent="0.3">
      <c r="A96" s="149" t="s">
        <v>1184</v>
      </c>
      <c r="B96" s="163">
        <v>1105673.5872</v>
      </c>
      <c r="C96" s="144">
        <v>513308.5528</v>
      </c>
      <c r="D96" s="144">
        <v>6986.5567000000001</v>
      </c>
      <c r="E96" s="144">
        <v>46626.257700000002</v>
      </c>
      <c r="F96" s="144">
        <v>57.057099999999998</v>
      </c>
      <c r="G96" s="144">
        <v>538565.14249999996</v>
      </c>
      <c r="H96" s="145">
        <v>130.0204</v>
      </c>
    </row>
    <row r="97" spans="1:8" x14ac:dyDescent="0.3">
      <c r="A97" s="150" t="s">
        <v>1186</v>
      </c>
      <c r="B97" s="164">
        <v>1197750.3626999999</v>
      </c>
      <c r="C97" s="146">
        <v>554007.85100000002</v>
      </c>
      <c r="D97" s="146">
        <v>7495.8127999999997</v>
      </c>
      <c r="E97" s="146">
        <v>50661.671900000001</v>
      </c>
      <c r="F97" s="146">
        <v>44.630299999999998</v>
      </c>
      <c r="G97" s="146">
        <v>585407.5527</v>
      </c>
      <c r="H97" s="147">
        <v>132.84399999999999</v>
      </c>
    </row>
    <row r="99" spans="1:8" x14ac:dyDescent="0.3">
      <c r="A99" s="16"/>
    </row>
    <row r="100" spans="1:8" x14ac:dyDescent="0.3">
      <c r="A100" s="16"/>
    </row>
    <row r="101" spans="1:8" x14ac:dyDescent="0.3">
      <c r="A101" s="16"/>
    </row>
    <row r="102" spans="1:8" x14ac:dyDescent="0.3">
      <c r="A102" s="16"/>
    </row>
    <row r="103" spans="1:8" x14ac:dyDescent="0.3">
      <c r="A103" s="16"/>
    </row>
    <row r="104" spans="1:8" x14ac:dyDescent="0.3">
      <c r="A104" s="16"/>
    </row>
  </sheetData>
  <mergeCells count="15">
    <mergeCell ref="A61:N61"/>
    <mergeCell ref="A63:A64"/>
    <mergeCell ref="A83:A84"/>
    <mergeCell ref="A81:N81"/>
    <mergeCell ref="B63:H63"/>
    <mergeCell ref="B83:H83"/>
    <mergeCell ref="D2:I4"/>
    <mergeCell ref="J2:K4"/>
    <mergeCell ref="A41:N41"/>
    <mergeCell ref="A43:A44"/>
    <mergeCell ref="A9:N9"/>
    <mergeCell ref="D5:K5"/>
    <mergeCell ref="A11:A12"/>
    <mergeCell ref="B11:N11"/>
    <mergeCell ref="B43:H43"/>
  </mergeCells>
  <phoneticPr fontId="10" type="noConversion"/>
  <conditionalFormatting sqref="B45:B57">
    <cfRule type="colorScale" priority="7">
      <colorScale>
        <cfvo type="min"/>
        <cfvo type="percentile" val="50"/>
        <cfvo type="max"/>
        <color theme="5" tint="0.79998168889431442"/>
        <color rgb="FFFFFBEF"/>
        <color theme="9" tint="0.79998168889431442"/>
      </colorScale>
    </cfRule>
  </conditionalFormatting>
  <conditionalFormatting sqref="B65:B77">
    <cfRule type="colorScale" priority="6">
      <colorScale>
        <cfvo type="min"/>
        <cfvo type="percentile" val="50"/>
        <cfvo type="max"/>
        <color theme="5" tint="0.79998168889431442"/>
        <color rgb="FFFFFBEF"/>
        <color theme="9" tint="0.79998168889431442"/>
      </colorScale>
    </cfRule>
  </conditionalFormatting>
  <conditionalFormatting sqref="B85:B97">
    <cfRule type="colorScale" priority="5">
      <colorScale>
        <cfvo type="min"/>
        <cfvo type="percentile" val="50"/>
        <cfvo type="max"/>
        <color theme="5" tint="0.79998168889431442"/>
        <color rgb="FFFFFBEF"/>
        <color theme="9" tint="0.79998168889431442"/>
      </colorScale>
    </cfRule>
  </conditionalFormatting>
  <conditionalFormatting sqref="B13:N13">
    <cfRule type="colorScale" priority="4">
      <colorScale>
        <cfvo type="min"/>
        <cfvo type="percentile" val="50"/>
        <cfvo type="max"/>
        <color theme="5" tint="0.79998168889431442"/>
        <color rgb="FFFFFBEF"/>
        <color theme="9" tint="0.79998168889431442"/>
      </colorScale>
    </cfRule>
  </conditionalFormatting>
  <conditionalFormatting sqref="B19:N19">
    <cfRule type="colorScale" priority="3">
      <colorScale>
        <cfvo type="min"/>
        <cfvo type="percentile" val="50"/>
        <cfvo type="max"/>
        <color theme="5" tint="0.79998168889431442"/>
        <color rgb="FFFFFBEF"/>
        <color theme="9" tint="0.79998168889431442"/>
      </colorScale>
    </cfRule>
  </conditionalFormatting>
  <conditionalFormatting sqref="B25:N25">
    <cfRule type="colorScale" priority="2">
      <colorScale>
        <cfvo type="min"/>
        <cfvo type="percentile" val="50"/>
        <cfvo type="max"/>
        <color theme="5" tint="0.79998168889431442"/>
        <color rgb="FFFFFBEF"/>
        <color theme="9" tint="0.79998168889431442"/>
      </colorScale>
    </cfRule>
  </conditionalFormatting>
  <conditionalFormatting sqref="B31:N31">
    <cfRule type="colorScale" priority="1">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4A1B56D9-13A9-486E-837E-115138FD5A7E}">
          <x14:colorSeries rgb="FF376092"/>
          <x14:colorNegative rgb="FFD00000"/>
          <x14:colorAxis rgb="FF000000"/>
          <x14:colorMarkers rgb="FFD00000"/>
          <x14:colorFirst rgb="FFD00000"/>
          <x14:colorLast rgb="FFD00000"/>
          <x14:colorHigh rgb="FFD00000"/>
          <x14:colorLow rgb="FFD00000"/>
          <x14:sparklines>
            <x14:sparkline>
              <xm:f>'Monto de cotización'!B13:N13</xm:f>
              <xm:sqref>O13</xm:sqref>
            </x14:sparkline>
          </x14:sparklines>
        </x14:sparklineGroup>
        <x14:sparklineGroup manualMax="0" manualMin="0" displayEmptyCellsAs="gap" xr2:uid="{9CFD960C-FDE5-422E-A3AA-659CF4B06EA5}">
          <x14:colorSeries rgb="FF376092"/>
          <x14:colorNegative rgb="FFD00000"/>
          <x14:colorAxis rgb="FF000000"/>
          <x14:colorMarkers rgb="FFD00000"/>
          <x14:colorFirst rgb="FFD00000"/>
          <x14:colorLast rgb="FFD00000"/>
          <x14:colorHigh rgb="FFD00000"/>
          <x14:colorLow rgb="FFD00000"/>
          <x14:sparklines>
            <x14:sparkline>
              <xm:f>'Monto de cotización'!B19:N19</xm:f>
              <xm:sqref>O19</xm:sqref>
            </x14:sparkline>
          </x14:sparklines>
        </x14:sparklineGroup>
        <x14:sparklineGroup manualMax="0" manualMin="0" displayEmptyCellsAs="gap" xr2:uid="{0BB99234-07E7-4563-AD75-6081CB452104}">
          <x14:colorSeries rgb="FF376092"/>
          <x14:colorNegative rgb="FFD00000"/>
          <x14:colorAxis rgb="FF000000"/>
          <x14:colorMarkers rgb="FFD00000"/>
          <x14:colorFirst rgb="FFD00000"/>
          <x14:colorLast rgb="FFD00000"/>
          <x14:colorHigh rgb="FFD00000"/>
          <x14:colorLow rgb="FFD00000"/>
          <x14:sparklines>
            <x14:sparkline>
              <xm:f>'Monto de cotización'!B25:N25</xm:f>
              <xm:sqref>O25</xm:sqref>
            </x14:sparkline>
          </x14:sparklines>
        </x14:sparklineGroup>
        <x14:sparklineGroup manualMax="0" manualMin="0" displayEmptyCellsAs="gap" xr2:uid="{150B0644-753D-48AF-90A8-31419F98BD1D}">
          <x14:colorSeries rgb="FF376092"/>
          <x14:colorNegative rgb="FFD00000"/>
          <x14:colorAxis rgb="FF000000"/>
          <x14:colorMarkers rgb="FFD00000"/>
          <x14:colorFirst rgb="FFD00000"/>
          <x14:colorLast rgb="FFD00000"/>
          <x14:colorHigh rgb="FFD00000"/>
          <x14:colorLow rgb="FFD00000"/>
          <x14:sparklines>
            <x14:sparkline>
              <xm:f>'Monto de cotización'!B31:N31</xm:f>
              <xm:sqref>O31</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BC8E5-C81E-4CA7-8862-6C5CD1B8A9F2}">
  <sheetPr codeName="Hoja5"/>
  <dimension ref="A1:Q1130"/>
  <sheetViews>
    <sheetView showGridLines="0" zoomScaleNormal="100" workbookViewId="0">
      <selection activeCell="D15" sqref="D15"/>
    </sheetView>
  </sheetViews>
  <sheetFormatPr baseColWidth="10" defaultRowHeight="14.4" x14ac:dyDescent="0.3"/>
  <cols>
    <col min="1" max="1" width="16.88671875" bestFit="1" customWidth="1"/>
    <col min="2" max="2" width="17.6640625" customWidth="1"/>
    <col min="3" max="3" width="14.5546875" bestFit="1" customWidth="1"/>
    <col min="4" max="4" width="30.6640625" customWidth="1"/>
    <col min="5" max="14" width="12.44140625" customWidth="1"/>
    <col min="15" max="16" width="14.88671875" bestFit="1" customWidth="1"/>
  </cols>
  <sheetData>
    <row r="1" spans="1:17" ht="15" thickBot="1" x14ac:dyDescent="0.35"/>
    <row r="2" spans="1:17" ht="15" customHeight="1" x14ac:dyDescent="0.3">
      <c r="D2" s="251" t="s">
        <v>96</v>
      </c>
      <c r="E2" s="252"/>
      <c r="F2" s="252"/>
      <c r="G2" s="252"/>
      <c r="H2" s="252"/>
      <c r="I2" s="252"/>
      <c r="J2" s="222" t="str">
        <f>"Jun 25"</f>
        <v>Jun 25</v>
      </c>
      <c r="K2" s="223"/>
    </row>
    <row r="3" spans="1:17" ht="15" customHeight="1" x14ac:dyDescent="0.3">
      <c r="D3" s="253"/>
      <c r="E3" s="254"/>
      <c r="F3" s="254"/>
      <c r="G3" s="254"/>
      <c r="H3" s="254"/>
      <c r="I3" s="254"/>
      <c r="J3" s="224"/>
      <c r="K3" s="225"/>
    </row>
    <row r="4" spans="1:17" ht="15.75" customHeight="1" thickBot="1" x14ac:dyDescent="0.35">
      <c r="D4" s="255"/>
      <c r="E4" s="256"/>
      <c r="F4" s="256"/>
      <c r="G4" s="256"/>
      <c r="H4" s="256"/>
      <c r="I4" s="256"/>
      <c r="J4" s="226"/>
      <c r="K4" s="227"/>
    </row>
    <row r="5" spans="1:17" ht="15" thickBot="1" x14ac:dyDescent="0.35">
      <c r="D5" s="219" t="s">
        <v>1189</v>
      </c>
      <c r="E5" s="220"/>
      <c r="F5" s="220"/>
      <c r="G5" s="220"/>
      <c r="H5" s="220"/>
      <c r="I5" s="220"/>
      <c r="J5" s="220"/>
      <c r="K5" s="221"/>
    </row>
    <row r="6" spans="1:17" x14ac:dyDescent="0.3">
      <c r="D6" s="187"/>
      <c r="F6" s="57"/>
      <c r="G6" s="57"/>
      <c r="H6" s="57"/>
      <c r="I6" s="57"/>
      <c r="J6" s="57"/>
      <c r="K6" s="57"/>
      <c r="L6" s="57"/>
      <c r="M6" s="57"/>
      <c r="N6" s="57"/>
      <c r="O6" s="57"/>
      <c r="P6" s="57"/>
      <c r="Q6" s="57"/>
    </row>
    <row r="7" spans="1:17" x14ac:dyDescent="0.3">
      <c r="F7" s="57"/>
      <c r="G7" s="57"/>
      <c r="H7" s="57"/>
      <c r="I7" s="57"/>
      <c r="J7" s="57"/>
      <c r="K7" s="57"/>
      <c r="L7" s="57"/>
      <c r="M7" s="57"/>
      <c r="N7" s="57"/>
      <c r="O7" s="57"/>
      <c r="P7" s="57"/>
      <c r="Q7" s="57"/>
    </row>
    <row r="8" spans="1:17" x14ac:dyDescent="0.3">
      <c r="F8" s="57"/>
      <c r="G8" s="57"/>
      <c r="H8" s="57"/>
      <c r="K8" s="57"/>
      <c r="L8" s="57"/>
      <c r="N8" s="57"/>
      <c r="P8" s="57"/>
    </row>
    <row r="9" spans="1:17" x14ac:dyDescent="0.3">
      <c r="E9" s="52"/>
      <c r="F9" s="52"/>
      <c r="G9" s="52"/>
      <c r="H9" s="52"/>
      <c r="I9" s="52"/>
      <c r="J9" s="52"/>
      <c r="K9" s="52"/>
      <c r="L9" s="52"/>
      <c r="M9" s="52"/>
      <c r="N9" s="52"/>
      <c r="O9" s="52"/>
      <c r="P9" s="52"/>
    </row>
    <row r="10" spans="1:17" x14ac:dyDescent="0.3">
      <c r="D10" s="187"/>
      <c r="E10" s="52"/>
      <c r="F10" s="52"/>
      <c r="G10" s="52"/>
      <c r="H10" s="52"/>
      <c r="I10" s="52"/>
      <c r="J10" s="52"/>
      <c r="K10" s="52"/>
      <c r="L10" s="52"/>
      <c r="M10" s="52"/>
      <c r="N10" s="52"/>
      <c r="O10" s="52"/>
      <c r="P10" s="52"/>
    </row>
    <row r="11" spans="1:17" ht="19.5" customHeight="1" x14ac:dyDescent="0.3">
      <c r="A11" s="264" t="s">
        <v>27</v>
      </c>
      <c r="B11" s="264"/>
      <c r="C11" s="264"/>
      <c r="D11" s="264"/>
      <c r="E11" s="264"/>
      <c r="F11" s="264"/>
      <c r="G11" s="264"/>
      <c r="H11" s="264"/>
      <c r="I11" s="264"/>
      <c r="J11" s="264"/>
      <c r="K11" s="264"/>
      <c r="L11" s="264"/>
      <c r="M11" s="264"/>
      <c r="N11" s="264"/>
      <c r="O11" s="264"/>
      <c r="P11" s="264"/>
    </row>
    <row r="12" spans="1:17" x14ac:dyDescent="0.3">
      <c r="E12" s="270" t="s">
        <v>1183</v>
      </c>
      <c r="F12" s="270"/>
      <c r="G12" s="270"/>
      <c r="H12" s="270"/>
      <c r="I12" s="270" t="s">
        <v>1185</v>
      </c>
      <c r="J12" s="270"/>
      <c r="K12" s="270"/>
      <c r="L12" s="270"/>
      <c r="M12" s="270" t="s">
        <v>1187</v>
      </c>
      <c r="N12" s="270"/>
      <c r="O12" s="270"/>
      <c r="P12" s="270"/>
    </row>
    <row r="13" spans="1:17" x14ac:dyDescent="0.3">
      <c r="A13" s="48" t="s">
        <v>97</v>
      </c>
      <c r="B13" s="48" t="s">
        <v>48</v>
      </c>
      <c r="C13" s="48" t="s">
        <v>98</v>
      </c>
      <c r="D13" s="48" t="s">
        <v>99</v>
      </c>
      <c r="E13" s="69" t="s">
        <v>8</v>
      </c>
      <c r="F13" s="169" t="s">
        <v>1167</v>
      </c>
      <c r="G13" s="169" t="s">
        <v>1168</v>
      </c>
      <c r="H13" s="170" t="s">
        <v>1169</v>
      </c>
      <c r="I13" s="69" t="s">
        <v>8</v>
      </c>
      <c r="J13" s="169" t="s">
        <v>1167</v>
      </c>
      <c r="K13" s="169" t="s">
        <v>1168</v>
      </c>
      <c r="L13" s="170" t="s">
        <v>1169</v>
      </c>
      <c r="M13" s="69" t="s">
        <v>8</v>
      </c>
      <c r="N13" s="169" t="s">
        <v>1167</v>
      </c>
      <c r="O13" s="169" t="s">
        <v>1168</v>
      </c>
      <c r="P13" s="170" t="s">
        <v>1169</v>
      </c>
    </row>
    <row r="14" spans="1:17" x14ac:dyDescent="0.3">
      <c r="A14" s="208" t="s">
        <v>1158</v>
      </c>
      <c r="B14" s="171" t="s">
        <v>1159</v>
      </c>
      <c r="C14" s="171" t="s">
        <v>1160</v>
      </c>
      <c r="D14" s="171" t="s">
        <v>1159</v>
      </c>
      <c r="E14" s="172">
        <v>13276335</v>
      </c>
      <c r="F14" s="173">
        <v>1893003</v>
      </c>
      <c r="G14" s="173">
        <v>9036928</v>
      </c>
      <c r="H14" s="174">
        <v>2346404</v>
      </c>
      <c r="I14" s="172">
        <v>13542638</v>
      </c>
      <c r="J14" s="173">
        <v>1911854</v>
      </c>
      <c r="K14" s="173">
        <v>9290395</v>
      </c>
      <c r="L14" s="174">
        <v>2340389</v>
      </c>
      <c r="M14" s="172">
        <v>13738110</v>
      </c>
      <c r="N14" s="173">
        <v>1903939</v>
      </c>
      <c r="O14" s="173">
        <v>9323916</v>
      </c>
      <c r="P14" s="174">
        <v>2510255</v>
      </c>
    </row>
    <row r="15" spans="1:17" x14ac:dyDescent="0.3">
      <c r="A15" s="209">
        <v>11</v>
      </c>
      <c r="B15" s="176" t="s">
        <v>256</v>
      </c>
      <c r="C15" s="176">
        <v>11001</v>
      </c>
      <c r="D15" s="175" t="s">
        <v>256</v>
      </c>
      <c r="E15" s="172">
        <v>3902543</v>
      </c>
      <c r="F15" s="177">
        <v>470941</v>
      </c>
      <c r="G15" s="177">
        <v>2739185</v>
      </c>
      <c r="H15" s="178">
        <v>692417</v>
      </c>
      <c r="I15" s="172">
        <v>3947954</v>
      </c>
      <c r="J15" s="177">
        <v>470184</v>
      </c>
      <c r="K15" s="177">
        <v>2779426</v>
      </c>
      <c r="L15" s="178">
        <v>698344</v>
      </c>
      <c r="M15" s="172">
        <v>4010575</v>
      </c>
      <c r="N15" s="177">
        <v>466510</v>
      </c>
      <c r="O15" s="177">
        <v>2808025</v>
      </c>
      <c r="P15" s="178">
        <v>736040</v>
      </c>
    </row>
    <row r="16" spans="1:17" x14ac:dyDescent="0.3">
      <c r="A16" s="209">
        <v>5</v>
      </c>
      <c r="B16" s="176" t="s">
        <v>107</v>
      </c>
      <c r="C16" s="176">
        <v>5001</v>
      </c>
      <c r="D16" s="175" t="s">
        <v>108</v>
      </c>
      <c r="E16" s="172">
        <v>1530281</v>
      </c>
      <c r="F16" s="177">
        <v>160847</v>
      </c>
      <c r="G16" s="177">
        <v>1158196</v>
      </c>
      <c r="H16" s="178">
        <v>211238</v>
      </c>
      <c r="I16" s="172">
        <v>1559051</v>
      </c>
      <c r="J16" s="177">
        <v>163848</v>
      </c>
      <c r="K16" s="177">
        <v>1183305</v>
      </c>
      <c r="L16" s="178">
        <v>211898</v>
      </c>
      <c r="M16" s="172">
        <v>1566920</v>
      </c>
      <c r="N16" s="177">
        <v>161583</v>
      </c>
      <c r="O16" s="177">
        <v>1185965</v>
      </c>
      <c r="P16" s="178">
        <v>219372</v>
      </c>
    </row>
    <row r="17" spans="1:16" x14ac:dyDescent="0.3">
      <c r="A17" s="209">
        <v>76</v>
      </c>
      <c r="B17" s="176" t="s">
        <v>1062</v>
      </c>
      <c r="C17" s="176">
        <v>76001</v>
      </c>
      <c r="D17" s="176" t="s">
        <v>1063</v>
      </c>
      <c r="E17" s="172">
        <v>905521</v>
      </c>
      <c r="F17" s="177">
        <v>111247</v>
      </c>
      <c r="G17" s="177">
        <v>649939</v>
      </c>
      <c r="H17" s="178">
        <v>144335</v>
      </c>
      <c r="I17" s="172">
        <v>920428</v>
      </c>
      <c r="J17" s="177">
        <v>113836</v>
      </c>
      <c r="K17" s="177">
        <v>663311</v>
      </c>
      <c r="L17" s="178">
        <v>143281</v>
      </c>
      <c r="M17" s="172">
        <v>919225</v>
      </c>
      <c r="N17" s="177">
        <v>105197</v>
      </c>
      <c r="O17" s="177">
        <v>664026</v>
      </c>
      <c r="P17" s="178">
        <v>150002</v>
      </c>
    </row>
    <row r="18" spans="1:16" x14ac:dyDescent="0.3">
      <c r="A18" s="209">
        <v>8</v>
      </c>
      <c r="B18" s="176" t="s">
        <v>233</v>
      </c>
      <c r="C18" s="176">
        <v>8001</v>
      </c>
      <c r="D18" s="175" t="s">
        <v>234</v>
      </c>
      <c r="E18" s="172">
        <v>541629</v>
      </c>
      <c r="F18" s="177">
        <v>55093</v>
      </c>
      <c r="G18" s="177">
        <v>419477</v>
      </c>
      <c r="H18" s="178">
        <v>67059</v>
      </c>
      <c r="I18" s="172">
        <v>556349</v>
      </c>
      <c r="J18" s="177">
        <v>55736</v>
      </c>
      <c r="K18" s="177">
        <v>431811</v>
      </c>
      <c r="L18" s="178">
        <v>68802</v>
      </c>
      <c r="M18" s="172">
        <v>568634</v>
      </c>
      <c r="N18" s="177">
        <v>62155</v>
      </c>
      <c r="O18" s="177">
        <v>434146</v>
      </c>
      <c r="P18" s="178">
        <v>72333</v>
      </c>
    </row>
    <row r="19" spans="1:16" x14ac:dyDescent="0.3">
      <c r="A19" s="209">
        <v>68</v>
      </c>
      <c r="B19" s="176" t="s">
        <v>918</v>
      </c>
      <c r="C19" s="176">
        <v>68001</v>
      </c>
      <c r="D19" s="175" t="s">
        <v>919</v>
      </c>
      <c r="E19" s="172">
        <v>356581</v>
      </c>
      <c r="F19" s="177">
        <v>45087</v>
      </c>
      <c r="G19" s="177">
        <v>250396</v>
      </c>
      <c r="H19" s="178">
        <v>61098</v>
      </c>
      <c r="I19" s="172">
        <v>365528</v>
      </c>
      <c r="J19" s="177">
        <v>45740</v>
      </c>
      <c r="K19" s="177">
        <v>259381</v>
      </c>
      <c r="L19" s="178">
        <v>60407</v>
      </c>
      <c r="M19" s="172">
        <v>366767</v>
      </c>
      <c r="N19" s="177">
        <v>43238</v>
      </c>
      <c r="O19" s="177">
        <v>259632</v>
      </c>
      <c r="P19" s="178">
        <v>63897</v>
      </c>
    </row>
    <row r="20" spans="1:16" x14ac:dyDescent="0.3">
      <c r="A20" s="209">
        <v>13</v>
      </c>
      <c r="B20" s="176" t="s">
        <v>257</v>
      </c>
      <c r="C20" s="176">
        <v>13001</v>
      </c>
      <c r="D20" s="175" t="s">
        <v>258</v>
      </c>
      <c r="E20" s="172">
        <v>330021</v>
      </c>
      <c r="F20" s="177">
        <v>43211</v>
      </c>
      <c r="G20" s="177">
        <v>244574</v>
      </c>
      <c r="H20" s="178">
        <v>42236</v>
      </c>
      <c r="I20" s="172">
        <v>337820</v>
      </c>
      <c r="J20" s="177">
        <v>43083</v>
      </c>
      <c r="K20" s="177">
        <v>251818</v>
      </c>
      <c r="L20" s="178">
        <v>42919</v>
      </c>
      <c r="M20" s="172">
        <v>342935</v>
      </c>
      <c r="N20" s="177">
        <v>46190</v>
      </c>
      <c r="O20" s="177">
        <v>250635</v>
      </c>
      <c r="P20" s="178">
        <v>46110</v>
      </c>
    </row>
    <row r="21" spans="1:16" x14ac:dyDescent="0.3">
      <c r="A21" s="209">
        <v>66</v>
      </c>
      <c r="B21" s="176" t="s">
        <v>443</v>
      </c>
      <c r="C21" s="176">
        <v>66001</v>
      </c>
      <c r="D21" s="175" t="s">
        <v>905</v>
      </c>
      <c r="E21" s="172">
        <v>231702</v>
      </c>
      <c r="F21" s="177">
        <v>27107</v>
      </c>
      <c r="G21" s="177">
        <v>162531</v>
      </c>
      <c r="H21" s="178">
        <v>42064</v>
      </c>
      <c r="I21" s="172">
        <v>238813</v>
      </c>
      <c r="J21" s="177">
        <v>29373</v>
      </c>
      <c r="K21" s="177">
        <v>167380</v>
      </c>
      <c r="L21" s="178">
        <v>42060</v>
      </c>
      <c r="M21" s="172">
        <v>237990</v>
      </c>
      <c r="N21" s="177">
        <v>26184</v>
      </c>
      <c r="O21" s="177">
        <v>167317</v>
      </c>
      <c r="P21" s="178">
        <v>44489</v>
      </c>
    </row>
    <row r="22" spans="1:16" x14ac:dyDescent="0.3">
      <c r="A22" s="209">
        <v>54</v>
      </c>
      <c r="B22" s="176" t="s">
        <v>856</v>
      </c>
      <c r="C22" s="176">
        <v>54001</v>
      </c>
      <c r="D22" s="175" t="s">
        <v>857</v>
      </c>
      <c r="E22" s="172">
        <v>183513</v>
      </c>
      <c r="F22" s="177">
        <v>31466</v>
      </c>
      <c r="G22" s="177">
        <v>119676</v>
      </c>
      <c r="H22" s="178">
        <v>32371</v>
      </c>
      <c r="I22" s="172">
        <v>193709</v>
      </c>
      <c r="J22" s="177">
        <v>36124</v>
      </c>
      <c r="K22" s="177">
        <v>125217</v>
      </c>
      <c r="L22" s="178">
        <v>32368</v>
      </c>
      <c r="M22" s="172">
        <v>195694</v>
      </c>
      <c r="N22" s="177">
        <v>34120</v>
      </c>
      <c r="O22" s="177">
        <v>125625</v>
      </c>
      <c r="P22" s="178">
        <v>35949</v>
      </c>
    </row>
    <row r="23" spans="1:16" x14ac:dyDescent="0.3">
      <c r="A23" s="209">
        <v>73</v>
      </c>
      <c r="B23" s="176" t="s">
        <v>1016</v>
      </c>
      <c r="C23" s="176">
        <v>73001</v>
      </c>
      <c r="D23" s="175" t="s">
        <v>1017</v>
      </c>
      <c r="E23" s="172">
        <v>195166</v>
      </c>
      <c r="F23" s="177">
        <v>44632</v>
      </c>
      <c r="G23" s="177">
        <v>117464</v>
      </c>
      <c r="H23" s="178">
        <v>33070</v>
      </c>
      <c r="I23" s="172">
        <v>197081</v>
      </c>
      <c r="J23" s="177">
        <v>42908</v>
      </c>
      <c r="K23" s="177">
        <v>121179</v>
      </c>
      <c r="L23" s="178">
        <v>32994</v>
      </c>
      <c r="M23" s="172">
        <v>189952</v>
      </c>
      <c r="N23" s="177">
        <v>32153</v>
      </c>
      <c r="O23" s="177">
        <v>121446</v>
      </c>
      <c r="P23" s="178">
        <v>36353</v>
      </c>
    </row>
    <row r="24" spans="1:16" x14ac:dyDescent="0.3">
      <c r="A24" s="209">
        <v>50</v>
      </c>
      <c r="B24" s="176" t="s">
        <v>777</v>
      </c>
      <c r="C24" s="176">
        <v>50001</v>
      </c>
      <c r="D24" s="175" t="s">
        <v>778</v>
      </c>
      <c r="E24" s="172">
        <v>177292</v>
      </c>
      <c r="F24" s="177">
        <v>25063</v>
      </c>
      <c r="G24" s="177">
        <v>121300</v>
      </c>
      <c r="H24" s="178">
        <v>30929</v>
      </c>
      <c r="I24" s="172">
        <v>183905</v>
      </c>
      <c r="J24" s="177">
        <v>25475</v>
      </c>
      <c r="K24" s="177">
        <v>127427</v>
      </c>
      <c r="L24" s="178">
        <v>31003</v>
      </c>
      <c r="M24" s="172">
        <v>184253</v>
      </c>
      <c r="N24" s="177">
        <v>24843</v>
      </c>
      <c r="O24" s="177">
        <v>126713</v>
      </c>
      <c r="P24" s="178">
        <v>32697</v>
      </c>
    </row>
    <row r="25" spans="1:16" x14ac:dyDescent="0.3">
      <c r="A25" s="209">
        <v>17</v>
      </c>
      <c r="B25" s="176" t="s">
        <v>134</v>
      </c>
      <c r="C25" s="176">
        <v>17001</v>
      </c>
      <c r="D25" s="175" t="s">
        <v>424</v>
      </c>
      <c r="E25" s="172">
        <v>175806</v>
      </c>
      <c r="F25" s="177">
        <v>24952</v>
      </c>
      <c r="G25" s="177">
        <v>120298</v>
      </c>
      <c r="H25" s="178">
        <v>30556</v>
      </c>
      <c r="I25" s="172">
        <v>177899</v>
      </c>
      <c r="J25" s="177">
        <v>24851</v>
      </c>
      <c r="K25" s="177">
        <v>122774</v>
      </c>
      <c r="L25" s="178">
        <v>30274</v>
      </c>
      <c r="M25" s="172">
        <v>179411</v>
      </c>
      <c r="N25" s="177">
        <v>24426</v>
      </c>
      <c r="O25" s="177">
        <v>122875</v>
      </c>
      <c r="P25" s="178">
        <v>32110</v>
      </c>
    </row>
    <row r="26" spans="1:16" x14ac:dyDescent="0.3">
      <c r="A26" s="209">
        <v>47</v>
      </c>
      <c r="B26" s="176" t="s">
        <v>748</v>
      </c>
      <c r="C26" s="176">
        <v>47001</v>
      </c>
      <c r="D26" s="175" t="s">
        <v>749</v>
      </c>
      <c r="E26" s="172">
        <v>145219</v>
      </c>
      <c r="F26" s="177">
        <v>22903</v>
      </c>
      <c r="G26" s="177">
        <v>100861</v>
      </c>
      <c r="H26" s="178">
        <v>21455</v>
      </c>
      <c r="I26" s="172">
        <v>151444</v>
      </c>
      <c r="J26" s="177">
        <v>25356</v>
      </c>
      <c r="K26" s="177">
        <v>104122</v>
      </c>
      <c r="L26" s="178">
        <v>21966</v>
      </c>
      <c r="M26" s="172">
        <v>150809</v>
      </c>
      <c r="N26" s="177">
        <v>22932</v>
      </c>
      <c r="O26" s="177">
        <v>104015</v>
      </c>
      <c r="P26" s="178">
        <v>23862</v>
      </c>
    </row>
    <row r="27" spans="1:16" x14ac:dyDescent="0.3">
      <c r="A27" s="209">
        <v>41</v>
      </c>
      <c r="B27" s="176" t="s">
        <v>699</v>
      </c>
      <c r="C27" s="176">
        <v>41001</v>
      </c>
      <c r="D27" s="175" t="s">
        <v>700</v>
      </c>
      <c r="E27" s="172">
        <v>127002</v>
      </c>
      <c r="F27" s="177">
        <v>24681</v>
      </c>
      <c r="G27" s="177">
        <v>79869</v>
      </c>
      <c r="H27" s="178">
        <v>22452</v>
      </c>
      <c r="I27" s="172">
        <v>129099</v>
      </c>
      <c r="J27" s="177">
        <v>25193</v>
      </c>
      <c r="K27" s="177">
        <v>82193</v>
      </c>
      <c r="L27" s="178">
        <v>21713</v>
      </c>
      <c r="M27" s="172">
        <v>130546</v>
      </c>
      <c r="N27" s="177">
        <v>23991</v>
      </c>
      <c r="O27" s="177">
        <v>82621</v>
      </c>
      <c r="P27" s="178">
        <v>23934</v>
      </c>
    </row>
    <row r="28" spans="1:16" x14ac:dyDescent="0.3">
      <c r="A28" s="209">
        <v>23</v>
      </c>
      <c r="B28" s="176" t="s">
        <v>268</v>
      </c>
      <c r="C28" s="176">
        <v>23001</v>
      </c>
      <c r="D28" s="175" t="s">
        <v>530</v>
      </c>
      <c r="E28" s="172">
        <v>126677</v>
      </c>
      <c r="F28" s="177">
        <v>21309</v>
      </c>
      <c r="G28" s="177">
        <v>88178</v>
      </c>
      <c r="H28" s="178">
        <v>17190</v>
      </c>
      <c r="I28" s="172">
        <v>127846</v>
      </c>
      <c r="J28" s="177">
        <v>20741</v>
      </c>
      <c r="K28" s="177">
        <v>89838</v>
      </c>
      <c r="L28" s="178">
        <v>17267</v>
      </c>
      <c r="M28" s="172">
        <v>127667</v>
      </c>
      <c r="N28" s="177">
        <v>19599</v>
      </c>
      <c r="O28" s="177">
        <v>88976</v>
      </c>
      <c r="P28" s="178">
        <v>19092</v>
      </c>
    </row>
    <row r="29" spans="1:16" x14ac:dyDescent="0.3">
      <c r="A29" s="209">
        <v>63</v>
      </c>
      <c r="B29" s="176" t="s">
        <v>895</v>
      </c>
      <c r="C29" s="176">
        <v>63001</v>
      </c>
      <c r="D29" s="175" t="s">
        <v>123</v>
      </c>
      <c r="E29" s="172">
        <v>118887</v>
      </c>
      <c r="F29" s="177">
        <v>20392</v>
      </c>
      <c r="G29" s="177">
        <v>73423</v>
      </c>
      <c r="H29" s="178">
        <v>25072</v>
      </c>
      <c r="I29" s="172">
        <v>117722</v>
      </c>
      <c r="J29" s="177">
        <v>16997</v>
      </c>
      <c r="K29" s="177">
        <v>76074</v>
      </c>
      <c r="L29" s="178">
        <v>24651</v>
      </c>
      <c r="M29" s="172">
        <v>123032</v>
      </c>
      <c r="N29" s="177">
        <v>20679</v>
      </c>
      <c r="O29" s="177">
        <v>76117</v>
      </c>
      <c r="P29" s="178">
        <v>26236</v>
      </c>
    </row>
    <row r="30" spans="1:16" x14ac:dyDescent="0.3">
      <c r="A30" s="209">
        <v>52</v>
      </c>
      <c r="B30" s="176" t="s">
        <v>180</v>
      </c>
      <c r="C30" s="176">
        <v>52001</v>
      </c>
      <c r="D30" s="175" t="s">
        <v>803</v>
      </c>
      <c r="E30" s="172">
        <v>118700</v>
      </c>
      <c r="F30" s="177">
        <v>21510</v>
      </c>
      <c r="G30" s="177">
        <v>71826</v>
      </c>
      <c r="H30" s="178">
        <v>25364</v>
      </c>
      <c r="I30" s="172">
        <v>118121</v>
      </c>
      <c r="J30" s="177">
        <v>20151</v>
      </c>
      <c r="K30" s="177">
        <v>73494</v>
      </c>
      <c r="L30" s="178">
        <v>24476</v>
      </c>
      <c r="M30" s="172">
        <v>119713</v>
      </c>
      <c r="N30" s="177">
        <v>19093</v>
      </c>
      <c r="O30" s="177">
        <v>73505</v>
      </c>
      <c r="P30" s="178">
        <v>27115</v>
      </c>
    </row>
    <row r="31" spans="1:16" x14ac:dyDescent="0.3">
      <c r="A31" s="209">
        <v>20</v>
      </c>
      <c r="B31" s="176" t="s">
        <v>504</v>
      </c>
      <c r="C31" s="176">
        <v>20001</v>
      </c>
      <c r="D31" s="175" t="s">
        <v>505</v>
      </c>
      <c r="E31" s="172">
        <v>116126</v>
      </c>
      <c r="F31" s="177">
        <v>18659</v>
      </c>
      <c r="G31" s="177">
        <v>78931</v>
      </c>
      <c r="H31" s="178">
        <v>18536</v>
      </c>
      <c r="I31" s="172">
        <v>117491</v>
      </c>
      <c r="J31" s="177">
        <v>18479</v>
      </c>
      <c r="K31" s="177">
        <v>80571</v>
      </c>
      <c r="L31" s="178">
        <v>18441</v>
      </c>
      <c r="M31" s="172">
        <v>118631</v>
      </c>
      <c r="N31" s="177">
        <v>17815</v>
      </c>
      <c r="O31" s="177">
        <v>80500</v>
      </c>
      <c r="P31" s="178">
        <v>20316</v>
      </c>
    </row>
    <row r="32" spans="1:16" x14ac:dyDescent="0.3">
      <c r="A32" s="209">
        <v>99</v>
      </c>
      <c r="B32" s="176" t="s">
        <v>1153</v>
      </c>
      <c r="C32" s="176">
        <v>99001</v>
      </c>
      <c r="D32" s="175" t="s">
        <v>1154</v>
      </c>
      <c r="E32" s="172">
        <v>90175</v>
      </c>
      <c r="F32" s="177">
        <v>1454</v>
      </c>
      <c r="G32" s="177">
        <v>86856</v>
      </c>
      <c r="H32" s="178">
        <v>1865</v>
      </c>
      <c r="I32" s="172">
        <v>116624</v>
      </c>
      <c r="J32" s="177">
        <v>1425</v>
      </c>
      <c r="K32" s="177">
        <v>113499</v>
      </c>
      <c r="L32" s="178">
        <v>1700</v>
      </c>
      <c r="M32" s="172">
        <v>116383</v>
      </c>
      <c r="N32" s="177">
        <v>1402</v>
      </c>
      <c r="O32" s="177">
        <v>112968</v>
      </c>
      <c r="P32" s="178">
        <v>2013</v>
      </c>
    </row>
    <row r="33" spans="1:16" x14ac:dyDescent="0.3">
      <c r="A33" s="209">
        <v>19</v>
      </c>
      <c r="B33" s="176" t="s">
        <v>467</v>
      </c>
      <c r="C33" s="176">
        <v>19001</v>
      </c>
      <c r="D33" s="175" t="s">
        <v>468</v>
      </c>
      <c r="E33" s="172">
        <v>110251</v>
      </c>
      <c r="F33" s="177">
        <v>26702</v>
      </c>
      <c r="G33" s="177">
        <v>62053</v>
      </c>
      <c r="H33" s="178">
        <v>21496</v>
      </c>
      <c r="I33" s="172">
        <v>110125</v>
      </c>
      <c r="J33" s="177">
        <v>26222</v>
      </c>
      <c r="K33" s="177">
        <v>62976</v>
      </c>
      <c r="L33" s="178">
        <v>20927</v>
      </c>
      <c r="M33" s="172">
        <v>113190</v>
      </c>
      <c r="N33" s="177">
        <v>26899</v>
      </c>
      <c r="O33" s="177">
        <v>63454</v>
      </c>
      <c r="P33" s="178">
        <v>22837</v>
      </c>
    </row>
    <row r="34" spans="1:16" x14ac:dyDescent="0.3">
      <c r="A34" s="209">
        <v>15</v>
      </c>
      <c r="B34" s="176" t="s">
        <v>304</v>
      </c>
      <c r="C34" s="176">
        <v>15001</v>
      </c>
      <c r="D34" s="175" t="s">
        <v>305</v>
      </c>
      <c r="E34" s="172">
        <v>95515</v>
      </c>
      <c r="F34" s="177">
        <v>19567</v>
      </c>
      <c r="G34" s="177">
        <v>58522</v>
      </c>
      <c r="H34" s="178">
        <v>17426</v>
      </c>
      <c r="I34" s="172">
        <v>96243</v>
      </c>
      <c r="J34" s="177">
        <v>19452</v>
      </c>
      <c r="K34" s="177">
        <v>59704</v>
      </c>
      <c r="L34" s="178">
        <v>17087</v>
      </c>
      <c r="M34" s="172">
        <v>97246</v>
      </c>
      <c r="N34" s="177">
        <v>18256</v>
      </c>
      <c r="O34" s="177">
        <v>60094</v>
      </c>
      <c r="P34" s="178">
        <v>18896</v>
      </c>
    </row>
    <row r="35" spans="1:16" x14ac:dyDescent="0.3">
      <c r="A35" s="209">
        <v>85</v>
      </c>
      <c r="B35" s="176" t="s">
        <v>1105</v>
      </c>
      <c r="C35" s="176">
        <v>85001</v>
      </c>
      <c r="D35" s="175" t="s">
        <v>1106</v>
      </c>
      <c r="E35" s="172">
        <v>71658</v>
      </c>
      <c r="F35" s="177">
        <v>8048</v>
      </c>
      <c r="G35" s="177">
        <v>50289</v>
      </c>
      <c r="H35" s="178">
        <v>13321</v>
      </c>
      <c r="I35" s="172">
        <v>73397</v>
      </c>
      <c r="J35" s="177">
        <v>7636</v>
      </c>
      <c r="K35" s="177">
        <v>52519</v>
      </c>
      <c r="L35" s="178">
        <v>13242</v>
      </c>
      <c r="M35" s="172">
        <v>75003</v>
      </c>
      <c r="N35" s="177">
        <v>8171</v>
      </c>
      <c r="O35" s="177">
        <v>52349</v>
      </c>
      <c r="P35" s="178">
        <v>14483</v>
      </c>
    </row>
    <row r="36" spans="1:16" x14ac:dyDescent="0.3">
      <c r="A36" s="209">
        <v>5</v>
      </c>
      <c r="B36" s="176" t="s">
        <v>107</v>
      </c>
      <c r="C36" s="176">
        <v>5360</v>
      </c>
      <c r="D36" s="175" t="s">
        <v>166</v>
      </c>
      <c r="E36" s="172">
        <v>73535</v>
      </c>
      <c r="F36" s="177">
        <v>7031</v>
      </c>
      <c r="G36" s="177">
        <v>53802</v>
      </c>
      <c r="H36" s="178">
        <v>12702</v>
      </c>
      <c r="I36" s="172">
        <v>75403</v>
      </c>
      <c r="J36" s="177">
        <v>7136</v>
      </c>
      <c r="K36" s="177">
        <v>55376</v>
      </c>
      <c r="L36" s="178">
        <v>12891</v>
      </c>
      <c r="M36" s="172">
        <v>74179</v>
      </c>
      <c r="N36" s="177">
        <v>7237</v>
      </c>
      <c r="O36" s="177">
        <v>53486</v>
      </c>
      <c r="P36" s="178">
        <v>13456</v>
      </c>
    </row>
    <row r="37" spans="1:16" x14ac:dyDescent="0.3">
      <c r="A37" s="209">
        <v>5</v>
      </c>
      <c r="B37" s="176" t="s">
        <v>107</v>
      </c>
      <c r="C37" s="176">
        <v>5266</v>
      </c>
      <c r="D37" s="175" t="s">
        <v>154</v>
      </c>
      <c r="E37" s="172">
        <v>70162</v>
      </c>
      <c r="F37" s="177">
        <v>8673</v>
      </c>
      <c r="G37" s="177">
        <v>40722</v>
      </c>
      <c r="H37" s="178">
        <v>20767</v>
      </c>
      <c r="I37" s="172">
        <v>71292</v>
      </c>
      <c r="J37" s="177">
        <v>8752</v>
      </c>
      <c r="K37" s="177">
        <v>41866</v>
      </c>
      <c r="L37" s="178">
        <v>20674</v>
      </c>
      <c r="M37" s="172">
        <v>72995</v>
      </c>
      <c r="N37" s="177">
        <v>8715</v>
      </c>
      <c r="O37" s="177">
        <v>42488</v>
      </c>
      <c r="P37" s="178">
        <v>21792</v>
      </c>
    </row>
    <row r="38" spans="1:16" x14ac:dyDescent="0.3">
      <c r="A38" s="209">
        <v>5</v>
      </c>
      <c r="B38" s="176" t="s">
        <v>107</v>
      </c>
      <c r="C38" s="175">
        <v>5088</v>
      </c>
      <c r="D38" s="175" t="s">
        <v>126</v>
      </c>
      <c r="E38" s="172">
        <v>67014</v>
      </c>
      <c r="F38" s="177">
        <v>11804</v>
      </c>
      <c r="G38" s="177">
        <v>38931</v>
      </c>
      <c r="H38" s="178">
        <v>16279</v>
      </c>
      <c r="I38" s="172">
        <v>68953</v>
      </c>
      <c r="J38" s="177">
        <v>11992</v>
      </c>
      <c r="K38" s="177">
        <v>40578</v>
      </c>
      <c r="L38" s="178">
        <v>16383</v>
      </c>
      <c r="M38" s="179">
        <v>70013</v>
      </c>
      <c r="N38" s="180">
        <v>12025</v>
      </c>
      <c r="O38" s="180">
        <v>40749</v>
      </c>
      <c r="P38" s="181">
        <v>17239</v>
      </c>
    </row>
    <row r="39" spans="1:16" x14ac:dyDescent="0.3">
      <c r="A39" s="209">
        <v>5</v>
      </c>
      <c r="B39" s="176" t="s">
        <v>107</v>
      </c>
      <c r="C39" s="176">
        <v>5615</v>
      </c>
      <c r="D39" s="176" t="s">
        <v>192</v>
      </c>
      <c r="E39" s="172">
        <v>68298</v>
      </c>
      <c r="F39" s="177">
        <v>5250</v>
      </c>
      <c r="G39" s="177">
        <v>51350</v>
      </c>
      <c r="H39" s="178">
        <v>11698</v>
      </c>
      <c r="I39" s="172">
        <v>69085</v>
      </c>
      <c r="J39" s="177">
        <v>5403</v>
      </c>
      <c r="K39" s="177">
        <v>52350</v>
      </c>
      <c r="L39" s="178">
        <v>11332</v>
      </c>
      <c r="M39" s="172">
        <v>69374</v>
      </c>
      <c r="N39" s="177">
        <v>4921</v>
      </c>
      <c r="O39" s="177">
        <v>52188</v>
      </c>
      <c r="P39" s="178">
        <v>12265</v>
      </c>
    </row>
    <row r="40" spans="1:16" x14ac:dyDescent="0.3">
      <c r="A40" s="209">
        <v>25</v>
      </c>
      <c r="B40" s="176" t="s">
        <v>558</v>
      </c>
      <c r="C40" s="176">
        <v>25001</v>
      </c>
      <c r="D40" s="175" t="s">
        <v>559</v>
      </c>
      <c r="E40" s="172">
        <v>78238</v>
      </c>
      <c r="F40" s="177">
        <v>2638</v>
      </c>
      <c r="G40" s="177">
        <v>74871</v>
      </c>
      <c r="H40" s="178">
        <v>729</v>
      </c>
      <c r="I40" s="172">
        <v>76896</v>
      </c>
      <c r="J40" s="177">
        <v>2612</v>
      </c>
      <c r="K40" s="177">
        <v>73728</v>
      </c>
      <c r="L40" s="178">
        <v>556</v>
      </c>
      <c r="M40" s="172">
        <v>67502</v>
      </c>
      <c r="N40" s="177">
        <v>2602</v>
      </c>
      <c r="O40" s="177">
        <v>64298</v>
      </c>
      <c r="P40" s="178">
        <v>602</v>
      </c>
    </row>
    <row r="41" spans="1:16" x14ac:dyDescent="0.3">
      <c r="A41" s="209">
        <v>76</v>
      </c>
      <c r="B41" s="176" t="s">
        <v>1062</v>
      </c>
      <c r="C41" s="176">
        <v>76520</v>
      </c>
      <c r="D41" s="175" t="s">
        <v>1084</v>
      </c>
      <c r="E41" s="172">
        <v>65985</v>
      </c>
      <c r="F41" s="177">
        <v>6689</v>
      </c>
      <c r="G41" s="177">
        <v>42098</v>
      </c>
      <c r="H41" s="178">
        <v>17198</v>
      </c>
      <c r="I41" s="172">
        <v>66905</v>
      </c>
      <c r="J41" s="177">
        <v>6757</v>
      </c>
      <c r="K41" s="177">
        <v>43322</v>
      </c>
      <c r="L41" s="178">
        <v>16826</v>
      </c>
      <c r="M41" s="172">
        <v>67510</v>
      </c>
      <c r="N41" s="177">
        <v>7062</v>
      </c>
      <c r="O41" s="177">
        <v>42842</v>
      </c>
      <c r="P41" s="178">
        <v>17606</v>
      </c>
    </row>
    <row r="42" spans="1:16" x14ac:dyDescent="0.3">
      <c r="A42" s="209">
        <v>70</v>
      </c>
      <c r="B42" s="176" t="s">
        <v>498</v>
      </c>
      <c r="C42" s="176">
        <v>70001</v>
      </c>
      <c r="D42" s="175" t="s">
        <v>993</v>
      </c>
      <c r="E42" s="172">
        <v>64363</v>
      </c>
      <c r="F42" s="177">
        <v>13470</v>
      </c>
      <c r="G42" s="177">
        <v>40626</v>
      </c>
      <c r="H42" s="178">
        <v>10267</v>
      </c>
      <c r="I42" s="172">
        <v>65043</v>
      </c>
      <c r="J42" s="177">
        <v>13485</v>
      </c>
      <c r="K42" s="177">
        <v>41391</v>
      </c>
      <c r="L42" s="178">
        <v>10167</v>
      </c>
      <c r="M42" s="172">
        <v>64945</v>
      </c>
      <c r="N42" s="177">
        <v>12459</v>
      </c>
      <c r="O42" s="177">
        <v>41238</v>
      </c>
      <c r="P42" s="178">
        <v>11248</v>
      </c>
    </row>
    <row r="43" spans="1:16" x14ac:dyDescent="0.3">
      <c r="A43" s="209">
        <v>44</v>
      </c>
      <c r="B43" s="176" t="s">
        <v>734</v>
      </c>
      <c r="C43" s="176">
        <v>44001</v>
      </c>
      <c r="D43" s="175" t="s">
        <v>735</v>
      </c>
      <c r="E43" s="172">
        <v>51572</v>
      </c>
      <c r="F43" s="177">
        <v>8033</v>
      </c>
      <c r="G43" s="177">
        <v>32192</v>
      </c>
      <c r="H43" s="178">
        <v>11347</v>
      </c>
      <c r="I43" s="172">
        <v>56762</v>
      </c>
      <c r="J43" s="177">
        <v>10697</v>
      </c>
      <c r="K43" s="177">
        <v>33417</v>
      </c>
      <c r="L43" s="178">
        <v>12648</v>
      </c>
      <c r="M43" s="172">
        <v>56520</v>
      </c>
      <c r="N43" s="177">
        <v>8646</v>
      </c>
      <c r="O43" s="177">
        <v>33988</v>
      </c>
      <c r="P43" s="178">
        <v>13886</v>
      </c>
    </row>
    <row r="44" spans="1:16" x14ac:dyDescent="0.3">
      <c r="A44" s="209">
        <v>81</v>
      </c>
      <c r="B44" s="176" t="s">
        <v>1098</v>
      </c>
      <c r="C44" s="176">
        <v>81001</v>
      </c>
      <c r="D44" s="176" t="s">
        <v>1098</v>
      </c>
      <c r="E44" s="172">
        <v>47968</v>
      </c>
      <c r="F44" s="177">
        <v>10348</v>
      </c>
      <c r="G44" s="177">
        <v>33095</v>
      </c>
      <c r="H44" s="178">
        <v>4525</v>
      </c>
      <c r="I44" s="172">
        <v>57403</v>
      </c>
      <c r="J44" s="177">
        <v>11983</v>
      </c>
      <c r="K44" s="177">
        <v>41096</v>
      </c>
      <c r="L44" s="178">
        <v>4324</v>
      </c>
      <c r="M44" s="172">
        <v>55778</v>
      </c>
      <c r="N44" s="177">
        <v>10035</v>
      </c>
      <c r="O44" s="177">
        <v>40843</v>
      </c>
      <c r="P44" s="178">
        <v>4900</v>
      </c>
    </row>
    <row r="45" spans="1:16" x14ac:dyDescent="0.3">
      <c r="A45" s="209">
        <v>68</v>
      </c>
      <c r="B45" s="176" t="s">
        <v>918</v>
      </c>
      <c r="C45" s="176">
        <v>68081</v>
      </c>
      <c r="D45" s="175" t="s">
        <v>923</v>
      </c>
      <c r="E45" s="172">
        <v>53235</v>
      </c>
      <c r="F45" s="177">
        <v>9060</v>
      </c>
      <c r="G45" s="177">
        <v>37140</v>
      </c>
      <c r="H45" s="178">
        <v>7035</v>
      </c>
      <c r="I45" s="172">
        <v>54293</v>
      </c>
      <c r="J45" s="177">
        <v>9087</v>
      </c>
      <c r="K45" s="177">
        <v>38054</v>
      </c>
      <c r="L45" s="178">
        <v>7152</v>
      </c>
      <c r="M45" s="172">
        <v>56327</v>
      </c>
      <c r="N45" s="177">
        <v>10093</v>
      </c>
      <c r="O45" s="177">
        <v>37924</v>
      </c>
      <c r="P45" s="178">
        <v>8310</v>
      </c>
    </row>
    <row r="46" spans="1:16" x14ac:dyDescent="0.3">
      <c r="A46" s="209">
        <v>99</v>
      </c>
      <c r="B46" s="176" t="s">
        <v>1153</v>
      </c>
      <c r="C46" s="176">
        <v>99773</v>
      </c>
      <c r="D46" s="175" t="s">
        <v>1157</v>
      </c>
      <c r="E46" s="172">
        <v>44059</v>
      </c>
      <c r="F46" s="177">
        <v>1134</v>
      </c>
      <c r="G46" s="177">
        <v>42282</v>
      </c>
      <c r="H46" s="178">
        <v>643</v>
      </c>
      <c r="I46" s="172">
        <v>55477</v>
      </c>
      <c r="J46" s="177">
        <v>1402</v>
      </c>
      <c r="K46" s="177">
        <v>53490</v>
      </c>
      <c r="L46" s="178">
        <v>585</v>
      </c>
      <c r="M46" s="172">
        <v>54866</v>
      </c>
      <c r="N46" s="177">
        <v>1416</v>
      </c>
      <c r="O46" s="177">
        <v>52843</v>
      </c>
      <c r="P46" s="178">
        <v>607</v>
      </c>
    </row>
    <row r="47" spans="1:16" x14ac:dyDescent="0.3">
      <c r="A47" s="209">
        <v>25</v>
      </c>
      <c r="B47" s="176" t="s">
        <v>558</v>
      </c>
      <c r="C47" s="176">
        <v>25175</v>
      </c>
      <c r="D47" s="175" t="s">
        <v>574</v>
      </c>
      <c r="E47" s="172">
        <v>50945</v>
      </c>
      <c r="F47" s="177">
        <v>7694</v>
      </c>
      <c r="G47" s="177">
        <v>30848</v>
      </c>
      <c r="H47" s="178">
        <v>12403</v>
      </c>
      <c r="I47" s="172">
        <v>51714</v>
      </c>
      <c r="J47" s="177">
        <v>7451</v>
      </c>
      <c r="K47" s="177">
        <v>31900</v>
      </c>
      <c r="L47" s="178">
        <v>12363</v>
      </c>
      <c r="M47" s="172">
        <v>51617</v>
      </c>
      <c r="N47" s="177">
        <v>7671</v>
      </c>
      <c r="O47" s="177">
        <v>30711</v>
      </c>
      <c r="P47" s="178">
        <v>13235</v>
      </c>
    </row>
    <row r="48" spans="1:16" x14ac:dyDescent="0.3">
      <c r="A48" s="209">
        <v>18</v>
      </c>
      <c r="B48" s="176" t="s">
        <v>451</v>
      </c>
      <c r="C48" s="176">
        <v>18001</v>
      </c>
      <c r="D48" s="175" t="s">
        <v>452</v>
      </c>
      <c r="E48" s="172">
        <v>46085</v>
      </c>
      <c r="F48" s="177">
        <v>11525</v>
      </c>
      <c r="G48" s="177">
        <v>25546</v>
      </c>
      <c r="H48" s="178">
        <v>9014</v>
      </c>
      <c r="I48" s="172">
        <v>47651</v>
      </c>
      <c r="J48" s="177">
        <v>10964</v>
      </c>
      <c r="K48" s="177">
        <v>28340</v>
      </c>
      <c r="L48" s="178">
        <v>8347</v>
      </c>
      <c r="M48" s="172">
        <v>49386</v>
      </c>
      <c r="N48" s="177">
        <v>11296</v>
      </c>
      <c r="O48" s="177">
        <v>28468</v>
      </c>
      <c r="P48" s="178">
        <v>9622</v>
      </c>
    </row>
    <row r="49" spans="1:16" x14ac:dyDescent="0.3">
      <c r="A49" s="209">
        <v>5</v>
      </c>
      <c r="B49" s="176" t="s">
        <v>107</v>
      </c>
      <c r="C49" s="176">
        <v>5045</v>
      </c>
      <c r="D49" s="175" t="s">
        <v>120</v>
      </c>
      <c r="E49" s="172">
        <v>42613</v>
      </c>
      <c r="F49" s="177">
        <v>4785</v>
      </c>
      <c r="G49" s="177">
        <v>33691</v>
      </c>
      <c r="H49" s="178">
        <v>4137</v>
      </c>
      <c r="I49" s="172">
        <v>44134</v>
      </c>
      <c r="J49" s="177">
        <v>5568</v>
      </c>
      <c r="K49" s="177">
        <v>34508</v>
      </c>
      <c r="L49" s="178">
        <v>4058</v>
      </c>
      <c r="M49" s="172">
        <v>44884</v>
      </c>
      <c r="N49" s="177">
        <v>5586</v>
      </c>
      <c r="O49" s="177">
        <v>34896</v>
      </c>
      <c r="P49" s="178">
        <v>4402</v>
      </c>
    </row>
    <row r="50" spans="1:16" x14ac:dyDescent="0.3">
      <c r="A50" s="209">
        <v>25</v>
      </c>
      <c r="B50" s="176" t="s">
        <v>558</v>
      </c>
      <c r="C50" s="176">
        <v>25754</v>
      </c>
      <c r="D50" s="175" t="s">
        <v>639</v>
      </c>
      <c r="E50" s="172">
        <v>43660</v>
      </c>
      <c r="F50" s="177">
        <v>4778</v>
      </c>
      <c r="G50" s="177">
        <v>24850</v>
      </c>
      <c r="H50" s="178">
        <v>14032</v>
      </c>
      <c r="I50" s="172">
        <v>44056</v>
      </c>
      <c r="J50" s="177">
        <v>4695</v>
      </c>
      <c r="K50" s="177">
        <v>25263</v>
      </c>
      <c r="L50" s="178">
        <v>14098</v>
      </c>
      <c r="M50" s="172">
        <v>45045</v>
      </c>
      <c r="N50" s="177">
        <v>4913</v>
      </c>
      <c r="O50" s="177">
        <v>24973</v>
      </c>
      <c r="P50" s="178">
        <v>15159</v>
      </c>
    </row>
    <row r="51" spans="1:16" x14ac:dyDescent="0.3">
      <c r="A51" s="209">
        <v>25</v>
      </c>
      <c r="B51" s="176" t="s">
        <v>558</v>
      </c>
      <c r="C51" s="176">
        <v>25269</v>
      </c>
      <c r="D51" s="175" t="s">
        <v>583</v>
      </c>
      <c r="E51" s="172">
        <v>44582</v>
      </c>
      <c r="F51" s="177">
        <v>3416</v>
      </c>
      <c r="G51" s="177">
        <v>35500</v>
      </c>
      <c r="H51" s="178">
        <v>5666</v>
      </c>
      <c r="I51" s="172">
        <v>45073</v>
      </c>
      <c r="J51" s="177">
        <v>3564</v>
      </c>
      <c r="K51" s="177">
        <v>35866</v>
      </c>
      <c r="L51" s="178">
        <v>5643</v>
      </c>
      <c r="M51" s="172">
        <v>43953</v>
      </c>
      <c r="N51" s="177">
        <v>3664</v>
      </c>
      <c r="O51" s="177">
        <v>34252</v>
      </c>
      <c r="P51" s="178">
        <v>6037</v>
      </c>
    </row>
    <row r="52" spans="1:16" x14ac:dyDescent="0.3">
      <c r="A52" s="209">
        <v>76</v>
      </c>
      <c r="B52" s="176" t="s">
        <v>1062</v>
      </c>
      <c r="C52" s="176">
        <v>76892</v>
      </c>
      <c r="D52" s="175" t="s">
        <v>1096</v>
      </c>
      <c r="E52" s="172">
        <v>37791</v>
      </c>
      <c r="F52" s="177">
        <v>3041</v>
      </c>
      <c r="G52" s="177">
        <v>29500</v>
      </c>
      <c r="H52" s="178">
        <v>5250</v>
      </c>
      <c r="I52" s="172">
        <v>38226</v>
      </c>
      <c r="J52" s="177">
        <v>2972</v>
      </c>
      <c r="K52" s="177">
        <v>29915</v>
      </c>
      <c r="L52" s="178">
        <v>5339</v>
      </c>
      <c r="M52" s="172">
        <v>39721</v>
      </c>
      <c r="N52" s="177">
        <v>3648</v>
      </c>
      <c r="O52" s="177">
        <v>30546</v>
      </c>
      <c r="P52" s="178">
        <v>5527</v>
      </c>
    </row>
    <row r="53" spans="1:16" x14ac:dyDescent="0.3">
      <c r="A53" s="209">
        <v>68</v>
      </c>
      <c r="B53" s="176" t="s">
        <v>918</v>
      </c>
      <c r="C53" s="176">
        <v>68276</v>
      </c>
      <c r="D53" s="175" t="s">
        <v>944</v>
      </c>
      <c r="E53" s="172">
        <v>39578</v>
      </c>
      <c r="F53" s="177">
        <v>4654</v>
      </c>
      <c r="G53" s="177">
        <v>22888</v>
      </c>
      <c r="H53" s="178">
        <v>12036</v>
      </c>
      <c r="I53" s="172">
        <v>38661</v>
      </c>
      <c r="J53" s="177">
        <v>4671</v>
      </c>
      <c r="K53" s="177">
        <v>21994</v>
      </c>
      <c r="L53" s="178">
        <v>11996</v>
      </c>
      <c r="M53" s="172">
        <v>39587</v>
      </c>
      <c r="N53" s="177">
        <v>4722</v>
      </c>
      <c r="O53" s="177">
        <v>22069</v>
      </c>
      <c r="P53" s="178">
        <v>12796</v>
      </c>
    </row>
    <row r="54" spans="1:16" x14ac:dyDescent="0.3">
      <c r="A54" s="209">
        <v>76</v>
      </c>
      <c r="B54" s="176" t="s">
        <v>1062</v>
      </c>
      <c r="C54" s="176">
        <v>76834</v>
      </c>
      <c r="D54" s="175" t="s">
        <v>1091</v>
      </c>
      <c r="E54" s="172">
        <v>38852</v>
      </c>
      <c r="F54" s="177">
        <v>7439</v>
      </c>
      <c r="G54" s="177">
        <v>21821</v>
      </c>
      <c r="H54" s="178">
        <v>9592</v>
      </c>
      <c r="I54" s="172">
        <v>40198</v>
      </c>
      <c r="J54" s="177">
        <v>8640</v>
      </c>
      <c r="K54" s="177">
        <v>22255</v>
      </c>
      <c r="L54" s="178">
        <v>9303</v>
      </c>
      <c r="M54" s="172">
        <v>39166</v>
      </c>
      <c r="N54" s="177">
        <v>7052</v>
      </c>
      <c r="O54" s="177">
        <v>22061</v>
      </c>
      <c r="P54" s="178">
        <v>10053</v>
      </c>
    </row>
    <row r="55" spans="1:16" x14ac:dyDescent="0.3">
      <c r="A55" s="209">
        <v>5</v>
      </c>
      <c r="B55" s="176" t="s">
        <v>107</v>
      </c>
      <c r="C55" s="176">
        <v>5631</v>
      </c>
      <c r="D55" s="175" t="s">
        <v>194</v>
      </c>
      <c r="E55" s="172">
        <v>37687</v>
      </c>
      <c r="F55" s="177">
        <v>3642</v>
      </c>
      <c r="G55" s="177">
        <v>25131</v>
      </c>
      <c r="H55" s="178">
        <v>8914</v>
      </c>
      <c r="I55" s="172">
        <v>38309</v>
      </c>
      <c r="J55" s="177">
        <v>3691</v>
      </c>
      <c r="K55" s="177">
        <v>25565</v>
      </c>
      <c r="L55" s="178">
        <v>9053</v>
      </c>
      <c r="M55" s="172">
        <v>38671</v>
      </c>
      <c r="N55" s="177">
        <v>3684</v>
      </c>
      <c r="O55" s="177">
        <v>25493</v>
      </c>
      <c r="P55" s="178">
        <v>9494</v>
      </c>
    </row>
    <row r="56" spans="1:16" x14ac:dyDescent="0.3">
      <c r="A56" s="209">
        <v>27</v>
      </c>
      <c r="B56" s="176" t="s">
        <v>669</v>
      </c>
      <c r="C56" s="176">
        <v>27001</v>
      </c>
      <c r="D56" s="175" t="s">
        <v>670</v>
      </c>
      <c r="E56" s="172">
        <v>35224</v>
      </c>
      <c r="F56" s="177">
        <v>7538</v>
      </c>
      <c r="G56" s="177">
        <v>19119</v>
      </c>
      <c r="H56" s="178">
        <v>8567</v>
      </c>
      <c r="I56" s="172">
        <v>35425</v>
      </c>
      <c r="J56" s="177">
        <v>7805</v>
      </c>
      <c r="K56" s="177">
        <v>19767</v>
      </c>
      <c r="L56" s="178">
        <v>7853</v>
      </c>
      <c r="M56" s="172">
        <v>37592</v>
      </c>
      <c r="N56" s="177">
        <v>7811</v>
      </c>
      <c r="O56" s="177">
        <v>20492</v>
      </c>
      <c r="P56" s="178">
        <v>9289</v>
      </c>
    </row>
    <row r="57" spans="1:16" x14ac:dyDescent="0.3">
      <c r="A57" s="209">
        <v>76</v>
      </c>
      <c r="B57" s="176" t="s">
        <v>1062</v>
      </c>
      <c r="C57" s="176">
        <v>76109</v>
      </c>
      <c r="D57" s="175" t="s">
        <v>1067</v>
      </c>
      <c r="E57" s="172">
        <v>34536</v>
      </c>
      <c r="F57" s="177">
        <v>7167</v>
      </c>
      <c r="G57" s="177">
        <v>22024</v>
      </c>
      <c r="H57" s="178">
        <v>5345</v>
      </c>
      <c r="I57" s="172">
        <v>35005</v>
      </c>
      <c r="J57" s="177">
        <v>7083</v>
      </c>
      <c r="K57" s="177">
        <v>22570</v>
      </c>
      <c r="L57" s="178">
        <v>5352</v>
      </c>
      <c r="M57" s="172">
        <v>36257</v>
      </c>
      <c r="N57" s="177">
        <v>7198</v>
      </c>
      <c r="O57" s="177">
        <v>23044</v>
      </c>
      <c r="P57" s="178">
        <v>6015</v>
      </c>
    </row>
    <row r="58" spans="1:16" x14ac:dyDescent="0.3">
      <c r="A58" s="209">
        <v>88</v>
      </c>
      <c r="B58" s="176" t="s">
        <v>1133</v>
      </c>
      <c r="C58" s="176">
        <v>88564</v>
      </c>
      <c r="D58" s="175" t="s">
        <v>841</v>
      </c>
      <c r="E58" s="172">
        <v>36220</v>
      </c>
      <c r="F58" s="177">
        <v>3888</v>
      </c>
      <c r="G58" s="177">
        <v>31005</v>
      </c>
      <c r="H58" s="178">
        <v>1327</v>
      </c>
      <c r="I58" s="172">
        <v>35278</v>
      </c>
      <c r="J58" s="177">
        <v>289</v>
      </c>
      <c r="K58" s="177">
        <v>33650</v>
      </c>
      <c r="L58" s="178">
        <v>1339</v>
      </c>
      <c r="M58" s="172">
        <v>35260</v>
      </c>
      <c r="N58" s="177">
        <v>210</v>
      </c>
      <c r="O58" s="177">
        <v>33574</v>
      </c>
      <c r="P58" s="178">
        <v>1476</v>
      </c>
    </row>
    <row r="59" spans="1:16" x14ac:dyDescent="0.3">
      <c r="A59" s="209">
        <v>25</v>
      </c>
      <c r="B59" s="176" t="s">
        <v>558</v>
      </c>
      <c r="C59" s="176">
        <v>25473</v>
      </c>
      <c r="D59" s="175" t="s">
        <v>613</v>
      </c>
      <c r="E59" s="172">
        <v>35621</v>
      </c>
      <c r="F59" s="177">
        <v>2587</v>
      </c>
      <c r="G59" s="177">
        <v>26262</v>
      </c>
      <c r="H59" s="178">
        <v>6772</v>
      </c>
      <c r="I59" s="172">
        <v>34948</v>
      </c>
      <c r="J59" s="177">
        <v>2545</v>
      </c>
      <c r="K59" s="177">
        <v>25700</v>
      </c>
      <c r="L59" s="178">
        <v>6703</v>
      </c>
      <c r="M59" s="172">
        <v>35575</v>
      </c>
      <c r="N59" s="177">
        <v>2667</v>
      </c>
      <c r="O59" s="177">
        <v>25672</v>
      </c>
      <c r="P59" s="178">
        <v>7236</v>
      </c>
    </row>
    <row r="60" spans="1:16" x14ac:dyDescent="0.3">
      <c r="A60" s="209">
        <v>25</v>
      </c>
      <c r="B60" s="176" t="s">
        <v>558</v>
      </c>
      <c r="C60" s="176">
        <v>25286</v>
      </c>
      <c r="D60" s="175" t="s">
        <v>586</v>
      </c>
      <c r="E60" s="172">
        <v>34401</v>
      </c>
      <c r="F60" s="177">
        <v>1965</v>
      </c>
      <c r="G60" s="177">
        <v>27115</v>
      </c>
      <c r="H60" s="178">
        <v>5321</v>
      </c>
      <c r="I60" s="172">
        <v>35106</v>
      </c>
      <c r="J60" s="177">
        <v>1912</v>
      </c>
      <c r="K60" s="177">
        <v>27883</v>
      </c>
      <c r="L60" s="178">
        <v>5311</v>
      </c>
      <c r="M60" s="172">
        <v>35298</v>
      </c>
      <c r="N60" s="177">
        <v>1983</v>
      </c>
      <c r="O60" s="177">
        <v>27743</v>
      </c>
      <c r="P60" s="178">
        <v>5572</v>
      </c>
    </row>
    <row r="61" spans="1:16" x14ac:dyDescent="0.3">
      <c r="A61" s="209">
        <v>66</v>
      </c>
      <c r="B61" s="176" t="s">
        <v>443</v>
      </c>
      <c r="C61" s="176">
        <v>66170</v>
      </c>
      <c r="D61" s="175" t="s">
        <v>908</v>
      </c>
      <c r="E61" s="172">
        <v>33387</v>
      </c>
      <c r="F61" s="177">
        <v>3343</v>
      </c>
      <c r="G61" s="177">
        <v>21853</v>
      </c>
      <c r="H61" s="178">
        <v>8191</v>
      </c>
      <c r="I61" s="172">
        <v>34097</v>
      </c>
      <c r="J61" s="177">
        <v>3512</v>
      </c>
      <c r="K61" s="177">
        <v>22398</v>
      </c>
      <c r="L61" s="178">
        <v>8187</v>
      </c>
      <c r="M61" s="172">
        <v>34739</v>
      </c>
      <c r="N61" s="177">
        <v>3579</v>
      </c>
      <c r="O61" s="177">
        <v>22472</v>
      </c>
      <c r="P61" s="178">
        <v>8688</v>
      </c>
    </row>
    <row r="62" spans="1:16" x14ac:dyDescent="0.3">
      <c r="A62" s="209">
        <v>15</v>
      </c>
      <c r="B62" s="176" t="s">
        <v>304</v>
      </c>
      <c r="C62" s="176">
        <v>15238</v>
      </c>
      <c r="D62" s="175" t="s">
        <v>333</v>
      </c>
      <c r="E62" s="172">
        <v>31673</v>
      </c>
      <c r="F62" s="177">
        <v>4950</v>
      </c>
      <c r="G62" s="177">
        <v>18890</v>
      </c>
      <c r="H62" s="178">
        <v>7833</v>
      </c>
      <c r="I62" s="172">
        <v>32453</v>
      </c>
      <c r="J62" s="177">
        <v>4964</v>
      </c>
      <c r="K62" s="177">
        <v>19653</v>
      </c>
      <c r="L62" s="178">
        <v>7836</v>
      </c>
      <c r="M62" s="172">
        <v>33151</v>
      </c>
      <c r="N62" s="177">
        <v>4874</v>
      </c>
      <c r="O62" s="177">
        <v>19938</v>
      </c>
      <c r="P62" s="178">
        <v>8339</v>
      </c>
    </row>
    <row r="63" spans="1:16" x14ac:dyDescent="0.3">
      <c r="A63" s="209">
        <v>25</v>
      </c>
      <c r="B63" s="176" t="s">
        <v>558</v>
      </c>
      <c r="C63" s="176">
        <v>25899</v>
      </c>
      <c r="D63" s="175" t="s">
        <v>668</v>
      </c>
      <c r="E63" s="172">
        <v>32377</v>
      </c>
      <c r="F63" s="177">
        <v>2813</v>
      </c>
      <c r="G63" s="177">
        <v>21050</v>
      </c>
      <c r="H63" s="178">
        <v>8514</v>
      </c>
      <c r="I63" s="172">
        <v>32143</v>
      </c>
      <c r="J63" s="177">
        <v>2772</v>
      </c>
      <c r="K63" s="177">
        <v>20832</v>
      </c>
      <c r="L63" s="178">
        <v>8539</v>
      </c>
      <c r="M63" s="172">
        <v>32573</v>
      </c>
      <c r="N63" s="177">
        <v>2690</v>
      </c>
      <c r="O63" s="177">
        <v>20859</v>
      </c>
      <c r="P63" s="178">
        <v>9024</v>
      </c>
    </row>
    <row r="64" spans="1:16" x14ac:dyDescent="0.3">
      <c r="A64" s="209">
        <v>25</v>
      </c>
      <c r="B64" s="176" t="s">
        <v>558</v>
      </c>
      <c r="C64" s="176">
        <v>25290</v>
      </c>
      <c r="D64" s="175" t="s">
        <v>588</v>
      </c>
      <c r="E64" s="172">
        <v>31164</v>
      </c>
      <c r="F64" s="177">
        <v>5128</v>
      </c>
      <c r="G64" s="177">
        <v>16632</v>
      </c>
      <c r="H64" s="178">
        <v>9404</v>
      </c>
      <c r="I64" s="172">
        <v>31464</v>
      </c>
      <c r="J64" s="177">
        <v>4826</v>
      </c>
      <c r="K64" s="177">
        <v>17332</v>
      </c>
      <c r="L64" s="178">
        <v>9306</v>
      </c>
      <c r="M64" s="172">
        <v>32727</v>
      </c>
      <c r="N64" s="177">
        <v>5403</v>
      </c>
      <c r="O64" s="177">
        <v>17320</v>
      </c>
      <c r="P64" s="178">
        <v>10004</v>
      </c>
    </row>
    <row r="65" spans="1:16" x14ac:dyDescent="0.3">
      <c r="A65" s="209">
        <v>25</v>
      </c>
      <c r="B65" s="176" t="s">
        <v>558</v>
      </c>
      <c r="C65" s="176">
        <v>25126</v>
      </c>
      <c r="D65" s="175" t="s">
        <v>569</v>
      </c>
      <c r="E65" s="172">
        <v>28815</v>
      </c>
      <c r="F65" s="177">
        <v>1937</v>
      </c>
      <c r="G65" s="177">
        <v>19518</v>
      </c>
      <c r="H65" s="178">
        <v>7360</v>
      </c>
      <c r="I65" s="172">
        <v>29617</v>
      </c>
      <c r="J65" s="177">
        <v>2191</v>
      </c>
      <c r="K65" s="177">
        <v>19913</v>
      </c>
      <c r="L65" s="178">
        <v>7513</v>
      </c>
      <c r="M65" s="172">
        <v>30033</v>
      </c>
      <c r="N65" s="177">
        <v>2226</v>
      </c>
      <c r="O65" s="177">
        <v>19892</v>
      </c>
      <c r="P65" s="178">
        <v>7915</v>
      </c>
    </row>
    <row r="66" spans="1:16" x14ac:dyDescent="0.3">
      <c r="A66" s="209">
        <v>88</v>
      </c>
      <c r="B66" s="176" t="s">
        <v>1133</v>
      </c>
      <c r="C66" s="176">
        <v>88001</v>
      </c>
      <c r="D66" s="175" t="s">
        <v>976</v>
      </c>
      <c r="E66" s="172">
        <v>27451</v>
      </c>
      <c r="F66" s="177">
        <v>2152</v>
      </c>
      <c r="G66" s="177">
        <v>20109</v>
      </c>
      <c r="H66" s="178">
        <v>5190</v>
      </c>
      <c r="I66" s="172">
        <v>29059</v>
      </c>
      <c r="J66" s="177">
        <v>2159</v>
      </c>
      <c r="K66" s="177">
        <v>21404</v>
      </c>
      <c r="L66" s="178">
        <v>5496</v>
      </c>
      <c r="M66" s="172">
        <v>30212</v>
      </c>
      <c r="N66" s="177">
        <v>2228</v>
      </c>
      <c r="O66" s="177">
        <v>21682</v>
      </c>
      <c r="P66" s="178">
        <v>6302</v>
      </c>
    </row>
    <row r="67" spans="1:16" x14ac:dyDescent="0.3">
      <c r="A67" s="209">
        <v>15</v>
      </c>
      <c r="B67" s="176" t="s">
        <v>304</v>
      </c>
      <c r="C67" s="176">
        <v>15759</v>
      </c>
      <c r="D67" s="175" t="s">
        <v>398</v>
      </c>
      <c r="E67" s="172">
        <v>31880</v>
      </c>
      <c r="F67" s="177">
        <v>6366</v>
      </c>
      <c r="G67" s="177">
        <v>17625</v>
      </c>
      <c r="H67" s="178">
        <v>7889</v>
      </c>
      <c r="I67" s="172">
        <v>32153</v>
      </c>
      <c r="J67" s="177">
        <v>6432</v>
      </c>
      <c r="K67" s="177">
        <v>17970</v>
      </c>
      <c r="L67" s="178">
        <v>7751</v>
      </c>
      <c r="M67" s="172">
        <v>30006</v>
      </c>
      <c r="N67" s="177">
        <v>3824</v>
      </c>
      <c r="O67" s="177">
        <v>17808</v>
      </c>
      <c r="P67" s="178">
        <v>8374</v>
      </c>
    </row>
    <row r="68" spans="1:16" x14ac:dyDescent="0.3">
      <c r="A68" s="209">
        <v>25</v>
      </c>
      <c r="B68" s="176" t="s">
        <v>558</v>
      </c>
      <c r="C68" s="176">
        <v>25430</v>
      </c>
      <c r="D68" s="175" t="s">
        <v>610</v>
      </c>
      <c r="E68" s="172">
        <v>27629</v>
      </c>
      <c r="F68" s="177">
        <v>2379</v>
      </c>
      <c r="G68" s="177">
        <v>20246</v>
      </c>
      <c r="H68" s="178">
        <v>5004</v>
      </c>
      <c r="I68" s="172">
        <v>27584</v>
      </c>
      <c r="J68" s="177">
        <v>1901</v>
      </c>
      <c r="K68" s="177">
        <v>20677</v>
      </c>
      <c r="L68" s="178">
        <v>5006</v>
      </c>
      <c r="M68" s="172">
        <v>28602</v>
      </c>
      <c r="N68" s="177">
        <v>2481</v>
      </c>
      <c r="O68" s="177">
        <v>20741</v>
      </c>
      <c r="P68" s="178">
        <v>5380</v>
      </c>
    </row>
    <row r="69" spans="1:16" x14ac:dyDescent="0.3">
      <c r="A69" s="209">
        <v>76</v>
      </c>
      <c r="B69" s="176" t="s">
        <v>1062</v>
      </c>
      <c r="C69" s="176">
        <v>76111</v>
      </c>
      <c r="D69" s="175" t="s">
        <v>1068</v>
      </c>
      <c r="E69" s="172">
        <v>26968</v>
      </c>
      <c r="F69" s="177">
        <v>3299</v>
      </c>
      <c r="G69" s="177">
        <v>17299</v>
      </c>
      <c r="H69" s="178">
        <v>6370</v>
      </c>
      <c r="I69" s="172">
        <v>27104</v>
      </c>
      <c r="J69" s="177">
        <v>2956</v>
      </c>
      <c r="K69" s="177">
        <v>17906</v>
      </c>
      <c r="L69" s="178">
        <v>6242</v>
      </c>
      <c r="M69" s="172">
        <v>28355</v>
      </c>
      <c r="N69" s="177">
        <v>3793</v>
      </c>
      <c r="O69" s="177">
        <v>17828</v>
      </c>
      <c r="P69" s="178">
        <v>6734</v>
      </c>
    </row>
    <row r="70" spans="1:16" x14ac:dyDescent="0.3">
      <c r="A70" s="209">
        <v>76</v>
      </c>
      <c r="B70" s="176" t="s">
        <v>1062</v>
      </c>
      <c r="C70" s="176">
        <v>76147</v>
      </c>
      <c r="D70" s="175" t="s">
        <v>1072</v>
      </c>
      <c r="E70" s="172">
        <v>26894</v>
      </c>
      <c r="F70" s="177">
        <v>4665</v>
      </c>
      <c r="G70" s="177">
        <v>15136</v>
      </c>
      <c r="H70" s="178">
        <v>7093</v>
      </c>
      <c r="I70" s="172">
        <v>27216</v>
      </c>
      <c r="J70" s="177">
        <v>4740</v>
      </c>
      <c r="K70" s="177">
        <v>15553</v>
      </c>
      <c r="L70" s="178">
        <v>6923</v>
      </c>
      <c r="M70" s="172">
        <v>27489</v>
      </c>
      <c r="N70" s="177">
        <v>4863</v>
      </c>
      <c r="O70" s="177">
        <v>15295</v>
      </c>
      <c r="P70" s="178">
        <v>7331</v>
      </c>
    </row>
    <row r="71" spans="1:16" x14ac:dyDescent="0.3">
      <c r="A71" s="209">
        <v>25</v>
      </c>
      <c r="B71" s="176" t="s">
        <v>558</v>
      </c>
      <c r="C71" s="176">
        <v>25307</v>
      </c>
      <c r="D71" s="175" t="s">
        <v>593</v>
      </c>
      <c r="E71" s="172">
        <v>23864</v>
      </c>
      <c r="F71" s="177">
        <v>2348</v>
      </c>
      <c r="G71" s="177">
        <v>15841</v>
      </c>
      <c r="H71" s="178">
        <v>5675</v>
      </c>
      <c r="I71" s="172">
        <v>25710</v>
      </c>
      <c r="J71" s="177">
        <v>2725</v>
      </c>
      <c r="K71" s="177">
        <v>17246</v>
      </c>
      <c r="L71" s="178">
        <v>5739</v>
      </c>
      <c r="M71" s="172">
        <v>26777</v>
      </c>
      <c r="N71" s="177">
        <v>3459</v>
      </c>
      <c r="O71" s="177">
        <v>17219</v>
      </c>
      <c r="P71" s="178">
        <v>6099</v>
      </c>
    </row>
    <row r="72" spans="1:16" x14ac:dyDescent="0.3">
      <c r="A72" s="209">
        <v>25</v>
      </c>
      <c r="B72" s="176" t="s">
        <v>558</v>
      </c>
      <c r="C72" s="176">
        <v>25214</v>
      </c>
      <c r="D72" s="175" t="s">
        <v>579</v>
      </c>
      <c r="E72" s="172">
        <v>26826</v>
      </c>
      <c r="F72" s="177">
        <v>1235</v>
      </c>
      <c r="G72" s="177">
        <v>22130</v>
      </c>
      <c r="H72" s="178">
        <v>3461</v>
      </c>
      <c r="I72" s="172">
        <v>26752</v>
      </c>
      <c r="J72" s="177">
        <v>1189</v>
      </c>
      <c r="K72" s="177">
        <v>22279</v>
      </c>
      <c r="L72" s="178">
        <v>3284</v>
      </c>
      <c r="M72" s="172">
        <v>26568</v>
      </c>
      <c r="N72" s="177">
        <v>1297</v>
      </c>
      <c r="O72" s="177">
        <v>21567</v>
      </c>
      <c r="P72" s="178">
        <v>3704</v>
      </c>
    </row>
    <row r="73" spans="1:16" x14ac:dyDescent="0.3">
      <c r="A73" s="209">
        <v>8</v>
      </c>
      <c r="B73" s="176" t="s">
        <v>233</v>
      </c>
      <c r="C73" s="176">
        <v>8758</v>
      </c>
      <c r="D73" s="175" t="s">
        <v>252</v>
      </c>
      <c r="E73" s="172">
        <v>25740</v>
      </c>
      <c r="F73" s="177">
        <v>5226</v>
      </c>
      <c r="G73" s="177">
        <v>14101</v>
      </c>
      <c r="H73" s="178">
        <v>6413</v>
      </c>
      <c r="I73" s="172">
        <v>25649</v>
      </c>
      <c r="J73" s="177">
        <v>5228</v>
      </c>
      <c r="K73" s="177">
        <v>14176</v>
      </c>
      <c r="L73" s="178">
        <v>6245</v>
      </c>
      <c r="M73" s="172">
        <v>26751</v>
      </c>
      <c r="N73" s="177">
        <v>5530</v>
      </c>
      <c r="O73" s="177">
        <v>14288</v>
      </c>
      <c r="P73" s="178">
        <v>6933</v>
      </c>
    </row>
    <row r="74" spans="1:16" x14ac:dyDescent="0.3">
      <c r="A74" s="209">
        <v>95</v>
      </c>
      <c r="B74" s="176" t="s">
        <v>1146</v>
      </c>
      <c r="C74" s="176">
        <v>95001</v>
      </c>
      <c r="D74" s="175" t="s">
        <v>1147</v>
      </c>
      <c r="E74" s="172">
        <v>20774</v>
      </c>
      <c r="F74" s="177">
        <v>3583</v>
      </c>
      <c r="G74" s="177">
        <v>13395</v>
      </c>
      <c r="H74" s="178">
        <v>3796</v>
      </c>
      <c r="I74" s="172">
        <v>21906</v>
      </c>
      <c r="J74" s="177">
        <v>3565</v>
      </c>
      <c r="K74" s="177">
        <v>14695</v>
      </c>
      <c r="L74" s="178">
        <v>3646</v>
      </c>
      <c r="M74" s="172">
        <v>23047</v>
      </c>
      <c r="N74" s="177">
        <v>4226</v>
      </c>
      <c r="O74" s="177">
        <v>14830</v>
      </c>
      <c r="P74" s="178">
        <v>3991</v>
      </c>
    </row>
    <row r="75" spans="1:16" x14ac:dyDescent="0.3">
      <c r="A75" s="209">
        <v>5</v>
      </c>
      <c r="B75" s="176" t="s">
        <v>107</v>
      </c>
      <c r="C75" s="176">
        <v>5380</v>
      </c>
      <c r="D75" s="175" t="s">
        <v>171</v>
      </c>
      <c r="E75" s="172">
        <v>22076</v>
      </c>
      <c r="F75" s="177">
        <v>1809</v>
      </c>
      <c r="G75" s="177">
        <v>16661</v>
      </c>
      <c r="H75" s="178">
        <v>3606</v>
      </c>
      <c r="I75" s="172">
        <v>22664</v>
      </c>
      <c r="J75" s="177">
        <v>1834</v>
      </c>
      <c r="K75" s="177">
        <v>17100</v>
      </c>
      <c r="L75" s="178">
        <v>3730</v>
      </c>
      <c r="M75" s="172">
        <v>22845</v>
      </c>
      <c r="N75" s="177">
        <v>1858</v>
      </c>
      <c r="O75" s="177">
        <v>17074</v>
      </c>
      <c r="P75" s="178">
        <v>3913</v>
      </c>
    </row>
    <row r="76" spans="1:16" x14ac:dyDescent="0.3">
      <c r="A76" s="209">
        <v>68</v>
      </c>
      <c r="B76" s="176" t="s">
        <v>918</v>
      </c>
      <c r="C76" s="176">
        <v>68307</v>
      </c>
      <c r="D76" s="175" t="s">
        <v>947</v>
      </c>
      <c r="E76" s="172">
        <v>21896</v>
      </c>
      <c r="F76" s="177">
        <v>3027</v>
      </c>
      <c r="G76" s="177">
        <v>14815</v>
      </c>
      <c r="H76" s="178">
        <v>4054</v>
      </c>
      <c r="I76" s="172">
        <v>21426</v>
      </c>
      <c r="J76" s="177">
        <v>2315</v>
      </c>
      <c r="K76" s="177">
        <v>15087</v>
      </c>
      <c r="L76" s="178">
        <v>4024</v>
      </c>
      <c r="M76" s="172">
        <v>22901</v>
      </c>
      <c r="N76" s="177">
        <v>3369</v>
      </c>
      <c r="O76" s="177">
        <v>15135</v>
      </c>
      <c r="P76" s="178">
        <v>4397</v>
      </c>
    </row>
    <row r="77" spans="1:16" x14ac:dyDescent="0.3">
      <c r="A77" s="209">
        <v>81</v>
      </c>
      <c r="B77" s="176" t="s">
        <v>1098</v>
      </c>
      <c r="C77" s="176">
        <v>81300</v>
      </c>
      <c r="D77" s="175" t="s">
        <v>1101</v>
      </c>
      <c r="E77" s="172">
        <v>18243</v>
      </c>
      <c r="F77" s="177">
        <v>426</v>
      </c>
      <c r="G77" s="177">
        <v>17214</v>
      </c>
      <c r="H77" s="178">
        <v>603</v>
      </c>
      <c r="I77" s="172">
        <v>21429</v>
      </c>
      <c r="J77" s="177">
        <v>437</v>
      </c>
      <c r="K77" s="177">
        <v>20447</v>
      </c>
      <c r="L77" s="178">
        <v>545</v>
      </c>
      <c r="M77" s="172">
        <v>21964</v>
      </c>
      <c r="N77" s="177">
        <v>732</v>
      </c>
      <c r="O77" s="177">
        <v>20532</v>
      </c>
      <c r="P77" s="178">
        <v>700</v>
      </c>
    </row>
    <row r="78" spans="1:16" x14ac:dyDescent="0.3">
      <c r="A78" s="209">
        <v>25</v>
      </c>
      <c r="B78" s="176" t="s">
        <v>558</v>
      </c>
      <c r="C78" s="176">
        <v>25817</v>
      </c>
      <c r="D78" s="175" t="s">
        <v>653</v>
      </c>
      <c r="E78" s="172">
        <v>21264</v>
      </c>
      <c r="F78" s="177">
        <v>2213</v>
      </c>
      <c r="G78" s="177">
        <v>16704</v>
      </c>
      <c r="H78" s="178">
        <v>2347</v>
      </c>
      <c r="I78" s="172">
        <v>21463</v>
      </c>
      <c r="J78" s="177">
        <v>2413</v>
      </c>
      <c r="K78" s="177">
        <v>16604</v>
      </c>
      <c r="L78" s="178">
        <v>2446</v>
      </c>
      <c r="M78" s="172">
        <v>21440</v>
      </c>
      <c r="N78" s="177">
        <v>2443</v>
      </c>
      <c r="O78" s="177">
        <v>16378</v>
      </c>
      <c r="P78" s="178">
        <v>2619</v>
      </c>
    </row>
    <row r="79" spans="1:16" x14ac:dyDescent="0.3">
      <c r="A79" s="209">
        <v>5</v>
      </c>
      <c r="B79" s="176" t="s">
        <v>107</v>
      </c>
      <c r="C79" s="176">
        <v>5376</v>
      </c>
      <c r="D79" s="175" t="s">
        <v>170</v>
      </c>
      <c r="E79" s="172">
        <v>20767</v>
      </c>
      <c r="F79" s="177">
        <v>1766</v>
      </c>
      <c r="G79" s="177">
        <v>14240</v>
      </c>
      <c r="H79" s="178">
        <v>4761</v>
      </c>
      <c r="I79" s="172">
        <v>21106</v>
      </c>
      <c r="J79" s="177">
        <v>1783</v>
      </c>
      <c r="K79" s="177">
        <v>14572</v>
      </c>
      <c r="L79" s="178">
        <v>4751</v>
      </c>
      <c r="M79" s="172">
        <v>21467</v>
      </c>
      <c r="N79" s="177">
        <v>1808</v>
      </c>
      <c r="O79" s="177">
        <v>14654</v>
      </c>
      <c r="P79" s="178">
        <v>5005</v>
      </c>
    </row>
    <row r="80" spans="1:16" x14ac:dyDescent="0.3">
      <c r="A80" s="209">
        <v>68</v>
      </c>
      <c r="B80" s="176" t="s">
        <v>918</v>
      </c>
      <c r="C80" s="176">
        <v>68547</v>
      </c>
      <c r="D80" s="175" t="s">
        <v>970</v>
      </c>
      <c r="E80" s="172">
        <v>18869</v>
      </c>
      <c r="F80" s="177">
        <v>2727</v>
      </c>
      <c r="G80" s="177">
        <v>10502</v>
      </c>
      <c r="H80" s="178">
        <v>5640</v>
      </c>
      <c r="I80" s="172">
        <v>20231</v>
      </c>
      <c r="J80" s="177">
        <v>3628</v>
      </c>
      <c r="K80" s="177">
        <v>11066</v>
      </c>
      <c r="L80" s="178">
        <v>5537</v>
      </c>
      <c r="M80" s="172">
        <v>20844</v>
      </c>
      <c r="N80" s="177">
        <v>3838</v>
      </c>
      <c r="O80" s="177">
        <v>11083</v>
      </c>
      <c r="P80" s="178">
        <v>5923</v>
      </c>
    </row>
    <row r="81" spans="1:16" x14ac:dyDescent="0.3">
      <c r="A81" s="209">
        <v>50</v>
      </c>
      <c r="B81" s="176" t="s">
        <v>777</v>
      </c>
      <c r="C81" s="176">
        <v>50006</v>
      </c>
      <c r="D81" s="175" t="s">
        <v>779</v>
      </c>
      <c r="E81" s="172">
        <v>19997</v>
      </c>
      <c r="F81" s="177">
        <v>2171</v>
      </c>
      <c r="G81" s="177">
        <v>14421</v>
      </c>
      <c r="H81" s="178">
        <v>3405</v>
      </c>
      <c r="I81" s="172">
        <v>19741</v>
      </c>
      <c r="J81" s="177">
        <v>2183</v>
      </c>
      <c r="K81" s="177">
        <v>14248</v>
      </c>
      <c r="L81" s="178">
        <v>3310</v>
      </c>
      <c r="M81" s="172">
        <v>20431</v>
      </c>
      <c r="N81" s="177">
        <v>2300</v>
      </c>
      <c r="O81" s="177">
        <v>14572</v>
      </c>
      <c r="P81" s="178">
        <v>3559</v>
      </c>
    </row>
    <row r="82" spans="1:16" x14ac:dyDescent="0.3">
      <c r="A82" s="209">
        <v>41</v>
      </c>
      <c r="B82" s="176" t="s">
        <v>699</v>
      </c>
      <c r="C82" s="176">
        <v>41551</v>
      </c>
      <c r="D82" s="175" t="s">
        <v>722</v>
      </c>
      <c r="E82" s="172">
        <v>18003</v>
      </c>
      <c r="F82" s="177">
        <v>3180</v>
      </c>
      <c r="G82" s="177">
        <v>8889</v>
      </c>
      <c r="H82" s="178">
        <v>5934</v>
      </c>
      <c r="I82" s="172">
        <v>18727</v>
      </c>
      <c r="J82" s="177">
        <v>3392</v>
      </c>
      <c r="K82" s="177">
        <v>9540</v>
      </c>
      <c r="L82" s="178">
        <v>5795</v>
      </c>
      <c r="M82" s="172">
        <v>19673</v>
      </c>
      <c r="N82" s="177">
        <v>3629</v>
      </c>
      <c r="O82" s="177">
        <v>9701</v>
      </c>
      <c r="P82" s="178">
        <v>6343</v>
      </c>
    </row>
    <row r="83" spans="1:16" x14ac:dyDescent="0.3">
      <c r="A83" s="209">
        <v>86</v>
      </c>
      <c r="B83" s="176" t="s">
        <v>1123</v>
      </c>
      <c r="C83" s="176">
        <v>86001</v>
      </c>
      <c r="D83" s="175" t="s">
        <v>1124</v>
      </c>
      <c r="E83" s="172">
        <v>16491</v>
      </c>
      <c r="F83" s="177">
        <v>4353</v>
      </c>
      <c r="G83" s="177">
        <v>8195</v>
      </c>
      <c r="H83" s="178">
        <v>3943</v>
      </c>
      <c r="I83" s="172">
        <v>17929</v>
      </c>
      <c r="J83" s="177">
        <v>5970</v>
      </c>
      <c r="K83" s="177">
        <v>8298</v>
      </c>
      <c r="L83" s="178">
        <v>3661</v>
      </c>
      <c r="M83" s="172">
        <v>18703</v>
      </c>
      <c r="N83" s="177">
        <v>6077</v>
      </c>
      <c r="O83" s="177">
        <v>8232</v>
      </c>
      <c r="P83" s="178">
        <v>4394</v>
      </c>
    </row>
    <row r="84" spans="1:16" x14ac:dyDescent="0.3">
      <c r="A84" s="209">
        <v>76</v>
      </c>
      <c r="B84" s="176" t="s">
        <v>1062</v>
      </c>
      <c r="C84" s="176">
        <v>76364</v>
      </c>
      <c r="D84" s="175" t="s">
        <v>1081</v>
      </c>
      <c r="E84" s="172">
        <v>16990</v>
      </c>
      <c r="F84" s="177">
        <v>2630</v>
      </c>
      <c r="G84" s="177">
        <v>8660</v>
      </c>
      <c r="H84" s="178">
        <v>5700</v>
      </c>
      <c r="I84" s="172">
        <v>17173</v>
      </c>
      <c r="J84" s="177">
        <v>2647</v>
      </c>
      <c r="K84" s="177">
        <v>8851</v>
      </c>
      <c r="L84" s="178">
        <v>5675</v>
      </c>
      <c r="M84" s="172">
        <v>17775</v>
      </c>
      <c r="N84" s="177">
        <v>2710</v>
      </c>
      <c r="O84" s="177">
        <v>9043</v>
      </c>
      <c r="P84" s="178">
        <v>6022</v>
      </c>
    </row>
    <row r="85" spans="1:16" x14ac:dyDescent="0.3">
      <c r="A85" s="209">
        <v>54</v>
      </c>
      <c r="B85" s="176" t="s">
        <v>856</v>
      </c>
      <c r="C85" s="176">
        <v>54498</v>
      </c>
      <c r="D85" s="175" t="s">
        <v>881</v>
      </c>
      <c r="E85" s="172">
        <v>16712</v>
      </c>
      <c r="F85" s="177">
        <v>5086</v>
      </c>
      <c r="G85" s="177">
        <v>6868</v>
      </c>
      <c r="H85" s="178">
        <v>4758</v>
      </c>
      <c r="I85" s="172">
        <v>16545</v>
      </c>
      <c r="J85" s="177">
        <v>5055</v>
      </c>
      <c r="K85" s="177">
        <v>6868</v>
      </c>
      <c r="L85" s="178">
        <v>4622</v>
      </c>
      <c r="M85" s="172">
        <v>18093</v>
      </c>
      <c r="N85" s="177">
        <v>5542</v>
      </c>
      <c r="O85" s="177">
        <v>7212</v>
      </c>
      <c r="P85" s="178">
        <v>5339</v>
      </c>
    </row>
    <row r="86" spans="1:16" x14ac:dyDescent="0.3">
      <c r="A86" s="209">
        <v>19</v>
      </c>
      <c r="B86" s="176" t="s">
        <v>467</v>
      </c>
      <c r="C86" s="176">
        <v>19698</v>
      </c>
      <c r="D86" s="175" t="s">
        <v>494</v>
      </c>
      <c r="E86" s="172">
        <v>16529</v>
      </c>
      <c r="F86" s="177">
        <v>2581</v>
      </c>
      <c r="G86" s="177">
        <v>10603</v>
      </c>
      <c r="H86" s="178">
        <v>3345</v>
      </c>
      <c r="I86" s="172">
        <v>17120</v>
      </c>
      <c r="J86" s="177">
        <v>2875</v>
      </c>
      <c r="K86" s="177">
        <v>10972</v>
      </c>
      <c r="L86" s="178">
        <v>3273</v>
      </c>
      <c r="M86" s="172">
        <v>17638</v>
      </c>
      <c r="N86" s="177">
        <v>3166</v>
      </c>
      <c r="O86" s="177">
        <v>10879</v>
      </c>
      <c r="P86" s="178">
        <v>3593</v>
      </c>
    </row>
    <row r="87" spans="1:16" x14ac:dyDescent="0.3">
      <c r="A87" s="209">
        <v>50</v>
      </c>
      <c r="B87" s="176" t="s">
        <v>777</v>
      </c>
      <c r="C87" s="176">
        <v>50568</v>
      </c>
      <c r="D87" s="175" t="s">
        <v>795</v>
      </c>
      <c r="E87" s="172">
        <v>16267</v>
      </c>
      <c r="F87" s="177">
        <v>958</v>
      </c>
      <c r="G87" s="177">
        <v>13718</v>
      </c>
      <c r="H87" s="178">
        <v>1591</v>
      </c>
      <c r="I87" s="172">
        <v>17342</v>
      </c>
      <c r="J87" s="177">
        <v>1143</v>
      </c>
      <c r="K87" s="177">
        <v>14567</v>
      </c>
      <c r="L87" s="178">
        <v>1632</v>
      </c>
      <c r="M87" s="172">
        <v>17055</v>
      </c>
      <c r="N87" s="177">
        <v>1163</v>
      </c>
      <c r="O87" s="177">
        <v>14101</v>
      </c>
      <c r="P87" s="178">
        <v>1791</v>
      </c>
    </row>
    <row r="88" spans="1:16" x14ac:dyDescent="0.3">
      <c r="A88" s="209">
        <v>20</v>
      </c>
      <c r="B88" s="176" t="s">
        <v>504</v>
      </c>
      <c r="C88" s="176">
        <v>20011</v>
      </c>
      <c r="D88" s="175" t="s">
        <v>506</v>
      </c>
      <c r="E88" s="172">
        <v>16225</v>
      </c>
      <c r="F88" s="177">
        <v>3177</v>
      </c>
      <c r="G88" s="177">
        <v>9689</v>
      </c>
      <c r="H88" s="178">
        <v>3359</v>
      </c>
      <c r="I88" s="172">
        <v>16506</v>
      </c>
      <c r="J88" s="177">
        <v>3135</v>
      </c>
      <c r="K88" s="177">
        <v>9991</v>
      </c>
      <c r="L88" s="178">
        <v>3380</v>
      </c>
      <c r="M88" s="172">
        <v>17078</v>
      </c>
      <c r="N88" s="177">
        <v>3264</v>
      </c>
      <c r="O88" s="177">
        <v>10119</v>
      </c>
      <c r="P88" s="178">
        <v>3695</v>
      </c>
    </row>
    <row r="89" spans="1:16" x14ac:dyDescent="0.3">
      <c r="A89" s="209">
        <v>52</v>
      </c>
      <c r="B89" s="176" t="s">
        <v>180</v>
      </c>
      <c r="C89" s="176">
        <v>52356</v>
      </c>
      <c r="D89" s="175" t="s">
        <v>826</v>
      </c>
      <c r="E89" s="172">
        <v>16361</v>
      </c>
      <c r="F89" s="177">
        <v>3936</v>
      </c>
      <c r="G89" s="177">
        <v>7376</v>
      </c>
      <c r="H89" s="178">
        <v>5049</v>
      </c>
      <c r="I89" s="172">
        <v>16382</v>
      </c>
      <c r="J89" s="177">
        <v>3868</v>
      </c>
      <c r="K89" s="177">
        <v>7572</v>
      </c>
      <c r="L89" s="178">
        <v>4942</v>
      </c>
      <c r="M89" s="172">
        <v>17143</v>
      </c>
      <c r="N89" s="177">
        <v>3985</v>
      </c>
      <c r="O89" s="177">
        <v>7628</v>
      </c>
      <c r="P89" s="178">
        <v>5530</v>
      </c>
    </row>
    <row r="90" spans="1:16" x14ac:dyDescent="0.3">
      <c r="A90" s="209">
        <v>5</v>
      </c>
      <c r="B90" s="176" t="s">
        <v>107</v>
      </c>
      <c r="C90" s="176">
        <v>5440</v>
      </c>
      <c r="D90" s="175" t="s">
        <v>176</v>
      </c>
      <c r="E90" s="172">
        <v>16181</v>
      </c>
      <c r="F90" s="177">
        <v>1957</v>
      </c>
      <c r="G90" s="177">
        <v>11058</v>
      </c>
      <c r="H90" s="178">
        <v>3166</v>
      </c>
      <c r="I90" s="172">
        <v>16535</v>
      </c>
      <c r="J90" s="177">
        <v>1961</v>
      </c>
      <c r="K90" s="177">
        <v>11361</v>
      </c>
      <c r="L90" s="178">
        <v>3213</v>
      </c>
      <c r="M90" s="172">
        <v>16763</v>
      </c>
      <c r="N90" s="177">
        <v>1934</v>
      </c>
      <c r="O90" s="177">
        <v>11394</v>
      </c>
      <c r="P90" s="178">
        <v>3435</v>
      </c>
    </row>
    <row r="91" spans="1:16" x14ac:dyDescent="0.3">
      <c r="A91" s="209">
        <v>52</v>
      </c>
      <c r="B91" s="176" t="s">
        <v>180</v>
      </c>
      <c r="C91" s="176">
        <v>52835</v>
      </c>
      <c r="D91" s="175" t="s">
        <v>853</v>
      </c>
      <c r="E91" s="172">
        <v>15522</v>
      </c>
      <c r="F91" s="177">
        <v>3561</v>
      </c>
      <c r="G91" s="177">
        <v>7950</v>
      </c>
      <c r="H91" s="178">
        <v>4011</v>
      </c>
      <c r="I91" s="172">
        <v>15819</v>
      </c>
      <c r="J91" s="177">
        <v>3458</v>
      </c>
      <c r="K91" s="177">
        <v>7930</v>
      </c>
      <c r="L91" s="178">
        <v>4431</v>
      </c>
      <c r="M91" s="172">
        <v>16258</v>
      </c>
      <c r="N91" s="177">
        <v>3626</v>
      </c>
      <c r="O91" s="177">
        <v>7966</v>
      </c>
      <c r="P91" s="178">
        <v>4666</v>
      </c>
    </row>
    <row r="92" spans="1:16" x14ac:dyDescent="0.3">
      <c r="A92" s="209">
        <v>5</v>
      </c>
      <c r="B92" s="176" t="s">
        <v>107</v>
      </c>
      <c r="C92" s="176">
        <v>5318</v>
      </c>
      <c r="D92" s="175" t="s">
        <v>162</v>
      </c>
      <c r="E92" s="172">
        <v>14768</v>
      </c>
      <c r="F92" s="177">
        <v>1296</v>
      </c>
      <c r="G92" s="177">
        <v>11096</v>
      </c>
      <c r="H92" s="178">
        <v>2376</v>
      </c>
      <c r="I92" s="172">
        <v>15186</v>
      </c>
      <c r="J92" s="177">
        <v>1317</v>
      </c>
      <c r="K92" s="177">
        <v>11515</v>
      </c>
      <c r="L92" s="178">
        <v>2354</v>
      </c>
      <c r="M92" s="172">
        <v>15485</v>
      </c>
      <c r="N92" s="177">
        <v>1304</v>
      </c>
      <c r="O92" s="177">
        <v>11672</v>
      </c>
      <c r="P92" s="178">
        <v>2509</v>
      </c>
    </row>
    <row r="93" spans="1:16" x14ac:dyDescent="0.3">
      <c r="A93" s="209">
        <v>44</v>
      </c>
      <c r="B93" s="176" t="s">
        <v>734</v>
      </c>
      <c r="C93" s="176">
        <v>44430</v>
      </c>
      <c r="D93" s="175" t="s">
        <v>743</v>
      </c>
      <c r="E93" s="172">
        <v>14919</v>
      </c>
      <c r="F93" s="177">
        <v>4199</v>
      </c>
      <c r="G93" s="177">
        <v>6492</v>
      </c>
      <c r="H93" s="178">
        <v>4228</v>
      </c>
      <c r="I93" s="172">
        <v>15001</v>
      </c>
      <c r="J93" s="177">
        <v>4085</v>
      </c>
      <c r="K93" s="177">
        <v>6463</v>
      </c>
      <c r="L93" s="178">
        <v>4453</v>
      </c>
      <c r="M93" s="172">
        <v>15722</v>
      </c>
      <c r="N93" s="177">
        <v>4241</v>
      </c>
      <c r="O93" s="177">
        <v>6630</v>
      </c>
      <c r="P93" s="178">
        <v>4851</v>
      </c>
    </row>
    <row r="94" spans="1:16" x14ac:dyDescent="0.3">
      <c r="A94" s="209">
        <v>5</v>
      </c>
      <c r="B94" s="176" t="s">
        <v>107</v>
      </c>
      <c r="C94" s="176">
        <v>5308</v>
      </c>
      <c r="D94" s="175" t="s">
        <v>158</v>
      </c>
      <c r="E94" s="172">
        <v>14795</v>
      </c>
      <c r="F94" s="177">
        <v>1258</v>
      </c>
      <c r="G94" s="177">
        <v>11720</v>
      </c>
      <c r="H94" s="178">
        <v>1817</v>
      </c>
      <c r="I94" s="172">
        <v>15010</v>
      </c>
      <c r="J94" s="177">
        <v>1264</v>
      </c>
      <c r="K94" s="177">
        <v>11963</v>
      </c>
      <c r="L94" s="178">
        <v>1783</v>
      </c>
      <c r="M94" s="172">
        <v>15242</v>
      </c>
      <c r="N94" s="177">
        <v>1280</v>
      </c>
      <c r="O94" s="177">
        <v>12041</v>
      </c>
      <c r="P94" s="178">
        <v>1921</v>
      </c>
    </row>
    <row r="95" spans="1:16" x14ac:dyDescent="0.3">
      <c r="A95" s="209">
        <v>5</v>
      </c>
      <c r="B95" s="176" t="s">
        <v>107</v>
      </c>
      <c r="C95" s="176">
        <v>5148</v>
      </c>
      <c r="D95" s="175" t="s">
        <v>140</v>
      </c>
      <c r="E95" s="172">
        <v>14465</v>
      </c>
      <c r="F95" s="177">
        <v>1701</v>
      </c>
      <c r="G95" s="177">
        <v>9825</v>
      </c>
      <c r="H95" s="178">
        <v>2939</v>
      </c>
      <c r="I95" s="172">
        <v>14651</v>
      </c>
      <c r="J95" s="177">
        <v>1692</v>
      </c>
      <c r="K95" s="177">
        <v>10067</v>
      </c>
      <c r="L95" s="178">
        <v>2892</v>
      </c>
      <c r="M95" s="172">
        <v>14857</v>
      </c>
      <c r="N95" s="177">
        <v>1662</v>
      </c>
      <c r="O95" s="177">
        <v>10100</v>
      </c>
      <c r="P95" s="178">
        <v>3095</v>
      </c>
    </row>
    <row r="96" spans="1:16" x14ac:dyDescent="0.3">
      <c r="A96" s="209">
        <v>5</v>
      </c>
      <c r="B96" s="176" t="s">
        <v>107</v>
      </c>
      <c r="C96" s="176">
        <v>5837</v>
      </c>
      <c r="D96" s="175" t="s">
        <v>220</v>
      </c>
      <c r="E96" s="172">
        <v>14171</v>
      </c>
      <c r="F96" s="177">
        <v>4736</v>
      </c>
      <c r="G96" s="177">
        <v>7650</v>
      </c>
      <c r="H96" s="178">
        <v>1785</v>
      </c>
      <c r="I96" s="172">
        <v>14503</v>
      </c>
      <c r="J96" s="177">
        <v>4657</v>
      </c>
      <c r="K96" s="177">
        <v>8094</v>
      </c>
      <c r="L96" s="178">
        <v>1752</v>
      </c>
      <c r="M96" s="172">
        <v>14826</v>
      </c>
      <c r="N96" s="177">
        <v>4679</v>
      </c>
      <c r="O96" s="177">
        <v>8189</v>
      </c>
      <c r="P96" s="178">
        <v>1958</v>
      </c>
    </row>
    <row r="97" spans="1:16" x14ac:dyDescent="0.3">
      <c r="A97" s="209">
        <v>68</v>
      </c>
      <c r="B97" s="176" t="s">
        <v>918</v>
      </c>
      <c r="C97" s="176">
        <v>68679</v>
      </c>
      <c r="D97" s="175" t="s">
        <v>978</v>
      </c>
      <c r="E97" s="172">
        <v>14238</v>
      </c>
      <c r="F97" s="177">
        <v>1910</v>
      </c>
      <c r="G97" s="177">
        <v>7895</v>
      </c>
      <c r="H97" s="178">
        <v>4433</v>
      </c>
      <c r="I97" s="172">
        <v>13791</v>
      </c>
      <c r="J97" s="177">
        <v>1693</v>
      </c>
      <c r="K97" s="177">
        <v>7686</v>
      </c>
      <c r="L97" s="178">
        <v>4412</v>
      </c>
      <c r="M97" s="172">
        <v>14529</v>
      </c>
      <c r="N97" s="177">
        <v>1873</v>
      </c>
      <c r="O97" s="177">
        <v>7996</v>
      </c>
      <c r="P97" s="178">
        <v>4660</v>
      </c>
    </row>
    <row r="98" spans="1:16" x14ac:dyDescent="0.3">
      <c r="A98" s="209">
        <v>5</v>
      </c>
      <c r="B98" s="176" t="s">
        <v>107</v>
      </c>
      <c r="C98" s="176">
        <v>5212</v>
      </c>
      <c r="D98" s="175" t="s">
        <v>148</v>
      </c>
      <c r="E98" s="172">
        <v>13584</v>
      </c>
      <c r="F98" s="177">
        <v>1548</v>
      </c>
      <c r="G98" s="177">
        <v>9141</v>
      </c>
      <c r="H98" s="178">
        <v>2895</v>
      </c>
      <c r="I98" s="172">
        <v>13893</v>
      </c>
      <c r="J98" s="177">
        <v>1598</v>
      </c>
      <c r="K98" s="177">
        <v>9402</v>
      </c>
      <c r="L98" s="178">
        <v>2893</v>
      </c>
      <c r="M98" s="172">
        <v>14102</v>
      </c>
      <c r="N98" s="177">
        <v>1602</v>
      </c>
      <c r="O98" s="177">
        <v>9396</v>
      </c>
      <c r="P98" s="178">
        <v>3104</v>
      </c>
    </row>
    <row r="99" spans="1:16" x14ac:dyDescent="0.3">
      <c r="A99" s="209">
        <v>5</v>
      </c>
      <c r="B99" s="176" t="s">
        <v>107</v>
      </c>
      <c r="C99" s="176">
        <v>5129</v>
      </c>
      <c r="D99" s="175" t="s">
        <v>134</v>
      </c>
      <c r="E99" s="172">
        <v>13393</v>
      </c>
      <c r="F99" s="177">
        <v>2106</v>
      </c>
      <c r="G99" s="177">
        <v>8127</v>
      </c>
      <c r="H99" s="178">
        <v>3160</v>
      </c>
      <c r="I99" s="172">
        <v>13700</v>
      </c>
      <c r="J99" s="177">
        <v>2099</v>
      </c>
      <c r="K99" s="177">
        <v>8423</v>
      </c>
      <c r="L99" s="178">
        <v>3178</v>
      </c>
      <c r="M99" s="172">
        <v>13845</v>
      </c>
      <c r="N99" s="177">
        <v>2136</v>
      </c>
      <c r="O99" s="177">
        <v>8380</v>
      </c>
      <c r="P99" s="178">
        <v>3329</v>
      </c>
    </row>
    <row r="100" spans="1:16" x14ac:dyDescent="0.3">
      <c r="A100" s="209">
        <v>91</v>
      </c>
      <c r="B100" s="176" t="s">
        <v>1134</v>
      </c>
      <c r="C100" s="176">
        <v>91001</v>
      </c>
      <c r="D100" s="175" t="s">
        <v>1135</v>
      </c>
      <c r="E100" s="172">
        <v>12774</v>
      </c>
      <c r="F100" s="177">
        <v>2796</v>
      </c>
      <c r="G100" s="177">
        <v>6536</v>
      </c>
      <c r="H100" s="178">
        <v>3442</v>
      </c>
      <c r="I100" s="172">
        <v>13607</v>
      </c>
      <c r="J100" s="177">
        <v>2834</v>
      </c>
      <c r="K100" s="177">
        <v>7149</v>
      </c>
      <c r="L100" s="178">
        <v>3624</v>
      </c>
      <c r="M100" s="172">
        <v>13924</v>
      </c>
      <c r="N100" s="177">
        <v>2893</v>
      </c>
      <c r="O100" s="177">
        <v>7136</v>
      </c>
      <c r="P100" s="178">
        <v>3895</v>
      </c>
    </row>
    <row r="101" spans="1:16" x14ac:dyDescent="0.3">
      <c r="A101" s="209">
        <v>5</v>
      </c>
      <c r="B101" s="176" t="s">
        <v>107</v>
      </c>
      <c r="C101" s="176">
        <v>5154</v>
      </c>
      <c r="D101" s="175" t="s">
        <v>142</v>
      </c>
      <c r="E101" s="172">
        <v>12205</v>
      </c>
      <c r="F101" s="177">
        <v>2118</v>
      </c>
      <c r="G101" s="177">
        <v>8177</v>
      </c>
      <c r="H101" s="178">
        <v>1910</v>
      </c>
      <c r="I101" s="172">
        <v>12661</v>
      </c>
      <c r="J101" s="177">
        <v>2150</v>
      </c>
      <c r="K101" s="177">
        <v>8466</v>
      </c>
      <c r="L101" s="178">
        <v>2045</v>
      </c>
      <c r="M101" s="172">
        <v>13189</v>
      </c>
      <c r="N101" s="177">
        <v>2225</v>
      </c>
      <c r="O101" s="177">
        <v>8747</v>
      </c>
      <c r="P101" s="178">
        <v>2217</v>
      </c>
    </row>
    <row r="102" spans="1:16" x14ac:dyDescent="0.3">
      <c r="A102" s="209">
        <v>94</v>
      </c>
      <c r="B102" s="176" t="s">
        <v>1141</v>
      </c>
      <c r="C102" s="176">
        <v>94001</v>
      </c>
      <c r="D102" s="175" t="s">
        <v>1142</v>
      </c>
      <c r="E102" s="172">
        <v>11225</v>
      </c>
      <c r="F102" s="177">
        <v>1257</v>
      </c>
      <c r="G102" s="177">
        <v>8045</v>
      </c>
      <c r="H102" s="178">
        <v>1923</v>
      </c>
      <c r="I102" s="172">
        <v>12410</v>
      </c>
      <c r="J102" s="177">
        <v>1145</v>
      </c>
      <c r="K102" s="177">
        <v>9400</v>
      </c>
      <c r="L102" s="178">
        <v>1865</v>
      </c>
      <c r="M102" s="172">
        <v>12895</v>
      </c>
      <c r="N102" s="177">
        <v>1254</v>
      </c>
      <c r="O102" s="177">
        <v>9603</v>
      </c>
      <c r="P102" s="178">
        <v>2038</v>
      </c>
    </row>
    <row r="103" spans="1:16" x14ac:dyDescent="0.3">
      <c r="A103" s="209">
        <v>73</v>
      </c>
      <c r="B103" s="176" t="s">
        <v>1016</v>
      </c>
      <c r="C103" s="176">
        <v>73268</v>
      </c>
      <c r="D103" s="175" t="s">
        <v>1032</v>
      </c>
      <c r="E103" s="172">
        <v>11646</v>
      </c>
      <c r="F103" s="177">
        <v>2806</v>
      </c>
      <c r="G103" s="177">
        <v>5758</v>
      </c>
      <c r="H103" s="178">
        <v>3082</v>
      </c>
      <c r="I103" s="172">
        <v>11930</v>
      </c>
      <c r="J103" s="177">
        <v>2652</v>
      </c>
      <c r="K103" s="177">
        <v>6157</v>
      </c>
      <c r="L103" s="178">
        <v>3121</v>
      </c>
      <c r="M103" s="172">
        <v>12148</v>
      </c>
      <c r="N103" s="177">
        <v>3023</v>
      </c>
      <c r="O103" s="177">
        <v>5953</v>
      </c>
      <c r="P103" s="178">
        <v>3172</v>
      </c>
    </row>
    <row r="104" spans="1:16" x14ac:dyDescent="0.3">
      <c r="A104" s="209">
        <v>44</v>
      </c>
      <c r="B104" s="176" t="s">
        <v>734</v>
      </c>
      <c r="C104" s="176">
        <v>44035</v>
      </c>
      <c r="D104" s="175" t="s">
        <v>453</v>
      </c>
      <c r="E104" s="172">
        <v>11898</v>
      </c>
      <c r="F104" s="177">
        <v>1065</v>
      </c>
      <c r="G104" s="177">
        <v>10452</v>
      </c>
      <c r="H104" s="178">
        <v>381</v>
      </c>
      <c r="I104" s="172">
        <v>12131</v>
      </c>
      <c r="J104" s="177">
        <v>1048</v>
      </c>
      <c r="K104" s="177">
        <v>10670</v>
      </c>
      <c r="L104" s="178">
        <v>413</v>
      </c>
      <c r="M104" s="172">
        <v>11897</v>
      </c>
      <c r="N104" s="177">
        <v>1021</v>
      </c>
      <c r="O104" s="177">
        <v>10404</v>
      </c>
      <c r="P104" s="178">
        <v>472</v>
      </c>
    </row>
    <row r="105" spans="1:16" x14ac:dyDescent="0.3">
      <c r="A105" s="209">
        <v>17</v>
      </c>
      <c r="B105" s="176" t="s">
        <v>134</v>
      </c>
      <c r="C105" s="176">
        <v>17380</v>
      </c>
      <c r="D105" s="175" t="s">
        <v>431</v>
      </c>
      <c r="E105" s="172">
        <v>11455</v>
      </c>
      <c r="F105" s="177">
        <v>2206</v>
      </c>
      <c r="G105" s="177">
        <v>6265</v>
      </c>
      <c r="H105" s="178">
        <v>2984</v>
      </c>
      <c r="I105" s="172">
        <v>11693</v>
      </c>
      <c r="J105" s="177">
        <v>2237</v>
      </c>
      <c r="K105" s="177">
        <v>6635</v>
      </c>
      <c r="L105" s="178">
        <v>2821</v>
      </c>
      <c r="M105" s="172">
        <v>11968</v>
      </c>
      <c r="N105" s="177">
        <v>2275</v>
      </c>
      <c r="O105" s="177">
        <v>6544</v>
      </c>
      <c r="P105" s="178">
        <v>3149</v>
      </c>
    </row>
    <row r="106" spans="1:16" x14ac:dyDescent="0.3">
      <c r="A106" s="209">
        <v>66</v>
      </c>
      <c r="B106" s="176" t="s">
        <v>443</v>
      </c>
      <c r="C106" s="176">
        <v>66682</v>
      </c>
      <c r="D106" s="175" t="s">
        <v>916</v>
      </c>
      <c r="E106" s="172">
        <v>11250</v>
      </c>
      <c r="F106" s="177">
        <v>2270</v>
      </c>
      <c r="G106" s="177">
        <v>6143</v>
      </c>
      <c r="H106" s="178">
        <v>2837</v>
      </c>
      <c r="I106" s="172">
        <v>11395</v>
      </c>
      <c r="J106" s="177">
        <v>2318</v>
      </c>
      <c r="K106" s="177">
        <v>6230</v>
      </c>
      <c r="L106" s="178">
        <v>2847</v>
      </c>
      <c r="M106" s="172">
        <v>11792</v>
      </c>
      <c r="N106" s="177">
        <v>2497</v>
      </c>
      <c r="O106" s="177">
        <v>6241</v>
      </c>
      <c r="P106" s="178">
        <v>3054</v>
      </c>
    </row>
    <row r="107" spans="1:16" x14ac:dyDescent="0.3">
      <c r="A107" s="209">
        <v>76</v>
      </c>
      <c r="B107" s="176" t="s">
        <v>1062</v>
      </c>
      <c r="C107" s="176">
        <v>76130</v>
      </c>
      <c r="D107" s="175" t="s">
        <v>237</v>
      </c>
      <c r="E107" s="172">
        <v>11637</v>
      </c>
      <c r="F107" s="177">
        <v>1509</v>
      </c>
      <c r="G107" s="177">
        <v>7369</v>
      </c>
      <c r="H107" s="178">
        <v>2759</v>
      </c>
      <c r="I107" s="172">
        <v>11628</v>
      </c>
      <c r="J107" s="177">
        <v>1543</v>
      </c>
      <c r="K107" s="177">
        <v>7426</v>
      </c>
      <c r="L107" s="178">
        <v>2659</v>
      </c>
      <c r="M107" s="172">
        <v>11676</v>
      </c>
      <c r="N107" s="177">
        <v>1534</v>
      </c>
      <c r="O107" s="177">
        <v>7304</v>
      </c>
      <c r="P107" s="178">
        <v>2838</v>
      </c>
    </row>
    <row r="108" spans="1:16" x14ac:dyDescent="0.3">
      <c r="A108" s="209">
        <v>54</v>
      </c>
      <c r="B108" s="176" t="s">
        <v>856</v>
      </c>
      <c r="C108" s="176">
        <v>54518</v>
      </c>
      <c r="D108" s="175" t="s">
        <v>882</v>
      </c>
      <c r="E108" s="172">
        <v>11282</v>
      </c>
      <c r="F108" s="177">
        <v>5905</v>
      </c>
      <c r="G108" s="177">
        <v>2959</v>
      </c>
      <c r="H108" s="178">
        <v>2418</v>
      </c>
      <c r="I108" s="172">
        <v>8213</v>
      </c>
      <c r="J108" s="177">
        <v>2837</v>
      </c>
      <c r="K108" s="177">
        <v>3019</v>
      </c>
      <c r="L108" s="178">
        <v>2357</v>
      </c>
      <c r="M108" s="172">
        <v>11522</v>
      </c>
      <c r="N108" s="177">
        <v>5663</v>
      </c>
      <c r="O108" s="177">
        <v>3170</v>
      </c>
      <c r="P108" s="178">
        <v>2689</v>
      </c>
    </row>
    <row r="109" spans="1:16" x14ac:dyDescent="0.3">
      <c r="A109" s="209">
        <v>25</v>
      </c>
      <c r="B109" s="176" t="s">
        <v>558</v>
      </c>
      <c r="C109" s="176">
        <v>25843</v>
      </c>
      <c r="D109" s="175" t="s">
        <v>657</v>
      </c>
      <c r="E109" s="172">
        <v>10110</v>
      </c>
      <c r="F109" s="177">
        <v>1029</v>
      </c>
      <c r="G109" s="177">
        <v>6663</v>
      </c>
      <c r="H109" s="178">
        <v>2418</v>
      </c>
      <c r="I109" s="172">
        <v>10570</v>
      </c>
      <c r="J109" s="177">
        <v>1064</v>
      </c>
      <c r="K109" s="177">
        <v>7015</v>
      </c>
      <c r="L109" s="178">
        <v>2491</v>
      </c>
      <c r="M109" s="172">
        <v>10538</v>
      </c>
      <c r="N109" s="177">
        <v>1061</v>
      </c>
      <c r="O109" s="177">
        <v>6883</v>
      </c>
      <c r="P109" s="178">
        <v>2594</v>
      </c>
    </row>
    <row r="110" spans="1:16" x14ac:dyDescent="0.3">
      <c r="A110" s="209">
        <v>44</v>
      </c>
      <c r="B110" s="176" t="s">
        <v>734</v>
      </c>
      <c r="C110" s="176">
        <v>44847</v>
      </c>
      <c r="D110" s="175" t="s">
        <v>746</v>
      </c>
      <c r="E110" s="172">
        <v>9893</v>
      </c>
      <c r="F110" s="177">
        <v>2022</v>
      </c>
      <c r="G110" s="177">
        <v>5117</v>
      </c>
      <c r="H110" s="178">
        <v>2754</v>
      </c>
      <c r="I110" s="172">
        <v>10201</v>
      </c>
      <c r="J110" s="177">
        <v>2118</v>
      </c>
      <c r="K110" s="177">
        <v>4991</v>
      </c>
      <c r="L110" s="178">
        <v>3092</v>
      </c>
      <c r="M110" s="172">
        <v>10669</v>
      </c>
      <c r="N110" s="177">
        <v>2143</v>
      </c>
      <c r="O110" s="177">
        <v>5160</v>
      </c>
      <c r="P110" s="178">
        <v>3366</v>
      </c>
    </row>
    <row r="111" spans="1:16" x14ac:dyDescent="0.3">
      <c r="A111" s="209">
        <v>5</v>
      </c>
      <c r="B111" s="176" t="s">
        <v>107</v>
      </c>
      <c r="C111" s="176">
        <v>5736</v>
      </c>
      <c r="D111" s="175" t="s">
        <v>212</v>
      </c>
      <c r="E111" s="172">
        <v>9619</v>
      </c>
      <c r="F111" s="177">
        <v>677</v>
      </c>
      <c r="G111" s="177">
        <v>7747</v>
      </c>
      <c r="H111" s="178">
        <v>1195</v>
      </c>
      <c r="I111" s="172">
        <v>10130</v>
      </c>
      <c r="J111" s="177">
        <v>691</v>
      </c>
      <c r="K111" s="177">
        <v>8284</v>
      </c>
      <c r="L111" s="178">
        <v>1155</v>
      </c>
      <c r="M111" s="172">
        <v>10428</v>
      </c>
      <c r="N111" s="177">
        <v>703</v>
      </c>
      <c r="O111" s="177">
        <v>8464</v>
      </c>
      <c r="P111" s="178">
        <v>1261</v>
      </c>
    </row>
    <row r="112" spans="1:16" x14ac:dyDescent="0.3">
      <c r="A112" s="209">
        <v>5</v>
      </c>
      <c r="B112" s="176" t="s">
        <v>107</v>
      </c>
      <c r="C112" s="176">
        <v>5686</v>
      </c>
      <c r="D112" s="175" t="s">
        <v>209</v>
      </c>
      <c r="E112" s="172">
        <v>9707</v>
      </c>
      <c r="F112" s="177">
        <v>1273</v>
      </c>
      <c r="G112" s="177">
        <v>6142</v>
      </c>
      <c r="H112" s="178">
        <v>2292</v>
      </c>
      <c r="I112" s="172">
        <v>10038</v>
      </c>
      <c r="J112" s="177">
        <v>1312</v>
      </c>
      <c r="K112" s="177">
        <v>6356</v>
      </c>
      <c r="L112" s="178">
        <v>2370</v>
      </c>
      <c r="M112" s="172">
        <v>10285</v>
      </c>
      <c r="N112" s="177">
        <v>1353</v>
      </c>
      <c r="O112" s="177">
        <v>6526</v>
      </c>
      <c r="P112" s="178">
        <v>2406</v>
      </c>
    </row>
    <row r="113" spans="1:16" x14ac:dyDescent="0.3">
      <c r="A113" s="209">
        <v>86</v>
      </c>
      <c r="B113" s="176" t="s">
        <v>1123</v>
      </c>
      <c r="C113" s="176">
        <v>86568</v>
      </c>
      <c r="D113" s="175" t="s">
        <v>1126</v>
      </c>
      <c r="E113" s="172">
        <v>10309</v>
      </c>
      <c r="F113" s="177">
        <v>1632</v>
      </c>
      <c r="G113" s="177">
        <v>6148</v>
      </c>
      <c r="H113" s="178">
        <v>2529</v>
      </c>
      <c r="I113" s="172">
        <v>10011</v>
      </c>
      <c r="J113" s="177">
        <v>1637</v>
      </c>
      <c r="K113" s="177">
        <v>6075</v>
      </c>
      <c r="L113" s="178">
        <v>2299</v>
      </c>
      <c r="M113" s="172">
        <v>10632</v>
      </c>
      <c r="N113" s="177">
        <v>1736</v>
      </c>
      <c r="O113" s="177">
        <v>6199</v>
      </c>
      <c r="P113" s="178">
        <v>2697</v>
      </c>
    </row>
    <row r="114" spans="1:16" x14ac:dyDescent="0.3">
      <c r="A114" s="209">
        <v>25</v>
      </c>
      <c r="B114" s="176" t="s">
        <v>558</v>
      </c>
      <c r="C114" s="176">
        <v>25799</v>
      </c>
      <c r="D114" s="175" t="s">
        <v>649</v>
      </c>
      <c r="E114" s="172">
        <v>9452</v>
      </c>
      <c r="F114" s="177">
        <v>685</v>
      </c>
      <c r="G114" s="177">
        <v>7154</v>
      </c>
      <c r="H114" s="178">
        <v>1613</v>
      </c>
      <c r="I114" s="172">
        <v>10020</v>
      </c>
      <c r="J114" s="177">
        <v>734</v>
      </c>
      <c r="K114" s="177">
        <v>7620</v>
      </c>
      <c r="L114" s="178">
        <v>1666</v>
      </c>
      <c r="M114" s="172">
        <v>10251</v>
      </c>
      <c r="N114" s="177">
        <v>862</v>
      </c>
      <c r="O114" s="177">
        <v>7660</v>
      </c>
      <c r="P114" s="178">
        <v>1729</v>
      </c>
    </row>
    <row r="115" spans="1:16" x14ac:dyDescent="0.3">
      <c r="A115" s="209">
        <v>47</v>
      </c>
      <c r="B115" s="176" t="s">
        <v>748</v>
      </c>
      <c r="C115" s="176">
        <v>47189</v>
      </c>
      <c r="D115" s="175" t="s">
        <v>755</v>
      </c>
      <c r="E115" s="172">
        <v>9625</v>
      </c>
      <c r="F115" s="177">
        <v>2626</v>
      </c>
      <c r="G115" s="177">
        <v>5117</v>
      </c>
      <c r="H115" s="178">
        <v>1882</v>
      </c>
      <c r="I115" s="172">
        <v>9495</v>
      </c>
      <c r="J115" s="177">
        <v>2460</v>
      </c>
      <c r="K115" s="177">
        <v>5017</v>
      </c>
      <c r="L115" s="178">
        <v>2018</v>
      </c>
      <c r="M115" s="172">
        <v>10228</v>
      </c>
      <c r="N115" s="177">
        <v>2699</v>
      </c>
      <c r="O115" s="177">
        <v>5270</v>
      </c>
      <c r="P115" s="178">
        <v>2259</v>
      </c>
    </row>
    <row r="116" spans="1:16" x14ac:dyDescent="0.3">
      <c r="A116" s="209">
        <v>13</v>
      </c>
      <c r="B116" s="176" t="s">
        <v>257</v>
      </c>
      <c r="C116" s="176">
        <v>13430</v>
      </c>
      <c r="D116" s="175" t="s">
        <v>274</v>
      </c>
      <c r="E116" s="172">
        <v>8949</v>
      </c>
      <c r="F116" s="177">
        <v>2184</v>
      </c>
      <c r="G116" s="177">
        <v>5101</v>
      </c>
      <c r="H116" s="178">
        <v>1664</v>
      </c>
      <c r="I116" s="172">
        <v>9090</v>
      </c>
      <c r="J116" s="177">
        <v>2178</v>
      </c>
      <c r="K116" s="177">
        <v>5080</v>
      </c>
      <c r="L116" s="178">
        <v>1832</v>
      </c>
      <c r="M116" s="172">
        <v>9653</v>
      </c>
      <c r="N116" s="177">
        <v>2266</v>
      </c>
      <c r="O116" s="177">
        <v>5339</v>
      </c>
      <c r="P116" s="178">
        <v>2048</v>
      </c>
    </row>
    <row r="117" spans="1:16" x14ac:dyDescent="0.3">
      <c r="A117" s="209">
        <v>50</v>
      </c>
      <c r="B117" s="176" t="s">
        <v>777</v>
      </c>
      <c r="C117" s="176">
        <v>50313</v>
      </c>
      <c r="D117" s="175" t="s">
        <v>160</v>
      </c>
      <c r="E117" s="172">
        <v>9078</v>
      </c>
      <c r="F117" s="177">
        <v>1406</v>
      </c>
      <c r="G117" s="177">
        <v>5155</v>
      </c>
      <c r="H117" s="178">
        <v>2517</v>
      </c>
      <c r="I117" s="172">
        <v>9031</v>
      </c>
      <c r="J117" s="177">
        <v>1344</v>
      </c>
      <c r="K117" s="177">
        <v>5221</v>
      </c>
      <c r="L117" s="178">
        <v>2466</v>
      </c>
      <c r="M117" s="172">
        <v>9418</v>
      </c>
      <c r="N117" s="177">
        <v>1411</v>
      </c>
      <c r="O117" s="177">
        <v>5388</v>
      </c>
      <c r="P117" s="178">
        <v>2619</v>
      </c>
    </row>
    <row r="118" spans="1:16" x14ac:dyDescent="0.3">
      <c r="A118" s="209">
        <v>8</v>
      </c>
      <c r="B118" s="176" t="s">
        <v>233</v>
      </c>
      <c r="C118" s="176">
        <v>8433</v>
      </c>
      <c r="D118" s="175" t="s">
        <v>241</v>
      </c>
      <c r="E118" s="172">
        <v>9028</v>
      </c>
      <c r="F118" s="177">
        <v>1209</v>
      </c>
      <c r="G118" s="177">
        <v>6670</v>
      </c>
      <c r="H118" s="178">
        <v>1149</v>
      </c>
      <c r="I118" s="172">
        <v>9209</v>
      </c>
      <c r="J118" s="177">
        <v>1265</v>
      </c>
      <c r="K118" s="177">
        <v>6870</v>
      </c>
      <c r="L118" s="178">
        <v>1074</v>
      </c>
      <c r="M118" s="172">
        <v>9387</v>
      </c>
      <c r="N118" s="177">
        <v>1278</v>
      </c>
      <c r="O118" s="177">
        <v>6873</v>
      </c>
      <c r="P118" s="178">
        <v>1236</v>
      </c>
    </row>
    <row r="119" spans="1:16" x14ac:dyDescent="0.3">
      <c r="A119" s="209">
        <v>15</v>
      </c>
      <c r="B119" s="176" t="s">
        <v>304</v>
      </c>
      <c r="C119" s="176">
        <v>15572</v>
      </c>
      <c r="D119" s="175" t="s">
        <v>374</v>
      </c>
      <c r="E119" s="172">
        <v>8940</v>
      </c>
      <c r="F119" s="177">
        <v>1611</v>
      </c>
      <c r="G119" s="177">
        <v>6172</v>
      </c>
      <c r="H119" s="178">
        <v>1157</v>
      </c>
      <c r="I119" s="172">
        <v>9090</v>
      </c>
      <c r="J119" s="177">
        <v>1706</v>
      </c>
      <c r="K119" s="177">
        <v>6204</v>
      </c>
      <c r="L119" s="178">
        <v>1180</v>
      </c>
      <c r="M119" s="172">
        <v>9197</v>
      </c>
      <c r="N119" s="177">
        <v>1715</v>
      </c>
      <c r="O119" s="177">
        <v>6230</v>
      </c>
      <c r="P119" s="178">
        <v>1252</v>
      </c>
    </row>
    <row r="120" spans="1:16" x14ac:dyDescent="0.3">
      <c r="A120" s="209">
        <v>23</v>
      </c>
      <c r="B120" s="176" t="s">
        <v>268</v>
      </c>
      <c r="C120" s="176">
        <v>23466</v>
      </c>
      <c r="D120" s="175" t="s">
        <v>542</v>
      </c>
      <c r="E120" s="172">
        <v>8898</v>
      </c>
      <c r="F120" s="177">
        <v>1520</v>
      </c>
      <c r="G120" s="177">
        <v>5825</v>
      </c>
      <c r="H120" s="178">
        <v>1553</v>
      </c>
      <c r="I120" s="172">
        <v>9039</v>
      </c>
      <c r="J120" s="177">
        <v>1516</v>
      </c>
      <c r="K120" s="177">
        <v>5923</v>
      </c>
      <c r="L120" s="178">
        <v>1600</v>
      </c>
      <c r="M120" s="172">
        <v>9110</v>
      </c>
      <c r="N120" s="177">
        <v>1534</v>
      </c>
      <c r="O120" s="177">
        <v>5922</v>
      </c>
      <c r="P120" s="178">
        <v>1654</v>
      </c>
    </row>
    <row r="121" spans="1:16" x14ac:dyDescent="0.3">
      <c r="A121" s="209">
        <v>13</v>
      </c>
      <c r="B121" s="176" t="s">
        <v>257</v>
      </c>
      <c r="C121" s="176">
        <v>13836</v>
      </c>
      <c r="D121" s="176" t="s">
        <v>300</v>
      </c>
      <c r="E121" s="172">
        <v>8614</v>
      </c>
      <c r="F121" s="177">
        <v>1310</v>
      </c>
      <c r="G121" s="177">
        <v>5661</v>
      </c>
      <c r="H121" s="178">
        <v>1643</v>
      </c>
      <c r="I121" s="172">
        <v>8732</v>
      </c>
      <c r="J121" s="177">
        <v>1279</v>
      </c>
      <c r="K121" s="177">
        <v>5859</v>
      </c>
      <c r="L121" s="178">
        <v>1594</v>
      </c>
      <c r="M121" s="172">
        <v>9007</v>
      </c>
      <c r="N121" s="177">
        <v>1327</v>
      </c>
      <c r="O121" s="177">
        <v>5931</v>
      </c>
      <c r="P121" s="178">
        <v>1749</v>
      </c>
    </row>
    <row r="122" spans="1:16" x14ac:dyDescent="0.3">
      <c r="A122" s="209">
        <v>85</v>
      </c>
      <c r="B122" s="176" t="s">
        <v>1105</v>
      </c>
      <c r="C122" s="176">
        <v>85440</v>
      </c>
      <c r="D122" s="175" t="s">
        <v>302</v>
      </c>
      <c r="E122" s="172">
        <v>11012</v>
      </c>
      <c r="F122" s="177">
        <v>3025</v>
      </c>
      <c r="G122" s="177">
        <v>6551</v>
      </c>
      <c r="H122" s="178">
        <v>1436</v>
      </c>
      <c r="I122" s="172">
        <v>11177</v>
      </c>
      <c r="J122" s="177">
        <v>3147</v>
      </c>
      <c r="K122" s="177">
        <v>6642</v>
      </c>
      <c r="L122" s="178">
        <v>1388</v>
      </c>
      <c r="M122" s="172">
        <v>8929</v>
      </c>
      <c r="N122" s="177">
        <v>721</v>
      </c>
      <c r="O122" s="177">
        <v>6723</v>
      </c>
      <c r="P122" s="178">
        <v>1485</v>
      </c>
    </row>
    <row r="123" spans="1:16" x14ac:dyDescent="0.3">
      <c r="A123" s="209">
        <v>15</v>
      </c>
      <c r="B123" s="176" t="s">
        <v>304</v>
      </c>
      <c r="C123" s="176">
        <v>15176</v>
      </c>
      <c r="D123" s="175" t="s">
        <v>318</v>
      </c>
      <c r="E123" s="172">
        <v>8177</v>
      </c>
      <c r="F123" s="177">
        <v>1790</v>
      </c>
      <c r="G123" s="177">
        <v>3651</v>
      </c>
      <c r="H123" s="178">
        <v>2736</v>
      </c>
      <c r="I123" s="172">
        <v>8650</v>
      </c>
      <c r="J123" s="177">
        <v>1780</v>
      </c>
      <c r="K123" s="177">
        <v>4161</v>
      </c>
      <c r="L123" s="178">
        <v>2709</v>
      </c>
      <c r="M123" s="172">
        <v>8692</v>
      </c>
      <c r="N123" s="177">
        <v>1782</v>
      </c>
      <c r="O123" s="177">
        <v>3982</v>
      </c>
      <c r="P123" s="178">
        <v>2928</v>
      </c>
    </row>
    <row r="124" spans="1:16" x14ac:dyDescent="0.3">
      <c r="A124" s="209">
        <v>8</v>
      </c>
      <c r="B124" s="176" t="s">
        <v>233</v>
      </c>
      <c r="C124" s="176">
        <v>8638</v>
      </c>
      <c r="D124" s="175" t="s">
        <v>193</v>
      </c>
      <c r="E124" s="172">
        <v>7356</v>
      </c>
      <c r="F124" s="177">
        <v>1407</v>
      </c>
      <c r="G124" s="177">
        <v>4280</v>
      </c>
      <c r="H124" s="178">
        <v>1669</v>
      </c>
      <c r="I124" s="172">
        <v>7434</v>
      </c>
      <c r="J124" s="177">
        <v>1480</v>
      </c>
      <c r="K124" s="177">
        <v>4304</v>
      </c>
      <c r="L124" s="178">
        <v>1650</v>
      </c>
      <c r="M124" s="172">
        <v>8646</v>
      </c>
      <c r="N124" s="177">
        <v>1683</v>
      </c>
      <c r="O124" s="177">
        <v>4611</v>
      </c>
      <c r="P124" s="178">
        <v>2352</v>
      </c>
    </row>
    <row r="125" spans="1:16" x14ac:dyDescent="0.3">
      <c r="A125" s="209">
        <v>19</v>
      </c>
      <c r="B125" s="176" t="s">
        <v>467</v>
      </c>
      <c r="C125" s="176">
        <v>19573</v>
      </c>
      <c r="D125" s="175" t="s">
        <v>490</v>
      </c>
      <c r="E125" s="172">
        <v>7530</v>
      </c>
      <c r="F125" s="177">
        <v>966</v>
      </c>
      <c r="G125" s="177">
        <v>5661</v>
      </c>
      <c r="H125" s="178">
        <v>903</v>
      </c>
      <c r="I125" s="172">
        <v>7767</v>
      </c>
      <c r="J125" s="177">
        <v>1068</v>
      </c>
      <c r="K125" s="177">
        <v>5810</v>
      </c>
      <c r="L125" s="178">
        <v>889</v>
      </c>
      <c r="M125" s="172">
        <v>8017</v>
      </c>
      <c r="N125" s="177">
        <v>1107</v>
      </c>
      <c r="O125" s="177">
        <v>5921</v>
      </c>
      <c r="P125" s="178">
        <v>989</v>
      </c>
    </row>
    <row r="126" spans="1:16" x14ac:dyDescent="0.3">
      <c r="A126" s="209">
        <v>5</v>
      </c>
      <c r="B126" s="176" t="s">
        <v>107</v>
      </c>
      <c r="C126" s="176">
        <v>5172</v>
      </c>
      <c r="D126" s="175" t="s">
        <v>143</v>
      </c>
      <c r="E126" s="172">
        <v>7365</v>
      </c>
      <c r="F126" s="177">
        <v>1754</v>
      </c>
      <c r="G126" s="177">
        <v>4677</v>
      </c>
      <c r="H126" s="178">
        <v>934</v>
      </c>
      <c r="I126" s="172">
        <v>7754</v>
      </c>
      <c r="J126" s="177">
        <v>1754</v>
      </c>
      <c r="K126" s="177">
        <v>5058</v>
      </c>
      <c r="L126" s="178">
        <v>942</v>
      </c>
      <c r="M126" s="172">
        <v>7906</v>
      </c>
      <c r="N126" s="177">
        <v>1804</v>
      </c>
      <c r="O126" s="177">
        <v>5068</v>
      </c>
      <c r="P126" s="178">
        <v>1034</v>
      </c>
    </row>
    <row r="127" spans="1:16" x14ac:dyDescent="0.3">
      <c r="A127" s="209">
        <v>25</v>
      </c>
      <c r="B127" s="176" t="s">
        <v>558</v>
      </c>
      <c r="C127" s="176">
        <v>25758</v>
      </c>
      <c r="D127" s="175" t="s">
        <v>640</v>
      </c>
      <c r="E127" s="172">
        <v>7606</v>
      </c>
      <c r="F127" s="177">
        <v>955</v>
      </c>
      <c r="G127" s="177">
        <v>4585</v>
      </c>
      <c r="H127" s="178">
        <v>2066</v>
      </c>
      <c r="I127" s="172">
        <v>7666</v>
      </c>
      <c r="J127" s="177">
        <v>956</v>
      </c>
      <c r="K127" s="177">
        <v>4722</v>
      </c>
      <c r="L127" s="178">
        <v>1988</v>
      </c>
      <c r="M127" s="172">
        <v>8016</v>
      </c>
      <c r="N127" s="177">
        <v>1032</v>
      </c>
      <c r="O127" s="177">
        <v>4748</v>
      </c>
      <c r="P127" s="178">
        <v>2236</v>
      </c>
    </row>
    <row r="128" spans="1:16" x14ac:dyDescent="0.3">
      <c r="A128" s="209">
        <v>41</v>
      </c>
      <c r="B128" s="176" t="s">
        <v>699</v>
      </c>
      <c r="C128" s="176">
        <v>41298</v>
      </c>
      <c r="D128" s="175" t="s">
        <v>710</v>
      </c>
      <c r="E128" s="172">
        <v>7580</v>
      </c>
      <c r="F128" s="177">
        <v>1974</v>
      </c>
      <c r="G128" s="177">
        <v>3286</v>
      </c>
      <c r="H128" s="178">
        <v>2320</v>
      </c>
      <c r="I128" s="172">
        <v>7679</v>
      </c>
      <c r="J128" s="177">
        <v>1894</v>
      </c>
      <c r="K128" s="177">
        <v>3459</v>
      </c>
      <c r="L128" s="178">
        <v>2326</v>
      </c>
      <c r="M128" s="172">
        <v>7885</v>
      </c>
      <c r="N128" s="177">
        <v>1948</v>
      </c>
      <c r="O128" s="177">
        <v>3436</v>
      </c>
      <c r="P128" s="178">
        <v>2501</v>
      </c>
    </row>
    <row r="129" spans="1:16" x14ac:dyDescent="0.3">
      <c r="A129" s="209">
        <v>23</v>
      </c>
      <c r="B129" s="176" t="s">
        <v>268</v>
      </c>
      <c r="C129" s="176">
        <v>23162</v>
      </c>
      <c r="D129" s="175" t="s">
        <v>533</v>
      </c>
      <c r="E129" s="172">
        <v>7491</v>
      </c>
      <c r="F129" s="177">
        <v>1536</v>
      </c>
      <c r="G129" s="177">
        <v>4371</v>
      </c>
      <c r="H129" s="178">
        <v>1584</v>
      </c>
      <c r="I129" s="172">
        <v>7642</v>
      </c>
      <c r="J129" s="177">
        <v>1532</v>
      </c>
      <c r="K129" s="177">
        <v>4495</v>
      </c>
      <c r="L129" s="178">
        <v>1615</v>
      </c>
      <c r="M129" s="172">
        <v>7891</v>
      </c>
      <c r="N129" s="177">
        <v>1550</v>
      </c>
      <c r="O129" s="177">
        <v>4541</v>
      </c>
      <c r="P129" s="178">
        <v>1800</v>
      </c>
    </row>
    <row r="130" spans="1:16" x14ac:dyDescent="0.3">
      <c r="A130" s="209">
        <v>5</v>
      </c>
      <c r="B130" s="176" t="s">
        <v>107</v>
      </c>
      <c r="C130" s="176">
        <v>5042</v>
      </c>
      <c r="D130" s="175" t="s">
        <v>118</v>
      </c>
      <c r="E130" s="172">
        <v>7510</v>
      </c>
      <c r="F130" s="177">
        <v>1326</v>
      </c>
      <c r="G130" s="177">
        <v>5284</v>
      </c>
      <c r="H130" s="178">
        <v>900</v>
      </c>
      <c r="I130" s="172">
        <v>7707</v>
      </c>
      <c r="J130" s="177">
        <v>1183</v>
      </c>
      <c r="K130" s="177">
        <v>5625</v>
      </c>
      <c r="L130" s="178">
        <v>899</v>
      </c>
      <c r="M130" s="172">
        <v>7708</v>
      </c>
      <c r="N130" s="177">
        <v>1345</v>
      </c>
      <c r="O130" s="177">
        <v>5393</v>
      </c>
      <c r="P130" s="178">
        <v>970</v>
      </c>
    </row>
    <row r="131" spans="1:16" x14ac:dyDescent="0.3">
      <c r="A131" s="209">
        <v>81</v>
      </c>
      <c r="B131" s="176" t="s">
        <v>1098</v>
      </c>
      <c r="C131" s="176">
        <v>81736</v>
      </c>
      <c r="D131" s="175" t="s">
        <v>1103</v>
      </c>
      <c r="E131" s="172">
        <v>6679</v>
      </c>
      <c r="F131" s="177">
        <v>1779</v>
      </c>
      <c r="G131" s="177">
        <v>2896</v>
      </c>
      <c r="H131" s="178">
        <v>2004</v>
      </c>
      <c r="I131" s="172">
        <v>6686</v>
      </c>
      <c r="J131" s="177">
        <v>1894</v>
      </c>
      <c r="K131" s="177">
        <v>2861</v>
      </c>
      <c r="L131" s="178">
        <v>1931</v>
      </c>
      <c r="M131" s="172">
        <v>7819</v>
      </c>
      <c r="N131" s="177">
        <v>2766</v>
      </c>
      <c r="O131" s="177">
        <v>2930</v>
      </c>
      <c r="P131" s="178">
        <v>2123</v>
      </c>
    </row>
    <row r="132" spans="1:16" x14ac:dyDescent="0.3">
      <c r="A132" s="209">
        <v>5</v>
      </c>
      <c r="B132" s="176" t="s">
        <v>107</v>
      </c>
      <c r="C132" s="176">
        <v>5607</v>
      </c>
      <c r="D132" s="175" t="s">
        <v>191</v>
      </c>
      <c r="E132" s="172">
        <v>7266</v>
      </c>
      <c r="F132" s="177">
        <v>868</v>
      </c>
      <c r="G132" s="177">
        <v>4396</v>
      </c>
      <c r="H132" s="178">
        <v>2002</v>
      </c>
      <c r="I132" s="172">
        <v>7477</v>
      </c>
      <c r="J132" s="177">
        <v>868</v>
      </c>
      <c r="K132" s="177">
        <v>4673</v>
      </c>
      <c r="L132" s="178">
        <v>1936</v>
      </c>
      <c r="M132" s="172">
        <v>7713</v>
      </c>
      <c r="N132" s="177">
        <v>913</v>
      </c>
      <c r="O132" s="177">
        <v>4725</v>
      </c>
      <c r="P132" s="178">
        <v>2075</v>
      </c>
    </row>
    <row r="133" spans="1:16" x14ac:dyDescent="0.3">
      <c r="A133" s="209">
        <v>5</v>
      </c>
      <c r="B133" s="176" t="s">
        <v>107</v>
      </c>
      <c r="C133" s="176">
        <v>5579</v>
      </c>
      <c r="D133" s="175" t="s">
        <v>187</v>
      </c>
      <c r="E133" s="172">
        <v>7201</v>
      </c>
      <c r="F133" s="177">
        <v>1079</v>
      </c>
      <c r="G133" s="177">
        <v>5156</v>
      </c>
      <c r="H133" s="178">
        <v>966</v>
      </c>
      <c r="I133" s="172">
        <v>7353</v>
      </c>
      <c r="J133" s="177">
        <v>1086</v>
      </c>
      <c r="K133" s="177">
        <v>5270</v>
      </c>
      <c r="L133" s="178">
        <v>997</v>
      </c>
      <c r="M133" s="172">
        <v>7508</v>
      </c>
      <c r="N133" s="177">
        <v>1134</v>
      </c>
      <c r="O133" s="177">
        <v>5310</v>
      </c>
      <c r="P133" s="178">
        <v>1064</v>
      </c>
    </row>
    <row r="134" spans="1:16" x14ac:dyDescent="0.3">
      <c r="A134" s="209">
        <v>17</v>
      </c>
      <c r="B134" s="176" t="s">
        <v>134</v>
      </c>
      <c r="C134" s="176">
        <v>17174</v>
      </c>
      <c r="D134" s="175" t="s">
        <v>429</v>
      </c>
      <c r="E134" s="172">
        <v>7443</v>
      </c>
      <c r="F134" s="177">
        <v>868</v>
      </c>
      <c r="G134" s="177">
        <v>4403</v>
      </c>
      <c r="H134" s="178">
        <v>2172</v>
      </c>
      <c r="I134" s="172">
        <v>7362</v>
      </c>
      <c r="J134" s="177">
        <v>838</v>
      </c>
      <c r="K134" s="177">
        <v>4409</v>
      </c>
      <c r="L134" s="178">
        <v>2115</v>
      </c>
      <c r="M134" s="172">
        <v>7584</v>
      </c>
      <c r="N134" s="177">
        <v>836</v>
      </c>
      <c r="O134" s="177">
        <v>4460</v>
      </c>
      <c r="P134" s="178">
        <v>2288</v>
      </c>
    </row>
    <row r="135" spans="1:16" x14ac:dyDescent="0.3">
      <c r="A135" s="209">
        <v>25</v>
      </c>
      <c r="B135" s="176" t="s">
        <v>558</v>
      </c>
      <c r="C135" s="176">
        <v>25377</v>
      </c>
      <c r="D135" s="175" t="s">
        <v>604</v>
      </c>
      <c r="E135" s="172">
        <v>7088</v>
      </c>
      <c r="F135" s="177">
        <v>634</v>
      </c>
      <c r="G135" s="177">
        <v>4209</v>
      </c>
      <c r="H135" s="178">
        <v>2245</v>
      </c>
      <c r="I135" s="172">
        <v>6989</v>
      </c>
      <c r="J135" s="177">
        <v>498</v>
      </c>
      <c r="K135" s="177">
        <v>4243</v>
      </c>
      <c r="L135" s="178">
        <v>2248</v>
      </c>
      <c r="M135" s="172">
        <v>7484</v>
      </c>
      <c r="N135" s="177">
        <v>757</v>
      </c>
      <c r="O135" s="177">
        <v>4334</v>
      </c>
      <c r="P135" s="178">
        <v>2393</v>
      </c>
    </row>
    <row r="136" spans="1:16" x14ac:dyDescent="0.3">
      <c r="A136" s="209">
        <v>8</v>
      </c>
      <c r="B136" s="176" t="s">
        <v>233</v>
      </c>
      <c r="C136" s="176">
        <v>8296</v>
      </c>
      <c r="D136" s="176" t="s">
        <v>238</v>
      </c>
      <c r="E136" s="172">
        <v>7144</v>
      </c>
      <c r="F136" s="177">
        <v>801</v>
      </c>
      <c r="G136" s="177">
        <v>5369</v>
      </c>
      <c r="H136" s="178">
        <v>974</v>
      </c>
      <c r="I136" s="172">
        <v>7200</v>
      </c>
      <c r="J136" s="177">
        <v>783</v>
      </c>
      <c r="K136" s="177">
        <v>5462</v>
      </c>
      <c r="L136" s="178">
        <v>955</v>
      </c>
      <c r="M136" s="172">
        <v>7401</v>
      </c>
      <c r="N136" s="177">
        <v>772</v>
      </c>
      <c r="O136" s="177">
        <v>5571</v>
      </c>
      <c r="P136" s="178">
        <v>1058</v>
      </c>
    </row>
    <row r="137" spans="1:16" x14ac:dyDescent="0.3">
      <c r="A137" s="209">
        <v>63</v>
      </c>
      <c r="B137" s="176" t="s">
        <v>895</v>
      </c>
      <c r="C137" s="176">
        <v>63130</v>
      </c>
      <c r="D137" s="175" t="s">
        <v>896</v>
      </c>
      <c r="E137" s="172">
        <v>7195</v>
      </c>
      <c r="F137" s="177">
        <v>1566</v>
      </c>
      <c r="G137" s="177">
        <v>3465</v>
      </c>
      <c r="H137" s="178">
        <v>2164</v>
      </c>
      <c r="I137" s="172">
        <v>7239</v>
      </c>
      <c r="J137" s="177">
        <v>1508</v>
      </c>
      <c r="K137" s="177">
        <v>3590</v>
      </c>
      <c r="L137" s="178">
        <v>2141</v>
      </c>
      <c r="M137" s="172">
        <v>7397</v>
      </c>
      <c r="N137" s="177">
        <v>1529</v>
      </c>
      <c r="O137" s="177">
        <v>3554</v>
      </c>
      <c r="P137" s="178">
        <v>2314</v>
      </c>
    </row>
    <row r="138" spans="1:16" x14ac:dyDescent="0.3">
      <c r="A138" s="209">
        <v>23</v>
      </c>
      <c r="B138" s="176" t="s">
        <v>268</v>
      </c>
      <c r="C138" s="176">
        <v>23417</v>
      </c>
      <c r="D138" s="175" t="s">
        <v>539</v>
      </c>
      <c r="E138" s="172">
        <v>6886</v>
      </c>
      <c r="F138" s="177">
        <v>2154</v>
      </c>
      <c r="G138" s="177">
        <v>2995</v>
      </c>
      <c r="H138" s="178">
        <v>1737</v>
      </c>
      <c r="I138" s="172">
        <v>6680</v>
      </c>
      <c r="J138" s="177">
        <v>2153</v>
      </c>
      <c r="K138" s="177">
        <v>2719</v>
      </c>
      <c r="L138" s="178">
        <v>1808</v>
      </c>
      <c r="M138" s="172">
        <v>7310</v>
      </c>
      <c r="N138" s="177">
        <v>2197</v>
      </c>
      <c r="O138" s="177">
        <v>3125</v>
      </c>
      <c r="P138" s="178">
        <v>1988</v>
      </c>
    </row>
    <row r="139" spans="1:16" x14ac:dyDescent="0.3">
      <c r="A139" s="209">
        <v>97</v>
      </c>
      <c r="B139" s="176" t="s">
        <v>1149</v>
      </c>
      <c r="C139" s="176">
        <v>97001</v>
      </c>
      <c r="D139" s="175" t="s">
        <v>1150</v>
      </c>
      <c r="E139" s="172">
        <v>6634</v>
      </c>
      <c r="F139" s="177">
        <v>1031</v>
      </c>
      <c r="G139" s="177">
        <v>3975</v>
      </c>
      <c r="H139" s="178">
        <v>1628</v>
      </c>
      <c r="I139" s="172">
        <v>6890</v>
      </c>
      <c r="J139" s="177">
        <v>1011</v>
      </c>
      <c r="K139" s="177">
        <v>4394</v>
      </c>
      <c r="L139" s="178">
        <v>1485</v>
      </c>
      <c r="M139" s="172">
        <v>7419</v>
      </c>
      <c r="N139" s="177">
        <v>1080</v>
      </c>
      <c r="O139" s="177">
        <v>4504</v>
      </c>
      <c r="P139" s="178">
        <v>1835</v>
      </c>
    </row>
    <row r="140" spans="1:16" x14ac:dyDescent="0.3">
      <c r="A140" s="209">
        <v>85</v>
      </c>
      <c r="B140" s="176" t="s">
        <v>1105</v>
      </c>
      <c r="C140" s="176">
        <v>85010</v>
      </c>
      <c r="D140" s="175" t="s">
        <v>1107</v>
      </c>
      <c r="E140" s="172">
        <v>6146</v>
      </c>
      <c r="F140" s="177">
        <v>444</v>
      </c>
      <c r="G140" s="177">
        <v>4021</v>
      </c>
      <c r="H140" s="178">
        <v>1681</v>
      </c>
      <c r="I140" s="172">
        <v>6806</v>
      </c>
      <c r="J140" s="177">
        <v>949</v>
      </c>
      <c r="K140" s="177">
        <v>4288</v>
      </c>
      <c r="L140" s="178">
        <v>1569</v>
      </c>
      <c r="M140" s="172">
        <v>7209</v>
      </c>
      <c r="N140" s="177">
        <v>1288</v>
      </c>
      <c r="O140" s="177">
        <v>4147</v>
      </c>
      <c r="P140" s="178">
        <v>1774</v>
      </c>
    </row>
    <row r="141" spans="1:16" x14ac:dyDescent="0.3">
      <c r="A141" s="209">
        <v>15</v>
      </c>
      <c r="B141" s="176" t="s">
        <v>304</v>
      </c>
      <c r="C141" s="176">
        <v>15516</v>
      </c>
      <c r="D141" s="175" t="s">
        <v>366</v>
      </c>
      <c r="E141" s="172">
        <v>6721</v>
      </c>
      <c r="F141" s="177">
        <v>1302</v>
      </c>
      <c r="G141" s="177">
        <v>3843</v>
      </c>
      <c r="H141" s="178">
        <v>1576</v>
      </c>
      <c r="I141" s="172">
        <v>6760</v>
      </c>
      <c r="J141" s="177">
        <v>1314</v>
      </c>
      <c r="K141" s="177">
        <v>3896</v>
      </c>
      <c r="L141" s="178">
        <v>1550</v>
      </c>
      <c r="M141" s="172">
        <v>7031</v>
      </c>
      <c r="N141" s="177">
        <v>1339</v>
      </c>
      <c r="O141" s="177">
        <v>4002</v>
      </c>
      <c r="P141" s="178">
        <v>1690</v>
      </c>
    </row>
    <row r="142" spans="1:16" x14ac:dyDescent="0.3">
      <c r="A142" s="209">
        <v>5</v>
      </c>
      <c r="B142" s="176" t="s">
        <v>107</v>
      </c>
      <c r="C142" s="176">
        <v>5697</v>
      </c>
      <c r="D142" s="175" t="s">
        <v>211</v>
      </c>
      <c r="E142" s="172">
        <v>6575</v>
      </c>
      <c r="F142" s="177">
        <v>1037</v>
      </c>
      <c r="G142" s="177">
        <v>3778</v>
      </c>
      <c r="H142" s="178">
        <v>1760</v>
      </c>
      <c r="I142" s="172">
        <v>6829</v>
      </c>
      <c r="J142" s="177">
        <v>968</v>
      </c>
      <c r="K142" s="177">
        <v>4113</v>
      </c>
      <c r="L142" s="178">
        <v>1748</v>
      </c>
      <c r="M142" s="172">
        <v>6974</v>
      </c>
      <c r="N142" s="177">
        <v>1008</v>
      </c>
      <c r="O142" s="177">
        <v>4116</v>
      </c>
      <c r="P142" s="178">
        <v>1850</v>
      </c>
    </row>
    <row r="143" spans="1:16" x14ac:dyDescent="0.3">
      <c r="A143" s="209">
        <v>5</v>
      </c>
      <c r="B143" s="176" t="s">
        <v>107</v>
      </c>
      <c r="C143" s="176">
        <v>5664</v>
      </c>
      <c r="D143" s="175" t="s">
        <v>203</v>
      </c>
      <c r="E143" s="172">
        <v>6575</v>
      </c>
      <c r="F143" s="177">
        <v>760</v>
      </c>
      <c r="G143" s="177">
        <v>4390</v>
      </c>
      <c r="H143" s="178">
        <v>1425</v>
      </c>
      <c r="I143" s="172">
        <v>6635</v>
      </c>
      <c r="J143" s="177">
        <v>682</v>
      </c>
      <c r="K143" s="177">
        <v>4509</v>
      </c>
      <c r="L143" s="178">
        <v>1444</v>
      </c>
      <c r="M143" s="172">
        <v>6841</v>
      </c>
      <c r="N143" s="177">
        <v>774</v>
      </c>
      <c r="O143" s="177">
        <v>4553</v>
      </c>
      <c r="P143" s="178">
        <v>1514</v>
      </c>
    </row>
    <row r="144" spans="1:16" x14ac:dyDescent="0.3">
      <c r="A144" s="209">
        <v>8</v>
      </c>
      <c r="B144" s="176" t="s">
        <v>233</v>
      </c>
      <c r="C144" s="176">
        <v>8573</v>
      </c>
      <c r="D144" s="175" t="s">
        <v>247</v>
      </c>
      <c r="E144" s="172">
        <v>6619</v>
      </c>
      <c r="F144" s="177">
        <v>2003</v>
      </c>
      <c r="G144" s="177">
        <v>3217</v>
      </c>
      <c r="H144" s="178">
        <v>1399</v>
      </c>
      <c r="I144" s="172">
        <v>6653</v>
      </c>
      <c r="J144" s="177">
        <v>2014</v>
      </c>
      <c r="K144" s="177">
        <v>3244</v>
      </c>
      <c r="L144" s="178">
        <v>1395</v>
      </c>
      <c r="M144" s="172">
        <v>6862</v>
      </c>
      <c r="N144" s="177">
        <v>1956</v>
      </c>
      <c r="O144" s="177">
        <v>3392</v>
      </c>
      <c r="P144" s="178">
        <v>1514</v>
      </c>
    </row>
    <row r="145" spans="1:16" x14ac:dyDescent="0.3">
      <c r="A145" s="209">
        <v>5</v>
      </c>
      <c r="B145" s="176" t="s">
        <v>107</v>
      </c>
      <c r="C145" s="176">
        <v>5002</v>
      </c>
      <c r="D145" s="175" t="s">
        <v>109</v>
      </c>
      <c r="E145" s="172">
        <v>6377</v>
      </c>
      <c r="F145" s="177">
        <v>478</v>
      </c>
      <c r="G145" s="177">
        <v>5378</v>
      </c>
      <c r="H145" s="178">
        <v>521</v>
      </c>
      <c r="I145" s="172">
        <v>6596</v>
      </c>
      <c r="J145" s="177">
        <v>493</v>
      </c>
      <c r="K145" s="177">
        <v>5638</v>
      </c>
      <c r="L145" s="178">
        <v>465</v>
      </c>
      <c r="M145" s="172">
        <v>6749</v>
      </c>
      <c r="N145" s="177">
        <v>477</v>
      </c>
      <c r="O145" s="177">
        <v>5736</v>
      </c>
      <c r="P145" s="178">
        <v>536</v>
      </c>
    </row>
    <row r="146" spans="1:16" x14ac:dyDescent="0.3">
      <c r="A146" s="209">
        <v>54</v>
      </c>
      <c r="B146" s="176" t="s">
        <v>856</v>
      </c>
      <c r="C146" s="176">
        <v>54874</v>
      </c>
      <c r="D146" s="176" t="s">
        <v>894</v>
      </c>
      <c r="E146" s="172">
        <v>6205</v>
      </c>
      <c r="F146" s="177">
        <v>1695</v>
      </c>
      <c r="G146" s="177">
        <v>3333</v>
      </c>
      <c r="H146" s="178">
        <v>1177</v>
      </c>
      <c r="I146" s="172">
        <v>6436</v>
      </c>
      <c r="J146" s="177">
        <v>1757</v>
      </c>
      <c r="K146" s="177">
        <v>3470</v>
      </c>
      <c r="L146" s="178">
        <v>1209</v>
      </c>
      <c r="M146" s="172">
        <v>6672</v>
      </c>
      <c r="N146" s="177">
        <v>1781</v>
      </c>
      <c r="O146" s="177">
        <v>3514</v>
      </c>
      <c r="P146" s="178">
        <v>1377</v>
      </c>
    </row>
    <row r="147" spans="1:16" x14ac:dyDescent="0.3">
      <c r="A147" s="209">
        <v>5</v>
      </c>
      <c r="B147" s="176" t="s">
        <v>107</v>
      </c>
      <c r="C147" s="176">
        <v>5237</v>
      </c>
      <c r="D147" s="175" t="s">
        <v>150</v>
      </c>
      <c r="E147" s="172">
        <v>6301</v>
      </c>
      <c r="F147" s="177">
        <v>392</v>
      </c>
      <c r="G147" s="177">
        <v>3930</v>
      </c>
      <c r="H147" s="178">
        <v>1979</v>
      </c>
      <c r="I147" s="172">
        <v>6485</v>
      </c>
      <c r="J147" s="177">
        <v>405</v>
      </c>
      <c r="K147" s="177">
        <v>4125</v>
      </c>
      <c r="L147" s="178">
        <v>1955</v>
      </c>
      <c r="M147" s="172">
        <v>6594</v>
      </c>
      <c r="N147" s="177">
        <v>386</v>
      </c>
      <c r="O147" s="177">
        <v>4157</v>
      </c>
      <c r="P147" s="178">
        <v>2051</v>
      </c>
    </row>
    <row r="148" spans="1:16" x14ac:dyDescent="0.3">
      <c r="A148" s="209">
        <v>76</v>
      </c>
      <c r="B148" s="176" t="s">
        <v>1062</v>
      </c>
      <c r="C148" s="176">
        <v>76895</v>
      </c>
      <c r="D148" s="175" t="s">
        <v>1097</v>
      </c>
      <c r="E148" s="172">
        <v>6340</v>
      </c>
      <c r="F148" s="177">
        <v>1312</v>
      </c>
      <c r="G148" s="177">
        <v>3872</v>
      </c>
      <c r="H148" s="178">
        <v>1156</v>
      </c>
      <c r="I148" s="172">
        <v>6230</v>
      </c>
      <c r="J148" s="177">
        <v>1202</v>
      </c>
      <c r="K148" s="177">
        <v>3971</v>
      </c>
      <c r="L148" s="178">
        <v>1057</v>
      </c>
      <c r="M148" s="172">
        <v>6455</v>
      </c>
      <c r="N148" s="177">
        <v>1324</v>
      </c>
      <c r="O148" s="177">
        <v>3985</v>
      </c>
      <c r="P148" s="178">
        <v>1146</v>
      </c>
    </row>
    <row r="149" spans="1:16" x14ac:dyDescent="0.3">
      <c r="A149" s="209">
        <v>5</v>
      </c>
      <c r="B149" s="176" t="s">
        <v>107</v>
      </c>
      <c r="C149" s="176">
        <v>5887</v>
      </c>
      <c r="D149" s="175" t="s">
        <v>229</v>
      </c>
      <c r="E149" s="172">
        <v>6174</v>
      </c>
      <c r="F149" s="177">
        <v>1408</v>
      </c>
      <c r="G149" s="177">
        <v>3074</v>
      </c>
      <c r="H149" s="178">
        <v>1692</v>
      </c>
      <c r="I149" s="172">
        <v>6256</v>
      </c>
      <c r="J149" s="177">
        <v>1400</v>
      </c>
      <c r="K149" s="177">
        <v>3163</v>
      </c>
      <c r="L149" s="178">
        <v>1693</v>
      </c>
      <c r="M149" s="172">
        <v>6442</v>
      </c>
      <c r="N149" s="177">
        <v>1419</v>
      </c>
      <c r="O149" s="177">
        <v>3254</v>
      </c>
      <c r="P149" s="178">
        <v>1769</v>
      </c>
    </row>
    <row r="150" spans="1:16" x14ac:dyDescent="0.3">
      <c r="A150" s="209">
        <v>5</v>
      </c>
      <c r="B150" s="176" t="s">
        <v>107</v>
      </c>
      <c r="C150" s="176">
        <v>5147</v>
      </c>
      <c r="D150" s="175" t="s">
        <v>139</v>
      </c>
      <c r="E150" s="172">
        <v>6216</v>
      </c>
      <c r="F150" s="177">
        <v>1036</v>
      </c>
      <c r="G150" s="177">
        <v>4599</v>
      </c>
      <c r="H150" s="178">
        <v>581</v>
      </c>
      <c r="I150" s="172">
        <v>6375</v>
      </c>
      <c r="J150" s="177">
        <v>1107</v>
      </c>
      <c r="K150" s="177">
        <v>4711</v>
      </c>
      <c r="L150" s="178">
        <v>557</v>
      </c>
      <c r="M150" s="172">
        <v>6448</v>
      </c>
      <c r="N150" s="177">
        <v>1094</v>
      </c>
      <c r="O150" s="177">
        <v>4712</v>
      </c>
      <c r="P150" s="178">
        <v>642</v>
      </c>
    </row>
    <row r="151" spans="1:16" x14ac:dyDescent="0.3">
      <c r="A151" s="209">
        <v>23</v>
      </c>
      <c r="B151" s="176" t="s">
        <v>268</v>
      </c>
      <c r="C151" s="176">
        <v>23660</v>
      </c>
      <c r="D151" s="175" t="s">
        <v>549</v>
      </c>
      <c r="E151" s="172">
        <v>6109</v>
      </c>
      <c r="F151" s="177">
        <v>1421</v>
      </c>
      <c r="G151" s="177">
        <v>3189</v>
      </c>
      <c r="H151" s="178">
        <v>1499</v>
      </c>
      <c r="I151" s="172">
        <v>6223</v>
      </c>
      <c r="J151" s="177">
        <v>1395</v>
      </c>
      <c r="K151" s="177">
        <v>3264</v>
      </c>
      <c r="L151" s="178">
        <v>1564</v>
      </c>
      <c r="M151" s="172">
        <v>6524</v>
      </c>
      <c r="N151" s="177">
        <v>1438</v>
      </c>
      <c r="O151" s="177">
        <v>3333</v>
      </c>
      <c r="P151" s="178">
        <v>1753</v>
      </c>
    </row>
    <row r="152" spans="1:16" x14ac:dyDescent="0.3">
      <c r="A152" s="209">
        <v>20</v>
      </c>
      <c r="B152" s="176" t="s">
        <v>504</v>
      </c>
      <c r="C152" s="176">
        <v>20060</v>
      </c>
      <c r="D152" s="175" t="s">
        <v>510</v>
      </c>
      <c r="E152" s="172">
        <v>6251</v>
      </c>
      <c r="F152" s="177">
        <v>599</v>
      </c>
      <c r="G152" s="177">
        <v>5081</v>
      </c>
      <c r="H152" s="178">
        <v>571</v>
      </c>
      <c r="I152" s="172">
        <v>6305</v>
      </c>
      <c r="J152" s="177">
        <v>595</v>
      </c>
      <c r="K152" s="177">
        <v>5158</v>
      </c>
      <c r="L152" s="178">
        <v>552</v>
      </c>
      <c r="M152" s="172">
        <v>6407</v>
      </c>
      <c r="N152" s="177">
        <v>610</v>
      </c>
      <c r="O152" s="177">
        <v>5165</v>
      </c>
      <c r="P152" s="178">
        <v>632</v>
      </c>
    </row>
    <row r="153" spans="1:16" x14ac:dyDescent="0.3">
      <c r="A153" s="209">
        <v>15</v>
      </c>
      <c r="B153" s="176" t="s">
        <v>304</v>
      </c>
      <c r="C153" s="176">
        <v>15646</v>
      </c>
      <c r="D153" s="175" t="s">
        <v>381</v>
      </c>
      <c r="E153" s="172">
        <v>6197</v>
      </c>
      <c r="F153" s="177">
        <v>675</v>
      </c>
      <c r="G153" s="177">
        <v>4803</v>
      </c>
      <c r="H153" s="178">
        <v>719</v>
      </c>
      <c r="I153" s="172">
        <v>6301</v>
      </c>
      <c r="J153" s="177">
        <v>689</v>
      </c>
      <c r="K153" s="177">
        <v>4861</v>
      </c>
      <c r="L153" s="178">
        <v>751</v>
      </c>
      <c r="M153" s="172">
        <v>6356</v>
      </c>
      <c r="N153" s="177">
        <v>693</v>
      </c>
      <c r="O153" s="177">
        <v>4882</v>
      </c>
      <c r="P153" s="178">
        <v>781</v>
      </c>
    </row>
    <row r="154" spans="1:16" x14ac:dyDescent="0.3">
      <c r="A154" s="209">
        <v>5</v>
      </c>
      <c r="B154" s="176" t="s">
        <v>107</v>
      </c>
      <c r="C154" s="176">
        <v>5079</v>
      </c>
      <c r="D154" s="176" t="s">
        <v>124</v>
      </c>
      <c r="E154" s="172">
        <v>6233</v>
      </c>
      <c r="F154" s="177">
        <v>870</v>
      </c>
      <c r="G154" s="177">
        <v>4160</v>
      </c>
      <c r="H154" s="178">
        <v>1203</v>
      </c>
      <c r="I154" s="172">
        <v>6301</v>
      </c>
      <c r="J154" s="177">
        <v>890</v>
      </c>
      <c r="K154" s="177">
        <v>4216</v>
      </c>
      <c r="L154" s="178">
        <v>1195</v>
      </c>
      <c r="M154" s="172">
        <v>6421</v>
      </c>
      <c r="N154" s="177">
        <v>866</v>
      </c>
      <c r="O154" s="177">
        <v>4254</v>
      </c>
      <c r="P154" s="178">
        <v>1301</v>
      </c>
    </row>
    <row r="155" spans="1:16" x14ac:dyDescent="0.3">
      <c r="A155" s="209">
        <v>5</v>
      </c>
      <c r="B155" s="176" t="s">
        <v>107</v>
      </c>
      <c r="C155" s="176">
        <v>5030</v>
      </c>
      <c r="D155" s="175" t="s">
        <v>112</v>
      </c>
      <c r="E155" s="172">
        <v>6009</v>
      </c>
      <c r="F155" s="177">
        <v>676</v>
      </c>
      <c r="G155" s="177">
        <v>4554</v>
      </c>
      <c r="H155" s="178">
        <v>779</v>
      </c>
      <c r="I155" s="172">
        <v>6295</v>
      </c>
      <c r="J155" s="177">
        <v>676</v>
      </c>
      <c r="K155" s="177">
        <v>4819</v>
      </c>
      <c r="L155" s="178">
        <v>800</v>
      </c>
      <c r="M155" s="172">
        <v>6305</v>
      </c>
      <c r="N155" s="177">
        <v>675</v>
      </c>
      <c r="O155" s="177">
        <v>4799</v>
      </c>
      <c r="P155" s="178">
        <v>831</v>
      </c>
    </row>
    <row r="156" spans="1:16" x14ac:dyDescent="0.3">
      <c r="A156" s="209">
        <v>25</v>
      </c>
      <c r="B156" s="176" t="s">
        <v>558</v>
      </c>
      <c r="C156" s="176">
        <v>25875</v>
      </c>
      <c r="D156" s="175" t="s">
        <v>664</v>
      </c>
      <c r="E156" s="172">
        <v>5777</v>
      </c>
      <c r="F156" s="177">
        <v>1178</v>
      </c>
      <c r="G156" s="177">
        <v>2598</v>
      </c>
      <c r="H156" s="178">
        <v>2001</v>
      </c>
      <c r="I156" s="172">
        <v>6164</v>
      </c>
      <c r="J156" s="177">
        <v>1191</v>
      </c>
      <c r="K156" s="177">
        <v>2863</v>
      </c>
      <c r="L156" s="178">
        <v>2110</v>
      </c>
      <c r="M156" s="172">
        <v>6336</v>
      </c>
      <c r="N156" s="177">
        <v>1246</v>
      </c>
      <c r="O156" s="177">
        <v>2856</v>
      </c>
      <c r="P156" s="178">
        <v>2234</v>
      </c>
    </row>
    <row r="157" spans="1:16" x14ac:dyDescent="0.3">
      <c r="A157" s="209">
        <v>68</v>
      </c>
      <c r="B157" s="176" t="s">
        <v>918</v>
      </c>
      <c r="C157" s="176">
        <v>68755</v>
      </c>
      <c r="D157" s="175" t="s">
        <v>985</v>
      </c>
      <c r="E157" s="172">
        <v>5954</v>
      </c>
      <c r="F157" s="177">
        <v>964</v>
      </c>
      <c r="G157" s="177">
        <v>3009</v>
      </c>
      <c r="H157" s="178">
        <v>1981</v>
      </c>
      <c r="I157" s="172">
        <v>6044</v>
      </c>
      <c r="J157" s="177">
        <v>899</v>
      </c>
      <c r="K157" s="177">
        <v>3137</v>
      </c>
      <c r="L157" s="178">
        <v>2008</v>
      </c>
      <c r="M157" s="172">
        <v>6276</v>
      </c>
      <c r="N157" s="177">
        <v>919</v>
      </c>
      <c r="O157" s="177">
        <v>3199</v>
      </c>
      <c r="P157" s="178">
        <v>2158</v>
      </c>
    </row>
    <row r="158" spans="1:16" x14ac:dyDescent="0.3">
      <c r="A158" s="209">
        <v>54</v>
      </c>
      <c r="B158" s="176" t="s">
        <v>856</v>
      </c>
      <c r="C158" s="176">
        <v>54405</v>
      </c>
      <c r="D158" s="175" t="s">
        <v>878</v>
      </c>
      <c r="E158" s="172">
        <v>5737</v>
      </c>
      <c r="F158" s="177">
        <v>1078</v>
      </c>
      <c r="G158" s="177">
        <v>3268</v>
      </c>
      <c r="H158" s="178">
        <v>1391</v>
      </c>
      <c r="I158" s="172">
        <v>5883</v>
      </c>
      <c r="J158" s="177">
        <v>1135</v>
      </c>
      <c r="K158" s="177">
        <v>3377</v>
      </c>
      <c r="L158" s="178">
        <v>1371</v>
      </c>
      <c r="M158" s="172">
        <v>6150</v>
      </c>
      <c r="N158" s="177">
        <v>1185</v>
      </c>
      <c r="O158" s="177">
        <v>3442</v>
      </c>
      <c r="P158" s="178">
        <v>1523</v>
      </c>
    </row>
    <row r="159" spans="1:16" x14ac:dyDescent="0.3">
      <c r="A159" s="209">
        <v>68</v>
      </c>
      <c r="B159" s="176" t="s">
        <v>918</v>
      </c>
      <c r="C159" s="176">
        <v>68655</v>
      </c>
      <c r="D159" s="175" t="s">
        <v>975</v>
      </c>
      <c r="E159" s="172">
        <v>5934</v>
      </c>
      <c r="F159" s="177">
        <v>518</v>
      </c>
      <c r="G159" s="177">
        <v>4273</v>
      </c>
      <c r="H159" s="178">
        <v>1143</v>
      </c>
      <c r="I159" s="172">
        <v>5920</v>
      </c>
      <c r="J159" s="177">
        <v>490</v>
      </c>
      <c r="K159" s="177">
        <v>4370</v>
      </c>
      <c r="L159" s="178">
        <v>1060</v>
      </c>
      <c r="M159" s="172">
        <v>6104</v>
      </c>
      <c r="N159" s="177">
        <v>536</v>
      </c>
      <c r="O159" s="177">
        <v>4374</v>
      </c>
      <c r="P159" s="178">
        <v>1194</v>
      </c>
    </row>
    <row r="160" spans="1:16" x14ac:dyDescent="0.3">
      <c r="A160" s="209">
        <v>81</v>
      </c>
      <c r="B160" s="176" t="s">
        <v>1098</v>
      </c>
      <c r="C160" s="176">
        <v>81794</v>
      </c>
      <c r="D160" s="175" t="s">
        <v>1104</v>
      </c>
      <c r="E160" s="172">
        <v>5143</v>
      </c>
      <c r="F160" s="177">
        <v>1135</v>
      </c>
      <c r="G160" s="177">
        <v>2083</v>
      </c>
      <c r="H160" s="178">
        <v>1925</v>
      </c>
      <c r="I160" s="172">
        <v>5040</v>
      </c>
      <c r="J160" s="177">
        <v>1122</v>
      </c>
      <c r="K160" s="177">
        <v>2106</v>
      </c>
      <c r="L160" s="178">
        <v>1812</v>
      </c>
      <c r="M160" s="172">
        <v>6260</v>
      </c>
      <c r="N160" s="177">
        <v>1955</v>
      </c>
      <c r="O160" s="177">
        <v>2135</v>
      </c>
      <c r="P160" s="178">
        <v>2170</v>
      </c>
    </row>
    <row r="161" spans="1:16" x14ac:dyDescent="0.3">
      <c r="A161" s="209">
        <v>17</v>
      </c>
      <c r="B161" s="176" t="s">
        <v>134</v>
      </c>
      <c r="C161" s="176">
        <v>17873</v>
      </c>
      <c r="D161" s="175" t="s">
        <v>449</v>
      </c>
      <c r="E161" s="172">
        <v>5401</v>
      </c>
      <c r="F161" s="177">
        <v>793</v>
      </c>
      <c r="G161" s="177">
        <v>2917</v>
      </c>
      <c r="H161" s="178">
        <v>1691</v>
      </c>
      <c r="I161" s="172">
        <v>5781</v>
      </c>
      <c r="J161" s="177">
        <v>815</v>
      </c>
      <c r="K161" s="177">
        <v>3303</v>
      </c>
      <c r="L161" s="178">
        <v>1663</v>
      </c>
      <c r="M161" s="172">
        <v>5871</v>
      </c>
      <c r="N161" s="177">
        <v>824</v>
      </c>
      <c r="O161" s="177">
        <v>3293</v>
      </c>
      <c r="P161" s="178">
        <v>1754</v>
      </c>
    </row>
    <row r="162" spans="1:16" x14ac:dyDescent="0.3">
      <c r="A162" s="209">
        <v>23</v>
      </c>
      <c r="B162" s="176" t="s">
        <v>268</v>
      </c>
      <c r="C162" s="176">
        <v>23555</v>
      </c>
      <c r="D162" s="175" t="s">
        <v>544</v>
      </c>
      <c r="E162" s="172">
        <v>5458</v>
      </c>
      <c r="F162" s="177">
        <v>1050</v>
      </c>
      <c r="G162" s="177">
        <v>3478</v>
      </c>
      <c r="H162" s="178">
        <v>930</v>
      </c>
      <c r="I162" s="172">
        <v>5654</v>
      </c>
      <c r="J162" s="177">
        <v>1035</v>
      </c>
      <c r="K162" s="177">
        <v>3684</v>
      </c>
      <c r="L162" s="178">
        <v>935</v>
      </c>
      <c r="M162" s="172">
        <v>5904</v>
      </c>
      <c r="N162" s="177">
        <v>1077</v>
      </c>
      <c r="O162" s="177">
        <v>3713</v>
      </c>
      <c r="P162" s="178">
        <v>1114</v>
      </c>
    </row>
    <row r="163" spans="1:16" x14ac:dyDescent="0.3">
      <c r="A163" s="209">
        <v>54</v>
      </c>
      <c r="B163" s="176" t="s">
        <v>856</v>
      </c>
      <c r="C163" s="176">
        <v>54810</v>
      </c>
      <c r="D163" s="175" t="s">
        <v>892</v>
      </c>
      <c r="E163" s="172">
        <v>5294</v>
      </c>
      <c r="F163" s="177">
        <v>1399</v>
      </c>
      <c r="G163" s="177">
        <v>2965</v>
      </c>
      <c r="H163" s="178">
        <v>930</v>
      </c>
      <c r="I163" s="172">
        <v>5646</v>
      </c>
      <c r="J163" s="177">
        <v>1609</v>
      </c>
      <c r="K163" s="177">
        <v>3074</v>
      </c>
      <c r="L163" s="178">
        <v>963</v>
      </c>
      <c r="M163" s="172">
        <v>5832</v>
      </c>
      <c r="N163" s="177">
        <v>1627</v>
      </c>
      <c r="O163" s="177">
        <v>3134</v>
      </c>
      <c r="P163" s="178">
        <v>1071</v>
      </c>
    </row>
    <row r="164" spans="1:16" x14ac:dyDescent="0.3">
      <c r="A164" s="209">
        <v>76</v>
      </c>
      <c r="B164" s="176" t="s">
        <v>1062</v>
      </c>
      <c r="C164" s="176">
        <v>76318</v>
      </c>
      <c r="D164" s="175" t="s">
        <v>1080</v>
      </c>
      <c r="E164" s="172">
        <v>5017</v>
      </c>
      <c r="F164" s="177">
        <v>776</v>
      </c>
      <c r="G164" s="177">
        <v>3341</v>
      </c>
      <c r="H164" s="178">
        <v>900</v>
      </c>
      <c r="I164" s="172">
        <v>5839</v>
      </c>
      <c r="J164" s="177">
        <v>1544</v>
      </c>
      <c r="K164" s="177">
        <v>3470</v>
      </c>
      <c r="L164" s="178">
        <v>825</v>
      </c>
      <c r="M164" s="172">
        <v>5654</v>
      </c>
      <c r="N164" s="177">
        <v>1441</v>
      </c>
      <c r="O164" s="177">
        <v>3300</v>
      </c>
      <c r="P164" s="178">
        <v>913</v>
      </c>
    </row>
    <row r="165" spans="1:16" x14ac:dyDescent="0.3">
      <c r="A165" s="209">
        <v>76</v>
      </c>
      <c r="B165" s="176" t="s">
        <v>1062</v>
      </c>
      <c r="C165" s="176">
        <v>76122</v>
      </c>
      <c r="D165" s="175" t="s">
        <v>1070</v>
      </c>
      <c r="E165" s="172">
        <v>3564</v>
      </c>
      <c r="F165" s="177">
        <v>645</v>
      </c>
      <c r="G165" s="177">
        <v>1576</v>
      </c>
      <c r="H165" s="178">
        <v>1343</v>
      </c>
      <c r="I165" s="172">
        <v>5107</v>
      </c>
      <c r="J165" s="177">
        <v>2148</v>
      </c>
      <c r="K165" s="177">
        <v>1664</v>
      </c>
      <c r="L165" s="178">
        <v>1295</v>
      </c>
      <c r="M165" s="172">
        <v>5690</v>
      </c>
      <c r="N165" s="177">
        <v>2628</v>
      </c>
      <c r="O165" s="177">
        <v>1619</v>
      </c>
      <c r="P165" s="178">
        <v>1443</v>
      </c>
    </row>
    <row r="166" spans="1:16" x14ac:dyDescent="0.3">
      <c r="A166" s="209">
        <v>19</v>
      </c>
      <c r="B166" s="176" t="s">
        <v>467</v>
      </c>
      <c r="C166" s="176">
        <v>19142</v>
      </c>
      <c r="D166" s="175" t="s">
        <v>474</v>
      </c>
      <c r="E166" s="172">
        <v>5287</v>
      </c>
      <c r="F166" s="177">
        <v>1060</v>
      </c>
      <c r="G166" s="177">
        <v>3926</v>
      </c>
      <c r="H166" s="178">
        <v>301</v>
      </c>
      <c r="I166" s="172">
        <v>5378</v>
      </c>
      <c r="J166" s="177">
        <v>1238</v>
      </c>
      <c r="K166" s="177">
        <v>3815</v>
      </c>
      <c r="L166" s="178">
        <v>325</v>
      </c>
      <c r="M166" s="172">
        <v>5470</v>
      </c>
      <c r="N166" s="177">
        <v>1229</v>
      </c>
      <c r="O166" s="177">
        <v>3847</v>
      </c>
      <c r="P166" s="178">
        <v>394</v>
      </c>
    </row>
    <row r="167" spans="1:16" x14ac:dyDescent="0.3">
      <c r="A167" s="209">
        <v>15</v>
      </c>
      <c r="B167" s="176" t="s">
        <v>304</v>
      </c>
      <c r="C167" s="176">
        <v>15104</v>
      </c>
      <c r="D167" s="175" t="s">
        <v>304</v>
      </c>
      <c r="E167" s="172">
        <v>5176</v>
      </c>
      <c r="F167" s="177">
        <v>828</v>
      </c>
      <c r="G167" s="177">
        <v>3946</v>
      </c>
      <c r="H167" s="178">
        <v>402</v>
      </c>
      <c r="I167" s="172">
        <v>5138</v>
      </c>
      <c r="J167" s="177">
        <v>811</v>
      </c>
      <c r="K167" s="177">
        <v>3927</v>
      </c>
      <c r="L167" s="178">
        <v>400</v>
      </c>
      <c r="M167" s="172">
        <v>5330</v>
      </c>
      <c r="N167" s="177">
        <v>857</v>
      </c>
      <c r="O167" s="177">
        <v>4039</v>
      </c>
      <c r="P167" s="178">
        <v>434</v>
      </c>
    </row>
    <row r="168" spans="1:16" x14ac:dyDescent="0.3">
      <c r="A168" s="209">
        <v>50</v>
      </c>
      <c r="B168" s="176" t="s">
        <v>777</v>
      </c>
      <c r="C168" s="176">
        <v>50573</v>
      </c>
      <c r="D168" s="175" t="s">
        <v>796</v>
      </c>
      <c r="E168" s="172">
        <v>5302</v>
      </c>
      <c r="F168" s="177">
        <v>1250</v>
      </c>
      <c r="G168" s="177">
        <v>3273</v>
      </c>
      <c r="H168" s="178">
        <v>779</v>
      </c>
      <c r="I168" s="172">
        <v>5342</v>
      </c>
      <c r="J168" s="177">
        <v>1259</v>
      </c>
      <c r="K168" s="177">
        <v>3354</v>
      </c>
      <c r="L168" s="178">
        <v>729</v>
      </c>
      <c r="M168" s="172">
        <v>5415</v>
      </c>
      <c r="N168" s="177">
        <v>1218</v>
      </c>
      <c r="O168" s="177">
        <v>3341</v>
      </c>
      <c r="P168" s="178">
        <v>856</v>
      </c>
    </row>
    <row r="169" spans="1:16" x14ac:dyDescent="0.3">
      <c r="A169" s="209">
        <v>25</v>
      </c>
      <c r="B169" s="176" t="s">
        <v>558</v>
      </c>
      <c r="C169" s="176">
        <v>25386</v>
      </c>
      <c r="D169" s="175" t="s">
        <v>605</v>
      </c>
      <c r="E169" s="172">
        <v>5098</v>
      </c>
      <c r="F169" s="177">
        <v>881</v>
      </c>
      <c r="G169" s="177">
        <v>2297</v>
      </c>
      <c r="H169" s="178">
        <v>1920</v>
      </c>
      <c r="I169" s="172">
        <v>5125</v>
      </c>
      <c r="J169" s="177">
        <v>774</v>
      </c>
      <c r="K169" s="177">
        <v>2392</v>
      </c>
      <c r="L169" s="178">
        <v>1959</v>
      </c>
      <c r="M169" s="172">
        <v>5397</v>
      </c>
      <c r="N169" s="177">
        <v>853</v>
      </c>
      <c r="O169" s="177">
        <v>2467</v>
      </c>
      <c r="P169" s="178">
        <v>2077</v>
      </c>
    </row>
    <row r="170" spans="1:16" x14ac:dyDescent="0.3">
      <c r="A170" s="209">
        <v>13</v>
      </c>
      <c r="B170" s="176" t="s">
        <v>257</v>
      </c>
      <c r="C170" s="176">
        <v>13688</v>
      </c>
      <c r="D170" s="175" t="s">
        <v>295</v>
      </c>
      <c r="E170" s="172">
        <v>4831</v>
      </c>
      <c r="F170" s="177">
        <v>698</v>
      </c>
      <c r="G170" s="177">
        <v>3143</v>
      </c>
      <c r="H170" s="178">
        <v>990</v>
      </c>
      <c r="I170" s="172">
        <v>5019</v>
      </c>
      <c r="J170" s="177">
        <v>682</v>
      </c>
      <c r="K170" s="177">
        <v>3405</v>
      </c>
      <c r="L170" s="178">
        <v>932</v>
      </c>
      <c r="M170" s="172">
        <v>5408</v>
      </c>
      <c r="N170" s="177">
        <v>687</v>
      </c>
      <c r="O170" s="177">
        <v>3659</v>
      </c>
      <c r="P170" s="178">
        <v>1062</v>
      </c>
    </row>
    <row r="171" spans="1:16" x14ac:dyDescent="0.3">
      <c r="A171" s="209">
        <v>47</v>
      </c>
      <c r="B171" s="176" t="s">
        <v>748</v>
      </c>
      <c r="C171" s="176">
        <v>47288</v>
      </c>
      <c r="D171" s="175" t="s">
        <v>759</v>
      </c>
      <c r="E171" s="172">
        <v>5218</v>
      </c>
      <c r="F171" s="177">
        <v>1083</v>
      </c>
      <c r="G171" s="177">
        <v>2550</v>
      </c>
      <c r="H171" s="178">
        <v>1585</v>
      </c>
      <c r="I171" s="172">
        <v>5186</v>
      </c>
      <c r="J171" s="177">
        <v>1079</v>
      </c>
      <c r="K171" s="177">
        <v>2588</v>
      </c>
      <c r="L171" s="178">
        <v>1519</v>
      </c>
      <c r="M171" s="172">
        <v>5488</v>
      </c>
      <c r="N171" s="177">
        <v>1068</v>
      </c>
      <c r="O171" s="177">
        <v>2630</v>
      </c>
      <c r="P171" s="178">
        <v>1790</v>
      </c>
    </row>
    <row r="172" spans="1:16" x14ac:dyDescent="0.3">
      <c r="A172" s="209">
        <v>68</v>
      </c>
      <c r="B172" s="176" t="s">
        <v>918</v>
      </c>
      <c r="C172" s="176">
        <v>68575</v>
      </c>
      <c r="D172" s="175" t="s">
        <v>974</v>
      </c>
      <c r="E172" s="172">
        <v>5253</v>
      </c>
      <c r="F172" s="177">
        <v>627</v>
      </c>
      <c r="G172" s="177">
        <v>4162</v>
      </c>
      <c r="H172" s="178">
        <v>464</v>
      </c>
      <c r="I172" s="172">
        <v>5213</v>
      </c>
      <c r="J172" s="177">
        <v>628</v>
      </c>
      <c r="K172" s="177">
        <v>4170</v>
      </c>
      <c r="L172" s="178">
        <v>415</v>
      </c>
      <c r="M172" s="172">
        <v>5280</v>
      </c>
      <c r="N172" s="177">
        <v>668</v>
      </c>
      <c r="O172" s="177">
        <v>4130</v>
      </c>
      <c r="P172" s="178">
        <v>482</v>
      </c>
    </row>
    <row r="173" spans="1:16" x14ac:dyDescent="0.3">
      <c r="A173" s="209">
        <v>73</v>
      </c>
      <c r="B173" s="176" t="s">
        <v>1016</v>
      </c>
      <c r="C173" s="176">
        <v>73449</v>
      </c>
      <c r="D173" s="175" t="s">
        <v>1043</v>
      </c>
      <c r="E173" s="172">
        <v>4779</v>
      </c>
      <c r="F173" s="177">
        <v>1213</v>
      </c>
      <c r="G173" s="177">
        <v>2097</v>
      </c>
      <c r="H173" s="178">
        <v>1469</v>
      </c>
      <c r="I173" s="172">
        <v>4883</v>
      </c>
      <c r="J173" s="177">
        <v>1333</v>
      </c>
      <c r="K173" s="177">
        <v>2135</v>
      </c>
      <c r="L173" s="178">
        <v>1415</v>
      </c>
      <c r="M173" s="172">
        <v>5192</v>
      </c>
      <c r="N173" s="177">
        <v>1422</v>
      </c>
      <c r="O173" s="177">
        <v>2235</v>
      </c>
      <c r="P173" s="178">
        <v>1535</v>
      </c>
    </row>
    <row r="174" spans="1:16" x14ac:dyDescent="0.3">
      <c r="A174" s="209">
        <v>18</v>
      </c>
      <c r="B174" s="176" t="s">
        <v>451</v>
      </c>
      <c r="C174" s="176">
        <v>18753</v>
      </c>
      <c r="D174" s="175" t="s">
        <v>464</v>
      </c>
      <c r="E174" s="172">
        <v>4851</v>
      </c>
      <c r="F174" s="177">
        <v>1192</v>
      </c>
      <c r="G174" s="177">
        <v>2303</v>
      </c>
      <c r="H174" s="178">
        <v>1356</v>
      </c>
      <c r="I174" s="172">
        <v>4849</v>
      </c>
      <c r="J174" s="177">
        <v>1132</v>
      </c>
      <c r="K174" s="177">
        <v>2414</v>
      </c>
      <c r="L174" s="178">
        <v>1303</v>
      </c>
      <c r="M174" s="172">
        <v>5095</v>
      </c>
      <c r="N174" s="177">
        <v>1180</v>
      </c>
      <c r="O174" s="177">
        <v>2445</v>
      </c>
      <c r="P174" s="178">
        <v>1470</v>
      </c>
    </row>
    <row r="175" spans="1:16" x14ac:dyDescent="0.3">
      <c r="A175" s="209">
        <v>66</v>
      </c>
      <c r="B175" s="176" t="s">
        <v>443</v>
      </c>
      <c r="C175" s="176">
        <v>66400</v>
      </c>
      <c r="D175" s="175" t="s">
        <v>911</v>
      </c>
      <c r="E175" s="172">
        <v>4871</v>
      </c>
      <c r="F175" s="177">
        <v>922</v>
      </c>
      <c r="G175" s="177">
        <v>3020</v>
      </c>
      <c r="H175" s="178">
        <v>929</v>
      </c>
      <c r="I175" s="172">
        <v>5019</v>
      </c>
      <c r="J175" s="177">
        <v>963</v>
      </c>
      <c r="K175" s="177">
        <v>3177</v>
      </c>
      <c r="L175" s="178">
        <v>879</v>
      </c>
      <c r="M175" s="172">
        <v>5020</v>
      </c>
      <c r="N175" s="177">
        <v>980</v>
      </c>
      <c r="O175" s="177">
        <v>3051</v>
      </c>
      <c r="P175" s="178">
        <v>989</v>
      </c>
    </row>
    <row r="176" spans="1:16" x14ac:dyDescent="0.3">
      <c r="A176" s="209">
        <v>44</v>
      </c>
      <c r="B176" s="176" t="s">
        <v>734</v>
      </c>
      <c r="C176" s="176">
        <v>44650</v>
      </c>
      <c r="D176" s="175" t="s">
        <v>745</v>
      </c>
      <c r="E176" s="172">
        <v>4517</v>
      </c>
      <c r="F176" s="177">
        <v>1417</v>
      </c>
      <c r="G176" s="177">
        <v>1921</v>
      </c>
      <c r="H176" s="178">
        <v>1179</v>
      </c>
      <c r="I176" s="172">
        <v>4869</v>
      </c>
      <c r="J176" s="177">
        <v>1537</v>
      </c>
      <c r="K176" s="177">
        <v>2024</v>
      </c>
      <c r="L176" s="178">
        <v>1308</v>
      </c>
      <c r="M176" s="172">
        <v>4968</v>
      </c>
      <c r="N176" s="177">
        <v>1486</v>
      </c>
      <c r="O176" s="177">
        <v>2103</v>
      </c>
      <c r="P176" s="178">
        <v>1379</v>
      </c>
    </row>
    <row r="177" spans="1:16" x14ac:dyDescent="0.3">
      <c r="A177" s="209">
        <v>41</v>
      </c>
      <c r="B177" s="176" t="s">
        <v>699</v>
      </c>
      <c r="C177" s="176">
        <v>41396</v>
      </c>
      <c r="D177" s="175" t="s">
        <v>716</v>
      </c>
      <c r="E177" s="172">
        <v>4854</v>
      </c>
      <c r="F177" s="177">
        <v>1126</v>
      </c>
      <c r="G177" s="177">
        <v>1824</v>
      </c>
      <c r="H177" s="178">
        <v>1904</v>
      </c>
      <c r="I177" s="172">
        <v>4765</v>
      </c>
      <c r="J177" s="177">
        <v>1137</v>
      </c>
      <c r="K177" s="177">
        <v>1723</v>
      </c>
      <c r="L177" s="178">
        <v>1905</v>
      </c>
      <c r="M177" s="172">
        <v>5065</v>
      </c>
      <c r="N177" s="177">
        <v>1194</v>
      </c>
      <c r="O177" s="177">
        <v>1776</v>
      </c>
      <c r="P177" s="178">
        <v>2095</v>
      </c>
    </row>
    <row r="178" spans="1:16" x14ac:dyDescent="0.3">
      <c r="A178" s="209">
        <v>5</v>
      </c>
      <c r="B178" s="176" t="s">
        <v>107</v>
      </c>
      <c r="C178" s="176">
        <v>5400</v>
      </c>
      <c r="D178" s="176" t="s">
        <v>173</v>
      </c>
      <c r="E178" s="172">
        <v>4834</v>
      </c>
      <c r="F178" s="177">
        <v>546</v>
      </c>
      <c r="G178" s="177">
        <v>2880</v>
      </c>
      <c r="H178" s="178">
        <v>1408</v>
      </c>
      <c r="I178" s="172">
        <v>4882</v>
      </c>
      <c r="J178" s="177">
        <v>567</v>
      </c>
      <c r="K178" s="177">
        <v>2957</v>
      </c>
      <c r="L178" s="178">
        <v>1358</v>
      </c>
      <c r="M178" s="172">
        <v>4972</v>
      </c>
      <c r="N178" s="177">
        <v>554</v>
      </c>
      <c r="O178" s="177">
        <v>2949</v>
      </c>
      <c r="P178" s="178">
        <v>1469</v>
      </c>
    </row>
    <row r="179" spans="1:16" x14ac:dyDescent="0.3">
      <c r="A179" s="209">
        <v>68</v>
      </c>
      <c r="B179" s="176" t="s">
        <v>918</v>
      </c>
      <c r="C179" s="176">
        <v>68077</v>
      </c>
      <c r="D179" s="175" t="s">
        <v>124</v>
      </c>
      <c r="E179" s="172">
        <v>4801</v>
      </c>
      <c r="F179" s="177">
        <v>519</v>
      </c>
      <c r="G179" s="177">
        <v>2575</v>
      </c>
      <c r="H179" s="178">
        <v>1707</v>
      </c>
      <c r="I179" s="172">
        <v>4784</v>
      </c>
      <c r="J179" s="177">
        <v>511</v>
      </c>
      <c r="K179" s="177">
        <v>2591</v>
      </c>
      <c r="L179" s="178">
        <v>1682</v>
      </c>
      <c r="M179" s="172">
        <v>4996</v>
      </c>
      <c r="N179" s="177">
        <v>521</v>
      </c>
      <c r="O179" s="177">
        <v>2655</v>
      </c>
      <c r="P179" s="178">
        <v>1820</v>
      </c>
    </row>
    <row r="180" spans="1:16" x14ac:dyDescent="0.3">
      <c r="A180" s="209">
        <v>25</v>
      </c>
      <c r="B180" s="176" t="s">
        <v>558</v>
      </c>
      <c r="C180" s="176">
        <v>25740</v>
      </c>
      <c r="D180" s="175" t="s">
        <v>636</v>
      </c>
      <c r="E180" s="172">
        <v>4750</v>
      </c>
      <c r="F180" s="177">
        <v>887</v>
      </c>
      <c r="G180" s="177">
        <v>2541</v>
      </c>
      <c r="H180" s="178">
        <v>1322</v>
      </c>
      <c r="I180" s="172">
        <v>4725</v>
      </c>
      <c r="J180" s="177">
        <v>805</v>
      </c>
      <c r="K180" s="177">
        <v>2652</v>
      </c>
      <c r="L180" s="178">
        <v>1268</v>
      </c>
      <c r="M180" s="172">
        <v>5236</v>
      </c>
      <c r="N180" s="177">
        <v>959</v>
      </c>
      <c r="O180" s="177">
        <v>2631</v>
      </c>
      <c r="P180" s="178">
        <v>1646</v>
      </c>
    </row>
    <row r="181" spans="1:16" x14ac:dyDescent="0.3">
      <c r="A181" s="209">
        <v>25</v>
      </c>
      <c r="B181" s="176" t="s">
        <v>558</v>
      </c>
      <c r="C181" s="176">
        <v>25200</v>
      </c>
      <c r="D181" s="175" t="s">
        <v>578</v>
      </c>
      <c r="E181" s="172">
        <v>4635</v>
      </c>
      <c r="F181" s="177">
        <v>936</v>
      </c>
      <c r="G181" s="177">
        <v>2839</v>
      </c>
      <c r="H181" s="178">
        <v>860</v>
      </c>
      <c r="I181" s="172">
        <v>4611</v>
      </c>
      <c r="J181" s="177">
        <v>901</v>
      </c>
      <c r="K181" s="177">
        <v>2829</v>
      </c>
      <c r="L181" s="178">
        <v>881</v>
      </c>
      <c r="M181" s="172">
        <v>4833</v>
      </c>
      <c r="N181" s="177">
        <v>1095</v>
      </c>
      <c r="O181" s="177">
        <v>2838</v>
      </c>
      <c r="P181" s="178">
        <v>900</v>
      </c>
    </row>
    <row r="182" spans="1:16" x14ac:dyDescent="0.3">
      <c r="A182" s="209">
        <v>76</v>
      </c>
      <c r="B182" s="176" t="s">
        <v>1062</v>
      </c>
      <c r="C182" s="176">
        <v>76622</v>
      </c>
      <c r="D182" s="175" t="s">
        <v>1087</v>
      </c>
      <c r="E182" s="172">
        <v>4852</v>
      </c>
      <c r="F182" s="177">
        <v>1578</v>
      </c>
      <c r="G182" s="177">
        <v>1954</v>
      </c>
      <c r="H182" s="178">
        <v>1320</v>
      </c>
      <c r="I182" s="172">
        <v>4729</v>
      </c>
      <c r="J182" s="177">
        <v>1390</v>
      </c>
      <c r="K182" s="177">
        <v>2053</v>
      </c>
      <c r="L182" s="178">
        <v>1286</v>
      </c>
      <c r="M182" s="172">
        <v>4921</v>
      </c>
      <c r="N182" s="177">
        <v>1366</v>
      </c>
      <c r="O182" s="177">
        <v>2161</v>
      </c>
      <c r="P182" s="178">
        <v>1394</v>
      </c>
    </row>
    <row r="183" spans="1:16" x14ac:dyDescent="0.3">
      <c r="A183" s="209">
        <v>76</v>
      </c>
      <c r="B183" s="176" t="s">
        <v>1062</v>
      </c>
      <c r="C183" s="176">
        <v>76248</v>
      </c>
      <c r="D183" s="175" t="s">
        <v>1076</v>
      </c>
      <c r="E183" s="172">
        <v>4836</v>
      </c>
      <c r="F183" s="177">
        <v>722</v>
      </c>
      <c r="G183" s="177">
        <v>2505</v>
      </c>
      <c r="H183" s="178">
        <v>1609</v>
      </c>
      <c r="I183" s="172">
        <v>4891</v>
      </c>
      <c r="J183" s="177">
        <v>704</v>
      </c>
      <c r="K183" s="177">
        <v>2636</v>
      </c>
      <c r="L183" s="178">
        <v>1551</v>
      </c>
      <c r="M183" s="172">
        <v>4848</v>
      </c>
      <c r="N183" s="177">
        <v>700</v>
      </c>
      <c r="O183" s="177">
        <v>2561</v>
      </c>
      <c r="P183" s="178">
        <v>1587</v>
      </c>
    </row>
    <row r="184" spans="1:16" x14ac:dyDescent="0.3">
      <c r="A184" s="209">
        <v>68</v>
      </c>
      <c r="B184" s="176" t="s">
        <v>918</v>
      </c>
      <c r="C184" s="176">
        <v>68406</v>
      </c>
      <c r="D184" s="175" t="s">
        <v>957</v>
      </c>
      <c r="E184" s="172">
        <v>4557</v>
      </c>
      <c r="F184" s="177">
        <v>621</v>
      </c>
      <c r="G184" s="177">
        <v>2695</v>
      </c>
      <c r="H184" s="178">
        <v>1241</v>
      </c>
      <c r="I184" s="172">
        <v>4722</v>
      </c>
      <c r="J184" s="177">
        <v>658</v>
      </c>
      <c r="K184" s="177">
        <v>2801</v>
      </c>
      <c r="L184" s="178">
        <v>1263</v>
      </c>
      <c r="M184" s="172">
        <v>4844</v>
      </c>
      <c r="N184" s="177">
        <v>676</v>
      </c>
      <c r="O184" s="177">
        <v>2811</v>
      </c>
      <c r="P184" s="178">
        <v>1357</v>
      </c>
    </row>
    <row r="185" spans="1:16" x14ac:dyDescent="0.3">
      <c r="A185" s="209">
        <v>85</v>
      </c>
      <c r="B185" s="176" t="s">
        <v>1105</v>
      </c>
      <c r="C185" s="176">
        <v>85410</v>
      </c>
      <c r="D185" s="175" t="s">
        <v>1121</v>
      </c>
      <c r="E185" s="172">
        <v>4255</v>
      </c>
      <c r="F185" s="177">
        <v>431</v>
      </c>
      <c r="G185" s="177">
        <v>2929</v>
      </c>
      <c r="H185" s="178">
        <v>895</v>
      </c>
      <c r="I185" s="172">
        <v>4492</v>
      </c>
      <c r="J185" s="177">
        <v>657</v>
      </c>
      <c r="K185" s="177">
        <v>2950</v>
      </c>
      <c r="L185" s="178">
        <v>885</v>
      </c>
      <c r="M185" s="172">
        <v>4835</v>
      </c>
      <c r="N185" s="177">
        <v>990</v>
      </c>
      <c r="O185" s="177">
        <v>2862</v>
      </c>
      <c r="P185" s="178">
        <v>983</v>
      </c>
    </row>
    <row r="186" spans="1:16" x14ac:dyDescent="0.3">
      <c r="A186" s="209">
        <v>85</v>
      </c>
      <c r="B186" s="176" t="s">
        <v>1105</v>
      </c>
      <c r="C186" s="176">
        <v>85139</v>
      </c>
      <c r="D186" s="175" t="s">
        <v>1111</v>
      </c>
      <c r="E186" s="172">
        <v>4355</v>
      </c>
      <c r="F186" s="177">
        <v>172</v>
      </c>
      <c r="G186" s="177">
        <v>3675</v>
      </c>
      <c r="H186" s="178">
        <v>508</v>
      </c>
      <c r="I186" s="172">
        <v>4579</v>
      </c>
      <c r="J186" s="177">
        <v>397</v>
      </c>
      <c r="K186" s="177">
        <v>3682</v>
      </c>
      <c r="L186" s="178">
        <v>500</v>
      </c>
      <c r="M186" s="172">
        <v>4759</v>
      </c>
      <c r="N186" s="177">
        <v>556</v>
      </c>
      <c r="O186" s="177">
        <v>3665</v>
      </c>
      <c r="P186" s="178">
        <v>538</v>
      </c>
    </row>
    <row r="187" spans="1:16" x14ac:dyDescent="0.3">
      <c r="A187" s="209">
        <v>5</v>
      </c>
      <c r="B187" s="176" t="s">
        <v>107</v>
      </c>
      <c r="C187" s="176">
        <v>5034</v>
      </c>
      <c r="D187" s="175" t="s">
        <v>114</v>
      </c>
      <c r="E187" s="172">
        <v>4592</v>
      </c>
      <c r="F187" s="177">
        <v>939</v>
      </c>
      <c r="G187" s="177">
        <v>2262</v>
      </c>
      <c r="H187" s="178">
        <v>1391</v>
      </c>
      <c r="I187" s="172">
        <v>4639</v>
      </c>
      <c r="J187" s="177">
        <v>947</v>
      </c>
      <c r="K187" s="177">
        <v>2298</v>
      </c>
      <c r="L187" s="178">
        <v>1394</v>
      </c>
      <c r="M187" s="172">
        <v>4723</v>
      </c>
      <c r="N187" s="177">
        <v>954</v>
      </c>
      <c r="O187" s="177">
        <v>2313</v>
      </c>
      <c r="P187" s="178">
        <v>1456</v>
      </c>
    </row>
    <row r="188" spans="1:16" x14ac:dyDescent="0.3">
      <c r="A188" s="209">
        <v>20</v>
      </c>
      <c r="B188" s="176" t="s">
        <v>504</v>
      </c>
      <c r="C188" s="176">
        <v>20013</v>
      </c>
      <c r="D188" s="175" t="s">
        <v>507</v>
      </c>
      <c r="E188" s="172">
        <v>4523</v>
      </c>
      <c r="F188" s="177">
        <v>1307</v>
      </c>
      <c r="G188" s="177">
        <v>2161</v>
      </c>
      <c r="H188" s="178">
        <v>1055</v>
      </c>
      <c r="I188" s="172">
        <v>4267</v>
      </c>
      <c r="J188" s="177">
        <v>1032</v>
      </c>
      <c r="K188" s="177">
        <v>2188</v>
      </c>
      <c r="L188" s="178">
        <v>1047</v>
      </c>
      <c r="M188" s="172">
        <v>4861</v>
      </c>
      <c r="N188" s="177">
        <v>1365</v>
      </c>
      <c r="O188" s="177">
        <v>2236</v>
      </c>
      <c r="P188" s="178">
        <v>1260</v>
      </c>
    </row>
    <row r="189" spans="1:16" x14ac:dyDescent="0.3">
      <c r="A189" s="209">
        <v>25</v>
      </c>
      <c r="B189" s="176" t="s">
        <v>558</v>
      </c>
      <c r="C189" s="176">
        <v>25320</v>
      </c>
      <c r="D189" s="175" t="s">
        <v>595</v>
      </c>
      <c r="E189" s="172">
        <v>4053</v>
      </c>
      <c r="F189" s="177">
        <v>924</v>
      </c>
      <c r="G189" s="177">
        <v>2181</v>
      </c>
      <c r="H189" s="178">
        <v>948</v>
      </c>
      <c r="I189" s="172">
        <v>4286</v>
      </c>
      <c r="J189" s="177">
        <v>940</v>
      </c>
      <c r="K189" s="177">
        <v>2285</v>
      </c>
      <c r="L189" s="178">
        <v>1061</v>
      </c>
      <c r="M189" s="172">
        <v>4611</v>
      </c>
      <c r="N189" s="177">
        <v>1242</v>
      </c>
      <c r="O189" s="177">
        <v>2335</v>
      </c>
      <c r="P189" s="178">
        <v>1034</v>
      </c>
    </row>
    <row r="190" spans="1:16" x14ac:dyDescent="0.3">
      <c r="A190" s="209">
        <v>50</v>
      </c>
      <c r="B190" s="176" t="s">
        <v>777</v>
      </c>
      <c r="C190" s="176">
        <v>50226</v>
      </c>
      <c r="D190" s="175" t="s">
        <v>784</v>
      </c>
      <c r="E190" s="172">
        <v>4583</v>
      </c>
      <c r="F190" s="177">
        <v>435</v>
      </c>
      <c r="G190" s="177">
        <v>3399</v>
      </c>
      <c r="H190" s="178">
        <v>749</v>
      </c>
      <c r="I190" s="172">
        <v>4577</v>
      </c>
      <c r="J190" s="177">
        <v>439</v>
      </c>
      <c r="K190" s="177">
        <v>3391</v>
      </c>
      <c r="L190" s="178">
        <v>747</v>
      </c>
      <c r="M190" s="172">
        <v>4649</v>
      </c>
      <c r="N190" s="177">
        <v>431</v>
      </c>
      <c r="O190" s="177">
        <v>3403</v>
      </c>
      <c r="P190" s="178">
        <v>815</v>
      </c>
    </row>
    <row r="191" spans="1:16" x14ac:dyDescent="0.3">
      <c r="A191" s="209">
        <v>27</v>
      </c>
      <c r="B191" s="176" t="s">
        <v>669</v>
      </c>
      <c r="C191" s="176">
        <v>27006</v>
      </c>
      <c r="D191" s="175" t="s">
        <v>671</v>
      </c>
      <c r="E191" s="172">
        <v>3842</v>
      </c>
      <c r="F191" s="177">
        <v>262</v>
      </c>
      <c r="G191" s="177">
        <v>3422</v>
      </c>
      <c r="H191" s="178">
        <v>158</v>
      </c>
      <c r="I191" s="172">
        <v>4370</v>
      </c>
      <c r="J191" s="177">
        <v>261</v>
      </c>
      <c r="K191" s="177">
        <v>3938</v>
      </c>
      <c r="L191" s="178">
        <v>171</v>
      </c>
      <c r="M191" s="172">
        <v>4634</v>
      </c>
      <c r="N191" s="177">
        <v>261</v>
      </c>
      <c r="O191" s="177">
        <v>4144</v>
      </c>
      <c r="P191" s="178">
        <v>229</v>
      </c>
    </row>
    <row r="192" spans="1:16" x14ac:dyDescent="0.3">
      <c r="A192" s="209">
        <v>17</v>
      </c>
      <c r="B192" s="176" t="s">
        <v>134</v>
      </c>
      <c r="C192" s="176">
        <v>17614</v>
      </c>
      <c r="D192" s="175" t="s">
        <v>442</v>
      </c>
      <c r="E192" s="172">
        <v>4256</v>
      </c>
      <c r="F192" s="177">
        <v>1246</v>
      </c>
      <c r="G192" s="177">
        <v>1800</v>
      </c>
      <c r="H192" s="178">
        <v>1210</v>
      </c>
      <c r="I192" s="172">
        <v>4458</v>
      </c>
      <c r="J192" s="177">
        <v>1232</v>
      </c>
      <c r="K192" s="177">
        <v>1928</v>
      </c>
      <c r="L192" s="178">
        <v>1298</v>
      </c>
      <c r="M192" s="172">
        <v>4651</v>
      </c>
      <c r="N192" s="177">
        <v>1343</v>
      </c>
      <c r="O192" s="177">
        <v>1916</v>
      </c>
      <c r="P192" s="178">
        <v>1392</v>
      </c>
    </row>
    <row r="193" spans="1:16" x14ac:dyDescent="0.3">
      <c r="A193" s="209">
        <v>73</v>
      </c>
      <c r="B193" s="176" t="s">
        <v>1016</v>
      </c>
      <c r="C193" s="176">
        <v>73443</v>
      </c>
      <c r="D193" s="175" t="s">
        <v>1042</v>
      </c>
      <c r="E193" s="172">
        <v>4456</v>
      </c>
      <c r="F193" s="177">
        <v>707</v>
      </c>
      <c r="G193" s="177">
        <v>2645</v>
      </c>
      <c r="H193" s="178">
        <v>1104</v>
      </c>
      <c r="I193" s="172">
        <v>4536</v>
      </c>
      <c r="J193" s="177">
        <v>716</v>
      </c>
      <c r="K193" s="177">
        <v>2704</v>
      </c>
      <c r="L193" s="178">
        <v>1116</v>
      </c>
      <c r="M193" s="172">
        <v>4584</v>
      </c>
      <c r="N193" s="177">
        <v>722</v>
      </c>
      <c r="O193" s="177">
        <v>2671</v>
      </c>
      <c r="P193" s="178">
        <v>1191</v>
      </c>
    </row>
    <row r="194" spans="1:16" x14ac:dyDescent="0.3">
      <c r="A194" s="209">
        <v>63</v>
      </c>
      <c r="B194" s="176" t="s">
        <v>895</v>
      </c>
      <c r="C194" s="176">
        <v>63594</v>
      </c>
      <c r="D194" s="175" t="s">
        <v>903</v>
      </c>
      <c r="E194" s="172">
        <v>4268</v>
      </c>
      <c r="F194" s="177">
        <v>796</v>
      </c>
      <c r="G194" s="177">
        <v>2277</v>
      </c>
      <c r="H194" s="178">
        <v>1195</v>
      </c>
      <c r="I194" s="172">
        <v>4615</v>
      </c>
      <c r="J194" s="177">
        <v>979</v>
      </c>
      <c r="K194" s="177">
        <v>2454</v>
      </c>
      <c r="L194" s="178">
        <v>1182</v>
      </c>
      <c r="M194" s="172">
        <v>4548</v>
      </c>
      <c r="N194" s="177">
        <v>831</v>
      </c>
      <c r="O194" s="177">
        <v>2444</v>
      </c>
      <c r="P194" s="178">
        <v>1273</v>
      </c>
    </row>
    <row r="195" spans="1:16" x14ac:dyDescent="0.3">
      <c r="A195" s="209">
        <v>73</v>
      </c>
      <c r="B195" s="176" t="s">
        <v>1016</v>
      </c>
      <c r="C195" s="176">
        <v>73168</v>
      </c>
      <c r="D195" s="175" t="s">
        <v>1027</v>
      </c>
      <c r="E195" s="172">
        <v>4215</v>
      </c>
      <c r="F195" s="177">
        <v>1635</v>
      </c>
      <c r="G195" s="177">
        <v>1506</v>
      </c>
      <c r="H195" s="178">
        <v>1074</v>
      </c>
      <c r="I195" s="172">
        <v>4245</v>
      </c>
      <c r="J195" s="177">
        <v>1661</v>
      </c>
      <c r="K195" s="177">
        <v>1527</v>
      </c>
      <c r="L195" s="178">
        <v>1057</v>
      </c>
      <c r="M195" s="172">
        <v>4564</v>
      </c>
      <c r="N195" s="177">
        <v>1683</v>
      </c>
      <c r="O195" s="177">
        <v>1679</v>
      </c>
      <c r="P195" s="178">
        <v>1202</v>
      </c>
    </row>
    <row r="196" spans="1:16" x14ac:dyDescent="0.3">
      <c r="A196" s="209">
        <v>25</v>
      </c>
      <c r="B196" s="176" t="s">
        <v>558</v>
      </c>
      <c r="C196" s="176">
        <v>25260</v>
      </c>
      <c r="D196" s="175" t="s">
        <v>582</v>
      </c>
      <c r="E196" s="172">
        <v>4385</v>
      </c>
      <c r="F196" s="177">
        <v>625</v>
      </c>
      <c r="G196" s="177">
        <v>3025</v>
      </c>
      <c r="H196" s="178">
        <v>735</v>
      </c>
      <c r="I196" s="172">
        <v>4331</v>
      </c>
      <c r="J196" s="177">
        <v>568</v>
      </c>
      <c r="K196" s="177">
        <v>3046</v>
      </c>
      <c r="L196" s="178">
        <v>717</v>
      </c>
      <c r="M196" s="172">
        <v>4469</v>
      </c>
      <c r="N196" s="177">
        <v>597</v>
      </c>
      <c r="O196" s="177">
        <v>3091</v>
      </c>
      <c r="P196" s="178">
        <v>781</v>
      </c>
    </row>
    <row r="197" spans="1:16" x14ac:dyDescent="0.3">
      <c r="A197" s="209">
        <v>5</v>
      </c>
      <c r="B197" s="176" t="s">
        <v>107</v>
      </c>
      <c r="C197" s="176">
        <v>5264</v>
      </c>
      <c r="D197" s="175" t="s">
        <v>153</v>
      </c>
      <c r="E197" s="172">
        <v>4236</v>
      </c>
      <c r="F197" s="177">
        <v>266</v>
      </c>
      <c r="G197" s="177">
        <v>2707</v>
      </c>
      <c r="H197" s="178">
        <v>1263</v>
      </c>
      <c r="I197" s="172">
        <v>4305</v>
      </c>
      <c r="J197" s="177">
        <v>288</v>
      </c>
      <c r="K197" s="177">
        <v>2776</v>
      </c>
      <c r="L197" s="178">
        <v>1241</v>
      </c>
      <c r="M197" s="172">
        <v>4371</v>
      </c>
      <c r="N197" s="177">
        <v>291</v>
      </c>
      <c r="O197" s="177">
        <v>2802</v>
      </c>
      <c r="P197" s="178">
        <v>1278</v>
      </c>
    </row>
    <row r="198" spans="1:16" x14ac:dyDescent="0.3">
      <c r="A198" s="209">
        <v>44</v>
      </c>
      <c r="B198" s="176" t="s">
        <v>734</v>
      </c>
      <c r="C198" s="176">
        <v>44560</v>
      </c>
      <c r="D198" s="175" t="s">
        <v>744</v>
      </c>
      <c r="E198" s="172">
        <v>3968</v>
      </c>
      <c r="F198" s="177">
        <v>2016</v>
      </c>
      <c r="G198" s="177">
        <v>723</v>
      </c>
      <c r="H198" s="178">
        <v>1229</v>
      </c>
      <c r="I198" s="172">
        <v>4391</v>
      </c>
      <c r="J198" s="177">
        <v>2030</v>
      </c>
      <c r="K198" s="177">
        <v>747</v>
      </c>
      <c r="L198" s="178">
        <v>1614</v>
      </c>
      <c r="M198" s="172">
        <v>4385</v>
      </c>
      <c r="N198" s="177">
        <v>1960</v>
      </c>
      <c r="O198" s="177">
        <v>747</v>
      </c>
      <c r="P198" s="178">
        <v>1678</v>
      </c>
    </row>
    <row r="199" spans="1:16" x14ac:dyDescent="0.3">
      <c r="A199" s="209">
        <v>27</v>
      </c>
      <c r="B199" s="176" t="s">
        <v>669</v>
      </c>
      <c r="C199" s="176">
        <v>27361</v>
      </c>
      <c r="D199" s="175" t="s">
        <v>684</v>
      </c>
      <c r="E199" s="172">
        <v>3983</v>
      </c>
      <c r="F199" s="177">
        <v>782</v>
      </c>
      <c r="G199" s="177">
        <v>2193</v>
      </c>
      <c r="H199" s="178">
        <v>1008</v>
      </c>
      <c r="I199" s="172">
        <v>4186</v>
      </c>
      <c r="J199" s="177">
        <v>772</v>
      </c>
      <c r="K199" s="177">
        <v>2468</v>
      </c>
      <c r="L199" s="178">
        <v>946</v>
      </c>
      <c r="M199" s="172">
        <v>4514</v>
      </c>
      <c r="N199" s="177">
        <v>786</v>
      </c>
      <c r="O199" s="177">
        <v>2580</v>
      </c>
      <c r="P199" s="178">
        <v>1148</v>
      </c>
    </row>
    <row r="200" spans="1:16" x14ac:dyDescent="0.3">
      <c r="A200" s="209">
        <v>23</v>
      </c>
      <c r="B200" s="176" t="s">
        <v>268</v>
      </c>
      <c r="C200" s="176">
        <v>23807</v>
      </c>
      <c r="D200" s="175" t="s">
        <v>555</v>
      </c>
      <c r="E200" s="172">
        <v>3955</v>
      </c>
      <c r="F200" s="177">
        <v>1498</v>
      </c>
      <c r="G200" s="177">
        <v>1356</v>
      </c>
      <c r="H200" s="178">
        <v>1101</v>
      </c>
      <c r="I200" s="172">
        <v>4171</v>
      </c>
      <c r="J200" s="177">
        <v>1465</v>
      </c>
      <c r="K200" s="177">
        <v>1380</v>
      </c>
      <c r="L200" s="178">
        <v>1326</v>
      </c>
      <c r="M200" s="172">
        <v>4410</v>
      </c>
      <c r="N200" s="177">
        <v>1459</v>
      </c>
      <c r="O200" s="177">
        <v>1514</v>
      </c>
      <c r="P200" s="178">
        <v>1437</v>
      </c>
    </row>
    <row r="201" spans="1:16" x14ac:dyDescent="0.3">
      <c r="A201" s="209">
        <v>5</v>
      </c>
      <c r="B201" s="176" t="s">
        <v>107</v>
      </c>
      <c r="C201" s="176">
        <v>5756</v>
      </c>
      <c r="D201" s="175" t="s">
        <v>213</v>
      </c>
      <c r="E201" s="172">
        <v>4108</v>
      </c>
      <c r="F201" s="177">
        <v>1007</v>
      </c>
      <c r="G201" s="177">
        <v>2103</v>
      </c>
      <c r="H201" s="178">
        <v>998</v>
      </c>
      <c r="I201" s="172">
        <v>4082</v>
      </c>
      <c r="J201" s="177">
        <v>1016</v>
      </c>
      <c r="K201" s="177">
        <v>2103</v>
      </c>
      <c r="L201" s="178">
        <v>963</v>
      </c>
      <c r="M201" s="172">
        <v>4240</v>
      </c>
      <c r="N201" s="177">
        <v>1032</v>
      </c>
      <c r="O201" s="177">
        <v>2185</v>
      </c>
      <c r="P201" s="178">
        <v>1023</v>
      </c>
    </row>
    <row r="202" spans="1:16" x14ac:dyDescent="0.3">
      <c r="A202" s="209">
        <v>73</v>
      </c>
      <c r="B202" s="176" t="s">
        <v>1016</v>
      </c>
      <c r="C202" s="176">
        <v>73411</v>
      </c>
      <c r="D202" s="175" t="s">
        <v>1041</v>
      </c>
      <c r="E202" s="172">
        <v>4123</v>
      </c>
      <c r="F202" s="177">
        <v>1160</v>
      </c>
      <c r="G202" s="177">
        <v>1721</v>
      </c>
      <c r="H202" s="178">
        <v>1242</v>
      </c>
      <c r="I202" s="172">
        <v>4084</v>
      </c>
      <c r="J202" s="177">
        <v>1148</v>
      </c>
      <c r="K202" s="177">
        <v>1692</v>
      </c>
      <c r="L202" s="178">
        <v>1244</v>
      </c>
      <c r="M202" s="172">
        <v>4216</v>
      </c>
      <c r="N202" s="177">
        <v>1139</v>
      </c>
      <c r="O202" s="177">
        <v>1727</v>
      </c>
      <c r="P202" s="178">
        <v>1350</v>
      </c>
    </row>
    <row r="203" spans="1:16" x14ac:dyDescent="0.3">
      <c r="A203" s="209">
        <v>70</v>
      </c>
      <c r="B203" s="176" t="s">
        <v>498</v>
      </c>
      <c r="C203" s="176">
        <v>70215</v>
      </c>
      <c r="D203" s="175" t="s">
        <v>996</v>
      </c>
      <c r="E203" s="172">
        <v>6878</v>
      </c>
      <c r="F203" s="177">
        <v>3769</v>
      </c>
      <c r="G203" s="177">
        <v>2205</v>
      </c>
      <c r="H203" s="178">
        <v>904</v>
      </c>
      <c r="I203" s="172">
        <v>6759</v>
      </c>
      <c r="J203" s="177">
        <v>3845</v>
      </c>
      <c r="K203" s="177">
        <v>2068</v>
      </c>
      <c r="L203" s="178">
        <v>846</v>
      </c>
      <c r="M203" s="172">
        <v>4203</v>
      </c>
      <c r="N203" s="177">
        <v>1190</v>
      </c>
      <c r="O203" s="177">
        <v>2041</v>
      </c>
      <c r="P203" s="178">
        <v>972</v>
      </c>
    </row>
    <row r="204" spans="1:16" x14ac:dyDescent="0.3">
      <c r="A204" s="209">
        <v>76</v>
      </c>
      <c r="B204" s="176" t="s">
        <v>1062</v>
      </c>
      <c r="C204" s="176">
        <v>76275</v>
      </c>
      <c r="D204" s="175" t="s">
        <v>1078</v>
      </c>
      <c r="E204" s="172">
        <v>4221</v>
      </c>
      <c r="F204" s="177">
        <v>747</v>
      </c>
      <c r="G204" s="177">
        <v>2236</v>
      </c>
      <c r="H204" s="178">
        <v>1238</v>
      </c>
      <c r="I204" s="172">
        <v>4280</v>
      </c>
      <c r="J204" s="177">
        <v>728</v>
      </c>
      <c r="K204" s="177">
        <v>2358</v>
      </c>
      <c r="L204" s="178">
        <v>1194</v>
      </c>
      <c r="M204" s="172">
        <v>4185</v>
      </c>
      <c r="N204" s="177">
        <v>723</v>
      </c>
      <c r="O204" s="177">
        <v>2158</v>
      </c>
      <c r="P204" s="178">
        <v>1304</v>
      </c>
    </row>
    <row r="205" spans="1:16" x14ac:dyDescent="0.3">
      <c r="A205" s="209">
        <v>86</v>
      </c>
      <c r="B205" s="176" t="s">
        <v>1123</v>
      </c>
      <c r="C205" s="176">
        <v>86320</v>
      </c>
      <c r="D205" s="175" t="s">
        <v>1125</v>
      </c>
      <c r="E205" s="172">
        <v>3962</v>
      </c>
      <c r="F205" s="177">
        <v>1008</v>
      </c>
      <c r="G205" s="177">
        <v>1958</v>
      </c>
      <c r="H205" s="178">
        <v>996</v>
      </c>
      <c r="I205" s="172">
        <v>4021</v>
      </c>
      <c r="J205" s="177">
        <v>987</v>
      </c>
      <c r="K205" s="177">
        <v>2086</v>
      </c>
      <c r="L205" s="178">
        <v>948</v>
      </c>
      <c r="M205" s="172">
        <v>4209</v>
      </c>
      <c r="N205" s="177">
        <v>1051</v>
      </c>
      <c r="O205" s="177">
        <v>2059</v>
      </c>
      <c r="P205" s="178">
        <v>1099</v>
      </c>
    </row>
    <row r="206" spans="1:16" x14ac:dyDescent="0.3">
      <c r="A206" s="209">
        <v>15</v>
      </c>
      <c r="B206" s="176" t="s">
        <v>304</v>
      </c>
      <c r="C206" s="176">
        <v>15407</v>
      </c>
      <c r="D206" s="175" t="s">
        <v>351</v>
      </c>
      <c r="E206" s="172">
        <v>3934</v>
      </c>
      <c r="F206" s="177">
        <v>785</v>
      </c>
      <c r="G206" s="177">
        <v>2294</v>
      </c>
      <c r="H206" s="178">
        <v>855</v>
      </c>
      <c r="I206" s="172">
        <v>3977</v>
      </c>
      <c r="J206" s="177">
        <v>795</v>
      </c>
      <c r="K206" s="177">
        <v>2354</v>
      </c>
      <c r="L206" s="178">
        <v>828</v>
      </c>
      <c r="M206" s="172">
        <v>4080</v>
      </c>
      <c r="N206" s="177">
        <v>810</v>
      </c>
      <c r="O206" s="177">
        <v>2371</v>
      </c>
      <c r="P206" s="178">
        <v>899</v>
      </c>
    </row>
    <row r="207" spans="1:16" x14ac:dyDescent="0.3">
      <c r="A207" s="209">
        <v>47</v>
      </c>
      <c r="B207" s="176" t="s">
        <v>748</v>
      </c>
      <c r="C207" s="176">
        <v>47980</v>
      </c>
      <c r="D207" s="175" t="s">
        <v>776</v>
      </c>
      <c r="E207" s="172">
        <v>4167</v>
      </c>
      <c r="F207" s="177">
        <v>1423</v>
      </c>
      <c r="G207" s="177">
        <v>2335</v>
      </c>
      <c r="H207" s="178">
        <v>409</v>
      </c>
      <c r="I207" s="172">
        <v>4054</v>
      </c>
      <c r="J207" s="177">
        <v>1409</v>
      </c>
      <c r="K207" s="177">
        <v>2239</v>
      </c>
      <c r="L207" s="178">
        <v>406</v>
      </c>
      <c r="M207" s="172">
        <v>4069</v>
      </c>
      <c r="N207" s="177">
        <v>1413</v>
      </c>
      <c r="O207" s="177">
        <v>2189</v>
      </c>
      <c r="P207" s="178">
        <v>467</v>
      </c>
    </row>
    <row r="208" spans="1:16" x14ac:dyDescent="0.3">
      <c r="A208" s="209">
        <v>25</v>
      </c>
      <c r="B208" s="176" t="s">
        <v>558</v>
      </c>
      <c r="C208" s="176">
        <v>25769</v>
      </c>
      <c r="D208" s="175" t="s">
        <v>641</v>
      </c>
      <c r="E208" s="172">
        <v>3922</v>
      </c>
      <c r="F208" s="177">
        <v>455</v>
      </c>
      <c r="G208" s="177">
        <v>2726</v>
      </c>
      <c r="H208" s="178">
        <v>741</v>
      </c>
      <c r="I208" s="172">
        <v>3944</v>
      </c>
      <c r="J208" s="177">
        <v>452</v>
      </c>
      <c r="K208" s="177">
        <v>2782</v>
      </c>
      <c r="L208" s="178">
        <v>710</v>
      </c>
      <c r="M208" s="172">
        <v>3959</v>
      </c>
      <c r="N208" s="177">
        <v>415</v>
      </c>
      <c r="O208" s="177">
        <v>2780</v>
      </c>
      <c r="P208" s="178">
        <v>764</v>
      </c>
    </row>
    <row r="209" spans="1:16" x14ac:dyDescent="0.3">
      <c r="A209" s="209">
        <v>44</v>
      </c>
      <c r="B209" s="176" t="s">
        <v>734</v>
      </c>
      <c r="C209" s="176">
        <v>44078</v>
      </c>
      <c r="D209" s="175" t="s">
        <v>736</v>
      </c>
      <c r="E209" s="172">
        <v>3831</v>
      </c>
      <c r="F209" s="177">
        <v>659</v>
      </c>
      <c r="G209" s="177">
        <v>1887</v>
      </c>
      <c r="H209" s="178">
        <v>1285</v>
      </c>
      <c r="I209" s="172">
        <v>3652</v>
      </c>
      <c r="J209" s="177">
        <v>667</v>
      </c>
      <c r="K209" s="177">
        <v>1676</v>
      </c>
      <c r="L209" s="178">
        <v>1309</v>
      </c>
      <c r="M209" s="172">
        <v>4018</v>
      </c>
      <c r="N209" s="177">
        <v>681</v>
      </c>
      <c r="O209" s="177">
        <v>1908</v>
      </c>
      <c r="P209" s="178">
        <v>1429</v>
      </c>
    </row>
    <row r="210" spans="1:16" x14ac:dyDescent="0.3">
      <c r="A210" s="209">
        <v>85</v>
      </c>
      <c r="B210" s="176" t="s">
        <v>1105</v>
      </c>
      <c r="C210" s="176">
        <v>85250</v>
      </c>
      <c r="D210" s="175" t="s">
        <v>1115</v>
      </c>
      <c r="E210" s="172">
        <v>3245</v>
      </c>
      <c r="F210" s="177">
        <v>320</v>
      </c>
      <c r="G210" s="177">
        <v>1939</v>
      </c>
      <c r="H210" s="178">
        <v>986</v>
      </c>
      <c r="I210" s="172">
        <v>3657</v>
      </c>
      <c r="J210" s="177">
        <v>855</v>
      </c>
      <c r="K210" s="177">
        <v>1849</v>
      </c>
      <c r="L210" s="178">
        <v>953</v>
      </c>
      <c r="M210" s="172">
        <v>3966</v>
      </c>
      <c r="N210" s="177">
        <v>1258</v>
      </c>
      <c r="O210" s="177">
        <v>1682</v>
      </c>
      <c r="P210" s="178">
        <v>1026</v>
      </c>
    </row>
    <row r="211" spans="1:16" x14ac:dyDescent="0.3">
      <c r="A211" s="209">
        <v>50</v>
      </c>
      <c r="B211" s="176" t="s">
        <v>777</v>
      </c>
      <c r="C211" s="176">
        <v>50150</v>
      </c>
      <c r="D211" s="175" t="s">
        <v>782</v>
      </c>
      <c r="E211" s="172">
        <v>3553</v>
      </c>
      <c r="F211" s="177">
        <v>851</v>
      </c>
      <c r="G211" s="177">
        <v>2341</v>
      </c>
      <c r="H211" s="178">
        <v>361</v>
      </c>
      <c r="I211" s="172">
        <v>3570</v>
      </c>
      <c r="J211" s="177">
        <v>723</v>
      </c>
      <c r="K211" s="177">
        <v>2462</v>
      </c>
      <c r="L211" s="178">
        <v>385</v>
      </c>
      <c r="M211" s="172">
        <v>3927</v>
      </c>
      <c r="N211" s="177">
        <v>910</v>
      </c>
      <c r="O211" s="177">
        <v>2589</v>
      </c>
      <c r="P211" s="178">
        <v>428</v>
      </c>
    </row>
    <row r="212" spans="1:16" x14ac:dyDescent="0.3">
      <c r="A212" s="209">
        <v>5</v>
      </c>
      <c r="B212" s="176" t="s">
        <v>107</v>
      </c>
      <c r="C212" s="176">
        <v>5591</v>
      </c>
      <c r="D212" s="175" t="s">
        <v>189</v>
      </c>
      <c r="E212" s="172">
        <v>3701</v>
      </c>
      <c r="F212" s="177">
        <v>1007</v>
      </c>
      <c r="G212" s="177">
        <v>2273</v>
      </c>
      <c r="H212" s="178">
        <v>421</v>
      </c>
      <c r="I212" s="172">
        <v>3701</v>
      </c>
      <c r="J212" s="177">
        <v>942</v>
      </c>
      <c r="K212" s="177">
        <v>2351</v>
      </c>
      <c r="L212" s="178">
        <v>408</v>
      </c>
      <c r="M212" s="172">
        <v>3885</v>
      </c>
      <c r="N212" s="177">
        <v>1031</v>
      </c>
      <c r="O212" s="177">
        <v>2422</v>
      </c>
      <c r="P212" s="178">
        <v>432</v>
      </c>
    </row>
    <row r="213" spans="1:16" x14ac:dyDescent="0.3">
      <c r="A213" s="209">
        <v>20</v>
      </c>
      <c r="B213" s="176" t="s">
        <v>504</v>
      </c>
      <c r="C213" s="176">
        <v>20250</v>
      </c>
      <c r="D213" s="175" t="s">
        <v>515</v>
      </c>
      <c r="E213" s="172">
        <v>3868</v>
      </c>
      <c r="F213" s="177">
        <v>688</v>
      </c>
      <c r="G213" s="177">
        <v>2761</v>
      </c>
      <c r="H213" s="178">
        <v>419</v>
      </c>
      <c r="I213" s="172">
        <v>3903</v>
      </c>
      <c r="J213" s="177">
        <v>677</v>
      </c>
      <c r="K213" s="177">
        <v>2768</v>
      </c>
      <c r="L213" s="178">
        <v>458</v>
      </c>
      <c r="M213" s="172">
        <v>3909</v>
      </c>
      <c r="N213" s="177">
        <v>699</v>
      </c>
      <c r="O213" s="177">
        <v>2700</v>
      </c>
      <c r="P213" s="178">
        <v>510</v>
      </c>
    </row>
    <row r="214" spans="1:16" x14ac:dyDescent="0.3">
      <c r="A214" s="209">
        <v>5</v>
      </c>
      <c r="B214" s="176" t="s">
        <v>107</v>
      </c>
      <c r="C214" s="176">
        <v>5250</v>
      </c>
      <c r="D214" s="175" t="s">
        <v>152</v>
      </c>
      <c r="E214" s="172">
        <v>3594</v>
      </c>
      <c r="F214" s="177">
        <v>979</v>
      </c>
      <c r="G214" s="177">
        <v>1986</v>
      </c>
      <c r="H214" s="178">
        <v>629</v>
      </c>
      <c r="I214" s="172">
        <v>3597</v>
      </c>
      <c r="J214" s="177">
        <v>856</v>
      </c>
      <c r="K214" s="177">
        <v>2067</v>
      </c>
      <c r="L214" s="178">
        <v>674</v>
      </c>
      <c r="M214" s="172">
        <v>3862</v>
      </c>
      <c r="N214" s="177">
        <v>1125</v>
      </c>
      <c r="O214" s="177">
        <v>2018</v>
      </c>
      <c r="P214" s="178">
        <v>719</v>
      </c>
    </row>
    <row r="215" spans="1:16" x14ac:dyDescent="0.3">
      <c r="A215" s="209">
        <v>76</v>
      </c>
      <c r="B215" s="176" t="s">
        <v>1062</v>
      </c>
      <c r="C215" s="176">
        <v>76400</v>
      </c>
      <c r="D215" s="175" t="s">
        <v>173</v>
      </c>
      <c r="E215" s="172">
        <v>3728</v>
      </c>
      <c r="F215" s="177">
        <v>510</v>
      </c>
      <c r="G215" s="177">
        <v>2052</v>
      </c>
      <c r="H215" s="178">
        <v>1166</v>
      </c>
      <c r="I215" s="172">
        <v>3769</v>
      </c>
      <c r="J215" s="177">
        <v>495</v>
      </c>
      <c r="K215" s="177">
        <v>2153</v>
      </c>
      <c r="L215" s="178">
        <v>1121</v>
      </c>
      <c r="M215" s="172">
        <v>3884</v>
      </c>
      <c r="N215" s="177">
        <v>507</v>
      </c>
      <c r="O215" s="177">
        <v>2173</v>
      </c>
      <c r="P215" s="178">
        <v>1204</v>
      </c>
    </row>
    <row r="216" spans="1:16" x14ac:dyDescent="0.3">
      <c r="A216" s="209">
        <v>8</v>
      </c>
      <c r="B216" s="176" t="s">
        <v>233</v>
      </c>
      <c r="C216" s="176">
        <v>8078</v>
      </c>
      <c r="D216" s="175" t="s">
        <v>235</v>
      </c>
      <c r="E216" s="172">
        <v>3862</v>
      </c>
      <c r="F216" s="177">
        <v>701</v>
      </c>
      <c r="G216" s="177">
        <v>2097</v>
      </c>
      <c r="H216" s="178">
        <v>1064</v>
      </c>
      <c r="I216" s="172">
        <v>3759</v>
      </c>
      <c r="J216" s="177">
        <v>711</v>
      </c>
      <c r="K216" s="177">
        <v>1940</v>
      </c>
      <c r="L216" s="178">
        <v>1108</v>
      </c>
      <c r="M216" s="172">
        <v>3943</v>
      </c>
      <c r="N216" s="177">
        <v>716</v>
      </c>
      <c r="O216" s="177">
        <v>1959</v>
      </c>
      <c r="P216" s="178">
        <v>1268</v>
      </c>
    </row>
    <row r="217" spans="1:16" x14ac:dyDescent="0.3">
      <c r="A217" s="209">
        <v>63</v>
      </c>
      <c r="B217" s="176" t="s">
        <v>895</v>
      </c>
      <c r="C217" s="176">
        <v>63401</v>
      </c>
      <c r="D217" s="175" t="s">
        <v>900</v>
      </c>
      <c r="E217" s="172">
        <v>3563</v>
      </c>
      <c r="F217" s="177">
        <v>650</v>
      </c>
      <c r="G217" s="177">
        <v>2066</v>
      </c>
      <c r="H217" s="178">
        <v>847</v>
      </c>
      <c r="I217" s="172">
        <v>3690</v>
      </c>
      <c r="J217" s="177">
        <v>643</v>
      </c>
      <c r="K217" s="177">
        <v>2210</v>
      </c>
      <c r="L217" s="178">
        <v>837</v>
      </c>
      <c r="M217" s="172">
        <v>3840</v>
      </c>
      <c r="N217" s="177">
        <v>664</v>
      </c>
      <c r="O217" s="177">
        <v>2280</v>
      </c>
      <c r="P217" s="178">
        <v>896</v>
      </c>
    </row>
    <row r="218" spans="1:16" x14ac:dyDescent="0.3">
      <c r="A218" s="209">
        <v>50</v>
      </c>
      <c r="B218" s="176" t="s">
        <v>777</v>
      </c>
      <c r="C218" s="176">
        <v>50689</v>
      </c>
      <c r="D218" s="176" t="s">
        <v>528</v>
      </c>
      <c r="E218" s="172">
        <v>3725</v>
      </c>
      <c r="F218" s="177">
        <v>470</v>
      </c>
      <c r="G218" s="177">
        <v>2534</v>
      </c>
      <c r="H218" s="178">
        <v>721</v>
      </c>
      <c r="I218" s="172">
        <v>3722</v>
      </c>
      <c r="J218" s="177">
        <v>480</v>
      </c>
      <c r="K218" s="177">
        <v>2588</v>
      </c>
      <c r="L218" s="178">
        <v>654</v>
      </c>
      <c r="M218" s="172">
        <v>3856</v>
      </c>
      <c r="N218" s="177">
        <v>476</v>
      </c>
      <c r="O218" s="177">
        <v>2622</v>
      </c>
      <c r="P218" s="178">
        <v>758</v>
      </c>
    </row>
    <row r="219" spans="1:16" x14ac:dyDescent="0.3">
      <c r="A219" s="209">
        <v>13</v>
      </c>
      <c r="B219" s="176" t="s">
        <v>257</v>
      </c>
      <c r="C219" s="176">
        <v>13244</v>
      </c>
      <c r="D219" s="175" t="s">
        <v>270</v>
      </c>
      <c r="E219" s="172">
        <v>3799</v>
      </c>
      <c r="F219" s="177">
        <v>1296</v>
      </c>
      <c r="G219" s="177">
        <v>1836</v>
      </c>
      <c r="H219" s="178">
        <v>667</v>
      </c>
      <c r="I219" s="172">
        <v>3684</v>
      </c>
      <c r="J219" s="177">
        <v>1295</v>
      </c>
      <c r="K219" s="177">
        <v>1763</v>
      </c>
      <c r="L219" s="178">
        <v>626</v>
      </c>
      <c r="M219" s="172">
        <v>3889</v>
      </c>
      <c r="N219" s="177">
        <v>1315</v>
      </c>
      <c r="O219" s="177">
        <v>1792</v>
      </c>
      <c r="P219" s="178">
        <v>782</v>
      </c>
    </row>
    <row r="220" spans="1:16" x14ac:dyDescent="0.3">
      <c r="A220" s="209">
        <v>73</v>
      </c>
      <c r="B220" s="176" t="s">
        <v>1016</v>
      </c>
      <c r="C220" s="176">
        <v>73349</v>
      </c>
      <c r="D220" s="175" t="s">
        <v>1038</v>
      </c>
      <c r="E220" s="172">
        <v>3718</v>
      </c>
      <c r="F220" s="177">
        <v>770</v>
      </c>
      <c r="G220" s="177">
        <v>1925</v>
      </c>
      <c r="H220" s="178">
        <v>1023</v>
      </c>
      <c r="I220" s="172">
        <v>3695</v>
      </c>
      <c r="J220" s="177">
        <v>769</v>
      </c>
      <c r="K220" s="177">
        <v>1943</v>
      </c>
      <c r="L220" s="178">
        <v>983</v>
      </c>
      <c r="M220" s="172">
        <v>3811</v>
      </c>
      <c r="N220" s="177">
        <v>783</v>
      </c>
      <c r="O220" s="177">
        <v>1943</v>
      </c>
      <c r="P220" s="178">
        <v>1085</v>
      </c>
    </row>
    <row r="221" spans="1:16" x14ac:dyDescent="0.3">
      <c r="A221" s="209">
        <v>5</v>
      </c>
      <c r="B221" s="176" t="s">
        <v>107</v>
      </c>
      <c r="C221" s="176">
        <v>5101</v>
      </c>
      <c r="D221" s="175" t="s">
        <v>129</v>
      </c>
      <c r="E221" s="172">
        <v>3728</v>
      </c>
      <c r="F221" s="177">
        <v>694</v>
      </c>
      <c r="G221" s="177">
        <v>2015</v>
      </c>
      <c r="H221" s="178">
        <v>1019</v>
      </c>
      <c r="I221" s="172">
        <v>3795</v>
      </c>
      <c r="J221" s="177">
        <v>773</v>
      </c>
      <c r="K221" s="177">
        <v>1998</v>
      </c>
      <c r="L221" s="178">
        <v>1024</v>
      </c>
      <c r="M221" s="172">
        <v>3780</v>
      </c>
      <c r="N221" s="177">
        <v>655</v>
      </c>
      <c r="O221" s="177">
        <v>2009</v>
      </c>
      <c r="P221" s="178">
        <v>1116</v>
      </c>
    </row>
    <row r="222" spans="1:16" x14ac:dyDescent="0.3">
      <c r="A222" s="209">
        <v>63</v>
      </c>
      <c r="B222" s="176" t="s">
        <v>895</v>
      </c>
      <c r="C222" s="176">
        <v>63470</v>
      </c>
      <c r="D222" s="175" t="s">
        <v>901</v>
      </c>
      <c r="E222" s="172">
        <v>3450</v>
      </c>
      <c r="F222" s="177">
        <v>666</v>
      </c>
      <c r="G222" s="177">
        <v>1988</v>
      </c>
      <c r="H222" s="178">
        <v>796</v>
      </c>
      <c r="I222" s="172">
        <v>3540</v>
      </c>
      <c r="J222" s="177">
        <v>667</v>
      </c>
      <c r="K222" s="177">
        <v>2103</v>
      </c>
      <c r="L222" s="178">
        <v>770</v>
      </c>
      <c r="M222" s="172">
        <v>3746</v>
      </c>
      <c r="N222" s="177">
        <v>697</v>
      </c>
      <c r="O222" s="177">
        <v>2200</v>
      </c>
      <c r="P222" s="178">
        <v>849</v>
      </c>
    </row>
    <row r="223" spans="1:16" x14ac:dyDescent="0.3">
      <c r="A223" s="209">
        <v>47</v>
      </c>
      <c r="B223" s="176" t="s">
        <v>748</v>
      </c>
      <c r="C223" s="176">
        <v>47245</v>
      </c>
      <c r="D223" s="175" t="s">
        <v>756</v>
      </c>
      <c r="E223" s="172">
        <v>3821</v>
      </c>
      <c r="F223" s="177">
        <v>1172</v>
      </c>
      <c r="G223" s="177">
        <v>1588</v>
      </c>
      <c r="H223" s="178">
        <v>1061</v>
      </c>
      <c r="I223" s="172">
        <v>3611</v>
      </c>
      <c r="J223" s="177">
        <v>1170</v>
      </c>
      <c r="K223" s="177">
        <v>1559</v>
      </c>
      <c r="L223" s="178">
        <v>882</v>
      </c>
      <c r="M223" s="172">
        <v>3926</v>
      </c>
      <c r="N223" s="177">
        <v>1170</v>
      </c>
      <c r="O223" s="177">
        <v>1609</v>
      </c>
      <c r="P223" s="178">
        <v>1147</v>
      </c>
    </row>
    <row r="224" spans="1:16" x14ac:dyDescent="0.3">
      <c r="A224" s="209">
        <v>20</v>
      </c>
      <c r="B224" s="176" t="s">
        <v>504</v>
      </c>
      <c r="C224" s="176">
        <v>20770</v>
      </c>
      <c r="D224" s="175" t="s">
        <v>528</v>
      </c>
      <c r="E224" s="172">
        <v>3411</v>
      </c>
      <c r="F224" s="177">
        <v>463</v>
      </c>
      <c r="G224" s="177">
        <v>2260</v>
      </c>
      <c r="H224" s="178">
        <v>688</v>
      </c>
      <c r="I224" s="172">
        <v>3499</v>
      </c>
      <c r="J224" s="177">
        <v>426</v>
      </c>
      <c r="K224" s="177">
        <v>2396</v>
      </c>
      <c r="L224" s="178">
        <v>677</v>
      </c>
      <c r="M224" s="172">
        <v>3584</v>
      </c>
      <c r="N224" s="177">
        <v>460</v>
      </c>
      <c r="O224" s="177">
        <v>2389</v>
      </c>
      <c r="P224" s="178">
        <v>735</v>
      </c>
    </row>
    <row r="225" spans="1:16" x14ac:dyDescent="0.3">
      <c r="A225" s="209">
        <v>76</v>
      </c>
      <c r="B225" s="176" t="s">
        <v>1062</v>
      </c>
      <c r="C225" s="176">
        <v>76736</v>
      </c>
      <c r="D225" s="175" t="s">
        <v>1088</v>
      </c>
      <c r="E225" s="172">
        <v>3440</v>
      </c>
      <c r="F225" s="177">
        <v>617</v>
      </c>
      <c r="G225" s="177">
        <v>1746</v>
      </c>
      <c r="H225" s="178">
        <v>1077</v>
      </c>
      <c r="I225" s="172">
        <v>3531</v>
      </c>
      <c r="J225" s="177">
        <v>619</v>
      </c>
      <c r="K225" s="177">
        <v>1865</v>
      </c>
      <c r="L225" s="178">
        <v>1047</v>
      </c>
      <c r="M225" s="172">
        <v>3567</v>
      </c>
      <c r="N225" s="177">
        <v>612</v>
      </c>
      <c r="O225" s="177">
        <v>1845</v>
      </c>
      <c r="P225" s="178">
        <v>1110</v>
      </c>
    </row>
    <row r="226" spans="1:16" x14ac:dyDescent="0.3">
      <c r="A226" s="209">
        <v>25</v>
      </c>
      <c r="B226" s="176" t="s">
        <v>558</v>
      </c>
      <c r="C226" s="176">
        <v>25035</v>
      </c>
      <c r="D226" s="175" t="s">
        <v>561</v>
      </c>
      <c r="E226" s="172">
        <v>3456</v>
      </c>
      <c r="F226" s="177">
        <v>694</v>
      </c>
      <c r="G226" s="177">
        <v>2120</v>
      </c>
      <c r="H226" s="178">
        <v>642</v>
      </c>
      <c r="I226" s="172">
        <v>3453</v>
      </c>
      <c r="J226" s="177">
        <v>689</v>
      </c>
      <c r="K226" s="177">
        <v>2129</v>
      </c>
      <c r="L226" s="178">
        <v>635</v>
      </c>
      <c r="M226" s="172">
        <v>3541</v>
      </c>
      <c r="N226" s="177">
        <v>666</v>
      </c>
      <c r="O226" s="177">
        <v>2190</v>
      </c>
      <c r="P226" s="178">
        <v>685</v>
      </c>
    </row>
    <row r="227" spans="1:16" x14ac:dyDescent="0.3">
      <c r="A227" s="209">
        <v>5</v>
      </c>
      <c r="B227" s="176" t="s">
        <v>107</v>
      </c>
      <c r="C227" s="176">
        <v>5847</v>
      </c>
      <c r="D227" s="175" t="s">
        <v>222</v>
      </c>
      <c r="E227" s="172">
        <v>3366</v>
      </c>
      <c r="F227" s="177">
        <v>705</v>
      </c>
      <c r="G227" s="177">
        <v>2005</v>
      </c>
      <c r="H227" s="178">
        <v>656</v>
      </c>
      <c r="I227" s="172">
        <v>3482</v>
      </c>
      <c r="J227" s="177">
        <v>807</v>
      </c>
      <c r="K227" s="177">
        <v>2068</v>
      </c>
      <c r="L227" s="178">
        <v>607</v>
      </c>
      <c r="M227" s="172">
        <v>3555</v>
      </c>
      <c r="N227" s="177">
        <v>842</v>
      </c>
      <c r="O227" s="177">
        <v>2021</v>
      </c>
      <c r="P227" s="178">
        <v>692</v>
      </c>
    </row>
    <row r="228" spans="1:16" x14ac:dyDescent="0.3">
      <c r="A228" s="209">
        <v>25</v>
      </c>
      <c r="B228" s="176" t="s">
        <v>558</v>
      </c>
      <c r="C228" s="176">
        <v>25322</v>
      </c>
      <c r="D228" s="175" t="s">
        <v>596</v>
      </c>
      <c r="E228" s="172">
        <v>3271</v>
      </c>
      <c r="F228" s="177">
        <v>437</v>
      </c>
      <c r="G228" s="177">
        <v>2084</v>
      </c>
      <c r="H228" s="178">
        <v>750</v>
      </c>
      <c r="I228" s="172">
        <v>3443</v>
      </c>
      <c r="J228" s="177">
        <v>441</v>
      </c>
      <c r="K228" s="177">
        <v>2257</v>
      </c>
      <c r="L228" s="178">
        <v>745</v>
      </c>
      <c r="M228" s="172">
        <v>3522</v>
      </c>
      <c r="N228" s="177">
        <v>448</v>
      </c>
      <c r="O228" s="177">
        <v>2259</v>
      </c>
      <c r="P228" s="178">
        <v>815</v>
      </c>
    </row>
    <row r="229" spans="1:16" x14ac:dyDescent="0.3">
      <c r="A229" s="209">
        <v>44</v>
      </c>
      <c r="B229" s="176" t="s">
        <v>734</v>
      </c>
      <c r="C229" s="176">
        <v>44279</v>
      </c>
      <c r="D229" s="175" t="s">
        <v>740</v>
      </c>
      <c r="E229" s="172">
        <v>3263</v>
      </c>
      <c r="F229" s="177">
        <v>891</v>
      </c>
      <c r="G229" s="177">
        <v>1221</v>
      </c>
      <c r="H229" s="178">
        <v>1151</v>
      </c>
      <c r="I229" s="172">
        <v>3365</v>
      </c>
      <c r="J229" s="177">
        <v>909</v>
      </c>
      <c r="K229" s="177">
        <v>1262</v>
      </c>
      <c r="L229" s="178">
        <v>1194</v>
      </c>
      <c r="M229" s="172">
        <v>3575</v>
      </c>
      <c r="N229" s="177">
        <v>972</v>
      </c>
      <c r="O229" s="177">
        <v>1284</v>
      </c>
      <c r="P229" s="178">
        <v>1319</v>
      </c>
    </row>
    <row r="230" spans="1:16" x14ac:dyDescent="0.3">
      <c r="A230" s="209">
        <v>68</v>
      </c>
      <c r="B230" s="176" t="s">
        <v>918</v>
      </c>
      <c r="C230" s="176">
        <v>68432</v>
      </c>
      <c r="D230" s="175" t="s">
        <v>960</v>
      </c>
      <c r="E230" s="172">
        <v>3351</v>
      </c>
      <c r="F230" s="177">
        <v>649</v>
      </c>
      <c r="G230" s="177">
        <v>1569</v>
      </c>
      <c r="H230" s="178">
        <v>1133</v>
      </c>
      <c r="I230" s="172">
        <v>3231</v>
      </c>
      <c r="J230" s="177">
        <v>558</v>
      </c>
      <c r="K230" s="177">
        <v>1634</v>
      </c>
      <c r="L230" s="178">
        <v>1039</v>
      </c>
      <c r="M230" s="172">
        <v>3622</v>
      </c>
      <c r="N230" s="177">
        <v>699</v>
      </c>
      <c r="O230" s="177">
        <v>1712</v>
      </c>
      <c r="P230" s="178">
        <v>1211</v>
      </c>
    </row>
    <row r="231" spans="1:16" x14ac:dyDescent="0.3">
      <c r="A231" s="209">
        <v>68</v>
      </c>
      <c r="B231" s="176" t="s">
        <v>918</v>
      </c>
      <c r="C231" s="176">
        <v>68190</v>
      </c>
      <c r="D231" s="175" t="s">
        <v>933</v>
      </c>
      <c r="E231" s="172">
        <v>3401</v>
      </c>
      <c r="F231" s="177">
        <v>578</v>
      </c>
      <c r="G231" s="177">
        <v>1913</v>
      </c>
      <c r="H231" s="178">
        <v>910</v>
      </c>
      <c r="I231" s="172">
        <v>3506</v>
      </c>
      <c r="J231" s="177">
        <v>599</v>
      </c>
      <c r="K231" s="177">
        <v>1986</v>
      </c>
      <c r="L231" s="178">
        <v>921</v>
      </c>
      <c r="M231" s="172">
        <v>3509</v>
      </c>
      <c r="N231" s="177">
        <v>601</v>
      </c>
      <c r="O231" s="177">
        <v>1919</v>
      </c>
      <c r="P231" s="178">
        <v>989</v>
      </c>
    </row>
    <row r="232" spans="1:16" x14ac:dyDescent="0.3">
      <c r="A232" s="209">
        <v>13</v>
      </c>
      <c r="B232" s="176" t="s">
        <v>257</v>
      </c>
      <c r="C232" s="176">
        <v>13052</v>
      </c>
      <c r="D232" s="175" t="s">
        <v>262</v>
      </c>
      <c r="E232" s="172">
        <v>3185</v>
      </c>
      <c r="F232" s="177">
        <v>975</v>
      </c>
      <c r="G232" s="177">
        <v>1559</v>
      </c>
      <c r="H232" s="178">
        <v>651</v>
      </c>
      <c r="I232" s="172">
        <v>3392</v>
      </c>
      <c r="J232" s="177">
        <v>1037</v>
      </c>
      <c r="K232" s="177">
        <v>1676</v>
      </c>
      <c r="L232" s="178">
        <v>679</v>
      </c>
      <c r="M232" s="172">
        <v>3559</v>
      </c>
      <c r="N232" s="177">
        <v>1061</v>
      </c>
      <c r="O232" s="177">
        <v>1700</v>
      </c>
      <c r="P232" s="178">
        <v>798</v>
      </c>
    </row>
    <row r="233" spans="1:16" x14ac:dyDescent="0.3">
      <c r="A233" s="209">
        <v>25</v>
      </c>
      <c r="B233" s="176" t="s">
        <v>558</v>
      </c>
      <c r="C233" s="176">
        <v>25785</v>
      </c>
      <c r="D233" s="175" t="s">
        <v>646</v>
      </c>
      <c r="E233" s="172">
        <v>3362</v>
      </c>
      <c r="F233" s="177">
        <v>509</v>
      </c>
      <c r="G233" s="177">
        <v>1533</v>
      </c>
      <c r="H233" s="178">
        <v>1320</v>
      </c>
      <c r="I233" s="172">
        <v>3462</v>
      </c>
      <c r="J233" s="177">
        <v>512</v>
      </c>
      <c r="K233" s="177">
        <v>1649</v>
      </c>
      <c r="L233" s="178">
        <v>1301</v>
      </c>
      <c r="M233" s="172">
        <v>3539</v>
      </c>
      <c r="N233" s="177">
        <v>479</v>
      </c>
      <c r="O233" s="177">
        <v>1659</v>
      </c>
      <c r="P233" s="178">
        <v>1401</v>
      </c>
    </row>
    <row r="234" spans="1:16" x14ac:dyDescent="0.3">
      <c r="A234" s="209">
        <v>25</v>
      </c>
      <c r="B234" s="176" t="s">
        <v>558</v>
      </c>
      <c r="C234" s="176">
        <v>25772</v>
      </c>
      <c r="D234" s="175" t="s">
        <v>642</v>
      </c>
      <c r="E234" s="172">
        <v>3897</v>
      </c>
      <c r="F234" s="177">
        <v>281</v>
      </c>
      <c r="G234" s="177">
        <v>3054</v>
      </c>
      <c r="H234" s="178">
        <v>562</v>
      </c>
      <c r="I234" s="172">
        <v>3719</v>
      </c>
      <c r="J234" s="177">
        <v>284</v>
      </c>
      <c r="K234" s="177">
        <v>2892</v>
      </c>
      <c r="L234" s="178">
        <v>543</v>
      </c>
      <c r="M234" s="172">
        <v>3445</v>
      </c>
      <c r="N234" s="177">
        <v>284</v>
      </c>
      <c r="O234" s="177">
        <v>2595</v>
      </c>
      <c r="P234" s="178">
        <v>566</v>
      </c>
    </row>
    <row r="235" spans="1:16" x14ac:dyDescent="0.3">
      <c r="A235" s="209">
        <v>76</v>
      </c>
      <c r="B235" s="176" t="s">
        <v>1062</v>
      </c>
      <c r="C235" s="176">
        <v>76563</v>
      </c>
      <c r="D235" s="175" t="s">
        <v>1085</v>
      </c>
      <c r="E235" s="172">
        <v>3341</v>
      </c>
      <c r="F235" s="177">
        <v>671</v>
      </c>
      <c r="G235" s="177">
        <v>1647</v>
      </c>
      <c r="H235" s="178">
        <v>1023</v>
      </c>
      <c r="I235" s="172">
        <v>3295</v>
      </c>
      <c r="J235" s="177">
        <v>545</v>
      </c>
      <c r="K235" s="177">
        <v>1748</v>
      </c>
      <c r="L235" s="178">
        <v>1002</v>
      </c>
      <c r="M235" s="172">
        <v>3439</v>
      </c>
      <c r="N235" s="177">
        <v>663</v>
      </c>
      <c r="O235" s="177">
        <v>1716</v>
      </c>
      <c r="P235" s="178">
        <v>1060</v>
      </c>
    </row>
    <row r="236" spans="1:16" x14ac:dyDescent="0.3">
      <c r="A236" s="209">
        <v>17</v>
      </c>
      <c r="B236" s="176" t="s">
        <v>134</v>
      </c>
      <c r="C236" s="176">
        <v>17042</v>
      </c>
      <c r="D236" s="175" t="s">
        <v>426</v>
      </c>
      <c r="E236" s="172">
        <v>3160</v>
      </c>
      <c r="F236" s="177">
        <v>750</v>
      </c>
      <c r="G236" s="177">
        <v>1321</v>
      </c>
      <c r="H236" s="178">
        <v>1089</v>
      </c>
      <c r="I236" s="172">
        <v>3230</v>
      </c>
      <c r="J236" s="177">
        <v>770</v>
      </c>
      <c r="K236" s="177">
        <v>1396</v>
      </c>
      <c r="L236" s="178">
        <v>1064</v>
      </c>
      <c r="M236" s="172">
        <v>3395</v>
      </c>
      <c r="N236" s="177">
        <v>825</v>
      </c>
      <c r="O236" s="177">
        <v>1455</v>
      </c>
      <c r="P236" s="178">
        <v>1115</v>
      </c>
    </row>
    <row r="237" spans="1:16" x14ac:dyDescent="0.3">
      <c r="A237" s="209">
        <v>25</v>
      </c>
      <c r="B237" s="176" t="s">
        <v>558</v>
      </c>
      <c r="C237" s="176">
        <v>25513</v>
      </c>
      <c r="D237" s="175" t="s">
        <v>618</v>
      </c>
      <c r="E237" s="172">
        <v>3158</v>
      </c>
      <c r="F237" s="177">
        <v>869</v>
      </c>
      <c r="G237" s="177">
        <v>1153</v>
      </c>
      <c r="H237" s="178">
        <v>1136</v>
      </c>
      <c r="I237" s="172">
        <v>3433</v>
      </c>
      <c r="J237" s="177">
        <v>911</v>
      </c>
      <c r="K237" s="177">
        <v>1363</v>
      </c>
      <c r="L237" s="178">
        <v>1159</v>
      </c>
      <c r="M237" s="172">
        <v>3426</v>
      </c>
      <c r="N237" s="177">
        <v>811</v>
      </c>
      <c r="O237" s="177">
        <v>1366</v>
      </c>
      <c r="P237" s="178">
        <v>1249</v>
      </c>
    </row>
    <row r="238" spans="1:16" x14ac:dyDescent="0.3">
      <c r="A238" s="209">
        <v>25</v>
      </c>
      <c r="B238" s="176" t="s">
        <v>558</v>
      </c>
      <c r="C238" s="176">
        <v>25099</v>
      </c>
      <c r="D238" s="175" t="s">
        <v>566</v>
      </c>
      <c r="E238" s="172">
        <v>3347</v>
      </c>
      <c r="F238" s="177">
        <v>430</v>
      </c>
      <c r="G238" s="177">
        <v>2566</v>
      </c>
      <c r="H238" s="178">
        <v>351</v>
      </c>
      <c r="I238" s="172">
        <v>2176</v>
      </c>
      <c r="J238" s="177">
        <v>386</v>
      </c>
      <c r="K238" s="177">
        <v>1410</v>
      </c>
      <c r="L238" s="178">
        <v>380</v>
      </c>
      <c r="M238" s="172">
        <v>3331</v>
      </c>
      <c r="N238" s="177">
        <v>412</v>
      </c>
      <c r="O238" s="177">
        <v>2531</v>
      </c>
      <c r="P238" s="178">
        <v>388</v>
      </c>
    </row>
    <row r="239" spans="1:16" x14ac:dyDescent="0.3">
      <c r="A239" s="209">
        <v>17</v>
      </c>
      <c r="B239" s="176" t="s">
        <v>134</v>
      </c>
      <c r="C239" s="176">
        <v>17442</v>
      </c>
      <c r="D239" s="175" t="s">
        <v>434</v>
      </c>
      <c r="E239" s="172">
        <v>3061</v>
      </c>
      <c r="F239" s="177">
        <v>224</v>
      </c>
      <c r="G239" s="177">
        <v>2587</v>
      </c>
      <c r="H239" s="178">
        <v>250</v>
      </c>
      <c r="I239" s="172">
        <v>3265</v>
      </c>
      <c r="J239" s="177">
        <v>233</v>
      </c>
      <c r="K239" s="177">
        <v>2786</v>
      </c>
      <c r="L239" s="178">
        <v>246</v>
      </c>
      <c r="M239" s="172">
        <v>3336</v>
      </c>
      <c r="N239" s="177">
        <v>259</v>
      </c>
      <c r="O239" s="177">
        <v>2778</v>
      </c>
      <c r="P239" s="178">
        <v>299</v>
      </c>
    </row>
    <row r="240" spans="1:16" x14ac:dyDescent="0.3">
      <c r="A240" s="209">
        <v>5</v>
      </c>
      <c r="B240" s="176" t="s">
        <v>107</v>
      </c>
      <c r="C240" s="176">
        <v>5490</v>
      </c>
      <c r="D240" s="175" t="s">
        <v>181</v>
      </c>
      <c r="E240" s="172">
        <v>3254</v>
      </c>
      <c r="F240" s="177">
        <v>1162</v>
      </c>
      <c r="G240" s="177">
        <v>1528</v>
      </c>
      <c r="H240" s="178">
        <v>564</v>
      </c>
      <c r="I240" s="172">
        <v>3353</v>
      </c>
      <c r="J240" s="177">
        <v>1152</v>
      </c>
      <c r="K240" s="177">
        <v>1614</v>
      </c>
      <c r="L240" s="178">
        <v>587</v>
      </c>
      <c r="M240" s="172">
        <v>3305</v>
      </c>
      <c r="N240" s="177">
        <v>970</v>
      </c>
      <c r="O240" s="177">
        <v>1683</v>
      </c>
      <c r="P240" s="178">
        <v>652</v>
      </c>
    </row>
    <row r="241" spans="1:16" x14ac:dyDescent="0.3">
      <c r="A241" s="209">
        <v>5</v>
      </c>
      <c r="B241" s="176" t="s">
        <v>107</v>
      </c>
      <c r="C241" s="176">
        <v>5541</v>
      </c>
      <c r="D241" s="175" t="s">
        <v>184</v>
      </c>
      <c r="E241" s="172">
        <v>3240</v>
      </c>
      <c r="F241" s="177">
        <v>421</v>
      </c>
      <c r="G241" s="177">
        <v>1808</v>
      </c>
      <c r="H241" s="178">
        <v>1011</v>
      </c>
      <c r="I241" s="172">
        <v>3245</v>
      </c>
      <c r="J241" s="177">
        <v>431</v>
      </c>
      <c r="K241" s="177">
        <v>1865</v>
      </c>
      <c r="L241" s="178">
        <v>949</v>
      </c>
      <c r="M241" s="172">
        <v>3384</v>
      </c>
      <c r="N241" s="177">
        <v>446</v>
      </c>
      <c r="O241" s="177">
        <v>1845</v>
      </c>
      <c r="P241" s="178">
        <v>1093</v>
      </c>
    </row>
    <row r="242" spans="1:16" x14ac:dyDescent="0.3">
      <c r="A242" s="209">
        <v>86</v>
      </c>
      <c r="B242" s="176" t="s">
        <v>1123</v>
      </c>
      <c r="C242" s="176">
        <v>86885</v>
      </c>
      <c r="D242" s="175" t="s">
        <v>1132</v>
      </c>
      <c r="E242" s="172">
        <v>3109</v>
      </c>
      <c r="F242" s="177">
        <v>612</v>
      </c>
      <c r="G242" s="177">
        <v>1649</v>
      </c>
      <c r="H242" s="178">
        <v>848</v>
      </c>
      <c r="I242" s="172">
        <v>3178</v>
      </c>
      <c r="J242" s="177">
        <v>607</v>
      </c>
      <c r="K242" s="177">
        <v>1711</v>
      </c>
      <c r="L242" s="178">
        <v>860</v>
      </c>
      <c r="M242" s="172">
        <v>3371</v>
      </c>
      <c r="N242" s="177">
        <v>650</v>
      </c>
      <c r="O242" s="177">
        <v>1725</v>
      </c>
      <c r="P242" s="178">
        <v>996</v>
      </c>
    </row>
    <row r="243" spans="1:16" x14ac:dyDescent="0.3">
      <c r="A243" s="209">
        <v>19</v>
      </c>
      <c r="B243" s="176" t="s">
        <v>467</v>
      </c>
      <c r="C243" s="176">
        <v>19364</v>
      </c>
      <c r="D243" s="175" t="s">
        <v>480</v>
      </c>
      <c r="E243" s="172">
        <v>650</v>
      </c>
      <c r="F243" s="177">
        <v>362</v>
      </c>
      <c r="G243" s="177">
        <v>65</v>
      </c>
      <c r="H243" s="178">
        <v>223</v>
      </c>
      <c r="I243" s="172">
        <v>636</v>
      </c>
      <c r="J243" s="177">
        <v>377</v>
      </c>
      <c r="K243" s="177">
        <v>56</v>
      </c>
      <c r="L243" s="178">
        <v>203</v>
      </c>
      <c r="M243" s="172">
        <v>3263</v>
      </c>
      <c r="N243" s="177">
        <v>2946</v>
      </c>
      <c r="O243" s="177">
        <v>58</v>
      </c>
      <c r="P243" s="178">
        <v>259</v>
      </c>
    </row>
    <row r="244" spans="1:16" x14ac:dyDescent="0.3">
      <c r="A244" s="209">
        <v>91</v>
      </c>
      <c r="B244" s="176" t="s">
        <v>1134</v>
      </c>
      <c r="C244" s="176">
        <v>91263</v>
      </c>
      <c r="D244" s="175" t="s">
        <v>1136</v>
      </c>
      <c r="E244" s="172">
        <v>2695</v>
      </c>
      <c r="F244" s="177">
        <v>48</v>
      </c>
      <c r="G244" s="177">
        <v>2558</v>
      </c>
      <c r="H244" s="178">
        <v>89</v>
      </c>
      <c r="I244" s="172">
        <v>3446</v>
      </c>
      <c r="J244" s="177">
        <v>50</v>
      </c>
      <c r="K244" s="177">
        <v>3304</v>
      </c>
      <c r="L244" s="178">
        <v>92</v>
      </c>
      <c r="M244" s="172">
        <v>3218</v>
      </c>
      <c r="N244" s="177">
        <v>53</v>
      </c>
      <c r="O244" s="177">
        <v>3061</v>
      </c>
      <c r="P244" s="178">
        <v>104</v>
      </c>
    </row>
    <row r="245" spans="1:16" x14ac:dyDescent="0.3">
      <c r="A245" s="209">
        <v>25</v>
      </c>
      <c r="B245" s="176" t="s">
        <v>558</v>
      </c>
      <c r="C245" s="176">
        <v>25317</v>
      </c>
      <c r="D245" s="175" t="s">
        <v>594</v>
      </c>
      <c r="E245" s="172">
        <v>3071</v>
      </c>
      <c r="F245" s="177">
        <v>206</v>
      </c>
      <c r="G245" s="177">
        <v>2414</v>
      </c>
      <c r="H245" s="178">
        <v>451</v>
      </c>
      <c r="I245" s="172">
        <v>3192</v>
      </c>
      <c r="J245" s="177">
        <v>205</v>
      </c>
      <c r="K245" s="177">
        <v>2541</v>
      </c>
      <c r="L245" s="178">
        <v>446</v>
      </c>
      <c r="M245" s="172">
        <v>3209</v>
      </c>
      <c r="N245" s="177">
        <v>211</v>
      </c>
      <c r="O245" s="177">
        <v>2508</v>
      </c>
      <c r="P245" s="178">
        <v>490</v>
      </c>
    </row>
    <row r="246" spans="1:16" x14ac:dyDescent="0.3">
      <c r="A246" s="209">
        <v>25</v>
      </c>
      <c r="B246" s="176" t="s">
        <v>558</v>
      </c>
      <c r="C246" s="176">
        <v>25183</v>
      </c>
      <c r="D246" s="175" t="s">
        <v>577</v>
      </c>
      <c r="E246" s="172">
        <v>2974</v>
      </c>
      <c r="F246" s="177">
        <v>590</v>
      </c>
      <c r="G246" s="177">
        <v>1366</v>
      </c>
      <c r="H246" s="178">
        <v>1018</v>
      </c>
      <c r="I246" s="172">
        <v>3067</v>
      </c>
      <c r="J246" s="177">
        <v>669</v>
      </c>
      <c r="K246" s="177">
        <v>1412</v>
      </c>
      <c r="L246" s="178">
        <v>986</v>
      </c>
      <c r="M246" s="172">
        <v>3289</v>
      </c>
      <c r="N246" s="177">
        <v>724</v>
      </c>
      <c r="O246" s="177">
        <v>1448</v>
      </c>
      <c r="P246" s="178">
        <v>1117</v>
      </c>
    </row>
    <row r="247" spans="1:16" x14ac:dyDescent="0.3">
      <c r="A247" s="209">
        <v>41</v>
      </c>
      <c r="B247" s="176" t="s">
        <v>699</v>
      </c>
      <c r="C247" s="176">
        <v>41615</v>
      </c>
      <c r="D247" s="175" t="s">
        <v>723</v>
      </c>
      <c r="E247" s="172">
        <v>3086</v>
      </c>
      <c r="F247" s="177">
        <v>567</v>
      </c>
      <c r="G247" s="177">
        <v>1961</v>
      </c>
      <c r="H247" s="178">
        <v>558</v>
      </c>
      <c r="I247" s="172">
        <v>3087</v>
      </c>
      <c r="J247" s="177">
        <v>569</v>
      </c>
      <c r="K247" s="177">
        <v>1987</v>
      </c>
      <c r="L247" s="178">
        <v>531</v>
      </c>
      <c r="M247" s="172">
        <v>3204</v>
      </c>
      <c r="N247" s="177">
        <v>557</v>
      </c>
      <c r="O247" s="177">
        <v>2068</v>
      </c>
      <c r="P247" s="178">
        <v>579</v>
      </c>
    </row>
    <row r="248" spans="1:16" x14ac:dyDescent="0.3">
      <c r="A248" s="209">
        <v>47</v>
      </c>
      <c r="B248" s="176" t="s">
        <v>748</v>
      </c>
      <c r="C248" s="176">
        <v>47555</v>
      </c>
      <c r="D248" s="175" t="s">
        <v>765</v>
      </c>
      <c r="E248" s="172">
        <v>3073</v>
      </c>
      <c r="F248" s="177">
        <v>985</v>
      </c>
      <c r="G248" s="177">
        <v>1247</v>
      </c>
      <c r="H248" s="178">
        <v>841</v>
      </c>
      <c r="I248" s="172">
        <v>3054</v>
      </c>
      <c r="J248" s="177">
        <v>924</v>
      </c>
      <c r="K248" s="177">
        <v>1233</v>
      </c>
      <c r="L248" s="178">
        <v>897</v>
      </c>
      <c r="M248" s="172">
        <v>3190</v>
      </c>
      <c r="N248" s="177">
        <v>982</v>
      </c>
      <c r="O248" s="177">
        <v>1253</v>
      </c>
      <c r="P248" s="178">
        <v>955</v>
      </c>
    </row>
    <row r="249" spans="1:16" x14ac:dyDescent="0.3">
      <c r="A249" s="209">
        <v>81</v>
      </c>
      <c r="B249" s="176" t="s">
        <v>1098</v>
      </c>
      <c r="C249" s="176">
        <v>81065</v>
      </c>
      <c r="D249" s="175" t="s">
        <v>1099</v>
      </c>
      <c r="E249" s="172">
        <v>2566</v>
      </c>
      <c r="F249" s="177">
        <v>812</v>
      </c>
      <c r="G249" s="177">
        <v>962</v>
      </c>
      <c r="H249" s="178">
        <v>792</v>
      </c>
      <c r="I249" s="172">
        <v>2596</v>
      </c>
      <c r="J249" s="177">
        <v>801</v>
      </c>
      <c r="K249" s="177">
        <v>1020</v>
      </c>
      <c r="L249" s="178">
        <v>775</v>
      </c>
      <c r="M249" s="172">
        <v>3289</v>
      </c>
      <c r="N249" s="177">
        <v>1105</v>
      </c>
      <c r="O249" s="177">
        <v>1239</v>
      </c>
      <c r="P249" s="178">
        <v>945</v>
      </c>
    </row>
    <row r="250" spans="1:16" x14ac:dyDescent="0.3">
      <c r="A250" s="209">
        <v>99</v>
      </c>
      <c r="B250" s="176" t="s">
        <v>1153</v>
      </c>
      <c r="C250" s="176">
        <v>99524</v>
      </c>
      <c r="D250" s="175" t="s">
        <v>1155</v>
      </c>
      <c r="E250" s="172">
        <v>2692</v>
      </c>
      <c r="F250" s="177">
        <v>283</v>
      </c>
      <c r="G250" s="177">
        <v>2103</v>
      </c>
      <c r="H250" s="178">
        <v>306</v>
      </c>
      <c r="I250" s="172">
        <v>3156</v>
      </c>
      <c r="J250" s="177">
        <v>277</v>
      </c>
      <c r="K250" s="177">
        <v>2602</v>
      </c>
      <c r="L250" s="178">
        <v>277</v>
      </c>
      <c r="M250" s="172">
        <v>3126</v>
      </c>
      <c r="N250" s="177">
        <v>292</v>
      </c>
      <c r="O250" s="177">
        <v>2519</v>
      </c>
      <c r="P250" s="178">
        <v>315</v>
      </c>
    </row>
    <row r="251" spans="1:16" x14ac:dyDescent="0.3">
      <c r="A251" s="209">
        <v>70</v>
      </c>
      <c r="B251" s="176" t="s">
        <v>498</v>
      </c>
      <c r="C251" s="176">
        <v>70708</v>
      </c>
      <c r="D251" s="175" t="s">
        <v>1010</v>
      </c>
      <c r="E251" s="172">
        <v>2738</v>
      </c>
      <c r="F251" s="177">
        <v>936</v>
      </c>
      <c r="G251" s="177">
        <v>1272</v>
      </c>
      <c r="H251" s="178">
        <v>530</v>
      </c>
      <c r="I251" s="172">
        <v>2854</v>
      </c>
      <c r="J251" s="177">
        <v>907</v>
      </c>
      <c r="K251" s="177">
        <v>1426</v>
      </c>
      <c r="L251" s="178">
        <v>521</v>
      </c>
      <c r="M251" s="172">
        <v>3188</v>
      </c>
      <c r="N251" s="177">
        <v>1106</v>
      </c>
      <c r="O251" s="177">
        <v>1451</v>
      </c>
      <c r="P251" s="178">
        <v>631</v>
      </c>
    </row>
    <row r="252" spans="1:16" x14ac:dyDescent="0.3">
      <c r="A252" s="209">
        <v>76</v>
      </c>
      <c r="B252" s="176" t="s">
        <v>1062</v>
      </c>
      <c r="C252" s="176">
        <v>76113</v>
      </c>
      <c r="D252" s="175" t="s">
        <v>1069</v>
      </c>
      <c r="E252" s="172">
        <v>3139</v>
      </c>
      <c r="F252" s="177">
        <v>405</v>
      </c>
      <c r="G252" s="177">
        <v>1960</v>
      </c>
      <c r="H252" s="178">
        <v>774</v>
      </c>
      <c r="I252" s="172">
        <v>2981</v>
      </c>
      <c r="J252" s="177">
        <v>337</v>
      </c>
      <c r="K252" s="177">
        <v>1974</v>
      </c>
      <c r="L252" s="178">
        <v>670</v>
      </c>
      <c r="M252" s="172">
        <v>3184</v>
      </c>
      <c r="N252" s="177">
        <v>397</v>
      </c>
      <c r="O252" s="177">
        <v>1983</v>
      </c>
      <c r="P252" s="178">
        <v>804</v>
      </c>
    </row>
    <row r="253" spans="1:16" x14ac:dyDescent="0.3">
      <c r="A253" s="209">
        <v>73</v>
      </c>
      <c r="B253" s="176" t="s">
        <v>1016</v>
      </c>
      <c r="C253" s="176">
        <v>73124</v>
      </c>
      <c r="D253" s="175" t="s">
        <v>1024</v>
      </c>
      <c r="E253" s="172">
        <v>2589</v>
      </c>
      <c r="F253" s="177">
        <v>426</v>
      </c>
      <c r="G253" s="177">
        <v>1737</v>
      </c>
      <c r="H253" s="178">
        <v>426</v>
      </c>
      <c r="I253" s="172">
        <v>2614</v>
      </c>
      <c r="J253" s="177">
        <v>432</v>
      </c>
      <c r="K253" s="177">
        <v>1754</v>
      </c>
      <c r="L253" s="178">
        <v>428</v>
      </c>
      <c r="M253" s="172">
        <v>3089</v>
      </c>
      <c r="N253" s="177">
        <v>432</v>
      </c>
      <c r="O253" s="177">
        <v>2179</v>
      </c>
      <c r="P253" s="178">
        <v>478</v>
      </c>
    </row>
    <row r="254" spans="1:16" x14ac:dyDescent="0.3">
      <c r="A254" s="209">
        <v>76</v>
      </c>
      <c r="B254" s="176" t="s">
        <v>1062</v>
      </c>
      <c r="C254" s="176">
        <v>76233</v>
      </c>
      <c r="D254" s="175" t="s">
        <v>1073</v>
      </c>
      <c r="E254" s="172">
        <v>2222</v>
      </c>
      <c r="F254" s="177">
        <v>689</v>
      </c>
      <c r="G254" s="177">
        <v>980</v>
      </c>
      <c r="H254" s="178">
        <v>553</v>
      </c>
      <c r="I254" s="172">
        <v>2955</v>
      </c>
      <c r="J254" s="177">
        <v>1337</v>
      </c>
      <c r="K254" s="177">
        <v>1006</v>
      </c>
      <c r="L254" s="178">
        <v>612</v>
      </c>
      <c r="M254" s="172">
        <v>3082</v>
      </c>
      <c r="N254" s="177">
        <v>1404</v>
      </c>
      <c r="O254" s="177">
        <v>1003</v>
      </c>
      <c r="P254" s="178">
        <v>675</v>
      </c>
    </row>
    <row r="255" spans="1:16" x14ac:dyDescent="0.3">
      <c r="A255" s="209">
        <v>25</v>
      </c>
      <c r="B255" s="176" t="s">
        <v>558</v>
      </c>
      <c r="C255" s="176">
        <v>25486</v>
      </c>
      <c r="D255" s="175" t="s">
        <v>614</v>
      </c>
      <c r="E255" s="172">
        <v>3330</v>
      </c>
      <c r="F255" s="177">
        <v>278</v>
      </c>
      <c r="G255" s="177">
        <v>2637</v>
      </c>
      <c r="H255" s="178">
        <v>415</v>
      </c>
      <c r="I255" s="172">
        <v>3041</v>
      </c>
      <c r="J255" s="177">
        <v>308</v>
      </c>
      <c r="K255" s="177">
        <v>2316</v>
      </c>
      <c r="L255" s="178">
        <v>417</v>
      </c>
      <c r="M255" s="172">
        <v>3013</v>
      </c>
      <c r="N255" s="177">
        <v>307</v>
      </c>
      <c r="O255" s="177">
        <v>2273</v>
      </c>
      <c r="P255" s="178">
        <v>433</v>
      </c>
    </row>
    <row r="256" spans="1:16" x14ac:dyDescent="0.3">
      <c r="A256" s="209">
        <v>5</v>
      </c>
      <c r="B256" s="176" t="s">
        <v>107</v>
      </c>
      <c r="C256" s="176">
        <v>5604</v>
      </c>
      <c r="D256" s="175" t="s">
        <v>190</v>
      </c>
      <c r="E256" s="172">
        <v>2858</v>
      </c>
      <c r="F256" s="177">
        <v>520</v>
      </c>
      <c r="G256" s="177">
        <v>1915</v>
      </c>
      <c r="H256" s="178">
        <v>423</v>
      </c>
      <c r="I256" s="172">
        <v>2869</v>
      </c>
      <c r="J256" s="177">
        <v>526</v>
      </c>
      <c r="K256" s="177">
        <v>1943</v>
      </c>
      <c r="L256" s="178">
        <v>400</v>
      </c>
      <c r="M256" s="172">
        <v>3012</v>
      </c>
      <c r="N256" s="177">
        <v>529</v>
      </c>
      <c r="O256" s="177">
        <v>2051</v>
      </c>
      <c r="P256" s="178">
        <v>432</v>
      </c>
    </row>
    <row r="257" spans="1:16" x14ac:dyDescent="0.3">
      <c r="A257" s="209">
        <v>68</v>
      </c>
      <c r="B257" s="176" t="s">
        <v>918</v>
      </c>
      <c r="C257" s="176">
        <v>68861</v>
      </c>
      <c r="D257" s="175" t="s">
        <v>990</v>
      </c>
      <c r="E257" s="172">
        <v>2848</v>
      </c>
      <c r="F257" s="177">
        <v>506</v>
      </c>
      <c r="G257" s="177">
        <v>1392</v>
      </c>
      <c r="H257" s="178">
        <v>950</v>
      </c>
      <c r="I257" s="172">
        <v>2903</v>
      </c>
      <c r="J257" s="177">
        <v>503</v>
      </c>
      <c r="K257" s="177">
        <v>1462</v>
      </c>
      <c r="L257" s="178">
        <v>938</v>
      </c>
      <c r="M257" s="172">
        <v>3033</v>
      </c>
      <c r="N257" s="177">
        <v>546</v>
      </c>
      <c r="O257" s="177">
        <v>1475</v>
      </c>
      <c r="P257" s="178">
        <v>1012</v>
      </c>
    </row>
    <row r="258" spans="1:16" x14ac:dyDescent="0.3">
      <c r="A258" s="209">
        <v>20</v>
      </c>
      <c r="B258" s="176" t="s">
        <v>504</v>
      </c>
      <c r="C258" s="176">
        <v>20400</v>
      </c>
      <c r="D258" s="175" t="s">
        <v>519</v>
      </c>
      <c r="E258" s="172">
        <v>2879</v>
      </c>
      <c r="F258" s="177">
        <v>666</v>
      </c>
      <c r="G258" s="177">
        <v>1561</v>
      </c>
      <c r="H258" s="178">
        <v>652</v>
      </c>
      <c r="I258" s="172">
        <v>2682</v>
      </c>
      <c r="J258" s="177">
        <v>541</v>
      </c>
      <c r="K258" s="177">
        <v>1547</v>
      </c>
      <c r="L258" s="178">
        <v>594</v>
      </c>
      <c r="M258" s="172">
        <v>3129</v>
      </c>
      <c r="N258" s="177">
        <v>752</v>
      </c>
      <c r="O258" s="177">
        <v>1560</v>
      </c>
      <c r="P258" s="178">
        <v>817</v>
      </c>
    </row>
    <row r="259" spans="1:16" x14ac:dyDescent="0.3">
      <c r="A259" s="209">
        <v>70</v>
      </c>
      <c r="B259" s="176" t="s">
        <v>498</v>
      </c>
      <c r="C259" s="176">
        <v>70820</v>
      </c>
      <c r="D259" s="175" t="s">
        <v>1014</v>
      </c>
      <c r="E259" s="172">
        <v>2645</v>
      </c>
      <c r="F259" s="177">
        <v>713</v>
      </c>
      <c r="G259" s="177">
        <v>1560</v>
      </c>
      <c r="H259" s="178">
        <v>372</v>
      </c>
      <c r="I259" s="172">
        <v>2842</v>
      </c>
      <c r="J259" s="177">
        <v>710</v>
      </c>
      <c r="K259" s="177">
        <v>1621</v>
      </c>
      <c r="L259" s="178">
        <v>511</v>
      </c>
      <c r="M259" s="172">
        <v>2940</v>
      </c>
      <c r="N259" s="177">
        <v>674</v>
      </c>
      <c r="O259" s="177">
        <v>1715</v>
      </c>
      <c r="P259" s="178">
        <v>551</v>
      </c>
    </row>
    <row r="260" spans="1:16" x14ac:dyDescent="0.3">
      <c r="A260" s="209">
        <v>15</v>
      </c>
      <c r="B260" s="176" t="s">
        <v>304</v>
      </c>
      <c r="C260" s="176">
        <v>15491</v>
      </c>
      <c r="D260" s="175" t="s">
        <v>360</v>
      </c>
      <c r="E260" s="172">
        <v>2898</v>
      </c>
      <c r="F260" s="177">
        <v>682</v>
      </c>
      <c r="G260" s="177">
        <v>1761</v>
      </c>
      <c r="H260" s="178">
        <v>455</v>
      </c>
      <c r="I260" s="172">
        <v>2877</v>
      </c>
      <c r="J260" s="177">
        <v>676</v>
      </c>
      <c r="K260" s="177">
        <v>1773</v>
      </c>
      <c r="L260" s="178">
        <v>428</v>
      </c>
      <c r="M260" s="172">
        <v>2928</v>
      </c>
      <c r="N260" s="177">
        <v>667</v>
      </c>
      <c r="O260" s="177">
        <v>1793</v>
      </c>
      <c r="P260" s="178">
        <v>468</v>
      </c>
    </row>
    <row r="261" spans="1:16" x14ac:dyDescent="0.3">
      <c r="A261" s="209">
        <v>85</v>
      </c>
      <c r="B261" s="176" t="s">
        <v>1105</v>
      </c>
      <c r="C261" s="176">
        <v>85230</v>
      </c>
      <c r="D261" s="175" t="s">
        <v>1114</v>
      </c>
      <c r="E261" s="172">
        <v>2376</v>
      </c>
      <c r="F261" s="177">
        <v>183</v>
      </c>
      <c r="G261" s="177">
        <v>1864</v>
      </c>
      <c r="H261" s="178">
        <v>329</v>
      </c>
      <c r="I261" s="172">
        <v>2583</v>
      </c>
      <c r="J261" s="177">
        <v>240</v>
      </c>
      <c r="K261" s="177">
        <v>2002</v>
      </c>
      <c r="L261" s="178">
        <v>341</v>
      </c>
      <c r="M261" s="172">
        <v>2842</v>
      </c>
      <c r="N261" s="177">
        <v>401</v>
      </c>
      <c r="O261" s="177">
        <v>2069</v>
      </c>
      <c r="P261" s="178">
        <v>372</v>
      </c>
    </row>
    <row r="262" spans="1:16" x14ac:dyDescent="0.3">
      <c r="A262" s="209">
        <v>5</v>
      </c>
      <c r="B262" s="176" t="s">
        <v>107</v>
      </c>
      <c r="C262" s="176">
        <v>5282</v>
      </c>
      <c r="D262" s="175" t="s">
        <v>155</v>
      </c>
      <c r="E262" s="172">
        <v>2748</v>
      </c>
      <c r="F262" s="177">
        <v>419</v>
      </c>
      <c r="G262" s="177">
        <v>1906</v>
      </c>
      <c r="H262" s="178">
        <v>423</v>
      </c>
      <c r="I262" s="172">
        <v>2802</v>
      </c>
      <c r="J262" s="177">
        <v>463</v>
      </c>
      <c r="K262" s="177">
        <v>1908</v>
      </c>
      <c r="L262" s="178">
        <v>431</v>
      </c>
      <c r="M262" s="172">
        <v>2840</v>
      </c>
      <c r="N262" s="177">
        <v>463</v>
      </c>
      <c r="O262" s="177">
        <v>1903</v>
      </c>
      <c r="P262" s="178">
        <v>474</v>
      </c>
    </row>
    <row r="263" spans="1:16" x14ac:dyDescent="0.3">
      <c r="A263" s="209">
        <v>19</v>
      </c>
      <c r="B263" s="176" t="s">
        <v>467</v>
      </c>
      <c r="C263" s="176">
        <v>19548</v>
      </c>
      <c r="D263" s="175" t="s">
        <v>489</v>
      </c>
      <c r="E263" s="172">
        <v>2663</v>
      </c>
      <c r="F263" s="177">
        <v>822</v>
      </c>
      <c r="G263" s="177">
        <v>988</v>
      </c>
      <c r="H263" s="178">
        <v>853</v>
      </c>
      <c r="I263" s="172">
        <v>2790</v>
      </c>
      <c r="J263" s="177">
        <v>1047</v>
      </c>
      <c r="K263" s="177">
        <v>990</v>
      </c>
      <c r="L263" s="178">
        <v>753</v>
      </c>
      <c r="M263" s="172">
        <v>2971</v>
      </c>
      <c r="N263" s="177">
        <v>1059</v>
      </c>
      <c r="O263" s="177">
        <v>984</v>
      </c>
      <c r="P263" s="178">
        <v>928</v>
      </c>
    </row>
    <row r="264" spans="1:16" x14ac:dyDescent="0.3">
      <c r="A264" s="209">
        <v>41</v>
      </c>
      <c r="B264" s="176" t="s">
        <v>699</v>
      </c>
      <c r="C264" s="176">
        <v>41524</v>
      </c>
      <c r="D264" s="175" t="s">
        <v>720</v>
      </c>
      <c r="E264" s="172">
        <v>2706</v>
      </c>
      <c r="F264" s="177">
        <v>532</v>
      </c>
      <c r="G264" s="177">
        <v>1647</v>
      </c>
      <c r="H264" s="178">
        <v>527</v>
      </c>
      <c r="I264" s="172">
        <v>2745</v>
      </c>
      <c r="J264" s="177">
        <v>535</v>
      </c>
      <c r="K264" s="177">
        <v>1681</v>
      </c>
      <c r="L264" s="178">
        <v>529</v>
      </c>
      <c r="M264" s="172">
        <v>2842</v>
      </c>
      <c r="N264" s="177">
        <v>515</v>
      </c>
      <c r="O264" s="177">
        <v>1739</v>
      </c>
      <c r="P264" s="178">
        <v>588</v>
      </c>
    </row>
    <row r="265" spans="1:16" x14ac:dyDescent="0.3">
      <c r="A265" s="209">
        <v>17</v>
      </c>
      <c r="B265" s="176" t="s">
        <v>134</v>
      </c>
      <c r="C265" s="176">
        <v>17777</v>
      </c>
      <c r="D265" s="175" t="s">
        <v>447</v>
      </c>
      <c r="E265" s="172">
        <v>2689</v>
      </c>
      <c r="F265" s="177">
        <v>701</v>
      </c>
      <c r="G265" s="177">
        <v>1412</v>
      </c>
      <c r="H265" s="178">
        <v>576</v>
      </c>
      <c r="I265" s="172">
        <v>2708</v>
      </c>
      <c r="J265" s="177">
        <v>672</v>
      </c>
      <c r="K265" s="177">
        <v>1471</v>
      </c>
      <c r="L265" s="178">
        <v>565</v>
      </c>
      <c r="M265" s="172">
        <v>2851</v>
      </c>
      <c r="N265" s="177">
        <v>742</v>
      </c>
      <c r="O265" s="177">
        <v>1467</v>
      </c>
      <c r="P265" s="178">
        <v>642</v>
      </c>
    </row>
    <row r="266" spans="1:16" x14ac:dyDescent="0.3">
      <c r="A266" s="209">
        <v>25</v>
      </c>
      <c r="B266" s="176" t="s">
        <v>558</v>
      </c>
      <c r="C266" s="176">
        <v>25402</v>
      </c>
      <c r="D266" s="175" t="s">
        <v>482</v>
      </c>
      <c r="E266" s="172">
        <v>2431</v>
      </c>
      <c r="F266" s="177">
        <v>539</v>
      </c>
      <c r="G266" s="177">
        <v>1052</v>
      </c>
      <c r="H266" s="178">
        <v>840</v>
      </c>
      <c r="I266" s="172">
        <v>2756</v>
      </c>
      <c r="J266" s="177">
        <v>792</v>
      </c>
      <c r="K266" s="177">
        <v>1120</v>
      </c>
      <c r="L266" s="178">
        <v>844</v>
      </c>
      <c r="M266" s="172">
        <v>2827</v>
      </c>
      <c r="N266" s="177">
        <v>815</v>
      </c>
      <c r="O266" s="177">
        <v>1096</v>
      </c>
      <c r="P266" s="178">
        <v>916</v>
      </c>
    </row>
    <row r="267" spans="1:16" x14ac:dyDescent="0.3">
      <c r="A267" s="209">
        <v>25</v>
      </c>
      <c r="B267" s="176" t="s">
        <v>558</v>
      </c>
      <c r="C267" s="176">
        <v>25295</v>
      </c>
      <c r="D267" s="175" t="s">
        <v>590</v>
      </c>
      <c r="E267" s="172">
        <v>2667</v>
      </c>
      <c r="F267" s="177">
        <v>250</v>
      </c>
      <c r="G267" s="177">
        <v>1824</v>
      </c>
      <c r="H267" s="178">
        <v>593</v>
      </c>
      <c r="I267" s="172">
        <v>2731</v>
      </c>
      <c r="J267" s="177">
        <v>244</v>
      </c>
      <c r="K267" s="177">
        <v>1895</v>
      </c>
      <c r="L267" s="178">
        <v>592</v>
      </c>
      <c r="M267" s="172">
        <v>2770</v>
      </c>
      <c r="N267" s="177">
        <v>248</v>
      </c>
      <c r="O267" s="177">
        <v>1899</v>
      </c>
      <c r="P267" s="178">
        <v>623</v>
      </c>
    </row>
    <row r="268" spans="1:16" x14ac:dyDescent="0.3">
      <c r="A268" s="209">
        <v>63</v>
      </c>
      <c r="B268" s="176" t="s">
        <v>895</v>
      </c>
      <c r="C268" s="176">
        <v>63190</v>
      </c>
      <c r="D268" s="175" t="s">
        <v>897</v>
      </c>
      <c r="E268" s="172">
        <v>2559</v>
      </c>
      <c r="F268" s="177">
        <v>400</v>
      </c>
      <c r="G268" s="177">
        <v>1268</v>
      </c>
      <c r="H268" s="178">
        <v>891</v>
      </c>
      <c r="I268" s="172">
        <v>2644</v>
      </c>
      <c r="J268" s="177">
        <v>403</v>
      </c>
      <c r="K268" s="177">
        <v>1377</v>
      </c>
      <c r="L268" s="178">
        <v>864</v>
      </c>
      <c r="M268" s="172">
        <v>2809</v>
      </c>
      <c r="N268" s="177">
        <v>425</v>
      </c>
      <c r="O268" s="177">
        <v>1441</v>
      </c>
      <c r="P268" s="178">
        <v>943</v>
      </c>
    </row>
    <row r="269" spans="1:16" x14ac:dyDescent="0.3">
      <c r="A269" s="209">
        <v>5</v>
      </c>
      <c r="B269" s="176" t="s">
        <v>107</v>
      </c>
      <c r="C269" s="176">
        <v>5361</v>
      </c>
      <c r="D269" s="175" t="s">
        <v>167</v>
      </c>
      <c r="E269" s="172">
        <v>2502</v>
      </c>
      <c r="F269" s="177">
        <v>451</v>
      </c>
      <c r="G269" s="177">
        <v>1751</v>
      </c>
      <c r="H269" s="178">
        <v>300</v>
      </c>
      <c r="I269" s="172">
        <v>2569</v>
      </c>
      <c r="J269" s="177">
        <v>433</v>
      </c>
      <c r="K269" s="177">
        <v>1853</v>
      </c>
      <c r="L269" s="178">
        <v>283</v>
      </c>
      <c r="M269" s="172">
        <v>2757</v>
      </c>
      <c r="N269" s="177">
        <v>437</v>
      </c>
      <c r="O269" s="177">
        <v>1983</v>
      </c>
      <c r="P269" s="178">
        <v>337</v>
      </c>
    </row>
    <row r="270" spans="1:16" x14ac:dyDescent="0.3">
      <c r="A270" s="209">
        <v>17</v>
      </c>
      <c r="B270" s="176" t="s">
        <v>134</v>
      </c>
      <c r="C270" s="176">
        <v>17013</v>
      </c>
      <c r="D270" s="175" t="s">
        <v>425</v>
      </c>
      <c r="E270" s="172">
        <v>2735</v>
      </c>
      <c r="F270" s="177">
        <v>505</v>
      </c>
      <c r="G270" s="177">
        <v>1433</v>
      </c>
      <c r="H270" s="178">
        <v>797</v>
      </c>
      <c r="I270" s="172">
        <v>2654</v>
      </c>
      <c r="J270" s="177">
        <v>449</v>
      </c>
      <c r="K270" s="177">
        <v>1456</v>
      </c>
      <c r="L270" s="178">
        <v>749</v>
      </c>
      <c r="M270" s="172">
        <v>2830</v>
      </c>
      <c r="N270" s="177">
        <v>533</v>
      </c>
      <c r="O270" s="177">
        <v>1421</v>
      </c>
      <c r="P270" s="178">
        <v>876</v>
      </c>
    </row>
    <row r="271" spans="1:16" x14ac:dyDescent="0.3">
      <c r="A271" s="209">
        <v>19</v>
      </c>
      <c r="B271" s="176" t="s">
        <v>467</v>
      </c>
      <c r="C271" s="176">
        <v>19845</v>
      </c>
      <c r="D271" s="175" t="s">
        <v>503</v>
      </c>
      <c r="E271" s="172">
        <v>2607</v>
      </c>
      <c r="F271" s="177">
        <v>629</v>
      </c>
      <c r="G271" s="177">
        <v>1604</v>
      </c>
      <c r="H271" s="178">
        <v>374</v>
      </c>
      <c r="I271" s="172">
        <v>2720</v>
      </c>
      <c r="J271" s="177">
        <v>754</v>
      </c>
      <c r="K271" s="177">
        <v>1621</v>
      </c>
      <c r="L271" s="178">
        <v>345</v>
      </c>
      <c r="M271" s="172">
        <v>2740</v>
      </c>
      <c r="N271" s="177">
        <v>736</v>
      </c>
      <c r="O271" s="177">
        <v>1607</v>
      </c>
      <c r="P271" s="178">
        <v>397</v>
      </c>
    </row>
    <row r="272" spans="1:16" x14ac:dyDescent="0.3">
      <c r="A272" s="209">
        <v>52</v>
      </c>
      <c r="B272" s="176" t="s">
        <v>180</v>
      </c>
      <c r="C272" s="176">
        <v>52838</v>
      </c>
      <c r="D272" s="176" t="s">
        <v>854</v>
      </c>
      <c r="E272" s="172">
        <v>2659</v>
      </c>
      <c r="F272" s="177">
        <v>774</v>
      </c>
      <c r="G272" s="177">
        <v>1078</v>
      </c>
      <c r="H272" s="178">
        <v>807</v>
      </c>
      <c r="I272" s="172">
        <v>2444</v>
      </c>
      <c r="J272" s="177">
        <v>720</v>
      </c>
      <c r="K272" s="177">
        <v>888</v>
      </c>
      <c r="L272" s="178">
        <v>836</v>
      </c>
      <c r="M272" s="172">
        <v>2813</v>
      </c>
      <c r="N272" s="177">
        <v>766</v>
      </c>
      <c r="O272" s="177">
        <v>1081</v>
      </c>
      <c r="P272" s="178">
        <v>966</v>
      </c>
    </row>
    <row r="273" spans="1:16" x14ac:dyDescent="0.3">
      <c r="A273" s="209">
        <v>5</v>
      </c>
      <c r="B273" s="176" t="s">
        <v>107</v>
      </c>
      <c r="C273" s="176">
        <v>5321</v>
      </c>
      <c r="D273" s="175" t="s">
        <v>163</v>
      </c>
      <c r="E273" s="172">
        <v>2457</v>
      </c>
      <c r="F273" s="177">
        <v>390</v>
      </c>
      <c r="G273" s="177">
        <v>1418</v>
      </c>
      <c r="H273" s="178">
        <v>649</v>
      </c>
      <c r="I273" s="172">
        <v>2630</v>
      </c>
      <c r="J273" s="177">
        <v>380</v>
      </c>
      <c r="K273" s="177">
        <v>1576</v>
      </c>
      <c r="L273" s="178">
        <v>674</v>
      </c>
      <c r="M273" s="172">
        <v>2706</v>
      </c>
      <c r="N273" s="177">
        <v>381</v>
      </c>
      <c r="O273" s="177">
        <v>1592</v>
      </c>
      <c r="P273" s="178">
        <v>733</v>
      </c>
    </row>
    <row r="274" spans="1:16" x14ac:dyDescent="0.3">
      <c r="A274" s="209">
        <v>15</v>
      </c>
      <c r="B274" s="176" t="s">
        <v>304</v>
      </c>
      <c r="C274" s="176">
        <v>15469</v>
      </c>
      <c r="D274" s="175" t="s">
        <v>357</v>
      </c>
      <c r="E274" s="172">
        <v>2703</v>
      </c>
      <c r="F274" s="177">
        <v>848</v>
      </c>
      <c r="G274" s="177">
        <v>965</v>
      </c>
      <c r="H274" s="178">
        <v>890</v>
      </c>
      <c r="I274" s="172">
        <v>2489</v>
      </c>
      <c r="J274" s="177">
        <v>714</v>
      </c>
      <c r="K274" s="177">
        <v>929</v>
      </c>
      <c r="L274" s="178">
        <v>846</v>
      </c>
      <c r="M274" s="172">
        <v>2732</v>
      </c>
      <c r="N274" s="177">
        <v>852</v>
      </c>
      <c r="O274" s="177">
        <v>929</v>
      </c>
      <c r="P274" s="178">
        <v>951</v>
      </c>
    </row>
    <row r="275" spans="1:16" x14ac:dyDescent="0.3">
      <c r="A275" s="209">
        <v>25</v>
      </c>
      <c r="B275" s="176" t="s">
        <v>558</v>
      </c>
      <c r="C275" s="176">
        <v>25736</v>
      </c>
      <c r="D275" s="175" t="s">
        <v>635</v>
      </c>
      <c r="E275" s="172">
        <v>2654</v>
      </c>
      <c r="F275" s="177">
        <v>320</v>
      </c>
      <c r="G275" s="177">
        <v>1799</v>
      </c>
      <c r="H275" s="178">
        <v>535</v>
      </c>
      <c r="I275" s="172">
        <v>2797</v>
      </c>
      <c r="J275" s="177">
        <v>412</v>
      </c>
      <c r="K275" s="177">
        <v>1841</v>
      </c>
      <c r="L275" s="178">
        <v>544</v>
      </c>
      <c r="M275" s="172">
        <v>2682</v>
      </c>
      <c r="N275" s="177">
        <v>317</v>
      </c>
      <c r="O275" s="177">
        <v>1763</v>
      </c>
      <c r="P275" s="178">
        <v>602</v>
      </c>
    </row>
    <row r="276" spans="1:16" x14ac:dyDescent="0.3">
      <c r="A276" s="209">
        <v>50</v>
      </c>
      <c r="B276" s="176" t="s">
        <v>777</v>
      </c>
      <c r="C276" s="176">
        <v>50110</v>
      </c>
      <c r="D276" s="175" t="s">
        <v>780</v>
      </c>
      <c r="E276" s="172">
        <v>2621</v>
      </c>
      <c r="F276" s="177">
        <v>205</v>
      </c>
      <c r="G276" s="177">
        <v>2258</v>
      </c>
      <c r="H276" s="178">
        <v>158</v>
      </c>
      <c r="I276" s="172">
        <v>2683</v>
      </c>
      <c r="J276" s="177">
        <v>214</v>
      </c>
      <c r="K276" s="177">
        <v>2304</v>
      </c>
      <c r="L276" s="178">
        <v>165</v>
      </c>
      <c r="M276" s="172">
        <v>2612</v>
      </c>
      <c r="N276" s="177">
        <v>218</v>
      </c>
      <c r="O276" s="177">
        <v>2234</v>
      </c>
      <c r="P276" s="178">
        <v>160</v>
      </c>
    </row>
    <row r="277" spans="1:16" x14ac:dyDescent="0.3">
      <c r="A277" s="209">
        <v>95</v>
      </c>
      <c r="B277" s="176" t="s">
        <v>1146</v>
      </c>
      <c r="C277" s="176">
        <v>95015</v>
      </c>
      <c r="D277" s="175" t="s">
        <v>265</v>
      </c>
      <c r="E277" s="172">
        <v>2375</v>
      </c>
      <c r="F277" s="177">
        <v>187</v>
      </c>
      <c r="G277" s="177">
        <v>1968</v>
      </c>
      <c r="H277" s="178">
        <v>220</v>
      </c>
      <c r="I277" s="172">
        <v>2588</v>
      </c>
      <c r="J277" s="177">
        <v>191</v>
      </c>
      <c r="K277" s="177">
        <v>2176</v>
      </c>
      <c r="L277" s="178">
        <v>221</v>
      </c>
      <c r="M277" s="172">
        <v>2649</v>
      </c>
      <c r="N277" s="177">
        <v>188</v>
      </c>
      <c r="O277" s="177">
        <v>2203</v>
      </c>
      <c r="P277" s="178">
        <v>258</v>
      </c>
    </row>
    <row r="278" spans="1:16" x14ac:dyDescent="0.3">
      <c r="A278" s="209">
        <v>25</v>
      </c>
      <c r="B278" s="176" t="s">
        <v>558</v>
      </c>
      <c r="C278" s="176">
        <v>25151</v>
      </c>
      <c r="D278" s="175" t="s">
        <v>571</v>
      </c>
      <c r="E278" s="172">
        <v>2307</v>
      </c>
      <c r="F278" s="177">
        <v>367</v>
      </c>
      <c r="G278" s="177">
        <v>1087</v>
      </c>
      <c r="H278" s="178">
        <v>853</v>
      </c>
      <c r="I278" s="172">
        <v>2392</v>
      </c>
      <c r="J278" s="177">
        <v>356</v>
      </c>
      <c r="K278" s="177">
        <v>1146</v>
      </c>
      <c r="L278" s="178">
        <v>890</v>
      </c>
      <c r="M278" s="172">
        <v>2627</v>
      </c>
      <c r="N278" s="177">
        <v>579</v>
      </c>
      <c r="O278" s="177">
        <v>1119</v>
      </c>
      <c r="P278" s="178">
        <v>929</v>
      </c>
    </row>
    <row r="279" spans="1:16" x14ac:dyDescent="0.3">
      <c r="A279" s="209">
        <v>20</v>
      </c>
      <c r="B279" s="176" t="s">
        <v>504</v>
      </c>
      <c r="C279" s="176">
        <v>20228</v>
      </c>
      <c r="D279" s="175" t="s">
        <v>513</v>
      </c>
      <c r="E279" s="172">
        <v>2344</v>
      </c>
      <c r="F279" s="177">
        <v>518</v>
      </c>
      <c r="G279" s="177">
        <v>1114</v>
      </c>
      <c r="H279" s="178">
        <v>712</v>
      </c>
      <c r="I279" s="172">
        <v>2520</v>
      </c>
      <c r="J279" s="177">
        <v>520</v>
      </c>
      <c r="K279" s="177">
        <v>1262</v>
      </c>
      <c r="L279" s="178">
        <v>738</v>
      </c>
      <c r="M279" s="172">
        <v>2580</v>
      </c>
      <c r="N279" s="177">
        <v>549</v>
      </c>
      <c r="O279" s="177">
        <v>1294</v>
      </c>
      <c r="P279" s="178">
        <v>737</v>
      </c>
    </row>
    <row r="280" spans="1:16" x14ac:dyDescent="0.3">
      <c r="A280" s="209">
        <v>25</v>
      </c>
      <c r="B280" s="176" t="s">
        <v>558</v>
      </c>
      <c r="C280" s="176">
        <v>25407</v>
      </c>
      <c r="D280" s="175" t="s">
        <v>608</v>
      </c>
      <c r="E280" s="172">
        <v>2641</v>
      </c>
      <c r="F280" s="177">
        <v>142</v>
      </c>
      <c r="G280" s="177">
        <v>2262</v>
      </c>
      <c r="H280" s="178">
        <v>237</v>
      </c>
      <c r="I280" s="172">
        <v>2588</v>
      </c>
      <c r="J280" s="177">
        <v>135</v>
      </c>
      <c r="K280" s="177">
        <v>2213</v>
      </c>
      <c r="L280" s="178">
        <v>240</v>
      </c>
      <c r="M280" s="172">
        <v>2575</v>
      </c>
      <c r="N280" s="177">
        <v>135</v>
      </c>
      <c r="O280" s="177">
        <v>2170</v>
      </c>
      <c r="P280" s="178">
        <v>270</v>
      </c>
    </row>
    <row r="281" spans="1:16" x14ac:dyDescent="0.3">
      <c r="A281" s="209">
        <v>15</v>
      </c>
      <c r="B281" s="176" t="s">
        <v>304</v>
      </c>
      <c r="C281" s="176">
        <v>15757</v>
      </c>
      <c r="D281" s="175" t="s">
        <v>397</v>
      </c>
      <c r="E281" s="172">
        <v>2451</v>
      </c>
      <c r="F281" s="177">
        <v>296</v>
      </c>
      <c r="G281" s="177">
        <v>1940</v>
      </c>
      <c r="H281" s="178">
        <v>215</v>
      </c>
      <c r="I281" s="172">
        <v>2605</v>
      </c>
      <c r="J281" s="177">
        <v>326</v>
      </c>
      <c r="K281" s="177">
        <v>2057</v>
      </c>
      <c r="L281" s="178">
        <v>222</v>
      </c>
      <c r="M281" s="172">
        <v>2533</v>
      </c>
      <c r="N281" s="177">
        <v>349</v>
      </c>
      <c r="O281" s="177">
        <v>1971</v>
      </c>
      <c r="P281" s="178">
        <v>213</v>
      </c>
    </row>
    <row r="282" spans="1:16" x14ac:dyDescent="0.3">
      <c r="A282" s="209">
        <v>23</v>
      </c>
      <c r="B282" s="176" t="s">
        <v>268</v>
      </c>
      <c r="C282" s="176">
        <v>23580</v>
      </c>
      <c r="D282" s="175" t="s">
        <v>547</v>
      </c>
      <c r="E282" s="172">
        <v>2619</v>
      </c>
      <c r="F282" s="177">
        <v>966</v>
      </c>
      <c r="G282" s="177">
        <v>1413</v>
      </c>
      <c r="H282" s="178">
        <v>240</v>
      </c>
      <c r="I282" s="172">
        <v>2671</v>
      </c>
      <c r="J282" s="177">
        <v>962</v>
      </c>
      <c r="K282" s="177">
        <v>1410</v>
      </c>
      <c r="L282" s="178">
        <v>299</v>
      </c>
      <c r="M282" s="172">
        <v>2529</v>
      </c>
      <c r="N282" s="177">
        <v>967</v>
      </c>
      <c r="O282" s="177">
        <v>1270</v>
      </c>
      <c r="P282" s="178">
        <v>292</v>
      </c>
    </row>
    <row r="283" spans="1:16" x14ac:dyDescent="0.3">
      <c r="A283" s="209">
        <v>86</v>
      </c>
      <c r="B283" s="176" t="s">
        <v>1123</v>
      </c>
      <c r="C283" s="176">
        <v>86865</v>
      </c>
      <c r="D283" s="175" t="s">
        <v>1131</v>
      </c>
      <c r="E283" s="172">
        <v>2591</v>
      </c>
      <c r="F283" s="177">
        <v>617</v>
      </c>
      <c r="G283" s="177">
        <v>875</v>
      </c>
      <c r="H283" s="178">
        <v>1099</v>
      </c>
      <c r="I283" s="172">
        <v>2463</v>
      </c>
      <c r="J283" s="177">
        <v>625</v>
      </c>
      <c r="K283" s="177">
        <v>849</v>
      </c>
      <c r="L283" s="178">
        <v>989</v>
      </c>
      <c r="M283" s="172">
        <v>2723</v>
      </c>
      <c r="N283" s="177">
        <v>638</v>
      </c>
      <c r="O283" s="177">
        <v>904</v>
      </c>
      <c r="P283" s="178">
        <v>1181</v>
      </c>
    </row>
    <row r="284" spans="1:16" x14ac:dyDescent="0.3">
      <c r="A284" s="209">
        <v>23</v>
      </c>
      <c r="B284" s="176" t="s">
        <v>268</v>
      </c>
      <c r="C284" s="176">
        <v>23189</v>
      </c>
      <c r="D284" s="175" t="s">
        <v>536</v>
      </c>
      <c r="E284" s="172">
        <v>2357</v>
      </c>
      <c r="F284" s="177">
        <v>842</v>
      </c>
      <c r="G284" s="177">
        <v>1042</v>
      </c>
      <c r="H284" s="178">
        <v>473</v>
      </c>
      <c r="I284" s="172">
        <v>2417</v>
      </c>
      <c r="J284" s="177">
        <v>789</v>
      </c>
      <c r="K284" s="177">
        <v>1109</v>
      </c>
      <c r="L284" s="178">
        <v>519</v>
      </c>
      <c r="M284" s="172">
        <v>2615</v>
      </c>
      <c r="N284" s="177">
        <v>862</v>
      </c>
      <c r="O284" s="177">
        <v>1130</v>
      </c>
      <c r="P284" s="178">
        <v>623</v>
      </c>
    </row>
    <row r="285" spans="1:16" x14ac:dyDescent="0.3">
      <c r="A285" s="209">
        <v>85</v>
      </c>
      <c r="B285" s="176" t="s">
        <v>1105</v>
      </c>
      <c r="C285" s="176">
        <v>85162</v>
      </c>
      <c r="D285" s="175" t="s">
        <v>1112</v>
      </c>
      <c r="E285" s="172">
        <v>2066</v>
      </c>
      <c r="F285" s="177">
        <v>186</v>
      </c>
      <c r="G285" s="177">
        <v>1187</v>
      </c>
      <c r="H285" s="178">
        <v>693</v>
      </c>
      <c r="I285" s="172">
        <v>2337</v>
      </c>
      <c r="J285" s="177">
        <v>430</v>
      </c>
      <c r="K285" s="177">
        <v>1230</v>
      </c>
      <c r="L285" s="178">
        <v>677</v>
      </c>
      <c r="M285" s="172">
        <v>2607</v>
      </c>
      <c r="N285" s="177">
        <v>583</v>
      </c>
      <c r="O285" s="177">
        <v>1250</v>
      </c>
      <c r="P285" s="178">
        <v>774</v>
      </c>
    </row>
    <row r="286" spans="1:16" x14ac:dyDescent="0.3">
      <c r="A286" s="209">
        <v>76</v>
      </c>
      <c r="B286" s="176" t="s">
        <v>1062</v>
      </c>
      <c r="C286" s="176">
        <v>76306</v>
      </c>
      <c r="D286" s="175" t="s">
        <v>1079</v>
      </c>
      <c r="E286" s="172">
        <v>2420</v>
      </c>
      <c r="F286" s="177">
        <v>366</v>
      </c>
      <c r="G286" s="177">
        <v>1385</v>
      </c>
      <c r="H286" s="178">
        <v>669</v>
      </c>
      <c r="I286" s="172">
        <v>2455</v>
      </c>
      <c r="J286" s="177">
        <v>367</v>
      </c>
      <c r="K286" s="177">
        <v>1391</v>
      </c>
      <c r="L286" s="178">
        <v>697</v>
      </c>
      <c r="M286" s="172">
        <v>2490</v>
      </c>
      <c r="N286" s="177">
        <v>371</v>
      </c>
      <c r="O286" s="177">
        <v>1438</v>
      </c>
      <c r="P286" s="178">
        <v>681</v>
      </c>
    </row>
    <row r="287" spans="1:16" x14ac:dyDescent="0.3">
      <c r="A287" s="209">
        <v>50</v>
      </c>
      <c r="B287" s="176" t="s">
        <v>777</v>
      </c>
      <c r="C287" s="176">
        <v>50606</v>
      </c>
      <c r="D287" s="175" t="s">
        <v>798</v>
      </c>
      <c r="E287" s="172">
        <v>2486</v>
      </c>
      <c r="F287" s="177">
        <v>498</v>
      </c>
      <c r="G287" s="177">
        <v>1231</v>
      </c>
      <c r="H287" s="178">
        <v>757</v>
      </c>
      <c r="I287" s="172">
        <v>2510</v>
      </c>
      <c r="J287" s="177">
        <v>498</v>
      </c>
      <c r="K287" s="177">
        <v>1289</v>
      </c>
      <c r="L287" s="178">
        <v>723</v>
      </c>
      <c r="M287" s="172">
        <v>2573</v>
      </c>
      <c r="N287" s="177">
        <v>514</v>
      </c>
      <c r="O287" s="177">
        <v>1262</v>
      </c>
      <c r="P287" s="178">
        <v>797</v>
      </c>
    </row>
    <row r="288" spans="1:16" x14ac:dyDescent="0.3">
      <c r="A288" s="209">
        <v>68</v>
      </c>
      <c r="B288" s="176" t="s">
        <v>918</v>
      </c>
      <c r="C288" s="176">
        <v>68689</v>
      </c>
      <c r="D288" s="175" t="s">
        <v>982</v>
      </c>
      <c r="E288" s="172">
        <v>2474</v>
      </c>
      <c r="F288" s="177">
        <v>551</v>
      </c>
      <c r="G288" s="177">
        <v>1201</v>
      </c>
      <c r="H288" s="178">
        <v>722</v>
      </c>
      <c r="I288" s="172">
        <v>2448</v>
      </c>
      <c r="J288" s="177">
        <v>560</v>
      </c>
      <c r="K288" s="177">
        <v>1219</v>
      </c>
      <c r="L288" s="178">
        <v>669</v>
      </c>
      <c r="M288" s="172">
        <v>2576</v>
      </c>
      <c r="N288" s="177">
        <v>582</v>
      </c>
      <c r="O288" s="177">
        <v>1242</v>
      </c>
      <c r="P288" s="178">
        <v>752</v>
      </c>
    </row>
    <row r="289" spans="1:16" x14ac:dyDescent="0.3">
      <c r="A289" s="209">
        <v>50</v>
      </c>
      <c r="B289" s="176" t="s">
        <v>777</v>
      </c>
      <c r="C289" s="176">
        <v>50318</v>
      </c>
      <c r="D289" s="175" t="s">
        <v>760</v>
      </c>
      <c r="E289" s="172">
        <v>2425</v>
      </c>
      <c r="F289" s="177">
        <v>277</v>
      </c>
      <c r="G289" s="177">
        <v>1553</v>
      </c>
      <c r="H289" s="178">
        <v>595</v>
      </c>
      <c r="I289" s="172">
        <v>2456</v>
      </c>
      <c r="J289" s="177">
        <v>267</v>
      </c>
      <c r="K289" s="177">
        <v>1568</v>
      </c>
      <c r="L289" s="178">
        <v>621</v>
      </c>
      <c r="M289" s="172">
        <v>2500</v>
      </c>
      <c r="N289" s="177">
        <v>275</v>
      </c>
      <c r="O289" s="177">
        <v>1596</v>
      </c>
      <c r="P289" s="178">
        <v>629</v>
      </c>
    </row>
    <row r="290" spans="1:16" x14ac:dyDescent="0.3">
      <c r="A290" s="209">
        <v>5</v>
      </c>
      <c r="B290" s="176" t="s">
        <v>107</v>
      </c>
      <c r="C290" s="176">
        <v>5368</v>
      </c>
      <c r="D290" s="175" t="s">
        <v>169</v>
      </c>
      <c r="E290" s="172">
        <v>2391</v>
      </c>
      <c r="F290" s="177">
        <v>443</v>
      </c>
      <c r="G290" s="177">
        <v>1411</v>
      </c>
      <c r="H290" s="178">
        <v>537</v>
      </c>
      <c r="I290" s="172">
        <v>2480</v>
      </c>
      <c r="J290" s="177">
        <v>454</v>
      </c>
      <c r="K290" s="177">
        <v>1476</v>
      </c>
      <c r="L290" s="178">
        <v>550</v>
      </c>
      <c r="M290" s="172">
        <v>2502</v>
      </c>
      <c r="N290" s="177">
        <v>464</v>
      </c>
      <c r="O290" s="177">
        <v>1464</v>
      </c>
      <c r="P290" s="178">
        <v>574</v>
      </c>
    </row>
    <row r="291" spans="1:16" x14ac:dyDescent="0.3">
      <c r="A291" s="209">
        <v>19</v>
      </c>
      <c r="B291" s="176" t="s">
        <v>467</v>
      </c>
      <c r="C291" s="176">
        <v>19455</v>
      </c>
      <c r="D291" s="175" t="s">
        <v>485</v>
      </c>
      <c r="E291" s="172">
        <v>2281</v>
      </c>
      <c r="F291" s="177">
        <v>654</v>
      </c>
      <c r="G291" s="177">
        <v>1002</v>
      </c>
      <c r="H291" s="178">
        <v>625</v>
      </c>
      <c r="I291" s="172">
        <v>2432</v>
      </c>
      <c r="J291" s="177">
        <v>819</v>
      </c>
      <c r="K291" s="177">
        <v>972</v>
      </c>
      <c r="L291" s="178">
        <v>641</v>
      </c>
      <c r="M291" s="172">
        <v>2527</v>
      </c>
      <c r="N291" s="177">
        <v>824</v>
      </c>
      <c r="O291" s="177">
        <v>999</v>
      </c>
      <c r="P291" s="178">
        <v>704</v>
      </c>
    </row>
    <row r="292" spans="1:16" x14ac:dyDescent="0.3">
      <c r="A292" s="209">
        <v>52</v>
      </c>
      <c r="B292" s="176" t="s">
        <v>180</v>
      </c>
      <c r="C292" s="176">
        <v>52399</v>
      </c>
      <c r="D292" s="175" t="s">
        <v>173</v>
      </c>
      <c r="E292" s="172">
        <v>2425</v>
      </c>
      <c r="F292" s="177">
        <v>630</v>
      </c>
      <c r="G292" s="177">
        <v>901</v>
      </c>
      <c r="H292" s="178">
        <v>894</v>
      </c>
      <c r="I292" s="172">
        <v>2399</v>
      </c>
      <c r="J292" s="177">
        <v>600</v>
      </c>
      <c r="K292" s="177">
        <v>930</v>
      </c>
      <c r="L292" s="178">
        <v>869</v>
      </c>
      <c r="M292" s="172">
        <v>2627</v>
      </c>
      <c r="N292" s="177">
        <v>614</v>
      </c>
      <c r="O292" s="177">
        <v>973</v>
      </c>
      <c r="P292" s="178">
        <v>1040</v>
      </c>
    </row>
    <row r="293" spans="1:16" x14ac:dyDescent="0.3">
      <c r="A293" s="209">
        <v>20</v>
      </c>
      <c r="B293" s="176" t="s">
        <v>504</v>
      </c>
      <c r="C293" s="176">
        <v>20238</v>
      </c>
      <c r="D293" s="175" t="s">
        <v>514</v>
      </c>
      <c r="E293" s="172">
        <v>2424</v>
      </c>
      <c r="F293" s="177">
        <v>503</v>
      </c>
      <c r="G293" s="177">
        <v>1534</v>
      </c>
      <c r="H293" s="178">
        <v>387</v>
      </c>
      <c r="I293" s="172">
        <v>2383</v>
      </c>
      <c r="J293" s="177">
        <v>468</v>
      </c>
      <c r="K293" s="177">
        <v>1552</v>
      </c>
      <c r="L293" s="178">
        <v>363</v>
      </c>
      <c r="M293" s="172">
        <v>2561</v>
      </c>
      <c r="N293" s="177">
        <v>505</v>
      </c>
      <c r="O293" s="177">
        <v>1576</v>
      </c>
      <c r="P293" s="178">
        <v>480</v>
      </c>
    </row>
    <row r="294" spans="1:16" x14ac:dyDescent="0.3">
      <c r="A294" s="209">
        <v>70</v>
      </c>
      <c r="B294" s="176" t="s">
        <v>498</v>
      </c>
      <c r="C294" s="176">
        <v>70221</v>
      </c>
      <c r="D294" s="175" t="s">
        <v>997</v>
      </c>
      <c r="E294" s="172">
        <v>2370</v>
      </c>
      <c r="F294" s="177">
        <v>622</v>
      </c>
      <c r="G294" s="177">
        <v>1388</v>
      </c>
      <c r="H294" s="178">
        <v>360</v>
      </c>
      <c r="I294" s="172">
        <v>2434</v>
      </c>
      <c r="J294" s="177">
        <v>624</v>
      </c>
      <c r="K294" s="177">
        <v>1480</v>
      </c>
      <c r="L294" s="178">
        <v>330</v>
      </c>
      <c r="M294" s="172">
        <v>2466</v>
      </c>
      <c r="N294" s="177">
        <v>627</v>
      </c>
      <c r="O294" s="177">
        <v>1473</v>
      </c>
      <c r="P294" s="178">
        <v>366</v>
      </c>
    </row>
    <row r="295" spans="1:16" x14ac:dyDescent="0.3">
      <c r="A295" s="209">
        <v>99</v>
      </c>
      <c r="B295" s="176" t="s">
        <v>1153</v>
      </c>
      <c r="C295" s="176">
        <v>99624</v>
      </c>
      <c r="D295" s="175" t="s">
        <v>1156</v>
      </c>
      <c r="E295" s="172">
        <v>1894</v>
      </c>
      <c r="F295" s="177">
        <v>97</v>
      </c>
      <c r="G295" s="177">
        <v>1571</v>
      </c>
      <c r="H295" s="178">
        <v>226</v>
      </c>
      <c r="I295" s="172">
        <v>2327</v>
      </c>
      <c r="J295" s="177">
        <v>100</v>
      </c>
      <c r="K295" s="177">
        <v>2012</v>
      </c>
      <c r="L295" s="178">
        <v>215</v>
      </c>
      <c r="M295" s="172">
        <v>2438</v>
      </c>
      <c r="N295" s="177">
        <v>106</v>
      </c>
      <c r="O295" s="177">
        <v>2094</v>
      </c>
      <c r="P295" s="178">
        <v>238</v>
      </c>
    </row>
    <row r="296" spans="1:16" x14ac:dyDescent="0.3">
      <c r="A296" s="209">
        <v>54</v>
      </c>
      <c r="B296" s="176" t="s">
        <v>856</v>
      </c>
      <c r="C296" s="176">
        <v>54720</v>
      </c>
      <c r="D296" s="175" t="s">
        <v>889</v>
      </c>
      <c r="E296" s="172">
        <v>2521</v>
      </c>
      <c r="F296" s="177">
        <v>639</v>
      </c>
      <c r="G296" s="177">
        <v>1629</v>
      </c>
      <c r="H296" s="178">
        <v>253</v>
      </c>
      <c r="I296" s="172">
        <v>2623</v>
      </c>
      <c r="J296" s="177">
        <v>789</v>
      </c>
      <c r="K296" s="177">
        <v>1575</v>
      </c>
      <c r="L296" s="178">
        <v>259</v>
      </c>
      <c r="M296" s="172">
        <v>2476</v>
      </c>
      <c r="N296" s="177">
        <v>720</v>
      </c>
      <c r="O296" s="177">
        <v>1435</v>
      </c>
      <c r="P296" s="178">
        <v>321</v>
      </c>
    </row>
    <row r="297" spans="1:16" x14ac:dyDescent="0.3">
      <c r="A297" s="209">
        <v>41</v>
      </c>
      <c r="B297" s="176" t="s">
        <v>699</v>
      </c>
      <c r="C297" s="176">
        <v>41132</v>
      </c>
      <c r="D297" s="175" t="s">
        <v>707</v>
      </c>
      <c r="E297" s="172">
        <v>2305</v>
      </c>
      <c r="F297" s="177">
        <v>457</v>
      </c>
      <c r="G297" s="177">
        <v>931</v>
      </c>
      <c r="H297" s="178">
        <v>917</v>
      </c>
      <c r="I297" s="172">
        <v>2312</v>
      </c>
      <c r="J297" s="177">
        <v>437</v>
      </c>
      <c r="K297" s="177">
        <v>1001</v>
      </c>
      <c r="L297" s="178">
        <v>874</v>
      </c>
      <c r="M297" s="172">
        <v>2474</v>
      </c>
      <c r="N297" s="177">
        <v>511</v>
      </c>
      <c r="O297" s="177">
        <v>1004</v>
      </c>
      <c r="P297" s="178">
        <v>959</v>
      </c>
    </row>
    <row r="298" spans="1:16" x14ac:dyDescent="0.3">
      <c r="A298" s="209">
        <v>5</v>
      </c>
      <c r="B298" s="176" t="s">
        <v>107</v>
      </c>
      <c r="C298" s="176">
        <v>5364</v>
      </c>
      <c r="D298" s="175" t="s">
        <v>168</v>
      </c>
      <c r="E298" s="172">
        <v>2387</v>
      </c>
      <c r="F298" s="177">
        <v>392</v>
      </c>
      <c r="G298" s="177">
        <v>1350</v>
      </c>
      <c r="H298" s="178">
        <v>645</v>
      </c>
      <c r="I298" s="172">
        <v>2401</v>
      </c>
      <c r="J298" s="177">
        <v>394</v>
      </c>
      <c r="K298" s="177">
        <v>1345</v>
      </c>
      <c r="L298" s="178">
        <v>662</v>
      </c>
      <c r="M298" s="172">
        <v>2419</v>
      </c>
      <c r="N298" s="177">
        <v>403</v>
      </c>
      <c r="O298" s="177">
        <v>1314</v>
      </c>
      <c r="P298" s="178">
        <v>702</v>
      </c>
    </row>
    <row r="299" spans="1:16" x14ac:dyDescent="0.3">
      <c r="A299" s="209">
        <v>25</v>
      </c>
      <c r="B299" s="176" t="s">
        <v>558</v>
      </c>
      <c r="C299" s="176">
        <v>25612</v>
      </c>
      <c r="D299" s="175" t="s">
        <v>629</v>
      </c>
      <c r="E299" s="172">
        <v>2485</v>
      </c>
      <c r="F299" s="177">
        <v>725</v>
      </c>
      <c r="G299" s="177">
        <v>1184</v>
      </c>
      <c r="H299" s="178">
        <v>576</v>
      </c>
      <c r="I299" s="172">
        <v>2503</v>
      </c>
      <c r="J299" s="177">
        <v>731</v>
      </c>
      <c r="K299" s="177">
        <v>1212</v>
      </c>
      <c r="L299" s="178">
        <v>560</v>
      </c>
      <c r="M299" s="172">
        <v>2408</v>
      </c>
      <c r="N299" s="177">
        <v>547</v>
      </c>
      <c r="O299" s="177">
        <v>1252</v>
      </c>
      <c r="P299" s="178">
        <v>609</v>
      </c>
    </row>
    <row r="300" spans="1:16" x14ac:dyDescent="0.3">
      <c r="A300" s="209">
        <v>73</v>
      </c>
      <c r="B300" s="176" t="s">
        <v>1016</v>
      </c>
      <c r="C300" s="176">
        <v>73585</v>
      </c>
      <c r="D300" s="175" t="s">
        <v>1051</v>
      </c>
      <c r="E300" s="172">
        <v>2159</v>
      </c>
      <c r="F300" s="177">
        <v>646</v>
      </c>
      <c r="G300" s="177">
        <v>763</v>
      </c>
      <c r="H300" s="178">
        <v>750</v>
      </c>
      <c r="I300" s="172">
        <v>2200</v>
      </c>
      <c r="J300" s="177">
        <v>648</v>
      </c>
      <c r="K300" s="177">
        <v>795</v>
      </c>
      <c r="L300" s="178">
        <v>757</v>
      </c>
      <c r="M300" s="172">
        <v>2433</v>
      </c>
      <c r="N300" s="177">
        <v>650</v>
      </c>
      <c r="O300" s="177">
        <v>935</v>
      </c>
      <c r="P300" s="178">
        <v>848</v>
      </c>
    </row>
    <row r="301" spans="1:16" x14ac:dyDescent="0.3">
      <c r="A301" s="209">
        <v>44</v>
      </c>
      <c r="B301" s="176" t="s">
        <v>734</v>
      </c>
      <c r="C301" s="176">
        <v>44090</v>
      </c>
      <c r="D301" s="175" t="s">
        <v>737</v>
      </c>
      <c r="E301" s="172">
        <v>2282</v>
      </c>
      <c r="F301" s="177">
        <v>923</v>
      </c>
      <c r="G301" s="177">
        <v>1119</v>
      </c>
      <c r="H301" s="178">
        <v>240</v>
      </c>
      <c r="I301" s="172">
        <v>2317</v>
      </c>
      <c r="J301" s="177">
        <v>901</v>
      </c>
      <c r="K301" s="177">
        <v>1069</v>
      </c>
      <c r="L301" s="178">
        <v>347</v>
      </c>
      <c r="M301" s="172">
        <v>2304</v>
      </c>
      <c r="N301" s="177">
        <v>944</v>
      </c>
      <c r="O301" s="177">
        <v>1038</v>
      </c>
      <c r="P301" s="178">
        <v>322</v>
      </c>
    </row>
    <row r="302" spans="1:16" x14ac:dyDescent="0.3">
      <c r="A302" s="209">
        <v>73</v>
      </c>
      <c r="B302" s="176" t="s">
        <v>1016</v>
      </c>
      <c r="C302" s="176">
        <v>73319</v>
      </c>
      <c r="D302" s="175" t="s">
        <v>1036</v>
      </c>
      <c r="E302" s="172">
        <v>2076</v>
      </c>
      <c r="F302" s="177">
        <v>591</v>
      </c>
      <c r="G302" s="177">
        <v>881</v>
      </c>
      <c r="H302" s="178">
        <v>604</v>
      </c>
      <c r="I302" s="172">
        <v>2303</v>
      </c>
      <c r="J302" s="177">
        <v>805</v>
      </c>
      <c r="K302" s="177">
        <v>935</v>
      </c>
      <c r="L302" s="178">
        <v>563</v>
      </c>
      <c r="M302" s="172">
        <v>2393</v>
      </c>
      <c r="N302" s="177">
        <v>811</v>
      </c>
      <c r="O302" s="177">
        <v>938</v>
      </c>
      <c r="P302" s="178">
        <v>644</v>
      </c>
    </row>
    <row r="303" spans="1:16" x14ac:dyDescent="0.3">
      <c r="A303" s="209">
        <v>5</v>
      </c>
      <c r="B303" s="176" t="s">
        <v>107</v>
      </c>
      <c r="C303" s="176">
        <v>5031</v>
      </c>
      <c r="D303" s="175" t="s">
        <v>113</v>
      </c>
      <c r="E303" s="172">
        <v>2217</v>
      </c>
      <c r="F303" s="177">
        <v>522</v>
      </c>
      <c r="G303" s="177">
        <v>1198</v>
      </c>
      <c r="H303" s="178">
        <v>497</v>
      </c>
      <c r="I303" s="172">
        <v>2230</v>
      </c>
      <c r="J303" s="177">
        <v>522</v>
      </c>
      <c r="K303" s="177">
        <v>1244</v>
      </c>
      <c r="L303" s="178">
        <v>464</v>
      </c>
      <c r="M303" s="172">
        <v>2313</v>
      </c>
      <c r="N303" s="177">
        <v>531</v>
      </c>
      <c r="O303" s="177">
        <v>1282</v>
      </c>
      <c r="P303" s="178">
        <v>500</v>
      </c>
    </row>
    <row r="304" spans="1:16" x14ac:dyDescent="0.3">
      <c r="A304" s="209">
        <v>13</v>
      </c>
      <c r="B304" s="176" t="s">
        <v>257</v>
      </c>
      <c r="C304" s="176">
        <v>13468</v>
      </c>
      <c r="D304" s="175" t="s">
        <v>279</v>
      </c>
      <c r="E304" s="172">
        <v>2193</v>
      </c>
      <c r="F304" s="177">
        <v>796</v>
      </c>
      <c r="G304" s="177">
        <v>861</v>
      </c>
      <c r="H304" s="178">
        <v>536</v>
      </c>
      <c r="I304" s="172">
        <v>2151</v>
      </c>
      <c r="J304" s="177">
        <v>782</v>
      </c>
      <c r="K304" s="177">
        <v>879</v>
      </c>
      <c r="L304" s="178">
        <v>490</v>
      </c>
      <c r="M304" s="172">
        <v>2398</v>
      </c>
      <c r="N304" s="177">
        <v>800</v>
      </c>
      <c r="O304" s="177">
        <v>972</v>
      </c>
      <c r="P304" s="178">
        <v>626</v>
      </c>
    </row>
    <row r="305" spans="1:16" x14ac:dyDescent="0.3">
      <c r="A305" s="209">
        <v>5</v>
      </c>
      <c r="B305" s="176" t="s">
        <v>107</v>
      </c>
      <c r="C305" s="176">
        <v>5670</v>
      </c>
      <c r="D305" s="175" t="s">
        <v>206</v>
      </c>
      <c r="E305" s="172">
        <v>2156</v>
      </c>
      <c r="F305" s="177">
        <v>581</v>
      </c>
      <c r="G305" s="177">
        <v>1289</v>
      </c>
      <c r="H305" s="178">
        <v>286</v>
      </c>
      <c r="I305" s="172">
        <v>2110</v>
      </c>
      <c r="J305" s="177">
        <v>502</v>
      </c>
      <c r="K305" s="177">
        <v>1311</v>
      </c>
      <c r="L305" s="178">
        <v>297</v>
      </c>
      <c r="M305" s="172">
        <v>2295</v>
      </c>
      <c r="N305" s="177">
        <v>624</v>
      </c>
      <c r="O305" s="177">
        <v>1340</v>
      </c>
      <c r="P305" s="178">
        <v>331</v>
      </c>
    </row>
    <row r="306" spans="1:16" x14ac:dyDescent="0.3">
      <c r="A306" s="209">
        <v>19</v>
      </c>
      <c r="B306" s="176" t="s">
        <v>467</v>
      </c>
      <c r="C306" s="176">
        <v>19807</v>
      </c>
      <c r="D306" s="175" t="s">
        <v>499</v>
      </c>
      <c r="E306" s="172">
        <v>1941</v>
      </c>
      <c r="F306" s="177">
        <v>766</v>
      </c>
      <c r="G306" s="177">
        <v>641</v>
      </c>
      <c r="H306" s="178">
        <v>534</v>
      </c>
      <c r="I306" s="172">
        <v>2163</v>
      </c>
      <c r="J306" s="177">
        <v>1037</v>
      </c>
      <c r="K306" s="177">
        <v>572</v>
      </c>
      <c r="L306" s="178">
        <v>554</v>
      </c>
      <c r="M306" s="172">
        <v>2388</v>
      </c>
      <c r="N306" s="177">
        <v>1055</v>
      </c>
      <c r="O306" s="177">
        <v>630</v>
      </c>
      <c r="P306" s="178">
        <v>703</v>
      </c>
    </row>
    <row r="307" spans="1:16" x14ac:dyDescent="0.3">
      <c r="A307" s="209">
        <v>25</v>
      </c>
      <c r="B307" s="176" t="s">
        <v>558</v>
      </c>
      <c r="C307" s="176">
        <v>25743</v>
      </c>
      <c r="D307" s="175" t="s">
        <v>637</v>
      </c>
      <c r="E307" s="172">
        <v>2273</v>
      </c>
      <c r="F307" s="177">
        <v>857</v>
      </c>
      <c r="G307" s="177">
        <v>881</v>
      </c>
      <c r="H307" s="178">
        <v>535</v>
      </c>
      <c r="I307" s="172">
        <v>2236</v>
      </c>
      <c r="J307" s="177">
        <v>862</v>
      </c>
      <c r="K307" s="177">
        <v>854</v>
      </c>
      <c r="L307" s="178">
        <v>520</v>
      </c>
      <c r="M307" s="172">
        <v>2272</v>
      </c>
      <c r="N307" s="177">
        <v>814</v>
      </c>
      <c r="O307" s="177">
        <v>891</v>
      </c>
      <c r="P307" s="178">
        <v>567</v>
      </c>
    </row>
    <row r="308" spans="1:16" x14ac:dyDescent="0.3">
      <c r="A308" s="209">
        <v>54</v>
      </c>
      <c r="B308" s="176" t="s">
        <v>856</v>
      </c>
      <c r="C308" s="176">
        <v>54261</v>
      </c>
      <c r="D308" s="175" t="s">
        <v>871</v>
      </c>
      <c r="E308" s="172">
        <v>2038</v>
      </c>
      <c r="F308" s="177">
        <v>497</v>
      </c>
      <c r="G308" s="177">
        <v>1211</v>
      </c>
      <c r="H308" s="178">
        <v>330</v>
      </c>
      <c r="I308" s="172">
        <v>2131</v>
      </c>
      <c r="J308" s="177">
        <v>533</v>
      </c>
      <c r="K308" s="177">
        <v>1257</v>
      </c>
      <c r="L308" s="178">
        <v>341</v>
      </c>
      <c r="M308" s="172">
        <v>2242</v>
      </c>
      <c r="N308" s="177">
        <v>605</v>
      </c>
      <c r="O308" s="177">
        <v>1267</v>
      </c>
      <c r="P308" s="178">
        <v>370</v>
      </c>
    </row>
    <row r="309" spans="1:16" x14ac:dyDescent="0.3">
      <c r="A309" s="209">
        <v>50</v>
      </c>
      <c r="B309" s="176" t="s">
        <v>777</v>
      </c>
      <c r="C309" s="176">
        <v>50124</v>
      </c>
      <c r="D309" s="175" t="s">
        <v>781</v>
      </c>
      <c r="E309" s="172">
        <v>2441</v>
      </c>
      <c r="F309" s="177">
        <v>138</v>
      </c>
      <c r="G309" s="177">
        <v>2062</v>
      </c>
      <c r="H309" s="178">
        <v>241</v>
      </c>
      <c r="I309" s="172">
        <v>2206</v>
      </c>
      <c r="J309" s="177">
        <v>109</v>
      </c>
      <c r="K309" s="177">
        <v>1886</v>
      </c>
      <c r="L309" s="178">
        <v>211</v>
      </c>
      <c r="M309" s="172">
        <v>2238</v>
      </c>
      <c r="N309" s="177">
        <v>139</v>
      </c>
      <c r="O309" s="177">
        <v>1854</v>
      </c>
      <c r="P309" s="178">
        <v>245</v>
      </c>
    </row>
    <row r="310" spans="1:16" x14ac:dyDescent="0.3">
      <c r="A310" s="209">
        <v>52</v>
      </c>
      <c r="B310" s="176" t="s">
        <v>180</v>
      </c>
      <c r="C310" s="176">
        <v>52480</v>
      </c>
      <c r="D310" s="175" t="s">
        <v>180</v>
      </c>
      <c r="E310" s="172">
        <v>2142</v>
      </c>
      <c r="F310" s="177">
        <v>118</v>
      </c>
      <c r="G310" s="177">
        <v>1431</v>
      </c>
      <c r="H310" s="178">
        <v>593</v>
      </c>
      <c r="I310" s="172">
        <v>2083</v>
      </c>
      <c r="J310" s="177">
        <v>90</v>
      </c>
      <c r="K310" s="177">
        <v>1467</v>
      </c>
      <c r="L310" s="178">
        <v>526</v>
      </c>
      <c r="M310" s="172">
        <v>2286</v>
      </c>
      <c r="N310" s="177">
        <v>115</v>
      </c>
      <c r="O310" s="177">
        <v>1550</v>
      </c>
      <c r="P310" s="178">
        <v>621</v>
      </c>
    </row>
    <row r="311" spans="1:16" x14ac:dyDescent="0.3">
      <c r="A311" s="209">
        <v>5</v>
      </c>
      <c r="B311" s="176" t="s">
        <v>107</v>
      </c>
      <c r="C311" s="176">
        <v>5113</v>
      </c>
      <c r="D311" s="175" t="s">
        <v>131</v>
      </c>
      <c r="E311" s="172">
        <v>2110</v>
      </c>
      <c r="F311" s="177">
        <v>206</v>
      </c>
      <c r="G311" s="177">
        <v>1719</v>
      </c>
      <c r="H311" s="178">
        <v>185</v>
      </c>
      <c r="I311" s="172">
        <v>2159</v>
      </c>
      <c r="J311" s="177">
        <v>206</v>
      </c>
      <c r="K311" s="177">
        <v>1749</v>
      </c>
      <c r="L311" s="178">
        <v>204</v>
      </c>
      <c r="M311" s="172">
        <v>2193</v>
      </c>
      <c r="N311" s="177">
        <v>206</v>
      </c>
      <c r="O311" s="177">
        <v>1755</v>
      </c>
      <c r="P311" s="178">
        <v>232</v>
      </c>
    </row>
    <row r="312" spans="1:16" x14ac:dyDescent="0.3">
      <c r="A312" s="209">
        <v>20</v>
      </c>
      <c r="B312" s="176" t="s">
        <v>504</v>
      </c>
      <c r="C312" s="176">
        <v>20710</v>
      </c>
      <c r="D312" s="175" t="s">
        <v>526</v>
      </c>
      <c r="E312" s="172">
        <v>2175</v>
      </c>
      <c r="F312" s="177">
        <v>380</v>
      </c>
      <c r="G312" s="177">
        <v>821</v>
      </c>
      <c r="H312" s="178">
        <v>974</v>
      </c>
      <c r="I312" s="172">
        <v>2107</v>
      </c>
      <c r="J312" s="177">
        <v>383</v>
      </c>
      <c r="K312" s="177">
        <v>836</v>
      </c>
      <c r="L312" s="178">
        <v>888</v>
      </c>
      <c r="M312" s="172">
        <v>2206</v>
      </c>
      <c r="N312" s="177">
        <v>409</v>
      </c>
      <c r="O312" s="177">
        <v>863</v>
      </c>
      <c r="P312" s="178">
        <v>934</v>
      </c>
    </row>
    <row r="313" spans="1:16" x14ac:dyDescent="0.3">
      <c r="A313" s="209">
        <v>50</v>
      </c>
      <c r="B313" s="176" t="s">
        <v>777</v>
      </c>
      <c r="C313" s="176">
        <v>50680</v>
      </c>
      <c r="D313" s="175" t="s">
        <v>799</v>
      </c>
      <c r="E313" s="172">
        <v>2198</v>
      </c>
      <c r="F313" s="177">
        <v>247</v>
      </c>
      <c r="G313" s="177">
        <v>1650</v>
      </c>
      <c r="H313" s="178">
        <v>301</v>
      </c>
      <c r="I313" s="172">
        <v>2120</v>
      </c>
      <c r="J313" s="177">
        <v>204</v>
      </c>
      <c r="K313" s="177">
        <v>1672</v>
      </c>
      <c r="L313" s="178">
        <v>244</v>
      </c>
      <c r="M313" s="172">
        <v>2208</v>
      </c>
      <c r="N313" s="177">
        <v>251</v>
      </c>
      <c r="O313" s="177">
        <v>1662</v>
      </c>
      <c r="P313" s="178">
        <v>295</v>
      </c>
    </row>
    <row r="314" spans="1:16" x14ac:dyDescent="0.3">
      <c r="A314" s="209">
        <v>19</v>
      </c>
      <c r="B314" s="176" t="s">
        <v>467</v>
      </c>
      <c r="C314" s="176">
        <v>19256</v>
      </c>
      <c r="D314" s="175" t="s">
        <v>476</v>
      </c>
      <c r="E314" s="172">
        <v>1923</v>
      </c>
      <c r="F314" s="177">
        <v>1135</v>
      </c>
      <c r="G314" s="177">
        <v>486</v>
      </c>
      <c r="H314" s="178">
        <v>302</v>
      </c>
      <c r="I314" s="172">
        <v>2034</v>
      </c>
      <c r="J314" s="177">
        <v>1234</v>
      </c>
      <c r="K314" s="177">
        <v>490</v>
      </c>
      <c r="L314" s="178">
        <v>310</v>
      </c>
      <c r="M314" s="172">
        <v>2191</v>
      </c>
      <c r="N314" s="177">
        <v>1312</v>
      </c>
      <c r="O314" s="177">
        <v>529</v>
      </c>
      <c r="P314" s="178">
        <v>350</v>
      </c>
    </row>
    <row r="315" spans="1:16" x14ac:dyDescent="0.3">
      <c r="A315" s="209">
        <v>73</v>
      </c>
      <c r="B315" s="176" t="s">
        <v>1016</v>
      </c>
      <c r="C315" s="176">
        <v>73283</v>
      </c>
      <c r="D315" s="175" t="s">
        <v>1035</v>
      </c>
      <c r="E315" s="172">
        <v>2197</v>
      </c>
      <c r="F315" s="177">
        <v>808</v>
      </c>
      <c r="G315" s="177">
        <v>818</v>
      </c>
      <c r="H315" s="178">
        <v>571</v>
      </c>
      <c r="I315" s="172">
        <v>2068</v>
      </c>
      <c r="J315" s="177">
        <v>795</v>
      </c>
      <c r="K315" s="177">
        <v>688</v>
      </c>
      <c r="L315" s="178">
        <v>585</v>
      </c>
      <c r="M315" s="172">
        <v>2190</v>
      </c>
      <c r="N315" s="177">
        <v>808</v>
      </c>
      <c r="O315" s="177">
        <v>752</v>
      </c>
      <c r="P315" s="178">
        <v>630</v>
      </c>
    </row>
    <row r="316" spans="1:16" x14ac:dyDescent="0.3">
      <c r="A316" s="209">
        <v>25</v>
      </c>
      <c r="B316" s="176" t="s">
        <v>558</v>
      </c>
      <c r="C316" s="176">
        <v>25245</v>
      </c>
      <c r="D316" s="175" t="s">
        <v>581</v>
      </c>
      <c r="E316" s="172">
        <v>2095</v>
      </c>
      <c r="F316" s="177">
        <v>636</v>
      </c>
      <c r="G316" s="177">
        <v>721</v>
      </c>
      <c r="H316" s="178">
        <v>738</v>
      </c>
      <c r="I316" s="172">
        <v>2080</v>
      </c>
      <c r="J316" s="177">
        <v>622</v>
      </c>
      <c r="K316" s="177">
        <v>724</v>
      </c>
      <c r="L316" s="178">
        <v>734</v>
      </c>
      <c r="M316" s="172">
        <v>2197</v>
      </c>
      <c r="N316" s="177">
        <v>593</v>
      </c>
      <c r="O316" s="177">
        <v>815</v>
      </c>
      <c r="P316" s="178">
        <v>789</v>
      </c>
    </row>
    <row r="317" spans="1:16" x14ac:dyDescent="0.3">
      <c r="A317" s="209">
        <v>19</v>
      </c>
      <c r="B317" s="176" t="s">
        <v>467</v>
      </c>
      <c r="C317" s="176">
        <v>19532</v>
      </c>
      <c r="D317" s="175" t="s">
        <v>487</v>
      </c>
      <c r="E317" s="172">
        <v>2014</v>
      </c>
      <c r="F317" s="177">
        <v>823</v>
      </c>
      <c r="G317" s="177">
        <v>676</v>
      </c>
      <c r="H317" s="178">
        <v>515</v>
      </c>
      <c r="I317" s="172">
        <v>1993</v>
      </c>
      <c r="J317" s="177">
        <v>909</v>
      </c>
      <c r="K317" s="177">
        <v>624</v>
      </c>
      <c r="L317" s="178">
        <v>460</v>
      </c>
      <c r="M317" s="172">
        <v>2233</v>
      </c>
      <c r="N317" s="177">
        <v>969</v>
      </c>
      <c r="O317" s="177">
        <v>684</v>
      </c>
      <c r="P317" s="178">
        <v>580</v>
      </c>
    </row>
    <row r="318" spans="1:16" x14ac:dyDescent="0.3">
      <c r="A318" s="209">
        <v>23</v>
      </c>
      <c r="B318" s="176" t="s">
        <v>268</v>
      </c>
      <c r="C318" s="176">
        <v>23182</v>
      </c>
      <c r="D318" s="175" t="s">
        <v>535</v>
      </c>
      <c r="E318" s="172">
        <v>2055</v>
      </c>
      <c r="F318" s="177">
        <v>655</v>
      </c>
      <c r="G318" s="177">
        <v>888</v>
      </c>
      <c r="H318" s="178">
        <v>512</v>
      </c>
      <c r="I318" s="172">
        <v>2048</v>
      </c>
      <c r="J318" s="177">
        <v>630</v>
      </c>
      <c r="K318" s="177">
        <v>869</v>
      </c>
      <c r="L318" s="178">
        <v>549</v>
      </c>
      <c r="M318" s="172">
        <v>2118</v>
      </c>
      <c r="N318" s="177">
        <v>644</v>
      </c>
      <c r="O318" s="177">
        <v>844</v>
      </c>
      <c r="P318" s="178">
        <v>630</v>
      </c>
    </row>
    <row r="319" spans="1:16" x14ac:dyDescent="0.3">
      <c r="A319" s="209">
        <v>23</v>
      </c>
      <c r="B319" s="176" t="s">
        <v>268</v>
      </c>
      <c r="C319" s="176">
        <v>23068</v>
      </c>
      <c r="D319" s="175" t="s">
        <v>531</v>
      </c>
      <c r="E319" s="172">
        <v>2212</v>
      </c>
      <c r="F319" s="177">
        <v>792</v>
      </c>
      <c r="G319" s="177">
        <v>1092</v>
      </c>
      <c r="H319" s="178">
        <v>328</v>
      </c>
      <c r="I319" s="172">
        <v>2213</v>
      </c>
      <c r="J319" s="177">
        <v>746</v>
      </c>
      <c r="K319" s="177">
        <v>1160</v>
      </c>
      <c r="L319" s="178">
        <v>307</v>
      </c>
      <c r="M319" s="172">
        <v>2070</v>
      </c>
      <c r="N319" s="177">
        <v>730</v>
      </c>
      <c r="O319" s="177">
        <v>995</v>
      </c>
      <c r="P319" s="178">
        <v>345</v>
      </c>
    </row>
    <row r="320" spans="1:16" x14ac:dyDescent="0.3">
      <c r="A320" s="209">
        <v>5</v>
      </c>
      <c r="B320" s="176" t="s">
        <v>107</v>
      </c>
      <c r="C320" s="176">
        <v>5890</v>
      </c>
      <c r="D320" s="175" t="s">
        <v>230</v>
      </c>
      <c r="E320" s="172">
        <v>1958</v>
      </c>
      <c r="F320" s="177">
        <v>458</v>
      </c>
      <c r="G320" s="177">
        <v>1171</v>
      </c>
      <c r="H320" s="178">
        <v>329</v>
      </c>
      <c r="I320" s="172">
        <v>2018</v>
      </c>
      <c r="J320" s="177">
        <v>457</v>
      </c>
      <c r="K320" s="177">
        <v>1226</v>
      </c>
      <c r="L320" s="178">
        <v>335</v>
      </c>
      <c r="M320" s="172">
        <v>2032</v>
      </c>
      <c r="N320" s="177">
        <v>459</v>
      </c>
      <c r="O320" s="177">
        <v>1230</v>
      </c>
      <c r="P320" s="178">
        <v>343</v>
      </c>
    </row>
    <row r="321" spans="1:16" x14ac:dyDescent="0.3">
      <c r="A321" s="209">
        <v>25</v>
      </c>
      <c r="B321" s="176" t="s">
        <v>558</v>
      </c>
      <c r="C321" s="176">
        <v>25873</v>
      </c>
      <c r="D321" s="176" t="s">
        <v>663</v>
      </c>
      <c r="E321" s="172">
        <v>2007</v>
      </c>
      <c r="F321" s="177">
        <v>318</v>
      </c>
      <c r="G321" s="177">
        <v>1070</v>
      </c>
      <c r="H321" s="178">
        <v>619</v>
      </c>
      <c r="I321" s="172">
        <v>2027</v>
      </c>
      <c r="J321" s="177">
        <v>317</v>
      </c>
      <c r="K321" s="177">
        <v>1115</v>
      </c>
      <c r="L321" s="178">
        <v>595</v>
      </c>
      <c r="M321" s="172">
        <v>2101</v>
      </c>
      <c r="N321" s="177">
        <v>321</v>
      </c>
      <c r="O321" s="177">
        <v>1105</v>
      </c>
      <c r="P321" s="178">
        <v>675</v>
      </c>
    </row>
    <row r="322" spans="1:16" x14ac:dyDescent="0.3">
      <c r="A322" s="209">
        <v>8</v>
      </c>
      <c r="B322" s="176" t="s">
        <v>233</v>
      </c>
      <c r="C322" s="176">
        <v>8634</v>
      </c>
      <c r="D322" s="175" t="s">
        <v>249</v>
      </c>
      <c r="E322" s="172">
        <v>1905</v>
      </c>
      <c r="F322" s="177">
        <v>433</v>
      </c>
      <c r="G322" s="177">
        <v>1002</v>
      </c>
      <c r="H322" s="178">
        <v>470</v>
      </c>
      <c r="I322" s="172">
        <v>1971</v>
      </c>
      <c r="J322" s="177">
        <v>441</v>
      </c>
      <c r="K322" s="177">
        <v>982</v>
      </c>
      <c r="L322" s="178">
        <v>548</v>
      </c>
      <c r="M322" s="172">
        <v>2016</v>
      </c>
      <c r="N322" s="177">
        <v>451</v>
      </c>
      <c r="O322" s="177">
        <v>993</v>
      </c>
      <c r="P322" s="178">
        <v>572</v>
      </c>
    </row>
    <row r="323" spans="1:16" x14ac:dyDescent="0.3">
      <c r="A323" s="209">
        <v>5</v>
      </c>
      <c r="B323" s="176" t="s">
        <v>107</v>
      </c>
      <c r="C323" s="176">
        <v>5674</v>
      </c>
      <c r="D323" s="175" t="s">
        <v>207</v>
      </c>
      <c r="E323" s="172">
        <v>1955</v>
      </c>
      <c r="F323" s="177">
        <v>419</v>
      </c>
      <c r="G323" s="177">
        <v>1130</v>
      </c>
      <c r="H323" s="178">
        <v>406</v>
      </c>
      <c r="I323" s="172">
        <v>1936</v>
      </c>
      <c r="J323" s="177">
        <v>414</v>
      </c>
      <c r="K323" s="177">
        <v>1129</v>
      </c>
      <c r="L323" s="178">
        <v>393</v>
      </c>
      <c r="M323" s="172">
        <v>2067</v>
      </c>
      <c r="N323" s="177">
        <v>457</v>
      </c>
      <c r="O323" s="177">
        <v>1142</v>
      </c>
      <c r="P323" s="178">
        <v>468</v>
      </c>
    </row>
    <row r="324" spans="1:16" x14ac:dyDescent="0.3">
      <c r="A324" s="209">
        <v>20</v>
      </c>
      <c r="B324" s="176" t="s">
        <v>504</v>
      </c>
      <c r="C324" s="176">
        <v>20178</v>
      </c>
      <c r="D324" s="175" t="s">
        <v>512</v>
      </c>
      <c r="E324" s="172">
        <v>1858</v>
      </c>
      <c r="F324" s="177">
        <v>516</v>
      </c>
      <c r="G324" s="177">
        <v>903</v>
      </c>
      <c r="H324" s="178">
        <v>439</v>
      </c>
      <c r="I324" s="172">
        <v>2112</v>
      </c>
      <c r="J324" s="177">
        <v>517</v>
      </c>
      <c r="K324" s="177">
        <v>1133</v>
      </c>
      <c r="L324" s="178">
        <v>462</v>
      </c>
      <c r="M324" s="172">
        <v>1992</v>
      </c>
      <c r="N324" s="177">
        <v>556</v>
      </c>
      <c r="O324" s="177">
        <v>970</v>
      </c>
      <c r="P324" s="178">
        <v>466</v>
      </c>
    </row>
    <row r="325" spans="1:16" x14ac:dyDescent="0.3">
      <c r="A325" s="209">
        <v>70</v>
      </c>
      <c r="B325" s="176" t="s">
        <v>498</v>
      </c>
      <c r="C325" s="176">
        <v>70713</v>
      </c>
      <c r="D325" s="175" t="s">
        <v>1011</v>
      </c>
      <c r="E325" s="172">
        <v>1864</v>
      </c>
      <c r="F325" s="177">
        <v>834</v>
      </c>
      <c r="G325" s="177">
        <v>839</v>
      </c>
      <c r="H325" s="178">
        <v>191</v>
      </c>
      <c r="I325" s="172">
        <v>1934</v>
      </c>
      <c r="J325" s="177">
        <v>914</v>
      </c>
      <c r="K325" s="177">
        <v>858</v>
      </c>
      <c r="L325" s="178">
        <v>162</v>
      </c>
      <c r="M325" s="172">
        <v>2006</v>
      </c>
      <c r="N325" s="177">
        <v>907</v>
      </c>
      <c r="O325" s="177">
        <v>915</v>
      </c>
      <c r="P325" s="178">
        <v>184</v>
      </c>
    </row>
    <row r="326" spans="1:16" x14ac:dyDescent="0.3">
      <c r="A326" s="209">
        <v>66</v>
      </c>
      <c r="B326" s="176" t="s">
        <v>443</v>
      </c>
      <c r="C326" s="176">
        <v>66088</v>
      </c>
      <c r="D326" s="175" t="s">
        <v>907</v>
      </c>
      <c r="E326" s="172">
        <v>1859</v>
      </c>
      <c r="F326" s="177">
        <v>627</v>
      </c>
      <c r="G326" s="177">
        <v>731</v>
      </c>
      <c r="H326" s="178">
        <v>501</v>
      </c>
      <c r="I326" s="172">
        <v>1828</v>
      </c>
      <c r="J326" s="177">
        <v>621</v>
      </c>
      <c r="K326" s="177">
        <v>753</v>
      </c>
      <c r="L326" s="178">
        <v>454</v>
      </c>
      <c r="M326" s="172">
        <v>2055</v>
      </c>
      <c r="N326" s="177">
        <v>716</v>
      </c>
      <c r="O326" s="177">
        <v>805</v>
      </c>
      <c r="P326" s="178">
        <v>534</v>
      </c>
    </row>
    <row r="327" spans="1:16" x14ac:dyDescent="0.3">
      <c r="A327" s="209">
        <v>94</v>
      </c>
      <c r="B327" s="176" t="s">
        <v>1141</v>
      </c>
      <c r="C327" s="176">
        <v>94343</v>
      </c>
      <c r="D327" s="175" t="s">
        <v>1143</v>
      </c>
      <c r="E327" s="172">
        <v>2004</v>
      </c>
      <c r="F327" s="177">
        <v>86</v>
      </c>
      <c r="G327" s="177">
        <v>1780</v>
      </c>
      <c r="H327" s="178">
        <v>138</v>
      </c>
      <c r="I327" s="172">
        <v>2043</v>
      </c>
      <c r="J327" s="177">
        <v>88</v>
      </c>
      <c r="K327" s="177">
        <v>1809</v>
      </c>
      <c r="L327" s="178">
        <v>146</v>
      </c>
      <c r="M327" s="172">
        <v>1992</v>
      </c>
      <c r="N327" s="177">
        <v>104</v>
      </c>
      <c r="O327" s="177">
        <v>1723</v>
      </c>
      <c r="P327" s="178">
        <v>165</v>
      </c>
    </row>
    <row r="328" spans="1:16" x14ac:dyDescent="0.3">
      <c r="A328" s="209">
        <v>25</v>
      </c>
      <c r="B328" s="176" t="s">
        <v>558</v>
      </c>
      <c r="C328" s="176">
        <v>25279</v>
      </c>
      <c r="D328" s="175" t="s">
        <v>584</v>
      </c>
      <c r="E328" s="172">
        <v>1990</v>
      </c>
      <c r="F328" s="177">
        <v>519</v>
      </c>
      <c r="G328" s="177">
        <v>981</v>
      </c>
      <c r="H328" s="178">
        <v>490</v>
      </c>
      <c r="I328" s="172">
        <v>2003</v>
      </c>
      <c r="J328" s="177">
        <v>510</v>
      </c>
      <c r="K328" s="177">
        <v>997</v>
      </c>
      <c r="L328" s="178">
        <v>496</v>
      </c>
      <c r="M328" s="172">
        <v>1999</v>
      </c>
      <c r="N328" s="177">
        <v>493</v>
      </c>
      <c r="O328" s="177">
        <v>978</v>
      </c>
      <c r="P328" s="178">
        <v>528</v>
      </c>
    </row>
    <row r="329" spans="1:16" x14ac:dyDescent="0.3">
      <c r="A329" s="209">
        <v>5</v>
      </c>
      <c r="B329" s="176" t="s">
        <v>107</v>
      </c>
      <c r="C329" s="176">
        <v>5051</v>
      </c>
      <c r="D329" s="175" t="s">
        <v>121</v>
      </c>
      <c r="E329" s="172">
        <v>1863</v>
      </c>
      <c r="F329" s="177">
        <v>559</v>
      </c>
      <c r="G329" s="177">
        <v>938</v>
      </c>
      <c r="H329" s="178">
        <v>366</v>
      </c>
      <c r="I329" s="172">
        <v>1893</v>
      </c>
      <c r="J329" s="177">
        <v>559</v>
      </c>
      <c r="K329" s="177">
        <v>939</v>
      </c>
      <c r="L329" s="178">
        <v>395</v>
      </c>
      <c r="M329" s="172">
        <v>1992</v>
      </c>
      <c r="N329" s="177">
        <v>564</v>
      </c>
      <c r="O329" s="177">
        <v>1000</v>
      </c>
      <c r="P329" s="178">
        <v>428</v>
      </c>
    </row>
    <row r="330" spans="1:16" x14ac:dyDescent="0.3">
      <c r="A330" s="209">
        <v>70</v>
      </c>
      <c r="B330" s="176" t="s">
        <v>498</v>
      </c>
      <c r="C330" s="176">
        <v>70670</v>
      </c>
      <c r="D330" s="175" t="s">
        <v>1007</v>
      </c>
      <c r="E330" s="172">
        <v>1720</v>
      </c>
      <c r="F330" s="177">
        <v>755</v>
      </c>
      <c r="G330" s="177">
        <v>615</v>
      </c>
      <c r="H330" s="178">
        <v>350</v>
      </c>
      <c r="I330" s="172">
        <v>1760</v>
      </c>
      <c r="J330" s="177">
        <v>752</v>
      </c>
      <c r="K330" s="177">
        <v>679</v>
      </c>
      <c r="L330" s="178">
        <v>329</v>
      </c>
      <c r="M330" s="172">
        <v>1980</v>
      </c>
      <c r="N330" s="177">
        <v>940</v>
      </c>
      <c r="O330" s="177">
        <v>689</v>
      </c>
      <c r="P330" s="178">
        <v>351</v>
      </c>
    </row>
    <row r="331" spans="1:16" x14ac:dyDescent="0.3">
      <c r="A331" s="209">
        <v>54</v>
      </c>
      <c r="B331" s="176" t="s">
        <v>856</v>
      </c>
      <c r="C331" s="176">
        <v>54003</v>
      </c>
      <c r="D331" s="175" t="s">
        <v>858</v>
      </c>
      <c r="E331" s="172">
        <v>1861</v>
      </c>
      <c r="F331" s="177">
        <v>747</v>
      </c>
      <c r="G331" s="177">
        <v>510</v>
      </c>
      <c r="H331" s="178">
        <v>604</v>
      </c>
      <c r="I331" s="172">
        <v>1752</v>
      </c>
      <c r="J331" s="177">
        <v>710</v>
      </c>
      <c r="K331" s="177">
        <v>509</v>
      </c>
      <c r="L331" s="178">
        <v>533</v>
      </c>
      <c r="M331" s="172">
        <v>2133</v>
      </c>
      <c r="N331" s="177">
        <v>809</v>
      </c>
      <c r="O331" s="177">
        <v>615</v>
      </c>
      <c r="P331" s="178">
        <v>709</v>
      </c>
    </row>
    <row r="332" spans="1:16" x14ac:dyDescent="0.3">
      <c r="A332" s="209">
        <v>73</v>
      </c>
      <c r="B332" s="176" t="s">
        <v>1016</v>
      </c>
      <c r="C332" s="176">
        <v>73408</v>
      </c>
      <c r="D332" s="175" t="s">
        <v>1040</v>
      </c>
      <c r="E332" s="172">
        <v>1922</v>
      </c>
      <c r="F332" s="177">
        <v>470</v>
      </c>
      <c r="G332" s="177">
        <v>971</v>
      </c>
      <c r="H332" s="178">
        <v>481</v>
      </c>
      <c r="I332" s="172">
        <v>1880</v>
      </c>
      <c r="J332" s="177">
        <v>429</v>
      </c>
      <c r="K332" s="177">
        <v>1018</v>
      </c>
      <c r="L332" s="178">
        <v>433</v>
      </c>
      <c r="M332" s="172">
        <v>2006</v>
      </c>
      <c r="N332" s="177">
        <v>480</v>
      </c>
      <c r="O332" s="177">
        <v>1036</v>
      </c>
      <c r="P332" s="178">
        <v>490</v>
      </c>
    </row>
    <row r="333" spans="1:16" x14ac:dyDescent="0.3">
      <c r="A333" s="209">
        <v>5</v>
      </c>
      <c r="B333" s="176" t="s">
        <v>107</v>
      </c>
      <c r="C333" s="176">
        <v>5656</v>
      </c>
      <c r="D333" s="175" t="s">
        <v>199</v>
      </c>
      <c r="E333" s="172">
        <v>1883</v>
      </c>
      <c r="F333" s="177">
        <v>425</v>
      </c>
      <c r="G333" s="177">
        <v>1120</v>
      </c>
      <c r="H333" s="178">
        <v>338</v>
      </c>
      <c r="I333" s="172">
        <v>1905</v>
      </c>
      <c r="J333" s="177">
        <v>425</v>
      </c>
      <c r="K333" s="177">
        <v>1133</v>
      </c>
      <c r="L333" s="178">
        <v>347</v>
      </c>
      <c r="M333" s="172">
        <v>1961</v>
      </c>
      <c r="N333" s="177">
        <v>431</v>
      </c>
      <c r="O333" s="177">
        <v>1162</v>
      </c>
      <c r="P333" s="178">
        <v>368</v>
      </c>
    </row>
    <row r="334" spans="1:16" x14ac:dyDescent="0.3">
      <c r="A334" s="209">
        <v>15</v>
      </c>
      <c r="B334" s="176" t="s">
        <v>304</v>
      </c>
      <c r="C334" s="176">
        <v>15299</v>
      </c>
      <c r="D334" s="175" t="s">
        <v>340</v>
      </c>
      <c r="E334" s="172">
        <v>1887</v>
      </c>
      <c r="F334" s="177">
        <v>648</v>
      </c>
      <c r="G334" s="177">
        <v>611</v>
      </c>
      <c r="H334" s="178">
        <v>628</v>
      </c>
      <c r="I334" s="172">
        <v>1864</v>
      </c>
      <c r="J334" s="177">
        <v>650</v>
      </c>
      <c r="K334" s="177">
        <v>596</v>
      </c>
      <c r="L334" s="178">
        <v>618</v>
      </c>
      <c r="M334" s="172">
        <v>1959</v>
      </c>
      <c r="N334" s="177">
        <v>680</v>
      </c>
      <c r="O334" s="177">
        <v>605</v>
      </c>
      <c r="P334" s="178">
        <v>674</v>
      </c>
    </row>
    <row r="335" spans="1:16" x14ac:dyDescent="0.3">
      <c r="A335" s="209">
        <v>5</v>
      </c>
      <c r="B335" s="176" t="s">
        <v>107</v>
      </c>
      <c r="C335" s="176">
        <v>5893</v>
      </c>
      <c r="D335" s="175" t="s">
        <v>231</v>
      </c>
      <c r="E335" s="172">
        <v>1794</v>
      </c>
      <c r="F335" s="177">
        <v>705</v>
      </c>
      <c r="G335" s="177">
        <v>840</v>
      </c>
      <c r="H335" s="178">
        <v>249</v>
      </c>
      <c r="I335" s="172">
        <v>1849</v>
      </c>
      <c r="J335" s="177">
        <v>696</v>
      </c>
      <c r="K335" s="177">
        <v>890</v>
      </c>
      <c r="L335" s="178">
        <v>263</v>
      </c>
      <c r="M335" s="172">
        <v>1949</v>
      </c>
      <c r="N335" s="177">
        <v>679</v>
      </c>
      <c r="O335" s="177">
        <v>946</v>
      </c>
      <c r="P335" s="178">
        <v>324</v>
      </c>
    </row>
    <row r="336" spans="1:16" x14ac:dyDescent="0.3">
      <c r="A336" s="209">
        <v>19</v>
      </c>
      <c r="B336" s="176" t="s">
        <v>467</v>
      </c>
      <c r="C336" s="176">
        <v>19517</v>
      </c>
      <c r="D336" s="175" t="s">
        <v>365</v>
      </c>
      <c r="E336" s="172">
        <v>1515</v>
      </c>
      <c r="F336" s="177">
        <v>1139</v>
      </c>
      <c r="G336" s="177">
        <v>153</v>
      </c>
      <c r="H336" s="178">
        <v>223</v>
      </c>
      <c r="I336" s="172">
        <v>1818</v>
      </c>
      <c r="J336" s="177">
        <v>1331</v>
      </c>
      <c r="K336" s="177">
        <v>142</v>
      </c>
      <c r="L336" s="178">
        <v>345</v>
      </c>
      <c r="M336" s="172">
        <v>1929</v>
      </c>
      <c r="N336" s="177">
        <v>1368</v>
      </c>
      <c r="O336" s="177">
        <v>171</v>
      </c>
      <c r="P336" s="178">
        <v>390</v>
      </c>
    </row>
    <row r="337" spans="1:16" x14ac:dyDescent="0.3">
      <c r="A337" s="209">
        <v>17</v>
      </c>
      <c r="B337" s="176" t="s">
        <v>134</v>
      </c>
      <c r="C337" s="176">
        <v>17486</v>
      </c>
      <c r="D337" s="175" t="s">
        <v>437</v>
      </c>
      <c r="E337" s="172">
        <v>1838</v>
      </c>
      <c r="F337" s="177">
        <v>384</v>
      </c>
      <c r="G337" s="177">
        <v>936</v>
      </c>
      <c r="H337" s="178">
        <v>518</v>
      </c>
      <c r="I337" s="172">
        <v>1844</v>
      </c>
      <c r="J337" s="177">
        <v>382</v>
      </c>
      <c r="K337" s="177">
        <v>976</v>
      </c>
      <c r="L337" s="178">
        <v>486</v>
      </c>
      <c r="M337" s="172">
        <v>1945</v>
      </c>
      <c r="N337" s="177">
        <v>449</v>
      </c>
      <c r="O337" s="177">
        <v>944</v>
      </c>
      <c r="P337" s="178">
        <v>552</v>
      </c>
    </row>
    <row r="338" spans="1:16" x14ac:dyDescent="0.3">
      <c r="A338" s="209">
        <v>5</v>
      </c>
      <c r="B338" s="176" t="s">
        <v>107</v>
      </c>
      <c r="C338" s="176">
        <v>5761</v>
      </c>
      <c r="D338" s="175" t="s">
        <v>214</v>
      </c>
      <c r="E338" s="172">
        <v>1648</v>
      </c>
      <c r="F338" s="177">
        <v>389</v>
      </c>
      <c r="G338" s="177">
        <v>890</v>
      </c>
      <c r="H338" s="178">
        <v>369</v>
      </c>
      <c r="I338" s="172">
        <v>1710</v>
      </c>
      <c r="J338" s="177">
        <v>398</v>
      </c>
      <c r="K338" s="177">
        <v>935</v>
      </c>
      <c r="L338" s="178">
        <v>377</v>
      </c>
      <c r="M338" s="172">
        <v>1894</v>
      </c>
      <c r="N338" s="177">
        <v>376</v>
      </c>
      <c r="O338" s="177">
        <v>1115</v>
      </c>
      <c r="P338" s="178">
        <v>403</v>
      </c>
    </row>
    <row r="339" spans="1:16" x14ac:dyDescent="0.3">
      <c r="A339" s="209">
        <v>17</v>
      </c>
      <c r="B339" s="176" t="s">
        <v>134</v>
      </c>
      <c r="C339" s="176">
        <v>17541</v>
      </c>
      <c r="D339" s="175" t="s">
        <v>441</v>
      </c>
      <c r="E339" s="172">
        <v>1996</v>
      </c>
      <c r="F339" s="177">
        <v>610</v>
      </c>
      <c r="G339" s="177">
        <v>947</v>
      </c>
      <c r="H339" s="178">
        <v>439</v>
      </c>
      <c r="I339" s="172">
        <v>1908</v>
      </c>
      <c r="J339" s="177">
        <v>609</v>
      </c>
      <c r="K339" s="177">
        <v>904</v>
      </c>
      <c r="L339" s="178">
        <v>395</v>
      </c>
      <c r="M339" s="172">
        <v>1960</v>
      </c>
      <c r="N339" s="177">
        <v>608</v>
      </c>
      <c r="O339" s="177">
        <v>854</v>
      </c>
      <c r="P339" s="178">
        <v>498</v>
      </c>
    </row>
    <row r="340" spans="1:16" x14ac:dyDescent="0.3">
      <c r="A340" s="209">
        <v>5</v>
      </c>
      <c r="B340" s="176" t="s">
        <v>107</v>
      </c>
      <c r="C340" s="176">
        <v>5789</v>
      </c>
      <c r="D340" s="175" t="s">
        <v>215</v>
      </c>
      <c r="E340" s="172">
        <v>1666</v>
      </c>
      <c r="F340" s="177">
        <v>467</v>
      </c>
      <c r="G340" s="177">
        <v>837</v>
      </c>
      <c r="H340" s="178">
        <v>362</v>
      </c>
      <c r="I340" s="172">
        <v>1808</v>
      </c>
      <c r="J340" s="177">
        <v>471</v>
      </c>
      <c r="K340" s="177">
        <v>926</v>
      </c>
      <c r="L340" s="178">
        <v>411</v>
      </c>
      <c r="M340" s="172">
        <v>1863</v>
      </c>
      <c r="N340" s="177">
        <v>472</v>
      </c>
      <c r="O340" s="177">
        <v>968</v>
      </c>
      <c r="P340" s="178">
        <v>423</v>
      </c>
    </row>
    <row r="341" spans="1:16" x14ac:dyDescent="0.3">
      <c r="A341" s="209">
        <v>5</v>
      </c>
      <c r="B341" s="176" t="s">
        <v>107</v>
      </c>
      <c r="C341" s="176">
        <v>5861</v>
      </c>
      <c r="D341" s="175" t="s">
        <v>226</v>
      </c>
      <c r="E341" s="172">
        <v>1607</v>
      </c>
      <c r="F341" s="177">
        <v>303</v>
      </c>
      <c r="G341" s="177">
        <v>1039</v>
      </c>
      <c r="H341" s="178">
        <v>265</v>
      </c>
      <c r="I341" s="172">
        <v>1819</v>
      </c>
      <c r="J341" s="177">
        <v>330</v>
      </c>
      <c r="K341" s="177">
        <v>1222</v>
      </c>
      <c r="L341" s="178">
        <v>267</v>
      </c>
      <c r="M341" s="172">
        <v>1876</v>
      </c>
      <c r="N341" s="177">
        <v>336</v>
      </c>
      <c r="O341" s="177">
        <v>1245</v>
      </c>
      <c r="P341" s="178">
        <v>295</v>
      </c>
    </row>
    <row r="342" spans="1:16" x14ac:dyDescent="0.3">
      <c r="A342" s="209">
        <v>19</v>
      </c>
      <c r="B342" s="176" t="s">
        <v>467</v>
      </c>
      <c r="C342" s="176">
        <v>19318</v>
      </c>
      <c r="D342" s="175" t="s">
        <v>478</v>
      </c>
      <c r="E342" s="172">
        <v>1749</v>
      </c>
      <c r="F342" s="177">
        <v>970</v>
      </c>
      <c r="G342" s="177">
        <v>391</v>
      </c>
      <c r="H342" s="178">
        <v>388</v>
      </c>
      <c r="I342" s="172">
        <v>1685</v>
      </c>
      <c r="J342" s="177">
        <v>1026</v>
      </c>
      <c r="K342" s="177">
        <v>304</v>
      </c>
      <c r="L342" s="178">
        <v>355</v>
      </c>
      <c r="M342" s="172">
        <v>1934</v>
      </c>
      <c r="N342" s="177">
        <v>1089</v>
      </c>
      <c r="O342" s="177">
        <v>402</v>
      </c>
      <c r="P342" s="178">
        <v>443</v>
      </c>
    </row>
    <row r="343" spans="1:16" x14ac:dyDescent="0.3">
      <c r="A343" s="209">
        <v>47</v>
      </c>
      <c r="B343" s="176" t="s">
        <v>748</v>
      </c>
      <c r="C343" s="176">
        <v>47053</v>
      </c>
      <c r="D343" s="175" t="s">
        <v>751</v>
      </c>
      <c r="E343" s="172">
        <v>1828</v>
      </c>
      <c r="F343" s="177">
        <v>620</v>
      </c>
      <c r="G343" s="177">
        <v>869</v>
      </c>
      <c r="H343" s="178">
        <v>339</v>
      </c>
      <c r="I343" s="172">
        <v>1775</v>
      </c>
      <c r="J343" s="177">
        <v>629</v>
      </c>
      <c r="K343" s="177">
        <v>801</v>
      </c>
      <c r="L343" s="178">
        <v>345</v>
      </c>
      <c r="M343" s="172">
        <v>1897</v>
      </c>
      <c r="N343" s="177">
        <v>617</v>
      </c>
      <c r="O343" s="177">
        <v>880</v>
      </c>
      <c r="P343" s="178">
        <v>400</v>
      </c>
    </row>
    <row r="344" spans="1:16" x14ac:dyDescent="0.3">
      <c r="A344" s="209">
        <v>17</v>
      </c>
      <c r="B344" s="176" t="s">
        <v>134</v>
      </c>
      <c r="C344" s="176">
        <v>17653</v>
      </c>
      <c r="D344" s="175" t="s">
        <v>444</v>
      </c>
      <c r="E344" s="172">
        <v>1719</v>
      </c>
      <c r="F344" s="177">
        <v>550</v>
      </c>
      <c r="G344" s="177">
        <v>699</v>
      </c>
      <c r="H344" s="178">
        <v>470</v>
      </c>
      <c r="I344" s="172">
        <v>1745</v>
      </c>
      <c r="J344" s="177">
        <v>557</v>
      </c>
      <c r="K344" s="177">
        <v>707</v>
      </c>
      <c r="L344" s="178">
        <v>481</v>
      </c>
      <c r="M344" s="172">
        <v>1883</v>
      </c>
      <c r="N344" s="177">
        <v>566</v>
      </c>
      <c r="O344" s="177">
        <v>782</v>
      </c>
      <c r="P344" s="178">
        <v>535</v>
      </c>
    </row>
    <row r="345" spans="1:16" x14ac:dyDescent="0.3">
      <c r="A345" s="209">
        <v>19</v>
      </c>
      <c r="B345" s="176" t="s">
        <v>467</v>
      </c>
      <c r="C345" s="176">
        <v>19743</v>
      </c>
      <c r="D345" s="175" t="s">
        <v>495</v>
      </c>
      <c r="E345" s="172">
        <v>1620</v>
      </c>
      <c r="F345" s="177">
        <v>758</v>
      </c>
      <c r="G345" s="177">
        <v>82</v>
      </c>
      <c r="H345" s="178">
        <v>780</v>
      </c>
      <c r="I345" s="172">
        <v>1751</v>
      </c>
      <c r="J345" s="177">
        <v>957</v>
      </c>
      <c r="K345" s="177">
        <v>86</v>
      </c>
      <c r="L345" s="178">
        <v>708</v>
      </c>
      <c r="M345" s="172">
        <v>1947</v>
      </c>
      <c r="N345" s="177">
        <v>1021</v>
      </c>
      <c r="O345" s="177">
        <v>98</v>
      </c>
      <c r="P345" s="178">
        <v>828</v>
      </c>
    </row>
    <row r="346" spans="1:16" x14ac:dyDescent="0.3">
      <c r="A346" s="209">
        <v>68</v>
      </c>
      <c r="B346" s="176" t="s">
        <v>918</v>
      </c>
      <c r="C346" s="176">
        <v>68615</v>
      </c>
      <c r="D346" s="175" t="s">
        <v>192</v>
      </c>
      <c r="E346" s="172">
        <v>1752</v>
      </c>
      <c r="F346" s="177">
        <v>610</v>
      </c>
      <c r="G346" s="177">
        <v>773</v>
      </c>
      <c r="H346" s="178">
        <v>369</v>
      </c>
      <c r="I346" s="172">
        <v>1724</v>
      </c>
      <c r="J346" s="177">
        <v>624</v>
      </c>
      <c r="K346" s="177">
        <v>777</v>
      </c>
      <c r="L346" s="178">
        <v>323</v>
      </c>
      <c r="M346" s="172">
        <v>1883</v>
      </c>
      <c r="N346" s="177">
        <v>673</v>
      </c>
      <c r="O346" s="177">
        <v>825</v>
      </c>
      <c r="P346" s="178">
        <v>385</v>
      </c>
    </row>
    <row r="347" spans="1:16" x14ac:dyDescent="0.3">
      <c r="A347" s="209">
        <v>8</v>
      </c>
      <c r="B347" s="176" t="s">
        <v>233</v>
      </c>
      <c r="C347" s="176">
        <v>8685</v>
      </c>
      <c r="D347" s="176" t="s">
        <v>251</v>
      </c>
      <c r="E347" s="172">
        <v>1669</v>
      </c>
      <c r="F347" s="177">
        <v>298</v>
      </c>
      <c r="G347" s="177">
        <v>780</v>
      </c>
      <c r="H347" s="178">
        <v>591</v>
      </c>
      <c r="I347" s="172">
        <v>1776</v>
      </c>
      <c r="J347" s="177">
        <v>306</v>
      </c>
      <c r="K347" s="177">
        <v>809</v>
      </c>
      <c r="L347" s="178">
        <v>661</v>
      </c>
      <c r="M347" s="172">
        <v>1811</v>
      </c>
      <c r="N347" s="177">
        <v>305</v>
      </c>
      <c r="O347" s="177">
        <v>803</v>
      </c>
      <c r="P347" s="178">
        <v>703</v>
      </c>
    </row>
    <row r="348" spans="1:16" x14ac:dyDescent="0.3">
      <c r="A348" s="209">
        <v>76</v>
      </c>
      <c r="B348" s="176" t="s">
        <v>1062</v>
      </c>
      <c r="C348" s="176">
        <v>76126</v>
      </c>
      <c r="D348" s="175" t="s">
        <v>1071</v>
      </c>
      <c r="E348" s="172">
        <v>1770</v>
      </c>
      <c r="F348" s="177">
        <v>475</v>
      </c>
      <c r="G348" s="177">
        <v>838</v>
      </c>
      <c r="H348" s="178">
        <v>457</v>
      </c>
      <c r="I348" s="172">
        <v>1730</v>
      </c>
      <c r="J348" s="177">
        <v>437</v>
      </c>
      <c r="K348" s="177">
        <v>838</v>
      </c>
      <c r="L348" s="178">
        <v>455</v>
      </c>
      <c r="M348" s="172">
        <v>1798</v>
      </c>
      <c r="N348" s="177">
        <v>459</v>
      </c>
      <c r="O348" s="177">
        <v>851</v>
      </c>
      <c r="P348" s="178">
        <v>488</v>
      </c>
    </row>
    <row r="349" spans="1:16" x14ac:dyDescent="0.3">
      <c r="A349" s="209">
        <v>15</v>
      </c>
      <c r="B349" s="176" t="s">
        <v>304</v>
      </c>
      <c r="C349" s="176">
        <v>15806</v>
      </c>
      <c r="D349" s="175" t="s">
        <v>409</v>
      </c>
      <c r="E349" s="172">
        <v>1753</v>
      </c>
      <c r="F349" s="177">
        <v>418</v>
      </c>
      <c r="G349" s="177">
        <v>982</v>
      </c>
      <c r="H349" s="178">
        <v>353</v>
      </c>
      <c r="I349" s="172">
        <v>1737</v>
      </c>
      <c r="J349" s="177">
        <v>420</v>
      </c>
      <c r="K349" s="177">
        <v>999</v>
      </c>
      <c r="L349" s="178">
        <v>318</v>
      </c>
      <c r="M349" s="172">
        <v>1816</v>
      </c>
      <c r="N349" s="177">
        <v>433</v>
      </c>
      <c r="O349" s="177">
        <v>1010</v>
      </c>
      <c r="P349" s="178">
        <v>373</v>
      </c>
    </row>
    <row r="350" spans="1:16" x14ac:dyDescent="0.3">
      <c r="A350" s="209">
        <v>5</v>
      </c>
      <c r="B350" s="176" t="s">
        <v>107</v>
      </c>
      <c r="C350" s="176">
        <v>5858</v>
      </c>
      <c r="D350" s="175" t="s">
        <v>225</v>
      </c>
      <c r="E350" s="172">
        <v>1641</v>
      </c>
      <c r="F350" s="177">
        <v>397</v>
      </c>
      <c r="G350" s="177">
        <v>981</v>
      </c>
      <c r="H350" s="178">
        <v>263</v>
      </c>
      <c r="I350" s="172">
        <v>1724</v>
      </c>
      <c r="J350" s="177">
        <v>467</v>
      </c>
      <c r="K350" s="177">
        <v>1005</v>
      </c>
      <c r="L350" s="178">
        <v>252</v>
      </c>
      <c r="M350" s="172">
        <v>1760</v>
      </c>
      <c r="N350" s="177">
        <v>479</v>
      </c>
      <c r="O350" s="177">
        <v>1021</v>
      </c>
      <c r="P350" s="178">
        <v>260</v>
      </c>
    </row>
    <row r="351" spans="1:16" x14ac:dyDescent="0.3">
      <c r="A351" s="209">
        <v>66</v>
      </c>
      <c r="B351" s="176" t="s">
        <v>443</v>
      </c>
      <c r="C351" s="176">
        <v>66594</v>
      </c>
      <c r="D351" s="175" t="s">
        <v>915</v>
      </c>
      <c r="E351" s="172">
        <v>1516</v>
      </c>
      <c r="F351" s="177">
        <v>747</v>
      </c>
      <c r="G351" s="177">
        <v>468</v>
      </c>
      <c r="H351" s="178">
        <v>301</v>
      </c>
      <c r="I351" s="172">
        <v>1646</v>
      </c>
      <c r="J351" s="177">
        <v>868</v>
      </c>
      <c r="K351" s="177">
        <v>469</v>
      </c>
      <c r="L351" s="178">
        <v>309</v>
      </c>
      <c r="M351" s="172">
        <v>1798</v>
      </c>
      <c r="N351" s="177">
        <v>928</v>
      </c>
      <c r="O351" s="177">
        <v>508</v>
      </c>
      <c r="P351" s="178">
        <v>362</v>
      </c>
    </row>
    <row r="352" spans="1:16" x14ac:dyDescent="0.3">
      <c r="A352" s="209">
        <v>41</v>
      </c>
      <c r="B352" s="176" t="s">
        <v>699</v>
      </c>
      <c r="C352" s="176">
        <v>41016</v>
      </c>
      <c r="D352" s="175" t="s">
        <v>703</v>
      </c>
      <c r="E352" s="172">
        <v>1676</v>
      </c>
      <c r="F352" s="177">
        <v>431</v>
      </c>
      <c r="G352" s="177">
        <v>864</v>
      </c>
      <c r="H352" s="178">
        <v>381</v>
      </c>
      <c r="I352" s="172">
        <v>1693</v>
      </c>
      <c r="J352" s="177">
        <v>437</v>
      </c>
      <c r="K352" s="177">
        <v>815</v>
      </c>
      <c r="L352" s="178">
        <v>441</v>
      </c>
      <c r="M352" s="172">
        <v>1769</v>
      </c>
      <c r="N352" s="177">
        <v>430</v>
      </c>
      <c r="O352" s="177">
        <v>863</v>
      </c>
      <c r="P352" s="178">
        <v>476</v>
      </c>
    </row>
    <row r="353" spans="1:16" x14ac:dyDescent="0.3">
      <c r="A353" s="209">
        <v>25</v>
      </c>
      <c r="B353" s="176" t="s">
        <v>558</v>
      </c>
      <c r="C353" s="176">
        <v>25224</v>
      </c>
      <c r="D353" s="175" t="s">
        <v>580</v>
      </c>
      <c r="E353" s="172">
        <v>1683</v>
      </c>
      <c r="F353" s="177">
        <v>270</v>
      </c>
      <c r="G353" s="177">
        <v>1226</v>
      </c>
      <c r="H353" s="178">
        <v>187</v>
      </c>
      <c r="I353" s="172">
        <v>1629</v>
      </c>
      <c r="J353" s="177">
        <v>229</v>
      </c>
      <c r="K353" s="177">
        <v>1235</v>
      </c>
      <c r="L353" s="178">
        <v>165</v>
      </c>
      <c r="M353" s="172">
        <v>1738</v>
      </c>
      <c r="N353" s="177">
        <v>355</v>
      </c>
      <c r="O353" s="177">
        <v>1193</v>
      </c>
      <c r="P353" s="178">
        <v>190</v>
      </c>
    </row>
    <row r="354" spans="1:16" x14ac:dyDescent="0.3">
      <c r="A354" s="209">
        <v>19</v>
      </c>
      <c r="B354" s="176" t="s">
        <v>467</v>
      </c>
      <c r="C354" s="176">
        <v>19100</v>
      </c>
      <c r="D354" s="175" t="s">
        <v>257</v>
      </c>
      <c r="E354" s="172">
        <v>1649</v>
      </c>
      <c r="F354" s="177">
        <v>1058</v>
      </c>
      <c r="G354" s="177">
        <v>181</v>
      </c>
      <c r="H354" s="178">
        <v>410</v>
      </c>
      <c r="I354" s="172">
        <v>1620</v>
      </c>
      <c r="J354" s="177">
        <v>1038</v>
      </c>
      <c r="K354" s="177">
        <v>184</v>
      </c>
      <c r="L354" s="178">
        <v>398</v>
      </c>
      <c r="M354" s="172">
        <v>1747</v>
      </c>
      <c r="N354" s="177">
        <v>1101</v>
      </c>
      <c r="O354" s="177">
        <v>200</v>
      </c>
      <c r="P354" s="178">
        <v>446</v>
      </c>
    </row>
    <row r="355" spans="1:16" x14ac:dyDescent="0.3">
      <c r="A355" s="209">
        <v>5</v>
      </c>
      <c r="B355" s="176" t="s">
        <v>107</v>
      </c>
      <c r="C355" s="176">
        <v>5480</v>
      </c>
      <c r="D355" s="175" t="s">
        <v>179</v>
      </c>
      <c r="E355" s="172">
        <v>1552</v>
      </c>
      <c r="F355" s="177">
        <v>439</v>
      </c>
      <c r="G355" s="177">
        <v>802</v>
      </c>
      <c r="H355" s="178">
        <v>311</v>
      </c>
      <c r="I355" s="172">
        <v>1697</v>
      </c>
      <c r="J355" s="177">
        <v>434</v>
      </c>
      <c r="K355" s="177">
        <v>947</v>
      </c>
      <c r="L355" s="178">
        <v>316</v>
      </c>
      <c r="M355" s="172">
        <v>1732</v>
      </c>
      <c r="N355" s="177">
        <v>432</v>
      </c>
      <c r="O355" s="177">
        <v>948</v>
      </c>
      <c r="P355" s="178">
        <v>352</v>
      </c>
    </row>
    <row r="356" spans="1:16" x14ac:dyDescent="0.3">
      <c r="A356" s="209">
        <v>41</v>
      </c>
      <c r="B356" s="176" t="s">
        <v>699</v>
      </c>
      <c r="C356" s="176">
        <v>41668</v>
      </c>
      <c r="D356" s="175" t="s">
        <v>725</v>
      </c>
      <c r="E356" s="172">
        <v>1696</v>
      </c>
      <c r="F356" s="177">
        <v>513</v>
      </c>
      <c r="G356" s="177">
        <v>581</v>
      </c>
      <c r="H356" s="178">
        <v>602</v>
      </c>
      <c r="I356" s="172">
        <v>1665</v>
      </c>
      <c r="J356" s="177">
        <v>527</v>
      </c>
      <c r="K356" s="177">
        <v>575</v>
      </c>
      <c r="L356" s="178">
        <v>563</v>
      </c>
      <c r="M356" s="172">
        <v>1772</v>
      </c>
      <c r="N356" s="177">
        <v>535</v>
      </c>
      <c r="O356" s="177">
        <v>591</v>
      </c>
      <c r="P356" s="178">
        <v>646</v>
      </c>
    </row>
    <row r="357" spans="1:16" x14ac:dyDescent="0.3">
      <c r="A357" s="209">
        <v>5</v>
      </c>
      <c r="B357" s="176" t="s">
        <v>107</v>
      </c>
      <c r="C357" s="176">
        <v>5234</v>
      </c>
      <c r="D357" s="175" t="s">
        <v>149</v>
      </c>
      <c r="E357" s="172">
        <v>1429</v>
      </c>
      <c r="F357" s="177">
        <v>600</v>
      </c>
      <c r="G357" s="177">
        <v>483</v>
      </c>
      <c r="H357" s="178">
        <v>346</v>
      </c>
      <c r="I357" s="172">
        <v>1394</v>
      </c>
      <c r="J357" s="177">
        <v>589</v>
      </c>
      <c r="K357" s="177">
        <v>480</v>
      </c>
      <c r="L357" s="178">
        <v>325</v>
      </c>
      <c r="M357" s="172">
        <v>1728</v>
      </c>
      <c r="N357" s="177">
        <v>594</v>
      </c>
      <c r="O357" s="177">
        <v>768</v>
      </c>
      <c r="P357" s="178">
        <v>366</v>
      </c>
    </row>
    <row r="358" spans="1:16" x14ac:dyDescent="0.3">
      <c r="A358" s="209">
        <v>23</v>
      </c>
      <c r="B358" s="176" t="s">
        <v>268</v>
      </c>
      <c r="C358" s="176">
        <v>23570</v>
      </c>
      <c r="D358" s="175" t="s">
        <v>545</v>
      </c>
      <c r="E358" s="172">
        <v>1539</v>
      </c>
      <c r="F358" s="177">
        <v>600</v>
      </c>
      <c r="G358" s="177">
        <v>771</v>
      </c>
      <c r="H358" s="178">
        <v>168</v>
      </c>
      <c r="I358" s="172">
        <v>1633</v>
      </c>
      <c r="J358" s="177">
        <v>593</v>
      </c>
      <c r="K358" s="177">
        <v>815</v>
      </c>
      <c r="L358" s="178">
        <v>225</v>
      </c>
      <c r="M358" s="172">
        <v>1735</v>
      </c>
      <c r="N358" s="177">
        <v>640</v>
      </c>
      <c r="O358" s="177">
        <v>817</v>
      </c>
      <c r="P358" s="178">
        <v>278</v>
      </c>
    </row>
    <row r="359" spans="1:16" x14ac:dyDescent="0.3">
      <c r="A359" s="209">
        <v>25</v>
      </c>
      <c r="B359" s="176" t="s">
        <v>558</v>
      </c>
      <c r="C359" s="176">
        <v>25572</v>
      </c>
      <c r="D359" s="175" t="s">
        <v>623</v>
      </c>
      <c r="E359" s="172">
        <v>1704</v>
      </c>
      <c r="F359" s="177">
        <v>410</v>
      </c>
      <c r="G359" s="177">
        <v>861</v>
      </c>
      <c r="H359" s="178">
        <v>433</v>
      </c>
      <c r="I359" s="172">
        <v>1714</v>
      </c>
      <c r="J359" s="177">
        <v>412</v>
      </c>
      <c r="K359" s="177">
        <v>894</v>
      </c>
      <c r="L359" s="178">
        <v>408</v>
      </c>
      <c r="M359" s="172">
        <v>1787</v>
      </c>
      <c r="N359" s="177">
        <v>369</v>
      </c>
      <c r="O359" s="177">
        <v>905</v>
      </c>
      <c r="P359" s="178">
        <v>513</v>
      </c>
    </row>
    <row r="360" spans="1:16" x14ac:dyDescent="0.3">
      <c r="A360" s="209">
        <v>76</v>
      </c>
      <c r="B360" s="176" t="s">
        <v>1062</v>
      </c>
      <c r="C360" s="176">
        <v>76670</v>
      </c>
      <c r="D360" s="175" t="s">
        <v>1012</v>
      </c>
      <c r="E360" s="172">
        <v>1684</v>
      </c>
      <c r="F360" s="177">
        <v>240</v>
      </c>
      <c r="G360" s="177">
        <v>1010</v>
      </c>
      <c r="H360" s="178">
        <v>434</v>
      </c>
      <c r="I360" s="172">
        <v>1650</v>
      </c>
      <c r="J360" s="177">
        <v>239</v>
      </c>
      <c r="K360" s="177">
        <v>1033</v>
      </c>
      <c r="L360" s="178">
        <v>378</v>
      </c>
      <c r="M360" s="172">
        <v>1715</v>
      </c>
      <c r="N360" s="177">
        <v>242</v>
      </c>
      <c r="O360" s="177">
        <v>1059</v>
      </c>
      <c r="P360" s="178">
        <v>414</v>
      </c>
    </row>
    <row r="361" spans="1:16" x14ac:dyDescent="0.3">
      <c r="A361" s="209">
        <v>20</v>
      </c>
      <c r="B361" s="176" t="s">
        <v>504</v>
      </c>
      <c r="C361" s="176">
        <v>20045</v>
      </c>
      <c r="D361" s="175" t="s">
        <v>509</v>
      </c>
      <c r="E361" s="172">
        <v>1614</v>
      </c>
      <c r="F361" s="177">
        <v>548</v>
      </c>
      <c r="G361" s="177">
        <v>708</v>
      </c>
      <c r="H361" s="178">
        <v>358</v>
      </c>
      <c r="I361" s="172">
        <v>1694</v>
      </c>
      <c r="J361" s="177">
        <v>547</v>
      </c>
      <c r="K361" s="177">
        <v>716</v>
      </c>
      <c r="L361" s="178">
        <v>431</v>
      </c>
      <c r="M361" s="172">
        <v>1725</v>
      </c>
      <c r="N361" s="177">
        <v>549</v>
      </c>
      <c r="O361" s="177">
        <v>697</v>
      </c>
      <c r="P361" s="178">
        <v>479</v>
      </c>
    </row>
    <row r="362" spans="1:16" x14ac:dyDescent="0.3">
      <c r="A362" s="209">
        <v>5</v>
      </c>
      <c r="B362" s="176" t="s">
        <v>107</v>
      </c>
      <c r="C362" s="176">
        <v>5642</v>
      </c>
      <c r="D362" s="176" t="s">
        <v>195</v>
      </c>
      <c r="E362" s="172">
        <v>1686</v>
      </c>
      <c r="F362" s="177">
        <v>340</v>
      </c>
      <c r="G362" s="177">
        <v>1058</v>
      </c>
      <c r="H362" s="178">
        <v>288</v>
      </c>
      <c r="I362" s="172">
        <v>1613</v>
      </c>
      <c r="J362" s="177">
        <v>291</v>
      </c>
      <c r="K362" s="177">
        <v>1027</v>
      </c>
      <c r="L362" s="178">
        <v>295</v>
      </c>
      <c r="M362" s="172">
        <v>1668</v>
      </c>
      <c r="N362" s="177">
        <v>335</v>
      </c>
      <c r="O362" s="177">
        <v>1028</v>
      </c>
      <c r="P362" s="178">
        <v>305</v>
      </c>
    </row>
    <row r="363" spans="1:16" x14ac:dyDescent="0.3">
      <c r="A363" s="209">
        <v>5</v>
      </c>
      <c r="B363" s="176" t="s">
        <v>107</v>
      </c>
      <c r="C363" s="176">
        <v>5190</v>
      </c>
      <c r="D363" s="175" t="s">
        <v>144</v>
      </c>
      <c r="E363" s="172">
        <v>1525</v>
      </c>
      <c r="F363" s="177">
        <v>225</v>
      </c>
      <c r="G363" s="177">
        <v>1032</v>
      </c>
      <c r="H363" s="178">
        <v>268</v>
      </c>
      <c r="I363" s="172">
        <v>1555</v>
      </c>
      <c r="J363" s="177">
        <v>222</v>
      </c>
      <c r="K363" s="177">
        <v>1055</v>
      </c>
      <c r="L363" s="178">
        <v>278</v>
      </c>
      <c r="M363" s="172">
        <v>1659</v>
      </c>
      <c r="N363" s="177">
        <v>269</v>
      </c>
      <c r="O363" s="177">
        <v>1110</v>
      </c>
      <c r="P363" s="178">
        <v>280</v>
      </c>
    </row>
    <row r="364" spans="1:16" x14ac:dyDescent="0.3">
      <c r="A364" s="209">
        <v>5</v>
      </c>
      <c r="B364" s="176" t="s">
        <v>107</v>
      </c>
      <c r="C364" s="176">
        <v>5790</v>
      </c>
      <c r="D364" s="175" t="s">
        <v>216</v>
      </c>
      <c r="E364" s="172">
        <v>1568</v>
      </c>
      <c r="F364" s="177">
        <v>428</v>
      </c>
      <c r="G364" s="177">
        <v>745</v>
      </c>
      <c r="H364" s="178">
        <v>395</v>
      </c>
      <c r="I364" s="172">
        <v>1620</v>
      </c>
      <c r="J364" s="177">
        <v>420</v>
      </c>
      <c r="K364" s="177">
        <v>840</v>
      </c>
      <c r="L364" s="178">
        <v>360</v>
      </c>
      <c r="M364" s="172">
        <v>1715</v>
      </c>
      <c r="N364" s="177">
        <v>434</v>
      </c>
      <c r="O364" s="177">
        <v>842</v>
      </c>
      <c r="P364" s="178">
        <v>439</v>
      </c>
    </row>
    <row r="365" spans="1:16" x14ac:dyDescent="0.3">
      <c r="A365" s="209">
        <v>25</v>
      </c>
      <c r="B365" s="176" t="s">
        <v>558</v>
      </c>
      <c r="C365" s="176">
        <v>25815</v>
      </c>
      <c r="D365" s="175" t="s">
        <v>652</v>
      </c>
      <c r="E365" s="172">
        <v>1458</v>
      </c>
      <c r="F365" s="177">
        <v>370</v>
      </c>
      <c r="G365" s="177">
        <v>655</v>
      </c>
      <c r="H365" s="178">
        <v>433</v>
      </c>
      <c r="I365" s="172">
        <v>1662</v>
      </c>
      <c r="J365" s="177">
        <v>540</v>
      </c>
      <c r="K365" s="177">
        <v>647</v>
      </c>
      <c r="L365" s="178">
        <v>475</v>
      </c>
      <c r="M365" s="172">
        <v>1658</v>
      </c>
      <c r="N365" s="177">
        <v>510</v>
      </c>
      <c r="O365" s="177">
        <v>650</v>
      </c>
      <c r="P365" s="178">
        <v>498</v>
      </c>
    </row>
    <row r="366" spans="1:16" x14ac:dyDescent="0.3">
      <c r="A366" s="209">
        <v>63</v>
      </c>
      <c r="B366" s="176" t="s">
        <v>895</v>
      </c>
      <c r="C366" s="176">
        <v>63690</v>
      </c>
      <c r="D366" s="175" t="s">
        <v>904</v>
      </c>
      <c r="E366" s="172">
        <v>1572</v>
      </c>
      <c r="F366" s="177">
        <v>312</v>
      </c>
      <c r="G366" s="177">
        <v>971</v>
      </c>
      <c r="H366" s="178">
        <v>289</v>
      </c>
      <c r="I366" s="172">
        <v>1609</v>
      </c>
      <c r="J366" s="177">
        <v>286</v>
      </c>
      <c r="K366" s="177">
        <v>1020</v>
      </c>
      <c r="L366" s="178">
        <v>303</v>
      </c>
      <c r="M366" s="172">
        <v>1654</v>
      </c>
      <c r="N366" s="177">
        <v>274</v>
      </c>
      <c r="O366" s="177">
        <v>1056</v>
      </c>
      <c r="P366" s="178">
        <v>324</v>
      </c>
    </row>
    <row r="367" spans="1:16" x14ac:dyDescent="0.3">
      <c r="A367" s="209">
        <v>73</v>
      </c>
      <c r="B367" s="176" t="s">
        <v>1016</v>
      </c>
      <c r="C367" s="176">
        <v>73275</v>
      </c>
      <c r="D367" s="175" t="s">
        <v>1034</v>
      </c>
      <c r="E367" s="172">
        <v>1574</v>
      </c>
      <c r="F367" s="177">
        <v>375</v>
      </c>
      <c r="G367" s="177">
        <v>667</v>
      </c>
      <c r="H367" s="178">
        <v>532</v>
      </c>
      <c r="I367" s="172">
        <v>1583</v>
      </c>
      <c r="J367" s="177">
        <v>364</v>
      </c>
      <c r="K367" s="177">
        <v>672</v>
      </c>
      <c r="L367" s="178">
        <v>547</v>
      </c>
      <c r="M367" s="172">
        <v>1670</v>
      </c>
      <c r="N367" s="177">
        <v>407</v>
      </c>
      <c r="O367" s="177">
        <v>670</v>
      </c>
      <c r="P367" s="178">
        <v>593</v>
      </c>
    </row>
    <row r="368" spans="1:16" x14ac:dyDescent="0.3">
      <c r="A368" s="209">
        <v>47</v>
      </c>
      <c r="B368" s="176" t="s">
        <v>748</v>
      </c>
      <c r="C368" s="176">
        <v>47551</v>
      </c>
      <c r="D368" s="175" t="s">
        <v>764</v>
      </c>
      <c r="E368" s="172">
        <v>1708</v>
      </c>
      <c r="F368" s="177">
        <v>630</v>
      </c>
      <c r="G368" s="177">
        <v>595</v>
      </c>
      <c r="H368" s="178">
        <v>483</v>
      </c>
      <c r="I368" s="172">
        <v>1634</v>
      </c>
      <c r="J368" s="177">
        <v>621</v>
      </c>
      <c r="K368" s="177">
        <v>555</v>
      </c>
      <c r="L368" s="178">
        <v>458</v>
      </c>
      <c r="M368" s="172">
        <v>1703</v>
      </c>
      <c r="N368" s="177">
        <v>629</v>
      </c>
      <c r="O368" s="177">
        <v>524</v>
      </c>
      <c r="P368" s="178">
        <v>550</v>
      </c>
    </row>
    <row r="369" spans="1:16" x14ac:dyDescent="0.3">
      <c r="A369" s="209">
        <v>63</v>
      </c>
      <c r="B369" s="176" t="s">
        <v>895</v>
      </c>
      <c r="C369" s="176">
        <v>63272</v>
      </c>
      <c r="D369" s="175" t="s">
        <v>898</v>
      </c>
      <c r="E369" s="172">
        <v>1591</v>
      </c>
      <c r="F369" s="177">
        <v>247</v>
      </c>
      <c r="G369" s="177">
        <v>761</v>
      </c>
      <c r="H369" s="178">
        <v>583</v>
      </c>
      <c r="I369" s="172">
        <v>1629</v>
      </c>
      <c r="J369" s="177">
        <v>222</v>
      </c>
      <c r="K369" s="177">
        <v>844</v>
      </c>
      <c r="L369" s="178">
        <v>563</v>
      </c>
      <c r="M369" s="172">
        <v>1654</v>
      </c>
      <c r="N369" s="177">
        <v>246</v>
      </c>
      <c r="O369" s="177">
        <v>800</v>
      </c>
      <c r="P369" s="178">
        <v>608</v>
      </c>
    </row>
    <row r="370" spans="1:16" x14ac:dyDescent="0.3">
      <c r="A370" s="209">
        <v>5</v>
      </c>
      <c r="B370" s="176" t="s">
        <v>107</v>
      </c>
      <c r="C370" s="176">
        <v>5679</v>
      </c>
      <c r="D370" s="175" t="s">
        <v>208</v>
      </c>
      <c r="E370" s="172">
        <v>1501</v>
      </c>
      <c r="F370" s="177">
        <v>366</v>
      </c>
      <c r="G370" s="177">
        <v>761</v>
      </c>
      <c r="H370" s="178">
        <v>374</v>
      </c>
      <c r="I370" s="172">
        <v>1587</v>
      </c>
      <c r="J370" s="177">
        <v>410</v>
      </c>
      <c r="K370" s="177">
        <v>780</v>
      </c>
      <c r="L370" s="178">
        <v>397</v>
      </c>
      <c r="M370" s="172">
        <v>1628</v>
      </c>
      <c r="N370" s="177">
        <v>420</v>
      </c>
      <c r="O370" s="177">
        <v>782</v>
      </c>
      <c r="P370" s="178">
        <v>426</v>
      </c>
    </row>
    <row r="371" spans="1:16" x14ac:dyDescent="0.3">
      <c r="A371" s="209">
        <v>41</v>
      </c>
      <c r="B371" s="176" t="s">
        <v>699</v>
      </c>
      <c r="C371" s="176">
        <v>41306</v>
      </c>
      <c r="D371" s="175" t="s">
        <v>711</v>
      </c>
      <c r="E371" s="172">
        <v>1719</v>
      </c>
      <c r="F371" s="177">
        <v>591</v>
      </c>
      <c r="G371" s="177">
        <v>625</v>
      </c>
      <c r="H371" s="178">
        <v>503</v>
      </c>
      <c r="I371" s="172">
        <v>1661</v>
      </c>
      <c r="J371" s="177">
        <v>581</v>
      </c>
      <c r="K371" s="177">
        <v>610</v>
      </c>
      <c r="L371" s="178">
        <v>470</v>
      </c>
      <c r="M371" s="172">
        <v>1670</v>
      </c>
      <c r="N371" s="177">
        <v>546</v>
      </c>
      <c r="O371" s="177">
        <v>579</v>
      </c>
      <c r="P371" s="178">
        <v>545</v>
      </c>
    </row>
    <row r="372" spans="1:16" x14ac:dyDescent="0.3">
      <c r="A372" s="209">
        <v>68</v>
      </c>
      <c r="B372" s="176" t="s">
        <v>918</v>
      </c>
      <c r="C372" s="176">
        <v>68418</v>
      </c>
      <c r="D372" s="175" t="s">
        <v>958</v>
      </c>
      <c r="E372" s="172">
        <v>1453</v>
      </c>
      <c r="F372" s="177">
        <v>245</v>
      </c>
      <c r="G372" s="177">
        <v>909</v>
      </c>
      <c r="H372" s="178">
        <v>299</v>
      </c>
      <c r="I372" s="172">
        <v>1448</v>
      </c>
      <c r="J372" s="177">
        <v>233</v>
      </c>
      <c r="K372" s="177">
        <v>937</v>
      </c>
      <c r="L372" s="178">
        <v>278</v>
      </c>
      <c r="M372" s="172">
        <v>1644</v>
      </c>
      <c r="N372" s="177">
        <v>372</v>
      </c>
      <c r="O372" s="177">
        <v>943</v>
      </c>
      <c r="P372" s="178">
        <v>329</v>
      </c>
    </row>
    <row r="373" spans="1:16" x14ac:dyDescent="0.3">
      <c r="A373" s="209">
        <v>5</v>
      </c>
      <c r="B373" s="176" t="s">
        <v>107</v>
      </c>
      <c r="C373" s="176">
        <v>5665</v>
      </c>
      <c r="D373" s="175" t="s">
        <v>204</v>
      </c>
      <c r="E373" s="172">
        <v>1577</v>
      </c>
      <c r="F373" s="177">
        <v>709</v>
      </c>
      <c r="G373" s="177">
        <v>525</v>
      </c>
      <c r="H373" s="178">
        <v>343</v>
      </c>
      <c r="I373" s="172">
        <v>1526</v>
      </c>
      <c r="J373" s="177">
        <v>696</v>
      </c>
      <c r="K373" s="177">
        <v>482</v>
      </c>
      <c r="L373" s="178">
        <v>348</v>
      </c>
      <c r="M373" s="172">
        <v>1654</v>
      </c>
      <c r="N373" s="177">
        <v>704</v>
      </c>
      <c r="O373" s="177">
        <v>536</v>
      </c>
      <c r="P373" s="178">
        <v>414</v>
      </c>
    </row>
    <row r="374" spans="1:16" x14ac:dyDescent="0.3">
      <c r="A374" s="209">
        <v>73</v>
      </c>
      <c r="B374" s="176" t="s">
        <v>1016</v>
      </c>
      <c r="C374" s="176">
        <v>73555</v>
      </c>
      <c r="D374" s="176" t="s">
        <v>1049</v>
      </c>
      <c r="E374" s="172">
        <v>1510</v>
      </c>
      <c r="F374" s="177">
        <v>616</v>
      </c>
      <c r="G374" s="177">
        <v>448</v>
      </c>
      <c r="H374" s="178">
        <v>446</v>
      </c>
      <c r="I374" s="172">
        <v>1580</v>
      </c>
      <c r="J374" s="177">
        <v>726</v>
      </c>
      <c r="K374" s="177">
        <v>468</v>
      </c>
      <c r="L374" s="178">
        <v>386</v>
      </c>
      <c r="M374" s="172">
        <v>1711</v>
      </c>
      <c r="N374" s="177">
        <v>739</v>
      </c>
      <c r="O374" s="177">
        <v>461</v>
      </c>
      <c r="P374" s="178">
        <v>511</v>
      </c>
    </row>
    <row r="375" spans="1:16" x14ac:dyDescent="0.3">
      <c r="A375" s="209">
        <v>5</v>
      </c>
      <c r="B375" s="176" t="s">
        <v>107</v>
      </c>
      <c r="C375" s="176">
        <v>5425</v>
      </c>
      <c r="D375" s="175" t="s">
        <v>175</v>
      </c>
      <c r="E375" s="172">
        <v>1471</v>
      </c>
      <c r="F375" s="177">
        <v>232</v>
      </c>
      <c r="G375" s="177">
        <v>1017</v>
      </c>
      <c r="H375" s="178">
        <v>222</v>
      </c>
      <c r="I375" s="172">
        <v>1543</v>
      </c>
      <c r="J375" s="177">
        <v>233</v>
      </c>
      <c r="K375" s="177">
        <v>1081</v>
      </c>
      <c r="L375" s="178">
        <v>229</v>
      </c>
      <c r="M375" s="172">
        <v>1601</v>
      </c>
      <c r="N375" s="177">
        <v>231</v>
      </c>
      <c r="O375" s="177">
        <v>1126</v>
      </c>
      <c r="P375" s="178">
        <v>244</v>
      </c>
    </row>
    <row r="376" spans="1:16" x14ac:dyDescent="0.3">
      <c r="A376" s="209">
        <v>18</v>
      </c>
      <c r="B376" s="176" t="s">
        <v>451</v>
      </c>
      <c r="C376" s="176">
        <v>18150</v>
      </c>
      <c r="D376" s="175" t="s">
        <v>455</v>
      </c>
      <c r="E376" s="172">
        <v>1583</v>
      </c>
      <c r="F376" s="177">
        <v>602</v>
      </c>
      <c r="G376" s="177">
        <v>562</v>
      </c>
      <c r="H376" s="178">
        <v>419</v>
      </c>
      <c r="I376" s="172">
        <v>1593</v>
      </c>
      <c r="J376" s="177">
        <v>609</v>
      </c>
      <c r="K376" s="177">
        <v>590</v>
      </c>
      <c r="L376" s="178">
        <v>394</v>
      </c>
      <c r="M376" s="172">
        <v>1642</v>
      </c>
      <c r="N376" s="177">
        <v>608</v>
      </c>
      <c r="O376" s="177">
        <v>583</v>
      </c>
      <c r="P376" s="178">
        <v>451</v>
      </c>
    </row>
    <row r="377" spans="1:16" x14ac:dyDescent="0.3">
      <c r="A377" s="209">
        <v>70</v>
      </c>
      <c r="B377" s="176" t="s">
        <v>498</v>
      </c>
      <c r="C377" s="176">
        <v>70823</v>
      </c>
      <c r="D377" s="175" t="s">
        <v>1015</v>
      </c>
      <c r="E377" s="172">
        <v>1499</v>
      </c>
      <c r="F377" s="177">
        <v>394</v>
      </c>
      <c r="G377" s="177">
        <v>902</v>
      </c>
      <c r="H377" s="178">
        <v>203</v>
      </c>
      <c r="I377" s="172">
        <v>1532</v>
      </c>
      <c r="J377" s="177">
        <v>402</v>
      </c>
      <c r="K377" s="177">
        <v>925</v>
      </c>
      <c r="L377" s="178">
        <v>205</v>
      </c>
      <c r="M377" s="172">
        <v>1591</v>
      </c>
      <c r="N377" s="177">
        <v>397</v>
      </c>
      <c r="O377" s="177">
        <v>980</v>
      </c>
      <c r="P377" s="178">
        <v>214</v>
      </c>
    </row>
    <row r="378" spans="1:16" x14ac:dyDescent="0.3">
      <c r="A378" s="209">
        <v>76</v>
      </c>
      <c r="B378" s="176" t="s">
        <v>1062</v>
      </c>
      <c r="C378" s="176">
        <v>76606</v>
      </c>
      <c r="D378" s="175" t="s">
        <v>798</v>
      </c>
      <c r="E378" s="172">
        <v>1543</v>
      </c>
      <c r="F378" s="177">
        <v>361</v>
      </c>
      <c r="G378" s="177">
        <v>763</v>
      </c>
      <c r="H378" s="178">
        <v>419</v>
      </c>
      <c r="I378" s="172">
        <v>1571</v>
      </c>
      <c r="J378" s="177">
        <v>356</v>
      </c>
      <c r="K378" s="177">
        <v>802</v>
      </c>
      <c r="L378" s="178">
        <v>413</v>
      </c>
      <c r="M378" s="172">
        <v>1599</v>
      </c>
      <c r="N378" s="177">
        <v>354</v>
      </c>
      <c r="O378" s="177">
        <v>810</v>
      </c>
      <c r="P378" s="178">
        <v>435</v>
      </c>
    </row>
    <row r="379" spans="1:16" x14ac:dyDescent="0.3">
      <c r="A379" s="209">
        <v>76</v>
      </c>
      <c r="B379" s="176" t="s">
        <v>1062</v>
      </c>
      <c r="C379" s="176">
        <v>76616</v>
      </c>
      <c r="D379" s="175" t="s">
        <v>1086</v>
      </c>
      <c r="E379" s="172">
        <v>1569</v>
      </c>
      <c r="F379" s="177">
        <v>331</v>
      </c>
      <c r="G379" s="177">
        <v>947</v>
      </c>
      <c r="H379" s="178">
        <v>291</v>
      </c>
      <c r="I379" s="172">
        <v>1554</v>
      </c>
      <c r="J379" s="177">
        <v>335</v>
      </c>
      <c r="K379" s="177">
        <v>940</v>
      </c>
      <c r="L379" s="178">
        <v>279</v>
      </c>
      <c r="M379" s="172">
        <v>1598</v>
      </c>
      <c r="N379" s="177">
        <v>341</v>
      </c>
      <c r="O379" s="177">
        <v>954</v>
      </c>
      <c r="P379" s="178">
        <v>303</v>
      </c>
    </row>
    <row r="380" spans="1:16" x14ac:dyDescent="0.3">
      <c r="A380" s="209">
        <v>19</v>
      </c>
      <c r="B380" s="176" t="s">
        <v>467</v>
      </c>
      <c r="C380" s="176">
        <v>19300</v>
      </c>
      <c r="D380" s="175" t="s">
        <v>477</v>
      </c>
      <c r="E380" s="172">
        <v>1452</v>
      </c>
      <c r="F380" s="177">
        <v>392</v>
      </c>
      <c r="G380" s="177">
        <v>866</v>
      </c>
      <c r="H380" s="178">
        <v>194</v>
      </c>
      <c r="I380" s="172">
        <v>1557</v>
      </c>
      <c r="J380" s="177">
        <v>403</v>
      </c>
      <c r="K380" s="177">
        <v>907</v>
      </c>
      <c r="L380" s="178">
        <v>247</v>
      </c>
      <c r="M380" s="172">
        <v>1627</v>
      </c>
      <c r="N380" s="177">
        <v>390</v>
      </c>
      <c r="O380" s="177">
        <v>936</v>
      </c>
      <c r="P380" s="178">
        <v>301</v>
      </c>
    </row>
    <row r="381" spans="1:16" x14ac:dyDescent="0.3">
      <c r="A381" s="209">
        <v>73</v>
      </c>
      <c r="B381" s="176" t="s">
        <v>1016</v>
      </c>
      <c r="C381" s="176">
        <v>73671</v>
      </c>
      <c r="D381" s="175" t="s">
        <v>1055</v>
      </c>
      <c r="E381" s="172">
        <v>1511</v>
      </c>
      <c r="F381" s="177">
        <v>359</v>
      </c>
      <c r="G381" s="177">
        <v>612</v>
      </c>
      <c r="H381" s="178">
        <v>540</v>
      </c>
      <c r="I381" s="172">
        <v>1582</v>
      </c>
      <c r="J381" s="177">
        <v>447</v>
      </c>
      <c r="K381" s="177">
        <v>633</v>
      </c>
      <c r="L381" s="178">
        <v>502</v>
      </c>
      <c r="M381" s="172">
        <v>1648</v>
      </c>
      <c r="N381" s="177">
        <v>445</v>
      </c>
      <c r="O381" s="177">
        <v>622</v>
      </c>
      <c r="P381" s="178">
        <v>581</v>
      </c>
    </row>
    <row r="382" spans="1:16" x14ac:dyDescent="0.3">
      <c r="A382" s="209">
        <v>19</v>
      </c>
      <c r="B382" s="176" t="s">
        <v>467</v>
      </c>
      <c r="C382" s="176">
        <v>19130</v>
      </c>
      <c r="D382" s="175" t="s">
        <v>472</v>
      </c>
      <c r="E382" s="172">
        <v>1470</v>
      </c>
      <c r="F382" s="177">
        <v>815</v>
      </c>
      <c r="G382" s="177">
        <v>406</v>
      </c>
      <c r="H382" s="178">
        <v>249</v>
      </c>
      <c r="I382" s="172">
        <v>1563</v>
      </c>
      <c r="J382" s="177">
        <v>926</v>
      </c>
      <c r="K382" s="177">
        <v>386</v>
      </c>
      <c r="L382" s="178">
        <v>251</v>
      </c>
      <c r="M382" s="172">
        <v>1604</v>
      </c>
      <c r="N382" s="177">
        <v>934</v>
      </c>
      <c r="O382" s="177">
        <v>382</v>
      </c>
      <c r="P382" s="178">
        <v>288</v>
      </c>
    </row>
    <row r="383" spans="1:16" x14ac:dyDescent="0.3">
      <c r="A383" s="209">
        <v>44</v>
      </c>
      <c r="B383" s="176" t="s">
        <v>734</v>
      </c>
      <c r="C383" s="176">
        <v>44874</v>
      </c>
      <c r="D383" s="175" t="s">
        <v>302</v>
      </c>
      <c r="E383" s="172">
        <v>1432</v>
      </c>
      <c r="F383" s="177">
        <v>478</v>
      </c>
      <c r="G383" s="177">
        <v>560</v>
      </c>
      <c r="H383" s="178">
        <v>394</v>
      </c>
      <c r="I383" s="172">
        <v>1456</v>
      </c>
      <c r="J383" s="177">
        <v>444</v>
      </c>
      <c r="K383" s="177">
        <v>576</v>
      </c>
      <c r="L383" s="178">
        <v>436</v>
      </c>
      <c r="M383" s="172">
        <v>1594</v>
      </c>
      <c r="N383" s="177">
        <v>469</v>
      </c>
      <c r="O383" s="177">
        <v>662</v>
      </c>
      <c r="P383" s="178">
        <v>463</v>
      </c>
    </row>
    <row r="384" spans="1:16" x14ac:dyDescent="0.3">
      <c r="A384" s="209">
        <v>5</v>
      </c>
      <c r="B384" s="176" t="s">
        <v>107</v>
      </c>
      <c r="C384" s="176">
        <v>5809</v>
      </c>
      <c r="D384" s="175" t="s">
        <v>218</v>
      </c>
      <c r="E384" s="172">
        <v>1498</v>
      </c>
      <c r="F384" s="177">
        <v>256</v>
      </c>
      <c r="G384" s="177">
        <v>1041</v>
      </c>
      <c r="H384" s="178">
        <v>201</v>
      </c>
      <c r="I384" s="172">
        <v>1557</v>
      </c>
      <c r="J384" s="177">
        <v>259</v>
      </c>
      <c r="K384" s="177">
        <v>1085</v>
      </c>
      <c r="L384" s="178">
        <v>213</v>
      </c>
      <c r="M384" s="172">
        <v>1597</v>
      </c>
      <c r="N384" s="177">
        <v>258</v>
      </c>
      <c r="O384" s="177">
        <v>1094</v>
      </c>
      <c r="P384" s="178">
        <v>245</v>
      </c>
    </row>
    <row r="385" spans="1:16" x14ac:dyDescent="0.3">
      <c r="A385" s="209">
        <v>52</v>
      </c>
      <c r="B385" s="176" t="s">
        <v>180</v>
      </c>
      <c r="C385" s="176">
        <v>52227</v>
      </c>
      <c r="D385" s="175" t="s">
        <v>813</v>
      </c>
      <c r="E385" s="172">
        <v>1531</v>
      </c>
      <c r="F385" s="177">
        <v>559</v>
      </c>
      <c r="G385" s="177">
        <v>400</v>
      </c>
      <c r="H385" s="178">
        <v>572</v>
      </c>
      <c r="I385" s="172">
        <v>1450</v>
      </c>
      <c r="J385" s="177">
        <v>564</v>
      </c>
      <c r="K385" s="177">
        <v>326</v>
      </c>
      <c r="L385" s="178">
        <v>560</v>
      </c>
      <c r="M385" s="172">
        <v>1693</v>
      </c>
      <c r="N385" s="177">
        <v>583</v>
      </c>
      <c r="O385" s="177">
        <v>422</v>
      </c>
      <c r="P385" s="178">
        <v>688</v>
      </c>
    </row>
    <row r="386" spans="1:16" x14ac:dyDescent="0.3">
      <c r="A386" s="209">
        <v>13</v>
      </c>
      <c r="B386" s="176" t="s">
        <v>257</v>
      </c>
      <c r="C386" s="176">
        <v>13442</v>
      </c>
      <c r="D386" s="175" t="s">
        <v>277</v>
      </c>
      <c r="E386" s="172">
        <v>1523</v>
      </c>
      <c r="F386" s="177">
        <v>742</v>
      </c>
      <c r="G386" s="177">
        <v>608</v>
      </c>
      <c r="H386" s="178">
        <v>173</v>
      </c>
      <c r="I386" s="172">
        <v>1502</v>
      </c>
      <c r="J386" s="177">
        <v>736</v>
      </c>
      <c r="K386" s="177">
        <v>586</v>
      </c>
      <c r="L386" s="178">
        <v>180</v>
      </c>
      <c r="M386" s="172">
        <v>1569</v>
      </c>
      <c r="N386" s="177">
        <v>748</v>
      </c>
      <c r="O386" s="177">
        <v>629</v>
      </c>
      <c r="P386" s="178">
        <v>192</v>
      </c>
    </row>
    <row r="387" spans="1:16" x14ac:dyDescent="0.3">
      <c r="A387" s="209">
        <v>18</v>
      </c>
      <c r="B387" s="176" t="s">
        <v>451</v>
      </c>
      <c r="C387" s="176">
        <v>18592</v>
      </c>
      <c r="D387" s="175" t="s">
        <v>462</v>
      </c>
      <c r="E387" s="172">
        <v>1495</v>
      </c>
      <c r="F387" s="177">
        <v>509</v>
      </c>
      <c r="G387" s="177">
        <v>623</v>
      </c>
      <c r="H387" s="178">
        <v>363</v>
      </c>
      <c r="I387" s="172">
        <v>1489</v>
      </c>
      <c r="J387" s="177">
        <v>483</v>
      </c>
      <c r="K387" s="177">
        <v>682</v>
      </c>
      <c r="L387" s="178">
        <v>324</v>
      </c>
      <c r="M387" s="172">
        <v>1608</v>
      </c>
      <c r="N387" s="177">
        <v>504</v>
      </c>
      <c r="O387" s="177">
        <v>727</v>
      </c>
      <c r="P387" s="178">
        <v>377</v>
      </c>
    </row>
    <row r="388" spans="1:16" x14ac:dyDescent="0.3">
      <c r="A388" s="209">
        <v>25</v>
      </c>
      <c r="B388" s="176" t="s">
        <v>558</v>
      </c>
      <c r="C388" s="176">
        <v>25781</v>
      </c>
      <c r="D388" s="175" t="s">
        <v>645</v>
      </c>
      <c r="E388" s="172">
        <v>1549</v>
      </c>
      <c r="F388" s="177">
        <v>254</v>
      </c>
      <c r="G388" s="177">
        <v>1093</v>
      </c>
      <c r="H388" s="178">
        <v>202</v>
      </c>
      <c r="I388" s="172">
        <v>1640</v>
      </c>
      <c r="J388" s="177">
        <v>254</v>
      </c>
      <c r="K388" s="177">
        <v>1184</v>
      </c>
      <c r="L388" s="178">
        <v>202</v>
      </c>
      <c r="M388" s="172">
        <v>1577</v>
      </c>
      <c r="N388" s="177">
        <v>255</v>
      </c>
      <c r="O388" s="177">
        <v>1097</v>
      </c>
      <c r="P388" s="178">
        <v>225</v>
      </c>
    </row>
    <row r="389" spans="1:16" x14ac:dyDescent="0.3">
      <c r="A389" s="209">
        <v>15</v>
      </c>
      <c r="B389" s="176" t="s">
        <v>304</v>
      </c>
      <c r="C389" s="176">
        <v>15837</v>
      </c>
      <c r="D389" s="175" t="s">
        <v>418</v>
      </c>
      <c r="E389" s="172">
        <v>1530</v>
      </c>
      <c r="F389" s="177">
        <v>397</v>
      </c>
      <c r="G389" s="177">
        <v>968</v>
      </c>
      <c r="H389" s="178">
        <v>165</v>
      </c>
      <c r="I389" s="172">
        <v>1498</v>
      </c>
      <c r="J389" s="177">
        <v>355</v>
      </c>
      <c r="K389" s="177">
        <v>985</v>
      </c>
      <c r="L389" s="178">
        <v>158</v>
      </c>
      <c r="M389" s="172">
        <v>1545</v>
      </c>
      <c r="N389" s="177">
        <v>405</v>
      </c>
      <c r="O389" s="177">
        <v>974</v>
      </c>
      <c r="P389" s="178">
        <v>166</v>
      </c>
    </row>
    <row r="390" spans="1:16" x14ac:dyDescent="0.3">
      <c r="A390" s="209">
        <v>15</v>
      </c>
      <c r="B390" s="176" t="s">
        <v>304</v>
      </c>
      <c r="C390" s="176">
        <v>15322</v>
      </c>
      <c r="D390" s="175" t="s">
        <v>342</v>
      </c>
      <c r="E390" s="172">
        <v>1517</v>
      </c>
      <c r="F390" s="177">
        <v>405</v>
      </c>
      <c r="G390" s="177">
        <v>745</v>
      </c>
      <c r="H390" s="178">
        <v>367</v>
      </c>
      <c r="I390" s="172">
        <v>1414</v>
      </c>
      <c r="J390" s="177">
        <v>367</v>
      </c>
      <c r="K390" s="177">
        <v>687</v>
      </c>
      <c r="L390" s="178">
        <v>360</v>
      </c>
      <c r="M390" s="172">
        <v>1589</v>
      </c>
      <c r="N390" s="177">
        <v>427</v>
      </c>
      <c r="O390" s="177">
        <v>749</v>
      </c>
      <c r="P390" s="178">
        <v>413</v>
      </c>
    </row>
    <row r="391" spans="1:16" x14ac:dyDescent="0.3">
      <c r="A391" s="209">
        <v>25</v>
      </c>
      <c r="B391" s="176" t="s">
        <v>558</v>
      </c>
      <c r="C391" s="176">
        <v>25040</v>
      </c>
      <c r="D391" s="175" t="s">
        <v>562</v>
      </c>
      <c r="E391" s="172">
        <v>1317</v>
      </c>
      <c r="F391" s="177">
        <v>496</v>
      </c>
      <c r="G391" s="177">
        <v>478</v>
      </c>
      <c r="H391" s="178">
        <v>343</v>
      </c>
      <c r="I391" s="172">
        <v>1558</v>
      </c>
      <c r="J391" s="177">
        <v>507</v>
      </c>
      <c r="K391" s="177">
        <v>700</v>
      </c>
      <c r="L391" s="178">
        <v>351</v>
      </c>
      <c r="M391" s="172">
        <v>1573</v>
      </c>
      <c r="N391" s="177">
        <v>462</v>
      </c>
      <c r="O391" s="177">
        <v>721</v>
      </c>
      <c r="P391" s="178">
        <v>390</v>
      </c>
    </row>
    <row r="392" spans="1:16" x14ac:dyDescent="0.3">
      <c r="A392" s="209">
        <v>5</v>
      </c>
      <c r="B392" s="176" t="s">
        <v>107</v>
      </c>
      <c r="C392" s="176">
        <v>5209</v>
      </c>
      <c r="D392" s="175" t="s">
        <v>147</v>
      </c>
      <c r="E392" s="172">
        <v>1521</v>
      </c>
      <c r="F392" s="177">
        <v>444</v>
      </c>
      <c r="G392" s="177">
        <v>687</v>
      </c>
      <c r="H392" s="178">
        <v>390</v>
      </c>
      <c r="I392" s="172">
        <v>1511</v>
      </c>
      <c r="J392" s="177">
        <v>439</v>
      </c>
      <c r="K392" s="177">
        <v>684</v>
      </c>
      <c r="L392" s="178">
        <v>388</v>
      </c>
      <c r="M392" s="172">
        <v>1568</v>
      </c>
      <c r="N392" s="177">
        <v>434</v>
      </c>
      <c r="O392" s="177">
        <v>710</v>
      </c>
      <c r="P392" s="178">
        <v>424</v>
      </c>
    </row>
    <row r="393" spans="1:16" x14ac:dyDescent="0.3">
      <c r="A393" s="209">
        <v>20</v>
      </c>
      <c r="B393" s="176" t="s">
        <v>504</v>
      </c>
      <c r="C393" s="176">
        <v>20621</v>
      </c>
      <c r="D393" s="175" t="s">
        <v>525</v>
      </c>
      <c r="E393" s="172">
        <v>1540</v>
      </c>
      <c r="F393" s="177">
        <v>638</v>
      </c>
      <c r="G393" s="177">
        <v>482</v>
      </c>
      <c r="H393" s="178">
        <v>420</v>
      </c>
      <c r="I393" s="172">
        <v>1483</v>
      </c>
      <c r="J393" s="177">
        <v>615</v>
      </c>
      <c r="K393" s="177">
        <v>449</v>
      </c>
      <c r="L393" s="178">
        <v>419</v>
      </c>
      <c r="M393" s="172">
        <v>1603</v>
      </c>
      <c r="N393" s="177">
        <v>661</v>
      </c>
      <c r="O393" s="177">
        <v>437</v>
      </c>
      <c r="P393" s="178">
        <v>505</v>
      </c>
    </row>
    <row r="394" spans="1:16" x14ac:dyDescent="0.3">
      <c r="A394" s="209">
        <v>5</v>
      </c>
      <c r="B394" s="176" t="s">
        <v>107</v>
      </c>
      <c r="C394" s="176">
        <v>5585</v>
      </c>
      <c r="D394" s="175" t="s">
        <v>188</v>
      </c>
      <c r="E394" s="172">
        <v>1501</v>
      </c>
      <c r="F394" s="177">
        <v>300</v>
      </c>
      <c r="G394" s="177">
        <v>936</v>
      </c>
      <c r="H394" s="178">
        <v>265</v>
      </c>
      <c r="I394" s="172">
        <v>1520</v>
      </c>
      <c r="J394" s="177">
        <v>313</v>
      </c>
      <c r="K394" s="177">
        <v>933</v>
      </c>
      <c r="L394" s="178">
        <v>274</v>
      </c>
      <c r="M394" s="172">
        <v>1560</v>
      </c>
      <c r="N394" s="177">
        <v>301</v>
      </c>
      <c r="O394" s="177">
        <v>940</v>
      </c>
      <c r="P394" s="178">
        <v>319</v>
      </c>
    </row>
    <row r="395" spans="1:16" x14ac:dyDescent="0.3">
      <c r="A395" s="209">
        <v>15</v>
      </c>
      <c r="B395" s="176" t="s">
        <v>304</v>
      </c>
      <c r="C395" s="176">
        <v>15814</v>
      </c>
      <c r="D395" s="175" t="s">
        <v>412</v>
      </c>
      <c r="E395" s="172">
        <v>1523</v>
      </c>
      <c r="F395" s="177">
        <v>379</v>
      </c>
      <c r="G395" s="177">
        <v>1039</v>
      </c>
      <c r="H395" s="178">
        <v>105</v>
      </c>
      <c r="I395" s="172">
        <v>1497</v>
      </c>
      <c r="J395" s="177">
        <v>378</v>
      </c>
      <c r="K395" s="177">
        <v>1018</v>
      </c>
      <c r="L395" s="178">
        <v>101</v>
      </c>
      <c r="M395" s="172">
        <v>1507</v>
      </c>
      <c r="N395" s="177">
        <v>390</v>
      </c>
      <c r="O395" s="177">
        <v>1008</v>
      </c>
      <c r="P395" s="178">
        <v>109</v>
      </c>
    </row>
    <row r="396" spans="1:16" x14ac:dyDescent="0.3">
      <c r="A396" s="209">
        <v>15</v>
      </c>
      <c r="B396" s="176" t="s">
        <v>304</v>
      </c>
      <c r="C396" s="176">
        <v>15755</v>
      </c>
      <c r="D396" s="176" t="s">
        <v>396</v>
      </c>
      <c r="E396" s="172">
        <v>1434</v>
      </c>
      <c r="F396" s="177">
        <v>274</v>
      </c>
      <c r="G396" s="177">
        <v>1073</v>
      </c>
      <c r="H396" s="178">
        <v>87</v>
      </c>
      <c r="I396" s="172">
        <v>1491</v>
      </c>
      <c r="J396" s="177">
        <v>281</v>
      </c>
      <c r="K396" s="177">
        <v>1107</v>
      </c>
      <c r="L396" s="178">
        <v>103</v>
      </c>
      <c r="M396" s="172">
        <v>1486</v>
      </c>
      <c r="N396" s="177">
        <v>278</v>
      </c>
      <c r="O396" s="177">
        <v>1089</v>
      </c>
      <c r="P396" s="178">
        <v>119</v>
      </c>
    </row>
    <row r="397" spans="1:16" x14ac:dyDescent="0.3">
      <c r="A397" s="209">
        <v>76</v>
      </c>
      <c r="B397" s="176" t="s">
        <v>1062</v>
      </c>
      <c r="C397" s="176">
        <v>76036</v>
      </c>
      <c r="D397" s="175" t="s">
        <v>1065</v>
      </c>
      <c r="E397" s="172">
        <v>1519</v>
      </c>
      <c r="F397" s="177">
        <v>327</v>
      </c>
      <c r="G397" s="177">
        <v>695</v>
      </c>
      <c r="H397" s="178">
        <v>497</v>
      </c>
      <c r="I397" s="172">
        <v>1491</v>
      </c>
      <c r="J397" s="177">
        <v>326</v>
      </c>
      <c r="K397" s="177">
        <v>695</v>
      </c>
      <c r="L397" s="178">
        <v>470</v>
      </c>
      <c r="M397" s="172">
        <v>1510</v>
      </c>
      <c r="N397" s="177">
        <v>329</v>
      </c>
      <c r="O397" s="177">
        <v>668</v>
      </c>
      <c r="P397" s="178">
        <v>513</v>
      </c>
    </row>
    <row r="398" spans="1:16" x14ac:dyDescent="0.3">
      <c r="A398" s="209">
        <v>5</v>
      </c>
      <c r="B398" s="176" t="s">
        <v>107</v>
      </c>
      <c r="C398" s="176">
        <v>5667</v>
      </c>
      <c r="D398" s="175" t="s">
        <v>205</v>
      </c>
      <c r="E398" s="172">
        <v>1390</v>
      </c>
      <c r="F398" s="177">
        <v>373</v>
      </c>
      <c r="G398" s="177">
        <v>659</v>
      </c>
      <c r="H398" s="178">
        <v>358</v>
      </c>
      <c r="I398" s="172">
        <v>1442</v>
      </c>
      <c r="J398" s="177">
        <v>377</v>
      </c>
      <c r="K398" s="177">
        <v>722</v>
      </c>
      <c r="L398" s="178">
        <v>343</v>
      </c>
      <c r="M398" s="172">
        <v>1489</v>
      </c>
      <c r="N398" s="177">
        <v>382</v>
      </c>
      <c r="O398" s="177">
        <v>723</v>
      </c>
      <c r="P398" s="178">
        <v>384</v>
      </c>
    </row>
    <row r="399" spans="1:16" x14ac:dyDescent="0.3">
      <c r="A399" s="209">
        <v>18</v>
      </c>
      <c r="B399" s="176" t="s">
        <v>451</v>
      </c>
      <c r="C399" s="176">
        <v>18247</v>
      </c>
      <c r="D399" s="175" t="s">
        <v>457</v>
      </c>
      <c r="E399" s="172">
        <v>1448</v>
      </c>
      <c r="F399" s="177">
        <v>617</v>
      </c>
      <c r="G399" s="177">
        <v>456</v>
      </c>
      <c r="H399" s="178">
        <v>375</v>
      </c>
      <c r="I399" s="172">
        <v>1440</v>
      </c>
      <c r="J399" s="177">
        <v>611</v>
      </c>
      <c r="K399" s="177">
        <v>470</v>
      </c>
      <c r="L399" s="178">
        <v>359</v>
      </c>
      <c r="M399" s="172">
        <v>1495</v>
      </c>
      <c r="N399" s="177">
        <v>615</v>
      </c>
      <c r="O399" s="177">
        <v>470</v>
      </c>
      <c r="P399" s="178">
        <v>410</v>
      </c>
    </row>
    <row r="400" spans="1:16" x14ac:dyDescent="0.3">
      <c r="A400" s="209">
        <v>23</v>
      </c>
      <c r="B400" s="176" t="s">
        <v>268</v>
      </c>
      <c r="C400" s="176">
        <v>23855</v>
      </c>
      <c r="D400" s="175" t="s">
        <v>557</v>
      </c>
      <c r="E400" s="172">
        <v>1377</v>
      </c>
      <c r="F400" s="177">
        <v>570</v>
      </c>
      <c r="G400" s="177">
        <v>533</v>
      </c>
      <c r="H400" s="178">
        <v>274</v>
      </c>
      <c r="I400" s="172">
        <v>1414</v>
      </c>
      <c r="J400" s="177">
        <v>566</v>
      </c>
      <c r="K400" s="177">
        <v>566</v>
      </c>
      <c r="L400" s="178">
        <v>282</v>
      </c>
      <c r="M400" s="172">
        <v>1501</v>
      </c>
      <c r="N400" s="177">
        <v>586</v>
      </c>
      <c r="O400" s="177">
        <v>574</v>
      </c>
      <c r="P400" s="178">
        <v>341</v>
      </c>
    </row>
    <row r="401" spans="1:16" x14ac:dyDescent="0.3">
      <c r="A401" s="209">
        <v>23</v>
      </c>
      <c r="B401" s="176" t="s">
        <v>268</v>
      </c>
      <c r="C401" s="176">
        <v>23672</v>
      </c>
      <c r="D401" s="175" t="s">
        <v>551</v>
      </c>
      <c r="E401" s="172">
        <v>1407</v>
      </c>
      <c r="F401" s="177">
        <v>542</v>
      </c>
      <c r="G401" s="177">
        <v>651</v>
      </c>
      <c r="H401" s="178">
        <v>214</v>
      </c>
      <c r="I401" s="172">
        <v>1332</v>
      </c>
      <c r="J401" s="177">
        <v>543</v>
      </c>
      <c r="K401" s="177">
        <v>571</v>
      </c>
      <c r="L401" s="178">
        <v>218</v>
      </c>
      <c r="M401" s="172">
        <v>1493</v>
      </c>
      <c r="N401" s="177">
        <v>598</v>
      </c>
      <c r="O401" s="177">
        <v>620</v>
      </c>
      <c r="P401" s="178">
        <v>275</v>
      </c>
    </row>
    <row r="402" spans="1:16" x14ac:dyDescent="0.3">
      <c r="A402" s="209">
        <v>23</v>
      </c>
      <c r="B402" s="176" t="s">
        <v>268</v>
      </c>
      <c r="C402" s="176">
        <v>23670</v>
      </c>
      <c r="D402" s="175" t="s">
        <v>550</v>
      </c>
      <c r="E402" s="172">
        <v>1341</v>
      </c>
      <c r="F402" s="177">
        <v>593</v>
      </c>
      <c r="G402" s="177">
        <v>238</v>
      </c>
      <c r="H402" s="178">
        <v>510</v>
      </c>
      <c r="I402" s="172">
        <v>1355</v>
      </c>
      <c r="J402" s="177">
        <v>593</v>
      </c>
      <c r="K402" s="177">
        <v>262</v>
      </c>
      <c r="L402" s="178">
        <v>500</v>
      </c>
      <c r="M402" s="172">
        <v>1555</v>
      </c>
      <c r="N402" s="177">
        <v>593</v>
      </c>
      <c r="O402" s="177">
        <v>340</v>
      </c>
      <c r="P402" s="178">
        <v>622</v>
      </c>
    </row>
    <row r="403" spans="1:16" x14ac:dyDescent="0.3">
      <c r="A403" s="209">
        <v>54</v>
      </c>
      <c r="B403" s="176" t="s">
        <v>856</v>
      </c>
      <c r="C403" s="176">
        <v>54172</v>
      </c>
      <c r="D403" s="175" t="s">
        <v>864</v>
      </c>
      <c r="E403" s="172">
        <v>1311</v>
      </c>
      <c r="F403" s="177">
        <v>361</v>
      </c>
      <c r="G403" s="177">
        <v>611</v>
      </c>
      <c r="H403" s="178">
        <v>339</v>
      </c>
      <c r="I403" s="172">
        <v>1327</v>
      </c>
      <c r="J403" s="177">
        <v>383</v>
      </c>
      <c r="K403" s="177">
        <v>608</v>
      </c>
      <c r="L403" s="178">
        <v>336</v>
      </c>
      <c r="M403" s="172">
        <v>1483</v>
      </c>
      <c r="N403" s="177">
        <v>442</v>
      </c>
      <c r="O403" s="177">
        <v>648</v>
      </c>
      <c r="P403" s="178">
        <v>393</v>
      </c>
    </row>
    <row r="404" spans="1:16" x14ac:dyDescent="0.3">
      <c r="A404" s="209">
        <v>41</v>
      </c>
      <c r="B404" s="176" t="s">
        <v>699</v>
      </c>
      <c r="C404" s="176">
        <v>41006</v>
      </c>
      <c r="D404" s="175" t="s">
        <v>701</v>
      </c>
      <c r="E404" s="172">
        <v>1330</v>
      </c>
      <c r="F404" s="177">
        <v>477</v>
      </c>
      <c r="G404" s="177">
        <v>429</v>
      </c>
      <c r="H404" s="178">
        <v>424</v>
      </c>
      <c r="I404" s="172">
        <v>1249</v>
      </c>
      <c r="J404" s="177">
        <v>462</v>
      </c>
      <c r="K404" s="177">
        <v>499</v>
      </c>
      <c r="L404" s="178">
        <v>288</v>
      </c>
      <c r="M404" s="172">
        <v>1557</v>
      </c>
      <c r="N404" s="177">
        <v>498</v>
      </c>
      <c r="O404" s="177">
        <v>639</v>
      </c>
      <c r="P404" s="178">
        <v>420</v>
      </c>
    </row>
    <row r="405" spans="1:16" x14ac:dyDescent="0.3">
      <c r="A405" s="209">
        <v>25</v>
      </c>
      <c r="B405" s="176" t="s">
        <v>558</v>
      </c>
      <c r="C405" s="176">
        <v>25745</v>
      </c>
      <c r="D405" s="175" t="s">
        <v>638</v>
      </c>
      <c r="E405" s="172">
        <v>1377</v>
      </c>
      <c r="F405" s="177">
        <v>206</v>
      </c>
      <c r="G405" s="177">
        <v>705</v>
      </c>
      <c r="H405" s="178">
        <v>466</v>
      </c>
      <c r="I405" s="172">
        <v>1426</v>
      </c>
      <c r="J405" s="177">
        <v>209</v>
      </c>
      <c r="K405" s="177">
        <v>740</v>
      </c>
      <c r="L405" s="178">
        <v>477</v>
      </c>
      <c r="M405" s="172">
        <v>1455</v>
      </c>
      <c r="N405" s="177">
        <v>207</v>
      </c>
      <c r="O405" s="177">
        <v>734</v>
      </c>
      <c r="P405" s="178">
        <v>514</v>
      </c>
    </row>
    <row r="406" spans="1:16" x14ac:dyDescent="0.3">
      <c r="A406" s="209">
        <v>13</v>
      </c>
      <c r="B406" s="176" t="s">
        <v>257</v>
      </c>
      <c r="C406" s="176">
        <v>13657</v>
      </c>
      <c r="D406" s="175" t="s">
        <v>290</v>
      </c>
      <c r="E406" s="172">
        <v>1350</v>
      </c>
      <c r="F406" s="177">
        <v>501</v>
      </c>
      <c r="G406" s="177">
        <v>435</v>
      </c>
      <c r="H406" s="178">
        <v>414</v>
      </c>
      <c r="I406" s="172">
        <v>1401</v>
      </c>
      <c r="J406" s="177">
        <v>521</v>
      </c>
      <c r="K406" s="177">
        <v>474</v>
      </c>
      <c r="L406" s="178">
        <v>406</v>
      </c>
      <c r="M406" s="172">
        <v>1470</v>
      </c>
      <c r="N406" s="177">
        <v>552</v>
      </c>
      <c r="O406" s="177">
        <v>459</v>
      </c>
      <c r="P406" s="178">
        <v>459</v>
      </c>
    </row>
    <row r="407" spans="1:16" x14ac:dyDescent="0.3">
      <c r="A407" s="209">
        <v>25</v>
      </c>
      <c r="B407" s="176" t="s">
        <v>558</v>
      </c>
      <c r="C407" s="176">
        <v>25053</v>
      </c>
      <c r="D407" s="175" t="s">
        <v>563</v>
      </c>
      <c r="E407" s="172">
        <v>1285</v>
      </c>
      <c r="F407" s="177">
        <v>630</v>
      </c>
      <c r="G407" s="177">
        <v>252</v>
      </c>
      <c r="H407" s="178">
        <v>403</v>
      </c>
      <c r="I407" s="172">
        <v>1390</v>
      </c>
      <c r="J407" s="177">
        <v>756</v>
      </c>
      <c r="K407" s="177">
        <v>251</v>
      </c>
      <c r="L407" s="178">
        <v>383</v>
      </c>
      <c r="M407" s="172">
        <v>1437</v>
      </c>
      <c r="N407" s="177">
        <v>768</v>
      </c>
      <c r="O407" s="177">
        <v>257</v>
      </c>
      <c r="P407" s="178">
        <v>412</v>
      </c>
    </row>
    <row r="408" spans="1:16" x14ac:dyDescent="0.3">
      <c r="A408" s="209">
        <v>5</v>
      </c>
      <c r="B408" s="176" t="s">
        <v>107</v>
      </c>
      <c r="C408" s="176">
        <v>5649</v>
      </c>
      <c r="D408" s="175" t="s">
        <v>197</v>
      </c>
      <c r="E408" s="172">
        <v>1378</v>
      </c>
      <c r="F408" s="177">
        <v>480</v>
      </c>
      <c r="G408" s="177">
        <v>554</v>
      </c>
      <c r="H408" s="178">
        <v>344</v>
      </c>
      <c r="I408" s="172">
        <v>1393</v>
      </c>
      <c r="J408" s="177">
        <v>442</v>
      </c>
      <c r="K408" s="177">
        <v>588</v>
      </c>
      <c r="L408" s="178">
        <v>363</v>
      </c>
      <c r="M408" s="172">
        <v>1430</v>
      </c>
      <c r="N408" s="177">
        <v>455</v>
      </c>
      <c r="O408" s="177">
        <v>589</v>
      </c>
      <c r="P408" s="178">
        <v>386</v>
      </c>
    </row>
    <row r="409" spans="1:16" x14ac:dyDescent="0.3">
      <c r="A409" s="209">
        <v>76</v>
      </c>
      <c r="B409" s="176" t="s">
        <v>1062</v>
      </c>
      <c r="C409" s="176">
        <v>76890</v>
      </c>
      <c r="D409" s="175" t="s">
        <v>1095</v>
      </c>
      <c r="E409" s="172">
        <v>1390</v>
      </c>
      <c r="F409" s="177">
        <v>314</v>
      </c>
      <c r="G409" s="177">
        <v>570</v>
      </c>
      <c r="H409" s="178">
        <v>506</v>
      </c>
      <c r="I409" s="172">
        <v>1405</v>
      </c>
      <c r="J409" s="177">
        <v>321</v>
      </c>
      <c r="K409" s="177">
        <v>578</v>
      </c>
      <c r="L409" s="178">
        <v>506</v>
      </c>
      <c r="M409" s="172">
        <v>1414</v>
      </c>
      <c r="N409" s="177">
        <v>316</v>
      </c>
      <c r="O409" s="177">
        <v>576</v>
      </c>
      <c r="P409" s="178">
        <v>522</v>
      </c>
    </row>
    <row r="410" spans="1:16" x14ac:dyDescent="0.3">
      <c r="A410" s="209">
        <v>19</v>
      </c>
      <c r="B410" s="176" t="s">
        <v>467</v>
      </c>
      <c r="C410" s="176">
        <v>19212</v>
      </c>
      <c r="D410" s="175" t="s">
        <v>475</v>
      </c>
      <c r="E410" s="172">
        <v>1380</v>
      </c>
      <c r="F410" s="177">
        <v>672</v>
      </c>
      <c r="G410" s="177">
        <v>361</v>
      </c>
      <c r="H410" s="178">
        <v>347</v>
      </c>
      <c r="I410" s="172">
        <v>1386</v>
      </c>
      <c r="J410" s="177">
        <v>677</v>
      </c>
      <c r="K410" s="177">
        <v>363</v>
      </c>
      <c r="L410" s="178">
        <v>346</v>
      </c>
      <c r="M410" s="172">
        <v>1453</v>
      </c>
      <c r="N410" s="177">
        <v>694</v>
      </c>
      <c r="O410" s="177">
        <v>356</v>
      </c>
      <c r="P410" s="178">
        <v>403</v>
      </c>
    </row>
    <row r="411" spans="1:16" x14ac:dyDescent="0.3">
      <c r="A411" s="209">
        <v>86</v>
      </c>
      <c r="B411" s="176" t="s">
        <v>1123</v>
      </c>
      <c r="C411" s="176">
        <v>86749</v>
      </c>
      <c r="D411" s="175" t="s">
        <v>1130</v>
      </c>
      <c r="E411" s="172">
        <v>1339</v>
      </c>
      <c r="F411" s="177">
        <v>339</v>
      </c>
      <c r="G411" s="177">
        <v>337</v>
      </c>
      <c r="H411" s="178">
        <v>663</v>
      </c>
      <c r="I411" s="172">
        <v>1319</v>
      </c>
      <c r="J411" s="177">
        <v>336</v>
      </c>
      <c r="K411" s="177">
        <v>325</v>
      </c>
      <c r="L411" s="178">
        <v>658</v>
      </c>
      <c r="M411" s="172">
        <v>1529</v>
      </c>
      <c r="N411" s="177">
        <v>387</v>
      </c>
      <c r="O411" s="177">
        <v>347</v>
      </c>
      <c r="P411" s="178">
        <v>795</v>
      </c>
    </row>
    <row r="412" spans="1:16" x14ac:dyDescent="0.3">
      <c r="A412" s="209">
        <v>52</v>
      </c>
      <c r="B412" s="176" t="s">
        <v>180</v>
      </c>
      <c r="C412" s="176">
        <v>52079</v>
      </c>
      <c r="D412" s="175" t="s">
        <v>807</v>
      </c>
      <c r="E412" s="172">
        <v>1456</v>
      </c>
      <c r="F412" s="177">
        <v>800</v>
      </c>
      <c r="G412" s="177">
        <v>247</v>
      </c>
      <c r="H412" s="178">
        <v>409</v>
      </c>
      <c r="I412" s="172">
        <v>1340</v>
      </c>
      <c r="J412" s="177">
        <v>803</v>
      </c>
      <c r="K412" s="177">
        <v>231</v>
      </c>
      <c r="L412" s="178">
        <v>306</v>
      </c>
      <c r="M412" s="172">
        <v>1456</v>
      </c>
      <c r="N412" s="177">
        <v>808</v>
      </c>
      <c r="O412" s="177">
        <v>277</v>
      </c>
      <c r="P412" s="178">
        <v>371</v>
      </c>
    </row>
    <row r="413" spans="1:16" x14ac:dyDescent="0.3">
      <c r="A413" s="209">
        <v>5</v>
      </c>
      <c r="B413" s="176" t="s">
        <v>107</v>
      </c>
      <c r="C413" s="176">
        <v>5390</v>
      </c>
      <c r="D413" s="175" t="s">
        <v>172</v>
      </c>
      <c r="E413" s="172">
        <v>1324</v>
      </c>
      <c r="F413" s="177">
        <v>211</v>
      </c>
      <c r="G413" s="177">
        <v>936</v>
      </c>
      <c r="H413" s="178">
        <v>177</v>
      </c>
      <c r="I413" s="172">
        <v>1353</v>
      </c>
      <c r="J413" s="177">
        <v>220</v>
      </c>
      <c r="K413" s="177">
        <v>952</v>
      </c>
      <c r="L413" s="178">
        <v>181</v>
      </c>
      <c r="M413" s="172">
        <v>1392</v>
      </c>
      <c r="N413" s="177">
        <v>221</v>
      </c>
      <c r="O413" s="177">
        <v>979</v>
      </c>
      <c r="P413" s="178">
        <v>192</v>
      </c>
    </row>
    <row r="414" spans="1:16" x14ac:dyDescent="0.3">
      <c r="A414" s="209">
        <v>68</v>
      </c>
      <c r="B414" s="176" t="s">
        <v>918</v>
      </c>
      <c r="C414" s="176">
        <v>68079</v>
      </c>
      <c r="D414" s="175" t="s">
        <v>922</v>
      </c>
      <c r="E414" s="172">
        <v>1331</v>
      </c>
      <c r="F414" s="177">
        <v>256</v>
      </c>
      <c r="G414" s="177">
        <v>631</v>
      </c>
      <c r="H414" s="178">
        <v>444</v>
      </c>
      <c r="I414" s="172">
        <v>1303</v>
      </c>
      <c r="J414" s="177">
        <v>246</v>
      </c>
      <c r="K414" s="177">
        <v>650</v>
      </c>
      <c r="L414" s="178">
        <v>407</v>
      </c>
      <c r="M414" s="172">
        <v>1412</v>
      </c>
      <c r="N414" s="177">
        <v>287</v>
      </c>
      <c r="O414" s="177">
        <v>679</v>
      </c>
      <c r="P414" s="178">
        <v>446</v>
      </c>
    </row>
    <row r="415" spans="1:16" x14ac:dyDescent="0.3">
      <c r="A415" s="209">
        <v>5</v>
      </c>
      <c r="B415" s="176" t="s">
        <v>107</v>
      </c>
      <c r="C415" s="176">
        <v>5659</v>
      </c>
      <c r="D415" s="175" t="s">
        <v>201</v>
      </c>
      <c r="E415" s="172">
        <v>1350</v>
      </c>
      <c r="F415" s="177">
        <v>530</v>
      </c>
      <c r="G415" s="177">
        <v>629</v>
      </c>
      <c r="H415" s="178">
        <v>191</v>
      </c>
      <c r="I415" s="172">
        <v>1377</v>
      </c>
      <c r="J415" s="177">
        <v>537</v>
      </c>
      <c r="K415" s="177">
        <v>655</v>
      </c>
      <c r="L415" s="178">
        <v>185</v>
      </c>
      <c r="M415" s="172">
        <v>1398</v>
      </c>
      <c r="N415" s="177">
        <v>506</v>
      </c>
      <c r="O415" s="177">
        <v>677</v>
      </c>
      <c r="P415" s="178">
        <v>215</v>
      </c>
    </row>
    <row r="416" spans="1:16" x14ac:dyDescent="0.3">
      <c r="A416" s="209">
        <v>25</v>
      </c>
      <c r="B416" s="176" t="s">
        <v>558</v>
      </c>
      <c r="C416" s="176">
        <v>25181</v>
      </c>
      <c r="D416" s="175" t="s">
        <v>576</v>
      </c>
      <c r="E416" s="172">
        <v>1336</v>
      </c>
      <c r="F416" s="177">
        <v>423</v>
      </c>
      <c r="G416" s="177">
        <v>487</v>
      </c>
      <c r="H416" s="178">
        <v>426</v>
      </c>
      <c r="I416" s="172">
        <v>1183</v>
      </c>
      <c r="J416" s="177">
        <v>313</v>
      </c>
      <c r="K416" s="177">
        <v>474</v>
      </c>
      <c r="L416" s="178">
        <v>396</v>
      </c>
      <c r="M416" s="172">
        <v>1414</v>
      </c>
      <c r="N416" s="177">
        <v>435</v>
      </c>
      <c r="O416" s="177">
        <v>533</v>
      </c>
      <c r="P416" s="178">
        <v>446</v>
      </c>
    </row>
    <row r="417" spans="1:16" x14ac:dyDescent="0.3">
      <c r="A417" s="209">
        <v>25</v>
      </c>
      <c r="B417" s="176" t="s">
        <v>558</v>
      </c>
      <c r="C417" s="176">
        <v>25718</v>
      </c>
      <c r="D417" s="175" t="s">
        <v>634</v>
      </c>
      <c r="E417" s="172">
        <v>1356</v>
      </c>
      <c r="F417" s="177">
        <v>462</v>
      </c>
      <c r="G417" s="177">
        <v>548</v>
      </c>
      <c r="H417" s="178">
        <v>346</v>
      </c>
      <c r="I417" s="172">
        <v>1392</v>
      </c>
      <c r="J417" s="177">
        <v>465</v>
      </c>
      <c r="K417" s="177">
        <v>561</v>
      </c>
      <c r="L417" s="178">
        <v>366</v>
      </c>
      <c r="M417" s="172">
        <v>1377</v>
      </c>
      <c r="N417" s="177">
        <v>435</v>
      </c>
      <c r="O417" s="177">
        <v>561</v>
      </c>
      <c r="P417" s="178">
        <v>381</v>
      </c>
    </row>
    <row r="418" spans="1:16" x14ac:dyDescent="0.3">
      <c r="A418" s="209">
        <v>73</v>
      </c>
      <c r="B418" s="176" t="s">
        <v>1016</v>
      </c>
      <c r="C418" s="176">
        <v>73504</v>
      </c>
      <c r="D418" s="175" t="s">
        <v>1046</v>
      </c>
      <c r="E418" s="172">
        <v>1368</v>
      </c>
      <c r="F418" s="177">
        <v>762</v>
      </c>
      <c r="G418" s="177">
        <v>283</v>
      </c>
      <c r="H418" s="178">
        <v>323</v>
      </c>
      <c r="I418" s="172">
        <v>1350</v>
      </c>
      <c r="J418" s="177">
        <v>797</v>
      </c>
      <c r="K418" s="177">
        <v>239</v>
      </c>
      <c r="L418" s="178">
        <v>314</v>
      </c>
      <c r="M418" s="172">
        <v>1421</v>
      </c>
      <c r="N418" s="177">
        <v>794</v>
      </c>
      <c r="O418" s="177">
        <v>248</v>
      </c>
      <c r="P418" s="178">
        <v>379</v>
      </c>
    </row>
    <row r="419" spans="1:16" x14ac:dyDescent="0.3">
      <c r="A419" s="209">
        <v>5</v>
      </c>
      <c r="B419" s="176" t="s">
        <v>107</v>
      </c>
      <c r="C419" s="176">
        <v>5197</v>
      </c>
      <c r="D419" s="175" t="s">
        <v>145</v>
      </c>
      <c r="E419" s="172">
        <v>1313</v>
      </c>
      <c r="F419" s="177">
        <v>350</v>
      </c>
      <c r="G419" s="177">
        <v>699</v>
      </c>
      <c r="H419" s="178">
        <v>264</v>
      </c>
      <c r="I419" s="172">
        <v>1316</v>
      </c>
      <c r="J419" s="177">
        <v>351</v>
      </c>
      <c r="K419" s="177">
        <v>701</v>
      </c>
      <c r="L419" s="178">
        <v>264</v>
      </c>
      <c r="M419" s="172">
        <v>1378</v>
      </c>
      <c r="N419" s="177">
        <v>357</v>
      </c>
      <c r="O419" s="177">
        <v>734</v>
      </c>
      <c r="P419" s="178">
        <v>287</v>
      </c>
    </row>
    <row r="420" spans="1:16" x14ac:dyDescent="0.3">
      <c r="A420" s="209">
        <v>5</v>
      </c>
      <c r="B420" s="176" t="s">
        <v>107</v>
      </c>
      <c r="C420" s="176">
        <v>5895</v>
      </c>
      <c r="D420" s="176" t="s">
        <v>232</v>
      </c>
      <c r="E420" s="172">
        <v>1314</v>
      </c>
      <c r="F420" s="177">
        <v>508</v>
      </c>
      <c r="G420" s="177">
        <v>529</v>
      </c>
      <c r="H420" s="178">
        <v>277</v>
      </c>
      <c r="I420" s="172">
        <v>1284</v>
      </c>
      <c r="J420" s="177">
        <v>491</v>
      </c>
      <c r="K420" s="177">
        <v>586</v>
      </c>
      <c r="L420" s="178">
        <v>207</v>
      </c>
      <c r="M420" s="172">
        <v>1459</v>
      </c>
      <c r="N420" s="177">
        <v>493</v>
      </c>
      <c r="O420" s="177">
        <v>646</v>
      </c>
      <c r="P420" s="178">
        <v>320</v>
      </c>
    </row>
    <row r="421" spans="1:16" x14ac:dyDescent="0.3">
      <c r="A421" s="209">
        <v>15</v>
      </c>
      <c r="B421" s="176" t="s">
        <v>304</v>
      </c>
      <c r="C421" s="176">
        <v>15861</v>
      </c>
      <c r="D421" s="175" t="s">
        <v>421</v>
      </c>
      <c r="E421" s="172">
        <v>1352</v>
      </c>
      <c r="F421" s="177">
        <v>470</v>
      </c>
      <c r="G421" s="177">
        <v>662</v>
      </c>
      <c r="H421" s="178">
        <v>220</v>
      </c>
      <c r="I421" s="172">
        <v>1269</v>
      </c>
      <c r="J421" s="177">
        <v>446</v>
      </c>
      <c r="K421" s="177">
        <v>610</v>
      </c>
      <c r="L421" s="178">
        <v>213</v>
      </c>
      <c r="M421" s="172">
        <v>1359</v>
      </c>
      <c r="N421" s="177">
        <v>485</v>
      </c>
      <c r="O421" s="177">
        <v>647</v>
      </c>
      <c r="P421" s="178">
        <v>227</v>
      </c>
    </row>
    <row r="422" spans="1:16" x14ac:dyDescent="0.3">
      <c r="A422" s="209">
        <v>8</v>
      </c>
      <c r="B422" s="176" t="s">
        <v>233</v>
      </c>
      <c r="C422" s="176">
        <v>8520</v>
      </c>
      <c r="D422" s="175" t="s">
        <v>243</v>
      </c>
      <c r="E422" s="172">
        <v>1282</v>
      </c>
      <c r="F422" s="177">
        <v>327</v>
      </c>
      <c r="G422" s="177">
        <v>406</v>
      </c>
      <c r="H422" s="178">
        <v>549</v>
      </c>
      <c r="I422" s="172">
        <v>1298</v>
      </c>
      <c r="J422" s="177">
        <v>325</v>
      </c>
      <c r="K422" s="177">
        <v>385</v>
      </c>
      <c r="L422" s="178">
        <v>588</v>
      </c>
      <c r="M422" s="172">
        <v>1370</v>
      </c>
      <c r="N422" s="177">
        <v>331</v>
      </c>
      <c r="O422" s="177">
        <v>414</v>
      </c>
      <c r="P422" s="178">
        <v>625</v>
      </c>
    </row>
    <row r="423" spans="1:16" x14ac:dyDescent="0.3">
      <c r="A423" s="209">
        <v>17</v>
      </c>
      <c r="B423" s="176" t="s">
        <v>134</v>
      </c>
      <c r="C423" s="176">
        <v>17524</v>
      </c>
      <c r="D423" s="176" t="s">
        <v>440</v>
      </c>
      <c r="E423" s="172">
        <v>1249</v>
      </c>
      <c r="F423" s="177">
        <v>257</v>
      </c>
      <c r="G423" s="177">
        <v>730</v>
      </c>
      <c r="H423" s="178">
        <v>262</v>
      </c>
      <c r="I423" s="172">
        <v>1313</v>
      </c>
      <c r="J423" s="177">
        <v>252</v>
      </c>
      <c r="K423" s="177">
        <v>808</v>
      </c>
      <c r="L423" s="178">
        <v>253</v>
      </c>
      <c r="M423" s="172">
        <v>1382</v>
      </c>
      <c r="N423" s="177">
        <v>253</v>
      </c>
      <c r="O423" s="177">
        <v>821</v>
      </c>
      <c r="P423" s="178">
        <v>308</v>
      </c>
    </row>
    <row r="424" spans="1:16" x14ac:dyDescent="0.3">
      <c r="A424" s="209">
        <v>13</v>
      </c>
      <c r="B424" s="176" t="s">
        <v>257</v>
      </c>
      <c r="C424" s="176">
        <v>13670</v>
      </c>
      <c r="D424" s="175" t="s">
        <v>292</v>
      </c>
      <c r="E424" s="172">
        <v>1276</v>
      </c>
      <c r="F424" s="177">
        <v>501</v>
      </c>
      <c r="G424" s="177">
        <v>408</v>
      </c>
      <c r="H424" s="178">
        <v>367</v>
      </c>
      <c r="I424" s="172">
        <v>1302</v>
      </c>
      <c r="J424" s="177">
        <v>496</v>
      </c>
      <c r="K424" s="177">
        <v>426</v>
      </c>
      <c r="L424" s="178">
        <v>380</v>
      </c>
      <c r="M424" s="172">
        <v>1374</v>
      </c>
      <c r="N424" s="177">
        <v>503</v>
      </c>
      <c r="O424" s="177">
        <v>431</v>
      </c>
      <c r="P424" s="178">
        <v>440</v>
      </c>
    </row>
    <row r="425" spans="1:16" x14ac:dyDescent="0.3">
      <c r="A425" s="209">
        <v>17</v>
      </c>
      <c r="B425" s="176" t="s">
        <v>134</v>
      </c>
      <c r="C425" s="176">
        <v>17513</v>
      </c>
      <c r="D425" s="175" t="s">
        <v>439</v>
      </c>
      <c r="E425" s="172">
        <v>1363</v>
      </c>
      <c r="F425" s="177">
        <v>317</v>
      </c>
      <c r="G425" s="177">
        <v>473</v>
      </c>
      <c r="H425" s="178">
        <v>573</v>
      </c>
      <c r="I425" s="172">
        <v>1291</v>
      </c>
      <c r="J425" s="177">
        <v>291</v>
      </c>
      <c r="K425" s="177">
        <v>459</v>
      </c>
      <c r="L425" s="178">
        <v>541</v>
      </c>
      <c r="M425" s="172">
        <v>1355</v>
      </c>
      <c r="N425" s="177">
        <v>318</v>
      </c>
      <c r="O425" s="177">
        <v>453</v>
      </c>
      <c r="P425" s="178">
        <v>584</v>
      </c>
    </row>
    <row r="426" spans="1:16" x14ac:dyDescent="0.3">
      <c r="A426" s="209">
        <v>54</v>
      </c>
      <c r="B426" s="176" t="s">
        <v>856</v>
      </c>
      <c r="C426" s="176">
        <v>54820</v>
      </c>
      <c r="D426" s="175" t="s">
        <v>219</v>
      </c>
      <c r="E426" s="172">
        <v>1372</v>
      </c>
      <c r="F426" s="177">
        <v>418</v>
      </c>
      <c r="G426" s="177">
        <v>701</v>
      </c>
      <c r="H426" s="178">
        <v>253</v>
      </c>
      <c r="I426" s="172">
        <v>1345</v>
      </c>
      <c r="J426" s="177">
        <v>507</v>
      </c>
      <c r="K426" s="177">
        <v>596</v>
      </c>
      <c r="L426" s="178">
        <v>242</v>
      </c>
      <c r="M426" s="172">
        <v>1359</v>
      </c>
      <c r="N426" s="177">
        <v>501</v>
      </c>
      <c r="O426" s="177">
        <v>569</v>
      </c>
      <c r="P426" s="178">
        <v>289</v>
      </c>
    </row>
    <row r="427" spans="1:16" x14ac:dyDescent="0.3">
      <c r="A427" s="209">
        <v>15</v>
      </c>
      <c r="B427" s="176" t="s">
        <v>304</v>
      </c>
      <c r="C427" s="176">
        <v>15763</v>
      </c>
      <c r="D427" s="175" t="s">
        <v>401</v>
      </c>
      <c r="E427" s="172">
        <v>1275</v>
      </c>
      <c r="F427" s="177">
        <v>279</v>
      </c>
      <c r="G427" s="177">
        <v>907</v>
      </c>
      <c r="H427" s="178">
        <v>89</v>
      </c>
      <c r="I427" s="172">
        <v>1283</v>
      </c>
      <c r="J427" s="177">
        <v>291</v>
      </c>
      <c r="K427" s="177">
        <v>913</v>
      </c>
      <c r="L427" s="178">
        <v>79</v>
      </c>
      <c r="M427" s="172">
        <v>1320</v>
      </c>
      <c r="N427" s="177">
        <v>292</v>
      </c>
      <c r="O427" s="177">
        <v>939</v>
      </c>
      <c r="P427" s="178">
        <v>89</v>
      </c>
    </row>
    <row r="428" spans="1:16" x14ac:dyDescent="0.3">
      <c r="A428" s="209">
        <v>76</v>
      </c>
      <c r="B428" s="176" t="s">
        <v>1062</v>
      </c>
      <c r="C428" s="176">
        <v>76100</v>
      </c>
      <c r="D428" s="175" t="s">
        <v>257</v>
      </c>
      <c r="E428" s="172">
        <v>1290</v>
      </c>
      <c r="F428" s="177">
        <v>334</v>
      </c>
      <c r="G428" s="177">
        <v>564</v>
      </c>
      <c r="H428" s="178">
        <v>392</v>
      </c>
      <c r="I428" s="172">
        <v>1299</v>
      </c>
      <c r="J428" s="177">
        <v>347</v>
      </c>
      <c r="K428" s="177">
        <v>566</v>
      </c>
      <c r="L428" s="178">
        <v>386</v>
      </c>
      <c r="M428" s="172">
        <v>1341</v>
      </c>
      <c r="N428" s="177">
        <v>348</v>
      </c>
      <c r="O428" s="177">
        <v>568</v>
      </c>
      <c r="P428" s="178">
        <v>425</v>
      </c>
    </row>
    <row r="429" spans="1:16" x14ac:dyDescent="0.3">
      <c r="A429" s="209">
        <v>5</v>
      </c>
      <c r="B429" s="176" t="s">
        <v>107</v>
      </c>
      <c r="C429" s="176">
        <v>5284</v>
      </c>
      <c r="D429" s="175" t="s">
        <v>156</v>
      </c>
      <c r="E429" s="172">
        <v>1263</v>
      </c>
      <c r="F429" s="177">
        <v>530</v>
      </c>
      <c r="G429" s="177">
        <v>426</v>
      </c>
      <c r="H429" s="178">
        <v>307</v>
      </c>
      <c r="I429" s="172">
        <v>1274</v>
      </c>
      <c r="J429" s="177">
        <v>527</v>
      </c>
      <c r="K429" s="177">
        <v>467</v>
      </c>
      <c r="L429" s="178">
        <v>280</v>
      </c>
      <c r="M429" s="172">
        <v>1347</v>
      </c>
      <c r="N429" s="177">
        <v>534</v>
      </c>
      <c r="O429" s="177">
        <v>488</v>
      </c>
      <c r="P429" s="178">
        <v>325</v>
      </c>
    </row>
    <row r="430" spans="1:16" x14ac:dyDescent="0.3">
      <c r="A430" s="209">
        <v>8</v>
      </c>
      <c r="B430" s="176" t="s">
        <v>233</v>
      </c>
      <c r="C430" s="176">
        <v>8560</v>
      </c>
      <c r="D430" s="175" t="s">
        <v>246</v>
      </c>
      <c r="E430" s="172">
        <v>1402</v>
      </c>
      <c r="F430" s="177">
        <v>312</v>
      </c>
      <c r="G430" s="177">
        <v>769</v>
      </c>
      <c r="H430" s="178">
        <v>321</v>
      </c>
      <c r="I430" s="172">
        <v>1369</v>
      </c>
      <c r="J430" s="177">
        <v>309</v>
      </c>
      <c r="K430" s="177">
        <v>765</v>
      </c>
      <c r="L430" s="178">
        <v>295</v>
      </c>
      <c r="M430" s="172">
        <v>1350</v>
      </c>
      <c r="N430" s="177">
        <v>309</v>
      </c>
      <c r="O430" s="177">
        <v>697</v>
      </c>
      <c r="P430" s="178">
        <v>344</v>
      </c>
    </row>
    <row r="431" spans="1:16" x14ac:dyDescent="0.3">
      <c r="A431" s="209">
        <v>70</v>
      </c>
      <c r="B431" s="176" t="s">
        <v>498</v>
      </c>
      <c r="C431" s="176">
        <v>70742</v>
      </c>
      <c r="D431" s="175" t="s">
        <v>1013</v>
      </c>
      <c r="E431" s="172">
        <v>1247</v>
      </c>
      <c r="F431" s="177">
        <v>482</v>
      </c>
      <c r="G431" s="177">
        <v>519</v>
      </c>
      <c r="H431" s="178">
        <v>246</v>
      </c>
      <c r="I431" s="172">
        <v>1310</v>
      </c>
      <c r="J431" s="177">
        <v>489</v>
      </c>
      <c r="K431" s="177">
        <v>580</v>
      </c>
      <c r="L431" s="178">
        <v>241</v>
      </c>
      <c r="M431" s="172">
        <v>1326</v>
      </c>
      <c r="N431" s="177">
        <v>489</v>
      </c>
      <c r="O431" s="177">
        <v>571</v>
      </c>
      <c r="P431" s="178">
        <v>266</v>
      </c>
    </row>
    <row r="432" spans="1:16" x14ac:dyDescent="0.3">
      <c r="A432" s="209">
        <v>5</v>
      </c>
      <c r="B432" s="176" t="s">
        <v>107</v>
      </c>
      <c r="C432" s="176">
        <v>5660</v>
      </c>
      <c r="D432" s="175" t="s">
        <v>202</v>
      </c>
      <c r="E432" s="172">
        <v>1234</v>
      </c>
      <c r="F432" s="177">
        <v>329</v>
      </c>
      <c r="G432" s="177">
        <v>680</v>
      </c>
      <c r="H432" s="178">
        <v>225</v>
      </c>
      <c r="I432" s="172">
        <v>1138</v>
      </c>
      <c r="J432" s="177">
        <v>325</v>
      </c>
      <c r="K432" s="177">
        <v>599</v>
      </c>
      <c r="L432" s="178">
        <v>214</v>
      </c>
      <c r="M432" s="172">
        <v>1324</v>
      </c>
      <c r="N432" s="177">
        <v>343</v>
      </c>
      <c r="O432" s="177">
        <v>736</v>
      </c>
      <c r="P432" s="178">
        <v>245</v>
      </c>
    </row>
    <row r="433" spans="1:16" x14ac:dyDescent="0.3">
      <c r="A433" s="209">
        <v>50</v>
      </c>
      <c r="B433" s="176" t="s">
        <v>777</v>
      </c>
      <c r="C433" s="176">
        <v>50590</v>
      </c>
      <c r="D433" s="175" t="s">
        <v>462</v>
      </c>
      <c r="E433" s="172">
        <v>1329</v>
      </c>
      <c r="F433" s="177">
        <v>190</v>
      </c>
      <c r="G433" s="177">
        <v>888</v>
      </c>
      <c r="H433" s="178">
        <v>251</v>
      </c>
      <c r="I433" s="172">
        <v>1272</v>
      </c>
      <c r="J433" s="177">
        <v>164</v>
      </c>
      <c r="K433" s="177">
        <v>894</v>
      </c>
      <c r="L433" s="178">
        <v>214</v>
      </c>
      <c r="M433" s="172">
        <v>1340</v>
      </c>
      <c r="N433" s="177">
        <v>204</v>
      </c>
      <c r="O433" s="177">
        <v>867</v>
      </c>
      <c r="P433" s="178">
        <v>269</v>
      </c>
    </row>
    <row r="434" spans="1:16" x14ac:dyDescent="0.3">
      <c r="A434" s="209">
        <v>70</v>
      </c>
      <c r="B434" s="176" t="s">
        <v>498</v>
      </c>
      <c r="C434" s="176">
        <v>70771</v>
      </c>
      <c r="D434" s="175" t="s">
        <v>498</v>
      </c>
      <c r="E434" s="172">
        <v>1120</v>
      </c>
      <c r="F434" s="177">
        <v>400</v>
      </c>
      <c r="G434" s="177">
        <v>553</v>
      </c>
      <c r="H434" s="178">
        <v>167</v>
      </c>
      <c r="I434" s="172">
        <v>1229</v>
      </c>
      <c r="J434" s="177">
        <v>419</v>
      </c>
      <c r="K434" s="177">
        <v>628</v>
      </c>
      <c r="L434" s="178">
        <v>182</v>
      </c>
      <c r="M434" s="172">
        <v>1287</v>
      </c>
      <c r="N434" s="177">
        <v>410</v>
      </c>
      <c r="O434" s="177">
        <v>685</v>
      </c>
      <c r="P434" s="178">
        <v>192</v>
      </c>
    </row>
    <row r="435" spans="1:16" x14ac:dyDescent="0.3">
      <c r="A435" s="209">
        <v>19</v>
      </c>
      <c r="B435" s="176" t="s">
        <v>467</v>
      </c>
      <c r="C435" s="176">
        <v>19137</v>
      </c>
      <c r="D435" s="175" t="s">
        <v>473</v>
      </c>
      <c r="E435" s="172">
        <v>1064</v>
      </c>
      <c r="F435" s="177">
        <v>640</v>
      </c>
      <c r="G435" s="177">
        <v>184</v>
      </c>
      <c r="H435" s="178">
        <v>240</v>
      </c>
      <c r="I435" s="172">
        <v>1201</v>
      </c>
      <c r="J435" s="177">
        <v>743</v>
      </c>
      <c r="K435" s="177">
        <v>197</v>
      </c>
      <c r="L435" s="178">
        <v>261</v>
      </c>
      <c r="M435" s="172">
        <v>1306</v>
      </c>
      <c r="N435" s="177">
        <v>822</v>
      </c>
      <c r="O435" s="177">
        <v>192</v>
      </c>
      <c r="P435" s="178">
        <v>292</v>
      </c>
    </row>
    <row r="436" spans="1:16" x14ac:dyDescent="0.3">
      <c r="A436" s="209">
        <v>70</v>
      </c>
      <c r="B436" s="176" t="s">
        <v>498</v>
      </c>
      <c r="C436" s="176">
        <v>70429</v>
      </c>
      <c r="D436" s="175" t="s">
        <v>1003</v>
      </c>
      <c r="E436" s="172">
        <v>1261</v>
      </c>
      <c r="F436" s="177">
        <v>659</v>
      </c>
      <c r="G436" s="177">
        <v>356</v>
      </c>
      <c r="H436" s="178">
        <v>246</v>
      </c>
      <c r="I436" s="172">
        <v>1304</v>
      </c>
      <c r="J436" s="177">
        <v>655</v>
      </c>
      <c r="K436" s="177">
        <v>381</v>
      </c>
      <c r="L436" s="178">
        <v>268</v>
      </c>
      <c r="M436" s="172">
        <v>1311</v>
      </c>
      <c r="N436" s="177">
        <v>641</v>
      </c>
      <c r="O436" s="177">
        <v>365</v>
      </c>
      <c r="P436" s="178">
        <v>305</v>
      </c>
    </row>
    <row r="437" spans="1:16" x14ac:dyDescent="0.3">
      <c r="A437" s="209">
        <v>17</v>
      </c>
      <c r="B437" s="176" t="s">
        <v>134</v>
      </c>
      <c r="C437" s="176">
        <v>17877</v>
      </c>
      <c r="D437" s="175" t="s">
        <v>450</v>
      </c>
      <c r="E437" s="172">
        <v>1206</v>
      </c>
      <c r="F437" s="177">
        <v>255</v>
      </c>
      <c r="G437" s="177">
        <v>564</v>
      </c>
      <c r="H437" s="178">
        <v>387</v>
      </c>
      <c r="I437" s="172">
        <v>1227</v>
      </c>
      <c r="J437" s="177">
        <v>251</v>
      </c>
      <c r="K437" s="177">
        <v>597</v>
      </c>
      <c r="L437" s="178">
        <v>379</v>
      </c>
      <c r="M437" s="172">
        <v>1315</v>
      </c>
      <c r="N437" s="177">
        <v>261</v>
      </c>
      <c r="O437" s="177">
        <v>632</v>
      </c>
      <c r="P437" s="178">
        <v>422</v>
      </c>
    </row>
    <row r="438" spans="1:16" x14ac:dyDescent="0.3">
      <c r="A438" s="209">
        <v>23</v>
      </c>
      <c r="B438" s="176" t="s">
        <v>268</v>
      </c>
      <c r="C438" s="176">
        <v>23815</v>
      </c>
      <c r="D438" s="175" t="s">
        <v>556</v>
      </c>
      <c r="E438" s="172">
        <v>850</v>
      </c>
      <c r="F438" s="177">
        <v>524</v>
      </c>
      <c r="G438" s="177">
        <v>99</v>
      </c>
      <c r="H438" s="178">
        <v>227</v>
      </c>
      <c r="I438" s="172">
        <v>923</v>
      </c>
      <c r="J438" s="177">
        <v>524</v>
      </c>
      <c r="K438" s="177">
        <v>131</v>
      </c>
      <c r="L438" s="178">
        <v>268</v>
      </c>
      <c r="M438" s="172">
        <v>1325</v>
      </c>
      <c r="N438" s="177">
        <v>543</v>
      </c>
      <c r="O438" s="177">
        <v>460</v>
      </c>
      <c r="P438" s="178">
        <v>322</v>
      </c>
    </row>
    <row r="439" spans="1:16" x14ac:dyDescent="0.3">
      <c r="A439" s="209">
        <v>76</v>
      </c>
      <c r="B439" s="176" t="s">
        <v>1062</v>
      </c>
      <c r="C439" s="176">
        <v>76828</v>
      </c>
      <c r="D439" s="175" t="s">
        <v>1090</v>
      </c>
      <c r="E439" s="172">
        <v>1079</v>
      </c>
      <c r="F439" s="177">
        <v>309</v>
      </c>
      <c r="G439" s="177">
        <v>433</v>
      </c>
      <c r="H439" s="178">
        <v>337</v>
      </c>
      <c r="I439" s="172">
        <v>1093</v>
      </c>
      <c r="J439" s="177">
        <v>302</v>
      </c>
      <c r="K439" s="177">
        <v>460</v>
      </c>
      <c r="L439" s="178">
        <v>331</v>
      </c>
      <c r="M439" s="172">
        <v>1294</v>
      </c>
      <c r="N439" s="177">
        <v>309</v>
      </c>
      <c r="O439" s="177">
        <v>627</v>
      </c>
      <c r="P439" s="178">
        <v>358</v>
      </c>
    </row>
    <row r="440" spans="1:16" x14ac:dyDescent="0.3">
      <c r="A440" s="209">
        <v>47</v>
      </c>
      <c r="B440" s="176" t="s">
        <v>748</v>
      </c>
      <c r="C440" s="176">
        <v>47058</v>
      </c>
      <c r="D440" s="175" t="s">
        <v>752</v>
      </c>
      <c r="E440" s="172">
        <v>1219</v>
      </c>
      <c r="F440" s="177">
        <v>466</v>
      </c>
      <c r="G440" s="177">
        <v>429</v>
      </c>
      <c r="H440" s="178">
        <v>324</v>
      </c>
      <c r="I440" s="172">
        <v>1205</v>
      </c>
      <c r="J440" s="177">
        <v>474</v>
      </c>
      <c r="K440" s="177">
        <v>411</v>
      </c>
      <c r="L440" s="178">
        <v>320</v>
      </c>
      <c r="M440" s="172">
        <v>1298</v>
      </c>
      <c r="N440" s="177">
        <v>474</v>
      </c>
      <c r="O440" s="177">
        <v>472</v>
      </c>
      <c r="P440" s="178">
        <v>352</v>
      </c>
    </row>
    <row r="441" spans="1:16" x14ac:dyDescent="0.3">
      <c r="A441" s="209">
        <v>19</v>
      </c>
      <c r="B441" s="176" t="s">
        <v>467</v>
      </c>
      <c r="C441" s="176">
        <v>19355</v>
      </c>
      <c r="D441" s="175" t="s">
        <v>479</v>
      </c>
      <c r="E441" s="172">
        <v>1186</v>
      </c>
      <c r="F441" s="177">
        <v>567</v>
      </c>
      <c r="G441" s="177">
        <v>273</v>
      </c>
      <c r="H441" s="178">
        <v>346</v>
      </c>
      <c r="I441" s="172">
        <v>1261</v>
      </c>
      <c r="J441" s="177">
        <v>782</v>
      </c>
      <c r="K441" s="177">
        <v>158</v>
      </c>
      <c r="L441" s="178">
        <v>321</v>
      </c>
      <c r="M441" s="172">
        <v>1321</v>
      </c>
      <c r="N441" s="177">
        <v>790</v>
      </c>
      <c r="O441" s="177">
        <v>154</v>
      </c>
      <c r="P441" s="178">
        <v>377</v>
      </c>
    </row>
    <row r="442" spans="1:16" x14ac:dyDescent="0.3">
      <c r="A442" s="209">
        <v>5</v>
      </c>
      <c r="B442" s="176" t="s">
        <v>107</v>
      </c>
      <c r="C442" s="176">
        <v>5040</v>
      </c>
      <c r="D442" s="175" t="s">
        <v>117</v>
      </c>
      <c r="E442" s="172">
        <v>1227</v>
      </c>
      <c r="F442" s="177">
        <v>351</v>
      </c>
      <c r="G442" s="177">
        <v>514</v>
      </c>
      <c r="H442" s="178">
        <v>362</v>
      </c>
      <c r="I442" s="172">
        <v>1183</v>
      </c>
      <c r="J442" s="177">
        <v>356</v>
      </c>
      <c r="K442" s="177">
        <v>497</v>
      </c>
      <c r="L442" s="178">
        <v>330</v>
      </c>
      <c r="M442" s="172">
        <v>1310</v>
      </c>
      <c r="N442" s="177">
        <v>347</v>
      </c>
      <c r="O442" s="177">
        <v>587</v>
      </c>
      <c r="P442" s="178">
        <v>376</v>
      </c>
    </row>
    <row r="443" spans="1:16" x14ac:dyDescent="0.3">
      <c r="A443" s="209">
        <v>23</v>
      </c>
      <c r="B443" s="176" t="s">
        <v>268</v>
      </c>
      <c r="C443" s="176">
        <v>23686</v>
      </c>
      <c r="D443" s="175" t="s">
        <v>554</v>
      </c>
      <c r="E443" s="172">
        <v>1275</v>
      </c>
      <c r="F443" s="177">
        <v>545</v>
      </c>
      <c r="G443" s="177">
        <v>327</v>
      </c>
      <c r="H443" s="178">
        <v>403</v>
      </c>
      <c r="I443" s="172">
        <v>1225</v>
      </c>
      <c r="J443" s="177">
        <v>553</v>
      </c>
      <c r="K443" s="177">
        <v>335</v>
      </c>
      <c r="L443" s="178">
        <v>337</v>
      </c>
      <c r="M443" s="172">
        <v>1358</v>
      </c>
      <c r="N443" s="177">
        <v>584</v>
      </c>
      <c r="O443" s="177">
        <v>343</v>
      </c>
      <c r="P443" s="178">
        <v>431</v>
      </c>
    </row>
    <row r="444" spans="1:16" x14ac:dyDescent="0.3">
      <c r="A444" s="209">
        <v>95</v>
      </c>
      <c r="B444" s="176" t="s">
        <v>1146</v>
      </c>
      <c r="C444" s="176">
        <v>95025</v>
      </c>
      <c r="D444" s="175" t="s">
        <v>1148</v>
      </c>
      <c r="E444" s="172">
        <v>1092</v>
      </c>
      <c r="F444" s="177">
        <v>360</v>
      </c>
      <c r="G444" s="177">
        <v>507</v>
      </c>
      <c r="H444" s="178">
        <v>225</v>
      </c>
      <c r="I444" s="172">
        <v>1142</v>
      </c>
      <c r="J444" s="177">
        <v>354</v>
      </c>
      <c r="K444" s="177">
        <v>574</v>
      </c>
      <c r="L444" s="178">
        <v>214</v>
      </c>
      <c r="M444" s="172">
        <v>1312</v>
      </c>
      <c r="N444" s="177">
        <v>371</v>
      </c>
      <c r="O444" s="177">
        <v>677</v>
      </c>
      <c r="P444" s="178">
        <v>264</v>
      </c>
    </row>
    <row r="445" spans="1:16" x14ac:dyDescent="0.3">
      <c r="A445" s="209">
        <v>19</v>
      </c>
      <c r="B445" s="176" t="s">
        <v>467</v>
      </c>
      <c r="C445" s="176">
        <v>19110</v>
      </c>
      <c r="D445" s="175" t="s">
        <v>471</v>
      </c>
      <c r="E445" s="172">
        <v>1130</v>
      </c>
      <c r="F445" s="177">
        <v>403</v>
      </c>
      <c r="G445" s="177">
        <v>531</v>
      </c>
      <c r="H445" s="178">
        <v>196</v>
      </c>
      <c r="I445" s="172">
        <v>1242</v>
      </c>
      <c r="J445" s="177">
        <v>436</v>
      </c>
      <c r="K445" s="177">
        <v>613</v>
      </c>
      <c r="L445" s="178">
        <v>193</v>
      </c>
      <c r="M445" s="172">
        <v>1297</v>
      </c>
      <c r="N445" s="177">
        <v>476</v>
      </c>
      <c r="O445" s="177">
        <v>589</v>
      </c>
      <c r="P445" s="178">
        <v>232</v>
      </c>
    </row>
    <row r="446" spans="1:16" x14ac:dyDescent="0.3">
      <c r="A446" s="209">
        <v>25</v>
      </c>
      <c r="B446" s="176" t="s">
        <v>558</v>
      </c>
      <c r="C446" s="176">
        <v>25645</v>
      </c>
      <c r="D446" s="175" t="s">
        <v>630</v>
      </c>
      <c r="E446" s="172">
        <v>1248</v>
      </c>
      <c r="F446" s="177">
        <v>402</v>
      </c>
      <c r="G446" s="177">
        <v>589</v>
      </c>
      <c r="H446" s="178">
        <v>257</v>
      </c>
      <c r="I446" s="172">
        <v>1289</v>
      </c>
      <c r="J446" s="177">
        <v>433</v>
      </c>
      <c r="K446" s="177">
        <v>597</v>
      </c>
      <c r="L446" s="178">
        <v>259</v>
      </c>
      <c r="M446" s="172">
        <v>1255</v>
      </c>
      <c r="N446" s="177">
        <v>393</v>
      </c>
      <c r="O446" s="177">
        <v>601</v>
      </c>
      <c r="P446" s="178">
        <v>261</v>
      </c>
    </row>
    <row r="447" spans="1:16" x14ac:dyDescent="0.3">
      <c r="A447" s="209">
        <v>25</v>
      </c>
      <c r="B447" s="176" t="s">
        <v>558</v>
      </c>
      <c r="C447" s="176">
        <v>25658</v>
      </c>
      <c r="D447" s="175" t="s">
        <v>198</v>
      </c>
      <c r="E447" s="172">
        <v>1032</v>
      </c>
      <c r="F447" s="177">
        <v>161</v>
      </c>
      <c r="G447" s="177">
        <v>454</v>
      </c>
      <c r="H447" s="178">
        <v>417</v>
      </c>
      <c r="I447" s="172">
        <v>1242</v>
      </c>
      <c r="J447" s="177">
        <v>325</v>
      </c>
      <c r="K447" s="177">
        <v>490</v>
      </c>
      <c r="L447" s="178">
        <v>427</v>
      </c>
      <c r="M447" s="172">
        <v>1272</v>
      </c>
      <c r="N447" s="177">
        <v>308</v>
      </c>
      <c r="O447" s="177">
        <v>517</v>
      </c>
      <c r="P447" s="178">
        <v>447</v>
      </c>
    </row>
    <row r="448" spans="1:16" x14ac:dyDescent="0.3">
      <c r="A448" s="209">
        <v>8</v>
      </c>
      <c r="B448" s="176" t="s">
        <v>233</v>
      </c>
      <c r="C448" s="176">
        <v>8421</v>
      </c>
      <c r="D448" s="175" t="s">
        <v>240</v>
      </c>
      <c r="E448" s="172">
        <v>1146</v>
      </c>
      <c r="F448" s="177">
        <v>435</v>
      </c>
      <c r="G448" s="177">
        <v>460</v>
      </c>
      <c r="H448" s="178">
        <v>251</v>
      </c>
      <c r="I448" s="172">
        <v>1148</v>
      </c>
      <c r="J448" s="177">
        <v>372</v>
      </c>
      <c r="K448" s="177">
        <v>502</v>
      </c>
      <c r="L448" s="178">
        <v>274</v>
      </c>
      <c r="M448" s="172">
        <v>1276</v>
      </c>
      <c r="N448" s="177">
        <v>450</v>
      </c>
      <c r="O448" s="177">
        <v>525</v>
      </c>
      <c r="P448" s="178">
        <v>301</v>
      </c>
    </row>
    <row r="449" spans="1:16" x14ac:dyDescent="0.3">
      <c r="A449" s="209">
        <v>50</v>
      </c>
      <c r="B449" s="176" t="s">
        <v>777</v>
      </c>
      <c r="C449" s="176">
        <v>50325</v>
      </c>
      <c r="D449" s="175" t="s">
        <v>789</v>
      </c>
      <c r="E449" s="172">
        <v>1294</v>
      </c>
      <c r="F449" s="177">
        <v>89</v>
      </c>
      <c r="G449" s="177">
        <v>1054</v>
      </c>
      <c r="H449" s="178">
        <v>151</v>
      </c>
      <c r="I449" s="172">
        <v>1252</v>
      </c>
      <c r="J449" s="177">
        <v>82</v>
      </c>
      <c r="K449" s="177">
        <v>1037</v>
      </c>
      <c r="L449" s="178">
        <v>133</v>
      </c>
      <c r="M449" s="172">
        <v>1281</v>
      </c>
      <c r="N449" s="177">
        <v>84</v>
      </c>
      <c r="O449" s="177">
        <v>1031</v>
      </c>
      <c r="P449" s="178">
        <v>166</v>
      </c>
    </row>
    <row r="450" spans="1:16" x14ac:dyDescent="0.3">
      <c r="A450" s="209">
        <v>76</v>
      </c>
      <c r="B450" s="176" t="s">
        <v>1062</v>
      </c>
      <c r="C450" s="176">
        <v>76020</v>
      </c>
      <c r="D450" s="176" t="s">
        <v>1064</v>
      </c>
      <c r="E450" s="172">
        <v>1172</v>
      </c>
      <c r="F450" s="177">
        <v>221</v>
      </c>
      <c r="G450" s="177">
        <v>729</v>
      </c>
      <c r="H450" s="178">
        <v>222</v>
      </c>
      <c r="I450" s="172">
        <v>1228</v>
      </c>
      <c r="J450" s="177">
        <v>272</v>
      </c>
      <c r="K450" s="177">
        <v>724</v>
      </c>
      <c r="L450" s="178">
        <v>232</v>
      </c>
      <c r="M450" s="172">
        <v>1261</v>
      </c>
      <c r="N450" s="177">
        <v>272</v>
      </c>
      <c r="O450" s="177">
        <v>740</v>
      </c>
      <c r="P450" s="178">
        <v>249</v>
      </c>
    </row>
    <row r="451" spans="1:16" x14ac:dyDescent="0.3">
      <c r="A451" s="209">
        <v>66</v>
      </c>
      <c r="B451" s="176" t="s">
        <v>443</v>
      </c>
      <c r="C451" s="176">
        <v>66572</v>
      </c>
      <c r="D451" s="176" t="s">
        <v>914</v>
      </c>
      <c r="E451" s="172">
        <v>1143</v>
      </c>
      <c r="F451" s="177">
        <v>510</v>
      </c>
      <c r="G451" s="177">
        <v>287</v>
      </c>
      <c r="H451" s="178">
        <v>346</v>
      </c>
      <c r="I451" s="172">
        <v>1087</v>
      </c>
      <c r="J451" s="177">
        <v>525</v>
      </c>
      <c r="K451" s="177">
        <v>260</v>
      </c>
      <c r="L451" s="178">
        <v>302</v>
      </c>
      <c r="M451" s="172">
        <v>1348</v>
      </c>
      <c r="N451" s="177">
        <v>601</v>
      </c>
      <c r="O451" s="177">
        <v>341</v>
      </c>
      <c r="P451" s="178">
        <v>406</v>
      </c>
    </row>
    <row r="452" spans="1:16" x14ac:dyDescent="0.3">
      <c r="A452" s="209">
        <v>19</v>
      </c>
      <c r="B452" s="176" t="s">
        <v>467</v>
      </c>
      <c r="C452" s="176">
        <v>19473</v>
      </c>
      <c r="D452" s="175" t="s">
        <v>280</v>
      </c>
      <c r="E452" s="172">
        <v>1203</v>
      </c>
      <c r="F452" s="177">
        <v>718</v>
      </c>
      <c r="G452" s="177">
        <v>160</v>
      </c>
      <c r="H452" s="178">
        <v>325</v>
      </c>
      <c r="I452" s="172">
        <v>1171</v>
      </c>
      <c r="J452" s="177">
        <v>675</v>
      </c>
      <c r="K452" s="177">
        <v>161</v>
      </c>
      <c r="L452" s="178">
        <v>335</v>
      </c>
      <c r="M452" s="172">
        <v>1286</v>
      </c>
      <c r="N452" s="177">
        <v>745</v>
      </c>
      <c r="O452" s="177">
        <v>160</v>
      </c>
      <c r="P452" s="178">
        <v>381</v>
      </c>
    </row>
    <row r="453" spans="1:16" x14ac:dyDescent="0.3">
      <c r="A453" s="209">
        <v>47</v>
      </c>
      <c r="B453" s="176" t="s">
        <v>748</v>
      </c>
      <c r="C453" s="176">
        <v>47030</v>
      </c>
      <c r="D453" s="175" t="s">
        <v>750</v>
      </c>
      <c r="E453" s="172">
        <v>1156</v>
      </c>
      <c r="F453" s="177">
        <v>237</v>
      </c>
      <c r="G453" s="177">
        <v>754</v>
      </c>
      <c r="H453" s="178">
        <v>165</v>
      </c>
      <c r="I453" s="172">
        <v>1295</v>
      </c>
      <c r="J453" s="177">
        <v>248</v>
      </c>
      <c r="K453" s="177">
        <v>857</v>
      </c>
      <c r="L453" s="178">
        <v>190</v>
      </c>
      <c r="M453" s="172">
        <v>1255</v>
      </c>
      <c r="N453" s="177">
        <v>238</v>
      </c>
      <c r="O453" s="177">
        <v>807</v>
      </c>
      <c r="P453" s="178">
        <v>210</v>
      </c>
    </row>
    <row r="454" spans="1:16" x14ac:dyDescent="0.3">
      <c r="A454" s="209">
        <v>15</v>
      </c>
      <c r="B454" s="176" t="s">
        <v>304</v>
      </c>
      <c r="C454" s="176">
        <v>15204</v>
      </c>
      <c r="D454" s="175" t="s">
        <v>324</v>
      </c>
      <c r="E454" s="172">
        <v>1220</v>
      </c>
      <c r="F454" s="177">
        <v>548</v>
      </c>
      <c r="G454" s="177">
        <v>579</v>
      </c>
      <c r="H454" s="178">
        <v>93</v>
      </c>
      <c r="I454" s="172">
        <v>1242</v>
      </c>
      <c r="J454" s="177">
        <v>560</v>
      </c>
      <c r="K454" s="177">
        <v>582</v>
      </c>
      <c r="L454" s="178">
        <v>100</v>
      </c>
      <c r="M454" s="172">
        <v>1242</v>
      </c>
      <c r="N454" s="177">
        <v>565</v>
      </c>
      <c r="O454" s="177">
        <v>567</v>
      </c>
      <c r="P454" s="178">
        <v>110</v>
      </c>
    </row>
    <row r="455" spans="1:16" x14ac:dyDescent="0.3">
      <c r="A455" s="209">
        <v>66</v>
      </c>
      <c r="B455" s="176" t="s">
        <v>443</v>
      </c>
      <c r="C455" s="176">
        <v>66045</v>
      </c>
      <c r="D455" s="175" t="s">
        <v>906</v>
      </c>
      <c r="E455" s="172">
        <v>1111</v>
      </c>
      <c r="F455" s="177">
        <v>316</v>
      </c>
      <c r="G455" s="177">
        <v>339</v>
      </c>
      <c r="H455" s="178">
        <v>456</v>
      </c>
      <c r="I455" s="172">
        <v>1153</v>
      </c>
      <c r="J455" s="177">
        <v>370</v>
      </c>
      <c r="K455" s="177">
        <v>351</v>
      </c>
      <c r="L455" s="178">
        <v>432</v>
      </c>
      <c r="M455" s="172">
        <v>1285</v>
      </c>
      <c r="N455" s="177">
        <v>461</v>
      </c>
      <c r="O455" s="177">
        <v>331</v>
      </c>
      <c r="P455" s="178">
        <v>493</v>
      </c>
    </row>
    <row r="456" spans="1:16" x14ac:dyDescent="0.3">
      <c r="A456" s="209">
        <v>76</v>
      </c>
      <c r="B456" s="176" t="s">
        <v>1062</v>
      </c>
      <c r="C456" s="176">
        <v>76403</v>
      </c>
      <c r="D456" s="175" t="s">
        <v>349</v>
      </c>
      <c r="E456" s="172">
        <v>1141</v>
      </c>
      <c r="F456" s="177">
        <v>238</v>
      </c>
      <c r="G456" s="177">
        <v>492</v>
      </c>
      <c r="H456" s="178">
        <v>411</v>
      </c>
      <c r="I456" s="172">
        <v>1130</v>
      </c>
      <c r="J456" s="177">
        <v>237</v>
      </c>
      <c r="K456" s="177">
        <v>538</v>
      </c>
      <c r="L456" s="178">
        <v>355</v>
      </c>
      <c r="M456" s="172">
        <v>1283</v>
      </c>
      <c r="N456" s="177">
        <v>244</v>
      </c>
      <c r="O456" s="177">
        <v>623</v>
      </c>
      <c r="P456" s="178">
        <v>416</v>
      </c>
    </row>
    <row r="457" spans="1:16" x14ac:dyDescent="0.3">
      <c r="A457" s="209">
        <v>66</v>
      </c>
      <c r="B457" s="176" t="s">
        <v>443</v>
      </c>
      <c r="C457" s="176">
        <v>66440</v>
      </c>
      <c r="D457" s="175" t="s">
        <v>912</v>
      </c>
      <c r="E457" s="172">
        <v>1143</v>
      </c>
      <c r="F457" s="177">
        <v>386</v>
      </c>
      <c r="G457" s="177">
        <v>311</v>
      </c>
      <c r="H457" s="178">
        <v>446</v>
      </c>
      <c r="I457" s="172">
        <v>1189</v>
      </c>
      <c r="J457" s="177">
        <v>419</v>
      </c>
      <c r="K457" s="177">
        <v>333</v>
      </c>
      <c r="L457" s="178">
        <v>437</v>
      </c>
      <c r="M457" s="172">
        <v>1264</v>
      </c>
      <c r="N457" s="177">
        <v>432</v>
      </c>
      <c r="O457" s="177">
        <v>352</v>
      </c>
      <c r="P457" s="178">
        <v>480</v>
      </c>
    </row>
    <row r="458" spans="1:16" x14ac:dyDescent="0.3">
      <c r="A458" s="209">
        <v>19</v>
      </c>
      <c r="B458" s="176" t="s">
        <v>467</v>
      </c>
      <c r="C458" s="176">
        <v>19050</v>
      </c>
      <c r="D458" s="175" t="s">
        <v>122</v>
      </c>
      <c r="E458" s="172">
        <v>1287</v>
      </c>
      <c r="F458" s="177">
        <v>687</v>
      </c>
      <c r="G458" s="177">
        <v>251</v>
      </c>
      <c r="H458" s="178">
        <v>349</v>
      </c>
      <c r="I458" s="172">
        <v>1219</v>
      </c>
      <c r="J458" s="177">
        <v>653</v>
      </c>
      <c r="K458" s="177">
        <v>257</v>
      </c>
      <c r="L458" s="178">
        <v>309</v>
      </c>
      <c r="M458" s="172">
        <v>1284</v>
      </c>
      <c r="N458" s="177">
        <v>718</v>
      </c>
      <c r="O458" s="177">
        <v>192</v>
      </c>
      <c r="P458" s="178">
        <v>374</v>
      </c>
    </row>
    <row r="459" spans="1:16" x14ac:dyDescent="0.3">
      <c r="A459" s="209">
        <v>68</v>
      </c>
      <c r="B459" s="176" t="s">
        <v>918</v>
      </c>
      <c r="C459" s="176">
        <v>68167</v>
      </c>
      <c r="D459" s="175" t="s">
        <v>929</v>
      </c>
      <c r="E459" s="172">
        <v>1289</v>
      </c>
      <c r="F459" s="177">
        <v>365</v>
      </c>
      <c r="G459" s="177">
        <v>549</v>
      </c>
      <c r="H459" s="178">
        <v>375</v>
      </c>
      <c r="I459" s="172">
        <v>1214</v>
      </c>
      <c r="J459" s="177">
        <v>340</v>
      </c>
      <c r="K459" s="177">
        <v>533</v>
      </c>
      <c r="L459" s="178">
        <v>341</v>
      </c>
      <c r="M459" s="172">
        <v>1272</v>
      </c>
      <c r="N459" s="177">
        <v>339</v>
      </c>
      <c r="O459" s="177">
        <v>537</v>
      </c>
      <c r="P459" s="178">
        <v>396</v>
      </c>
    </row>
    <row r="460" spans="1:16" x14ac:dyDescent="0.3">
      <c r="A460" s="209">
        <v>20</v>
      </c>
      <c r="B460" s="176" t="s">
        <v>504</v>
      </c>
      <c r="C460" s="176">
        <v>20175</v>
      </c>
      <c r="D460" s="175" t="s">
        <v>511</v>
      </c>
      <c r="E460" s="172">
        <v>1097</v>
      </c>
      <c r="F460" s="177">
        <v>548</v>
      </c>
      <c r="G460" s="177">
        <v>225</v>
      </c>
      <c r="H460" s="178">
        <v>324</v>
      </c>
      <c r="I460" s="172">
        <v>1154</v>
      </c>
      <c r="J460" s="177">
        <v>555</v>
      </c>
      <c r="K460" s="177">
        <v>264</v>
      </c>
      <c r="L460" s="178">
        <v>335</v>
      </c>
      <c r="M460" s="172">
        <v>1299</v>
      </c>
      <c r="N460" s="177">
        <v>605</v>
      </c>
      <c r="O460" s="177">
        <v>267</v>
      </c>
      <c r="P460" s="178">
        <v>427</v>
      </c>
    </row>
    <row r="461" spans="1:16" x14ac:dyDescent="0.3">
      <c r="A461" s="209">
        <v>68</v>
      </c>
      <c r="B461" s="176" t="s">
        <v>918</v>
      </c>
      <c r="C461" s="176">
        <v>68500</v>
      </c>
      <c r="D461" s="175" t="s">
        <v>965</v>
      </c>
      <c r="E461" s="172">
        <v>1094</v>
      </c>
      <c r="F461" s="177">
        <v>236</v>
      </c>
      <c r="G461" s="177">
        <v>451</v>
      </c>
      <c r="H461" s="178">
        <v>407</v>
      </c>
      <c r="I461" s="172">
        <v>1151</v>
      </c>
      <c r="J461" s="177">
        <v>257</v>
      </c>
      <c r="K461" s="177">
        <v>498</v>
      </c>
      <c r="L461" s="178">
        <v>396</v>
      </c>
      <c r="M461" s="172">
        <v>1249</v>
      </c>
      <c r="N461" s="177">
        <v>255</v>
      </c>
      <c r="O461" s="177">
        <v>555</v>
      </c>
      <c r="P461" s="178">
        <v>439</v>
      </c>
    </row>
    <row r="462" spans="1:16" x14ac:dyDescent="0.3">
      <c r="A462" s="209">
        <v>68</v>
      </c>
      <c r="B462" s="176" t="s">
        <v>918</v>
      </c>
      <c r="C462" s="176">
        <v>68573</v>
      </c>
      <c r="D462" s="175" t="s">
        <v>973</v>
      </c>
      <c r="E462" s="172">
        <v>1090</v>
      </c>
      <c r="F462" s="177">
        <v>164</v>
      </c>
      <c r="G462" s="177">
        <v>832</v>
      </c>
      <c r="H462" s="178">
        <v>94</v>
      </c>
      <c r="I462" s="172">
        <v>1175</v>
      </c>
      <c r="J462" s="177">
        <v>160</v>
      </c>
      <c r="K462" s="177">
        <v>924</v>
      </c>
      <c r="L462" s="178">
        <v>91</v>
      </c>
      <c r="M462" s="172">
        <v>1216</v>
      </c>
      <c r="N462" s="177">
        <v>169</v>
      </c>
      <c r="O462" s="177">
        <v>940</v>
      </c>
      <c r="P462" s="178">
        <v>107</v>
      </c>
    </row>
    <row r="463" spans="1:16" x14ac:dyDescent="0.3">
      <c r="A463" s="209">
        <v>85</v>
      </c>
      <c r="B463" s="176" t="s">
        <v>1105</v>
      </c>
      <c r="C463" s="176">
        <v>85430</v>
      </c>
      <c r="D463" s="175" t="s">
        <v>1122</v>
      </c>
      <c r="E463" s="172">
        <v>1050</v>
      </c>
      <c r="F463" s="177">
        <v>94</v>
      </c>
      <c r="G463" s="177">
        <v>650</v>
      </c>
      <c r="H463" s="178">
        <v>306</v>
      </c>
      <c r="I463" s="172">
        <v>1180</v>
      </c>
      <c r="J463" s="177">
        <v>202</v>
      </c>
      <c r="K463" s="177">
        <v>642</v>
      </c>
      <c r="L463" s="178">
        <v>336</v>
      </c>
      <c r="M463" s="172">
        <v>1216</v>
      </c>
      <c r="N463" s="177">
        <v>361</v>
      </c>
      <c r="O463" s="177">
        <v>498</v>
      </c>
      <c r="P463" s="178">
        <v>357</v>
      </c>
    </row>
    <row r="464" spans="1:16" x14ac:dyDescent="0.3">
      <c r="A464" s="209">
        <v>73</v>
      </c>
      <c r="B464" s="176" t="s">
        <v>1016</v>
      </c>
      <c r="C464" s="176">
        <v>73055</v>
      </c>
      <c r="D464" s="175" t="s">
        <v>1022</v>
      </c>
      <c r="E464" s="172">
        <v>1170</v>
      </c>
      <c r="F464" s="177">
        <v>352</v>
      </c>
      <c r="G464" s="177">
        <v>616</v>
      </c>
      <c r="H464" s="178">
        <v>202</v>
      </c>
      <c r="I464" s="172">
        <v>1165</v>
      </c>
      <c r="J464" s="177">
        <v>342</v>
      </c>
      <c r="K464" s="177">
        <v>619</v>
      </c>
      <c r="L464" s="178">
        <v>204</v>
      </c>
      <c r="M464" s="172">
        <v>1233</v>
      </c>
      <c r="N464" s="177">
        <v>342</v>
      </c>
      <c r="O464" s="177">
        <v>647</v>
      </c>
      <c r="P464" s="178">
        <v>244</v>
      </c>
    </row>
    <row r="465" spans="1:16" x14ac:dyDescent="0.3">
      <c r="A465" s="209">
        <v>25</v>
      </c>
      <c r="B465" s="176" t="s">
        <v>558</v>
      </c>
      <c r="C465" s="176">
        <v>25123</v>
      </c>
      <c r="D465" s="175" t="s">
        <v>568</v>
      </c>
      <c r="E465" s="172">
        <v>1085</v>
      </c>
      <c r="F465" s="177">
        <v>193</v>
      </c>
      <c r="G465" s="177">
        <v>626</v>
      </c>
      <c r="H465" s="178">
        <v>266</v>
      </c>
      <c r="I465" s="172">
        <v>1192</v>
      </c>
      <c r="J465" s="177">
        <v>252</v>
      </c>
      <c r="K465" s="177">
        <v>676</v>
      </c>
      <c r="L465" s="178">
        <v>264</v>
      </c>
      <c r="M465" s="172">
        <v>1210</v>
      </c>
      <c r="N465" s="177">
        <v>235</v>
      </c>
      <c r="O465" s="177">
        <v>690</v>
      </c>
      <c r="P465" s="178">
        <v>285</v>
      </c>
    </row>
    <row r="466" spans="1:16" x14ac:dyDescent="0.3">
      <c r="A466" s="209">
        <v>66</v>
      </c>
      <c r="B466" s="176" t="s">
        <v>443</v>
      </c>
      <c r="C466" s="176">
        <v>66318</v>
      </c>
      <c r="D466" s="175" t="s">
        <v>909</v>
      </c>
      <c r="E466" s="172">
        <v>961</v>
      </c>
      <c r="F466" s="177">
        <v>385</v>
      </c>
      <c r="G466" s="177">
        <v>377</v>
      </c>
      <c r="H466" s="178">
        <v>199</v>
      </c>
      <c r="I466" s="172">
        <v>1101</v>
      </c>
      <c r="J466" s="177">
        <v>381</v>
      </c>
      <c r="K466" s="177">
        <v>528</v>
      </c>
      <c r="L466" s="178">
        <v>192</v>
      </c>
      <c r="M466" s="172">
        <v>1223</v>
      </c>
      <c r="N466" s="177">
        <v>426</v>
      </c>
      <c r="O466" s="177">
        <v>567</v>
      </c>
      <c r="P466" s="178">
        <v>230</v>
      </c>
    </row>
    <row r="467" spans="1:16" x14ac:dyDescent="0.3">
      <c r="A467" s="209">
        <v>44</v>
      </c>
      <c r="B467" s="176" t="s">
        <v>734</v>
      </c>
      <c r="C467" s="176">
        <v>44378</v>
      </c>
      <c r="D467" s="176" t="s">
        <v>741</v>
      </c>
      <c r="E467" s="172">
        <v>1186</v>
      </c>
      <c r="F467" s="177">
        <v>330</v>
      </c>
      <c r="G467" s="177">
        <v>542</v>
      </c>
      <c r="H467" s="178">
        <v>314</v>
      </c>
      <c r="I467" s="172">
        <v>1178</v>
      </c>
      <c r="J467" s="177">
        <v>328</v>
      </c>
      <c r="K467" s="177">
        <v>535</v>
      </c>
      <c r="L467" s="178">
        <v>315</v>
      </c>
      <c r="M467" s="172">
        <v>1250</v>
      </c>
      <c r="N467" s="177">
        <v>340</v>
      </c>
      <c r="O467" s="177">
        <v>521</v>
      </c>
      <c r="P467" s="178">
        <v>389</v>
      </c>
    </row>
    <row r="468" spans="1:16" x14ac:dyDescent="0.3">
      <c r="A468" s="209">
        <v>86</v>
      </c>
      <c r="B468" s="176" t="s">
        <v>1123</v>
      </c>
      <c r="C468" s="176">
        <v>86573</v>
      </c>
      <c r="D468" s="175" t="s">
        <v>1129</v>
      </c>
      <c r="E468" s="172">
        <v>1191</v>
      </c>
      <c r="F468" s="177">
        <v>568</v>
      </c>
      <c r="G468" s="177">
        <v>201</v>
      </c>
      <c r="H468" s="178">
        <v>422</v>
      </c>
      <c r="I468" s="172">
        <v>1207</v>
      </c>
      <c r="J468" s="177">
        <v>594</v>
      </c>
      <c r="K468" s="177">
        <v>212</v>
      </c>
      <c r="L468" s="178">
        <v>401</v>
      </c>
      <c r="M468" s="172">
        <v>1260</v>
      </c>
      <c r="N468" s="177">
        <v>573</v>
      </c>
      <c r="O468" s="177">
        <v>199</v>
      </c>
      <c r="P468" s="178">
        <v>488</v>
      </c>
    </row>
    <row r="469" spans="1:16" x14ac:dyDescent="0.3">
      <c r="A469" s="209">
        <v>5</v>
      </c>
      <c r="B469" s="176" t="s">
        <v>107</v>
      </c>
      <c r="C469" s="176">
        <v>5138</v>
      </c>
      <c r="D469" s="175" t="s">
        <v>136</v>
      </c>
      <c r="E469" s="172">
        <v>1145</v>
      </c>
      <c r="F469" s="177">
        <v>388</v>
      </c>
      <c r="G469" s="177">
        <v>531</v>
      </c>
      <c r="H469" s="178">
        <v>226</v>
      </c>
      <c r="I469" s="172">
        <v>1166</v>
      </c>
      <c r="J469" s="177">
        <v>386</v>
      </c>
      <c r="K469" s="177">
        <v>537</v>
      </c>
      <c r="L469" s="178">
        <v>243</v>
      </c>
      <c r="M469" s="172">
        <v>1195</v>
      </c>
      <c r="N469" s="177">
        <v>385</v>
      </c>
      <c r="O469" s="177">
        <v>545</v>
      </c>
      <c r="P469" s="178">
        <v>265</v>
      </c>
    </row>
    <row r="470" spans="1:16" x14ac:dyDescent="0.3">
      <c r="A470" s="209">
        <v>15</v>
      </c>
      <c r="B470" s="176" t="s">
        <v>304</v>
      </c>
      <c r="C470" s="176">
        <v>15790</v>
      </c>
      <c r="D470" s="175" t="s">
        <v>406</v>
      </c>
      <c r="E470" s="172">
        <v>1229</v>
      </c>
      <c r="F470" s="177">
        <v>174</v>
      </c>
      <c r="G470" s="177">
        <v>945</v>
      </c>
      <c r="H470" s="178">
        <v>110</v>
      </c>
      <c r="I470" s="172">
        <v>1199</v>
      </c>
      <c r="J470" s="177">
        <v>157</v>
      </c>
      <c r="K470" s="177">
        <v>948</v>
      </c>
      <c r="L470" s="178">
        <v>94</v>
      </c>
      <c r="M470" s="172">
        <v>1180</v>
      </c>
      <c r="N470" s="177">
        <v>175</v>
      </c>
      <c r="O470" s="177">
        <v>901</v>
      </c>
      <c r="P470" s="178">
        <v>104</v>
      </c>
    </row>
    <row r="471" spans="1:16" x14ac:dyDescent="0.3">
      <c r="A471" s="209">
        <v>73</v>
      </c>
      <c r="B471" s="176" t="s">
        <v>1016</v>
      </c>
      <c r="C471" s="176">
        <v>73148</v>
      </c>
      <c r="D471" s="175" t="s">
        <v>1025</v>
      </c>
      <c r="E471" s="172">
        <v>1143</v>
      </c>
      <c r="F471" s="177">
        <v>350</v>
      </c>
      <c r="G471" s="177">
        <v>437</v>
      </c>
      <c r="H471" s="178">
        <v>356</v>
      </c>
      <c r="I471" s="172">
        <v>1158</v>
      </c>
      <c r="J471" s="177">
        <v>360</v>
      </c>
      <c r="K471" s="177">
        <v>443</v>
      </c>
      <c r="L471" s="178">
        <v>355</v>
      </c>
      <c r="M471" s="172">
        <v>1183</v>
      </c>
      <c r="N471" s="177">
        <v>368</v>
      </c>
      <c r="O471" s="177">
        <v>437</v>
      </c>
      <c r="P471" s="178">
        <v>378</v>
      </c>
    </row>
    <row r="472" spans="1:16" x14ac:dyDescent="0.3">
      <c r="A472" s="209">
        <v>25</v>
      </c>
      <c r="B472" s="176" t="s">
        <v>558</v>
      </c>
      <c r="C472" s="176">
        <v>25178</v>
      </c>
      <c r="D472" s="175" t="s">
        <v>575</v>
      </c>
      <c r="E472" s="172">
        <v>1047</v>
      </c>
      <c r="F472" s="177">
        <v>281</v>
      </c>
      <c r="G472" s="177">
        <v>467</v>
      </c>
      <c r="H472" s="178">
        <v>299</v>
      </c>
      <c r="I472" s="172">
        <v>1031</v>
      </c>
      <c r="J472" s="177">
        <v>281</v>
      </c>
      <c r="K472" s="177">
        <v>454</v>
      </c>
      <c r="L472" s="178">
        <v>296</v>
      </c>
      <c r="M472" s="172">
        <v>1168</v>
      </c>
      <c r="N472" s="177">
        <v>280</v>
      </c>
      <c r="O472" s="177">
        <v>573</v>
      </c>
      <c r="P472" s="178">
        <v>315</v>
      </c>
    </row>
    <row r="473" spans="1:16" x14ac:dyDescent="0.3">
      <c r="A473" s="209">
        <v>17</v>
      </c>
      <c r="B473" s="176" t="s">
        <v>134</v>
      </c>
      <c r="C473" s="176">
        <v>17050</v>
      </c>
      <c r="D473" s="175" t="s">
        <v>427</v>
      </c>
      <c r="E473" s="172">
        <v>997</v>
      </c>
      <c r="F473" s="177">
        <v>282</v>
      </c>
      <c r="G473" s="177">
        <v>423</v>
      </c>
      <c r="H473" s="178">
        <v>292</v>
      </c>
      <c r="I473" s="172">
        <v>1144</v>
      </c>
      <c r="J473" s="177">
        <v>281</v>
      </c>
      <c r="K473" s="177">
        <v>565</v>
      </c>
      <c r="L473" s="178">
        <v>298</v>
      </c>
      <c r="M473" s="172">
        <v>1181</v>
      </c>
      <c r="N473" s="177">
        <v>279</v>
      </c>
      <c r="O473" s="177">
        <v>566</v>
      </c>
      <c r="P473" s="178">
        <v>336</v>
      </c>
    </row>
    <row r="474" spans="1:16" x14ac:dyDescent="0.3">
      <c r="A474" s="209">
        <v>15</v>
      </c>
      <c r="B474" s="176" t="s">
        <v>304</v>
      </c>
      <c r="C474" s="176">
        <v>15693</v>
      </c>
      <c r="D474" s="175" t="s">
        <v>390</v>
      </c>
      <c r="E474" s="172">
        <v>1116</v>
      </c>
      <c r="F474" s="177">
        <v>470</v>
      </c>
      <c r="G474" s="177">
        <v>429</v>
      </c>
      <c r="H474" s="178">
        <v>217</v>
      </c>
      <c r="I474" s="172">
        <v>1134</v>
      </c>
      <c r="J474" s="177">
        <v>494</v>
      </c>
      <c r="K474" s="177">
        <v>418</v>
      </c>
      <c r="L474" s="178">
        <v>222</v>
      </c>
      <c r="M474" s="172">
        <v>1163</v>
      </c>
      <c r="N474" s="177">
        <v>501</v>
      </c>
      <c r="O474" s="177">
        <v>420</v>
      </c>
      <c r="P474" s="178">
        <v>242</v>
      </c>
    </row>
    <row r="475" spans="1:16" x14ac:dyDescent="0.3">
      <c r="A475" s="209">
        <v>20</v>
      </c>
      <c r="B475" s="176" t="s">
        <v>504</v>
      </c>
      <c r="C475" s="176">
        <v>20383</v>
      </c>
      <c r="D475" s="176" t="s">
        <v>518</v>
      </c>
      <c r="E475" s="172">
        <v>1084</v>
      </c>
      <c r="F475" s="177">
        <v>291</v>
      </c>
      <c r="G475" s="177">
        <v>612</v>
      </c>
      <c r="H475" s="178">
        <v>181</v>
      </c>
      <c r="I475" s="172">
        <v>1100</v>
      </c>
      <c r="J475" s="177">
        <v>289</v>
      </c>
      <c r="K475" s="177">
        <v>632</v>
      </c>
      <c r="L475" s="178">
        <v>179</v>
      </c>
      <c r="M475" s="172">
        <v>1169</v>
      </c>
      <c r="N475" s="177">
        <v>301</v>
      </c>
      <c r="O475" s="177">
        <v>656</v>
      </c>
      <c r="P475" s="178">
        <v>212</v>
      </c>
    </row>
    <row r="476" spans="1:16" x14ac:dyDescent="0.3">
      <c r="A476" s="209">
        <v>91</v>
      </c>
      <c r="B476" s="176" t="s">
        <v>1134</v>
      </c>
      <c r="C476" s="176">
        <v>91798</v>
      </c>
      <c r="D476" s="175" t="s">
        <v>1140</v>
      </c>
      <c r="E476" s="172">
        <v>1160</v>
      </c>
      <c r="F476" s="177">
        <v>44</v>
      </c>
      <c r="G476" s="177">
        <v>1101</v>
      </c>
      <c r="H476" s="178">
        <v>15</v>
      </c>
      <c r="I476" s="172">
        <v>1176</v>
      </c>
      <c r="J476" s="177">
        <v>43</v>
      </c>
      <c r="K476" s="177">
        <v>1115</v>
      </c>
      <c r="L476" s="178">
        <v>18</v>
      </c>
      <c r="M476" s="172">
        <v>1132</v>
      </c>
      <c r="N476" s="177">
        <v>44</v>
      </c>
      <c r="O476" s="177">
        <v>1071</v>
      </c>
      <c r="P476" s="178">
        <v>17</v>
      </c>
    </row>
    <row r="477" spans="1:16" x14ac:dyDescent="0.3">
      <c r="A477" s="209">
        <v>19</v>
      </c>
      <c r="B477" s="176" t="s">
        <v>467</v>
      </c>
      <c r="C477" s="176">
        <v>19780</v>
      </c>
      <c r="D477" s="175" t="s">
        <v>497</v>
      </c>
      <c r="E477" s="172">
        <v>941</v>
      </c>
      <c r="F477" s="177">
        <v>442</v>
      </c>
      <c r="G477" s="177">
        <v>227</v>
      </c>
      <c r="H477" s="178">
        <v>272</v>
      </c>
      <c r="I477" s="172">
        <v>1081</v>
      </c>
      <c r="J477" s="177">
        <v>587</v>
      </c>
      <c r="K477" s="177">
        <v>230</v>
      </c>
      <c r="L477" s="178">
        <v>264</v>
      </c>
      <c r="M477" s="172">
        <v>1197</v>
      </c>
      <c r="N477" s="177">
        <v>622</v>
      </c>
      <c r="O477" s="177">
        <v>245</v>
      </c>
      <c r="P477" s="178">
        <v>330</v>
      </c>
    </row>
    <row r="478" spans="1:16" x14ac:dyDescent="0.3">
      <c r="A478" s="209">
        <v>23</v>
      </c>
      <c r="B478" s="176" t="s">
        <v>268</v>
      </c>
      <c r="C478" s="176">
        <v>23500</v>
      </c>
      <c r="D478" s="175" t="s">
        <v>543</v>
      </c>
      <c r="E478" s="172">
        <v>1079</v>
      </c>
      <c r="F478" s="177">
        <v>431</v>
      </c>
      <c r="G478" s="177">
        <v>266</v>
      </c>
      <c r="H478" s="178">
        <v>382</v>
      </c>
      <c r="I478" s="172">
        <v>1119</v>
      </c>
      <c r="J478" s="177">
        <v>443</v>
      </c>
      <c r="K478" s="177">
        <v>291</v>
      </c>
      <c r="L478" s="178">
        <v>385</v>
      </c>
      <c r="M478" s="172">
        <v>1100</v>
      </c>
      <c r="N478" s="177">
        <v>450</v>
      </c>
      <c r="O478" s="177">
        <v>288</v>
      </c>
      <c r="P478" s="178">
        <v>362</v>
      </c>
    </row>
    <row r="479" spans="1:16" x14ac:dyDescent="0.3">
      <c r="A479" s="209">
        <v>17</v>
      </c>
      <c r="B479" s="176" t="s">
        <v>134</v>
      </c>
      <c r="C479" s="176">
        <v>17433</v>
      </c>
      <c r="D479" s="175" t="s">
        <v>433</v>
      </c>
      <c r="E479" s="172">
        <v>1120</v>
      </c>
      <c r="F479" s="177">
        <v>301</v>
      </c>
      <c r="G479" s="177">
        <v>476</v>
      </c>
      <c r="H479" s="178">
        <v>343</v>
      </c>
      <c r="I479" s="172">
        <v>1096</v>
      </c>
      <c r="J479" s="177">
        <v>295</v>
      </c>
      <c r="K479" s="177">
        <v>477</v>
      </c>
      <c r="L479" s="178">
        <v>324</v>
      </c>
      <c r="M479" s="172">
        <v>1179</v>
      </c>
      <c r="N479" s="177">
        <v>308</v>
      </c>
      <c r="O479" s="177">
        <v>482</v>
      </c>
      <c r="P479" s="178">
        <v>389</v>
      </c>
    </row>
    <row r="480" spans="1:16" x14ac:dyDescent="0.3">
      <c r="A480" s="209">
        <v>73</v>
      </c>
      <c r="B480" s="176" t="s">
        <v>1016</v>
      </c>
      <c r="C480" s="176">
        <v>73861</v>
      </c>
      <c r="D480" s="175" t="s">
        <v>1059</v>
      </c>
      <c r="E480" s="172">
        <v>1057</v>
      </c>
      <c r="F480" s="177">
        <v>421</v>
      </c>
      <c r="G480" s="177">
        <v>388</v>
      </c>
      <c r="H480" s="178">
        <v>248</v>
      </c>
      <c r="I480" s="172">
        <v>1074</v>
      </c>
      <c r="J480" s="177">
        <v>417</v>
      </c>
      <c r="K480" s="177">
        <v>404</v>
      </c>
      <c r="L480" s="178">
        <v>253</v>
      </c>
      <c r="M480" s="172">
        <v>1129</v>
      </c>
      <c r="N480" s="177">
        <v>430</v>
      </c>
      <c r="O480" s="177">
        <v>426</v>
      </c>
      <c r="P480" s="178">
        <v>273</v>
      </c>
    </row>
    <row r="481" spans="1:16" x14ac:dyDescent="0.3">
      <c r="A481" s="209">
        <v>47</v>
      </c>
      <c r="B481" s="176" t="s">
        <v>748</v>
      </c>
      <c r="C481" s="176">
        <v>47268</v>
      </c>
      <c r="D481" s="175" t="s">
        <v>758</v>
      </c>
      <c r="E481" s="172">
        <v>1187</v>
      </c>
      <c r="F481" s="177">
        <v>373</v>
      </c>
      <c r="G481" s="177">
        <v>605</v>
      </c>
      <c r="H481" s="178">
        <v>209</v>
      </c>
      <c r="I481" s="172">
        <v>1088</v>
      </c>
      <c r="J481" s="177">
        <v>378</v>
      </c>
      <c r="K481" s="177">
        <v>533</v>
      </c>
      <c r="L481" s="178">
        <v>177</v>
      </c>
      <c r="M481" s="172">
        <v>1196</v>
      </c>
      <c r="N481" s="177">
        <v>378</v>
      </c>
      <c r="O481" s="177">
        <v>553</v>
      </c>
      <c r="P481" s="178">
        <v>265</v>
      </c>
    </row>
    <row r="482" spans="1:16" x14ac:dyDescent="0.3">
      <c r="A482" s="209">
        <v>73</v>
      </c>
      <c r="B482" s="176" t="s">
        <v>1016</v>
      </c>
      <c r="C482" s="176">
        <v>73217</v>
      </c>
      <c r="D482" s="175" t="s">
        <v>1029</v>
      </c>
      <c r="E482" s="172">
        <v>1074</v>
      </c>
      <c r="F482" s="177">
        <v>604</v>
      </c>
      <c r="G482" s="177">
        <v>219</v>
      </c>
      <c r="H482" s="178">
        <v>251</v>
      </c>
      <c r="I482" s="172">
        <v>1130</v>
      </c>
      <c r="J482" s="177">
        <v>635</v>
      </c>
      <c r="K482" s="177">
        <v>237</v>
      </c>
      <c r="L482" s="178">
        <v>258</v>
      </c>
      <c r="M482" s="172">
        <v>1137</v>
      </c>
      <c r="N482" s="177">
        <v>617</v>
      </c>
      <c r="O482" s="177">
        <v>233</v>
      </c>
      <c r="P482" s="178">
        <v>287</v>
      </c>
    </row>
    <row r="483" spans="1:16" x14ac:dyDescent="0.3">
      <c r="A483" s="209">
        <v>73</v>
      </c>
      <c r="B483" s="176" t="s">
        <v>1016</v>
      </c>
      <c r="C483" s="176">
        <v>73067</v>
      </c>
      <c r="D483" s="175" t="s">
        <v>1023</v>
      </c>
      <c r="E483" s="172">
        <v>1056</v>
      </c>
      <c r="F483" s="177">
        <v>495</v>
      </c>
      <c r="G483" s="177">
        <v>392</v>
      </c>
      <c r="H483" s="178">
        <v>169</v>
      </c>
      <c r="I483" s="172">
        <v>1101</v>
      </c>
      <c r="J483" s="177">
        <v>526</v>
      </c>
      <c r="K483" s="177">
        <v>425</v>
      </c>
      <c r="L483" s="178">
        <v>150</v>
      </c>
      <c r="M483" s="172">
        <v>1143</v>
      </c>
      <c r="N483" s="177">
        <v>530</v>
      </c>
      <c r="O483" s="177">
        <v>426</v>
      </c>
      <c r="P483" s="178">
        <v>187</v>
      </c>
    </row>
    <row r="484" spans="1:16" x14ac:dyDescent="0.3">
      <c r="A484" s="209">
        <v>5</v>
      </c>
      <c r="B484" s="176" t="s">
        <v>107</v>
      </c>
      <c r="C484" s="176">
        <v>5120</v>
      </c>
      <c r="D484" s="175" t="s">
        <v>132</v>
      </c>
      <c r="E484" s="172">
        <v>941</v>
      </c>
      <c r="F484" s="177">
        <v>406</v>
      </c>
      <c r="G484" s="177">
        <v>376</v>
      </c>
      <c r="H484" s="178">
        <v>159</v>
      </c>
      <c r="I484" s="172">
        <v>1058</v>
      </c>
      <c r="J484" s="177">
        <v>520</v>
      </c>
      <c r="K484" s="177">
        <v>380</v>
      </c>
      <c r="L484" s="178">
        <v>158</v>
      </c>
      <c r="M484" s="172">
        <v>1158</v>
      </c>
      <c r="N484" s="177">
        <v>522</v>
      </c>
      <c r="O484" s="177">
        <v>425</v>
      </c>
      <c r="P484" s="178">
        <v>211</v>
      </c>
    </row>
    <row r="485" spans="1:16" x14ac:dyDescent="0.3">
      <c r="A485" s="209">
        <v>23</v>
      </c>
      <c r="B485" s="176" t="s">
        <v>268</v>
      </c>
      <c r="C485" s="176">
        <v>23675</v>
      </c>
      <c r="D485" s="175" t="s">
        <v>552</v>
      </c>
      <c r="E485" s="172">
        <v>1122</v>
      </c>
      <c r="F485" s="177">
        <v>500</v>
      </c>
      <c r="G485" s="177">
        <v>303</v>
      </c>
      <c r="H485" s="178">
        <v>319</v>
      </c>
      <c r="I485" s="172">
        <v>1082</v>
      </c>
      <c r="J485" s="177">
        <v>504</v>
      </c>
      <c r="K485" s="177">
        <v>306</v>
      </c>
      <c r="L485" s="178">
        <v>272</v>
      </c>
      <c r="M485" s="172">
        <v>1184</v>
      </c>
      <c r="N485" s="177">
        <v>508</v>
      </c>
      <c r="O485" s="177">
        <v>314</v>
      </c>
      <c r="P485" s="178">
        <v>362</v>
      </c>
    </row>
    <row r="486" spans="1:16" x14ac:dyDescent="0.3">
      <c r="A486" s="209">
        <v>73</v>
      </c>
      <c r="B486" s="176" t="s">
        <v>1016</v>
      </c>
      <c r="C486" s="176">
        <v>73624</v>
      </c>
      <c r="D486" s="175" t="s">
        <v>1054</v>
      </c>
      <c r="E486" s="172">
        <v>1092</v>
      </c>
      <c r="F486" s="177">
        <v>680</v>
      </c>
      <c r="G486" s="177">
        <v>162</v>
      </c>
      <c r="H486" s="178">
        <v>250</v>
      </c>
      <c r="I486" s="172">
        <v>1075</v>
      </c>
      <c r="J486" s="177">
        <v>686</v>
      </c>
      <c r="K486" s="177">
        <v>167</v>
      </c>
      <c r="L486" s="178">
        <v>222</v>
      </c>
      <c r="M486" s="172">
        <v>1161</v>
      </c>
      <c r="N486" s="177">
        <v>686</v>
      </c>
      <c r="O486" s="177">
        <v>186</v>
      </c>
      <c r="P486" s="178">
        <v>289</v>
      </c>
    </row>
    <row r="487" spans="1:16" x14ac:dyDescent="0.3">
      <c r="A487" s="209">
        <v>25</v>
      </c>
      <c r="B487" s="176" t="s">
        <v>558</v>
      </c>
      <c r="C487" s="176">
        <v>25793</v>
      </c>
      <c r="D487" s="175" t="s">
        <v>647</v>
      </c>
      <c r="E487" s="172">
        <v>1096</v>
      </c>
      <c r="F487" s="177">
        <v>141</v>
      </c>
      <c r="G487" s="177">
        <v>776</v>
      </c>
      <c r="H487" s="178">
        <v>179</v>
      </c>
      <c r="I487" s="172">
        <v>1087</v>
      </c>
      <c r="J487" s="177">
        <v>139</v>
      </c>
      <c r="K487" s="177">
        <v>777</v>
      </c>
      <c r="L487" s="178">
        <v>171</v>
      </c>
      <c r="M487" s="172">
        <v>1100</v>
      </c>
      <c r="N487" s="177">
        <v>133</v>
      </c>
      <c r="O487" s="177">
        <v>784</v>
      </c>
      <c r="P487" s="178">
        <v>183</v>
      </c>
    </row>
    <row r="488" spans="1:16" x14ac:dyDescent="0.3">
      <c r="A488" s="209">
        <v>27</v>
      </c>
      <c r="B488" s="176" t="s">
        <v>669</v>
      </c>
      <c r="C488" s="176">
        <v>27615</v>
      </c>
      <c r="D488" s="175" t="s">
        <v>442</v>
      </c>
      <c r="E488" s="172">
        <v>1137</v>
      </c>
      <c r="F488" s="177">
        <v>455</v>
      </c>
      <c r="G488" s="177">
        <v>319</v>
      </c>
      <c r="H488" s="178">
        <v>363</v>
      </c>
      <c r="I488" s="172">
        <v>1082</v>
      </c>
      <c r="J488" s="177">
        <v>462</v>
      </c>
      <c r="K488" s="177">
        <v>288</v>
      </c>
      <c r="L488" s="178">
        <v>332</v>
      </c>
      <c r="M488" s="172">
        <v>1167</v>
      </c>
      <c r="N488" s="177">
        <v>459</v>
      </c>
      <c r="O488" s="177">
        <v>296</v>
      </c>
      <c r="P488" s="178">
        <v>412</v>
      </c>
    </row>
    <row r="489" spans="1:16" x14ac:dyDescent="0.3">
      <c r="A489" s="209">
        <v>5</v>
      </c>
      <c r="B489" s="176" t="s">
        <v>107</v>
      </c>
      <c r="C489" s="176">
        <v>5093</v>
      </c>
      <c r="D489" s="175" t="s">
        <v>128</v>
      </c>
      <c r="E489" s="172">
        <v>987</v>
      </c>
      <c r="F489" s="177">
        <v>334</v>
      </c>
      <c r="G489" s="177">
        <v>410</v>
      </c>
      <c r="H489" s="178">
        <v>243</v>
      </c>
      <c r="I489" s="172">
        <v>1094</v>
      </c>
      <c r="J489" s="177">
        <v>341</v>
      </c>
      <c r="K489" s="177">
        <v>510</v>
      </c>
      <c r="L489" s="178">
        <v>243</v>
      </c>
      <c r="M489" s="172">
        <v>1128</v>
      </c>
      <c r="N489" s="177">
        <v>341</v>
      </c>
      <c r="O489" s="177">
        <v>502</v>
      </c>
      <c r="P489" s="178">
        <v>285</v>
      </c>
    </row>
    <row r="490" spans="1:16" x14ac:dyDescent="0.3">
      <c r="A490" s="209">
        <v>25</v>
      </c>
      <c r="B490" s="176" t="s">
        <v>558</v>
      </c>
      <c r="C490" s="176">
        <v>25488</v>
      </c>
      <c r="D490" s="175" t="s">
        <v>615</v>
      </c>
      <c r="E490" s="172">
        <v>1012</v>
      </c>
      <c r="F490" s="177">
        <v>304</v>
      </c>
      <c r="G490" s="177">
        <v>453</v>
      </c>
      <c r="H490" s="178">
        <v>255</v>
      </c>
      <c r="I490" s="172">
        <v>1076</v>
      </c>
      <c r="J490" s="177">
        <v>354</v>
      </c>
      <c r="K490" s="177">
        <v>481</v>
      </c>
      <c r="L490" s="178">
        <v>241</v>
      </c>
      <c r="M490" s="172">
        <v>1103</v>
      </c>
      <c r="N490" s="177">
        <v>330</v>
      </c>
      <c r="O490" s="177">
        <v>501</v>
      </c>
      <c r="P490" s="178">
        <v>272</v>
      </c>
    </row>
    <row r="491" spans="1:16" x14ac:dyDescent="0.3">
      <c r="A491" s="209">
        <v>20</v>
      </c>
      <c r="B491" s="176" t="s">
        <v>504</v>
      </c>
      <c r="C491" s="176">
        <v>20550</v>
      </c>
      <c r="D491" s="175" t="s">
        <v>522</v>
      </c>
      <c r="E491" s="172">
        <v>1084</v>
      </c>
      <c r="F491" s="177">
        <v>306</v>
      </c>
      <c r="G491" s="177">
        <v>504</v>
      </c>
      <c r="H491" s="178">
        <v>274</v>
      </c>
      <c r="I491" s="172">
        <v>1020</v>
      </c>
      <c r="J491" s="177">
        <v>305</v>
      </c>
      <c r="K491" s="177">
        <v>497</v>
      </c>
      <c r="L491" s="178">
        <v>218</v>
      </c>
      <c r="M491" s="172">
        <v>1149</v>
      </c>
      <c r="N491" s="177">
        <v>319</v>
      </c>
      <c r="O491" s="177">
        <v>533</v>
      </c>
      <c r="P491" s="178">
        <v>297</v>
      </c>
    </row>
    <row r="492" spans="1:16" x14ac:dyDescent="0.3">
      <c r="A492" s="209">
        <v>68</v>
      </c>
      <c r="B492" s="176" t="s">
        <v>918</v>
      </c>
      <c r="C492" s="176">
        <v>68572</v>
      </c>
      <c r="D492" s="175" t="s">
        <v>972</v>
      </c>
      <c r="E492" s="172">
        <v>1070</v>
      </c>
      <c r="F492" s="177">
        <v>324</v>
      </c>
      <c r="G492" s="177">
        <v>383</v>
      </c>
      <c r="H492" s="178">
        <v>363</v>
      </c>
      <c r="I492" s="172">
        <v>1072</v>
      </c>
      <c r="J492" s="177">
        <v>325</v>
      </c>
      <c r="K492" s="177">
        <v>412</v>
      </c>
      <c r="L492" s="178">
        <v>335</v>
      </c>
      <c r="M492" s="172">
        <v>1131</v>
      </c>
      <c r="N492" s="177">
        <v>324</v>
      </c>
      <c r="O492" s="177">
        <v>410</v>
      </c>
      <c r="P492" s="178">
        <v>397</v>
      </c>
    </row>
    <row r="493" spans="1:16" x14ac:dyDescent="0.3">
      <c r="A493" s="209">
        <v>17</v>
      </c>
      <c r="B493" s="176" t="s">
        <v>134</v>
      </c>
      <c r="C493" s="176">
        <v>17662</v>
      </c>
      <c r="D493" s="175" t="s">
        <v>445</v>
      </c>
      <c r="E493" s="172">
        <v>1198</v>
      </c>
      <c r="F493" s="177">
        <v>373</v>
      </c>
      <c r="G493" s="177">
        <v>251</v>
      </c>
      <c r="H493" s="178">
        <v>574</v>
      </c>
      <c r="I493" s="172">
        <v>1072</v>
      </c>
      <c r="J493" s="177">
        <v>372</v>
      </c>
      <c r="K493" s="177">
        <v>230</v>
      </c>
      <c r="L493" s="178">
        <v>470</v>
      </c>
      <c r="M493" s="172">
        <v>1210</v>
      </c>
      <c r="N493" s="177">
        <v>383</v>
      </c>
      <c r="O493" s="177">
        <v>215</v>
      </c>
      <c r="P493" s="178">
        <v>612</v>
      </c>
    </row>
    <row r="494" spans="1:16" x14ac:dyDescent="0.3">
      <c r="A494" s="209">
        <v>86</v>
      </c>
      <c r="B494" s="176" t="s">
        <v>1123</v>
      </c>
      <c r="C494" s="176">
        <v>86571</v>
      </c>
      <c r="D494" s="175" t="s">
        <v>1128</v>
      </c>
      <c r="E494" s="172">
        <v>1005</v>
      </c>
      <c r="F494" s="177">
        <v>514</v>
      </c>
      <c r="G494" s="177">
        <v>159</v>
      </c>
      <c r="H494" s="178">
        <v>332</v>
      </c>
      <c r="I494" s="172">
        <v>1030</v>
      </c>
      <c r="J494" s="177">
        <v>522</v>
      </c>
      <c r="K494" s="177">
        <v>168</v>
      </c>
      <c r="L494" s="178">
        <v>340</v>
      </c>
      <c r="M494" s="172">
        <v>1133</v>
      </c>
      <c r="N494" s="177">
        <v>559</v>
      </c>
      <c r="O494" s="177">
        <v>164</v>
      </c>
      <c r="P494" s="178">
        <v>410</v>
      </c>
    </row>
    <row r="495" spans="1:16" x14ac:dyDescent="0.3">
      <c r="A495" s="209">
        <v>15</v>
      </c>
      <c r="B495" s="176" t="s">
        <v>304</v>
      </c>
      <c r="C495" s="176">
        <v>15087</v>
      </c>
      <c r="D495" s="175" t="s">
        <v>309</v>
      </c>
      <c r="E495" s="172">
        <v>1011</v>
      </c>
      <c r="F495" s="177">
        <v>329</v>
      </c>
      <c r="G495" s="177">
        <v>479</v>
      </c>
      <c r="H495" s="178">
        <v>203</v>
      </c>
      <c r="I495" s="172">
        <v>1034</v>
      </c>
      <c r="J495" s="177">
        <v>328</v>
      </c>
      <c r="K495" s="177">
        <v>498</v>
      </c>
      <c r="L495" s="178">
        <v>208</v>
      </c>
      <c r="M495" s="172">
        <v>1068</v>
      </c>
      <c r="N495" s="177">
        <v>341</v>
      </c>
      <c r="O495" s="177">
        <v>513</v>
      </c>
      <c r="P495" s="178">
        <v>214</v>
      </c>
    </row>
    <row r="496" spans="1:16" x14ac:dyDescent="0.3">
      <c r="A496" s="209">
        <v>20</v>
      </c>
      <c r="B496" s="176" t="s">
        <v>504</v>
      </c>
      <c r="C496" s="176">
        <v>20517</v>
      </c>
      <c r="D496" s="175" t="s">
        <v>521</v>
      </c>
      <c r="E496" s="172">
        <v>1127</v>
      </c>
      <c r="F496" s="177">
        <v>305</v>
      </c>
      <c r="G496" s="177">
        <v>505</v>
      </c>
      <c r="H496" s="178">
        <v>317</v>
      </c>
      <c r="I496" s="172">
        <v>1016</v>
      </c>
      <c r="J496" s="177">
        <v>274</v>
      </c>
      <c r="K496" s="177">
        <v>518</v>
      </c>
      <c r="L496" s="178">
        <v>224</v>
      </c>
      <c r="M496" s="172">
        <v>1199</v>
      </c>
      <c r="N496" s="177">
        <v>321</v>
      </c>
      <c r="O496" s="177">
        <v>516</v>
      </c>
      <c r="P496" s="178">
        <v>362</v>
      </c>
    </row>
    <row r="497" spans="1:16" x14ac:dyDescent="0.3">
      <c r="A497" s="209">
        <v>52</v>
      </c>
      <c r="B497" s="176" t="s">
        <v>180</v>
      </c>
      <c r="C497" s="176">
        <v>52678</v>
      </c>
      <c r="D497" s="175" t="s">
        <v>845</v>
      </c>
      <c r="E497" s="172">
        <v>1116</v>
      </c>
      <c r="F497" s="177">
        <v>451</v>
      </c>
      <c r="G497" s="177">
        <v>154</v>
      </c>
      <c r="H497" s="178">
        <v>511</v>
      </c>
      <c r="I497" s="172">
        <v>1022</v>
      </c>
      <c r="J497" s="177">
        <v>424</v>
      </c>
      <c r="K497" s="177">
        <v>157</v>
      </c>
      <c r="L497" s="178">
        <v>441</v>
      </c>
      <c r="M497" s="172">
        <v>1154</v>
      </c>
      <c r="N497" s="177">
        <v>449</v>
      </c>
      <c r="O497" s="177">
        <v>169</v>
      </c>
      <c r="P497" s="178">
        <v>536</v>
      </c>
    </row>
    <row r="498" spans="1:16" x14ac:dyDescent="0.3">
      <c r="A498" s="209">
        <v>85</v>
      </c>
      <c r="B498" s="176" t="s">
        <v>1105</v>
      </c>
      <c r="C498" s="176">
        <v>85263</v>
      </c>
      <c r="D498" s="175" t="s">
        <v>1116</v>
      </c>
      <c r="E498" s="172">
        <v>733</v>
      </c>
      <c r="F498" s="177">
        <v>71</v>
      </c>
      <c r="G498" s="177">
        <v>431</v>
      </c>
      <c r="H498" s="178">
        <v>231</v>
      </c>
      <c r="I498" s="172">
        <v>922</v>
      </c>
      <c r="J498" s="177">
        <v>241</v>
      </c>
      <c r="K498" s="177">
        <v>440</v>
      </c>
      <c r="L498" s="178">
        <v>241</v>
      </c>
      <c r="M498" s="172">
        <v>1078</v>
      </c>
      <c r="N498" s="177">
        <v>363</v>
      </c>
      <c r="O498" s="177">
        <v>450</v>
      </c>
      <c r="P498" s="178">
        <v>265</v>
      </c>
    </row>
    <row r="499" spans="1:16" x14ac:dyDescent="0.3">
      <c r="A499" s="209">
        <v>52</v>
      </c>
      <c r="B499" s="176" t="s">
        <v>180</v>
      </c>
      <c r="C499" s="176">
        <v>52317</v>
      </c>
      <c r="D499" s="175" t="s">
        <v>821</v>
      </c>
      <c r="E499" s="172">
        <v>1039</v>
      </c>
      <c r="F499" s="177">
        <v>292</v>
      </c>
      <c r="G499" s="177">
        <v>373</v>
      </c>
      <c r="H499" s="178">
        <v>374</v>
      </c>
      <c r="I499" s="172">
        <v>1036</v>
      </c>
      <c r="J499" s="177">
        <v>291</v>
      </c>
      <c r="K499" s="177">
        <v>421</v>
      </c>
      <c r="L499" s="178">
        <v>324</v>
      </c>
      <c r="M499" s="172">
        <v>1077</v>
      </c>
      <c r="N499" s="177">
        <v>299</v>
      </c>
      <c r="O499" s="177">
        <v>429</v>
      </c>
      <c r="P499" s="178">
        <v>349</v>
      </c>
    </row>
    <row r="500" spans="1:16" x14ac:dyDescent="0.3">
      <c r="A500" s="209">
        <v>5</v>
      </c>
      <c r="B500" s="176" t="s">
        <v>107</v>
      </c>
      <c r="C500" s="176">
        <v>5495</v>
      </c>
      <c r="D500" s="175" t="s">
        <v>182</v>
      </c>
      <c r="E500" s="172">
        <v>1061</v>
      </c>
      <c r="F500" s="177">
        <v>486</v>
      </c>
      <c r="G500" s="177">
        <v>326</v>
      </c>
      <c r="H500" s="178">
        <v>249</v>
      </c>
      <c r="I500" s="172">
        <v>1019</v>
      </c>
      <c r="J500" s="177">
        <v>469</v>
      </c>
      <c r="K500" s="177">
        <v>378</v>
      </c>
      <c r="L500" s="178">
        <v>172</v>
      </c>
      <c r="M500" s="172">
        <v>1139</v>
      </c>
      <c r="N500" s="177">
        <v>476</v>
      </c>
      <c r="O500" s="177">
        <v>396</v>
      </c>
      <c r="P500" s="178">
        <v>267</v>
      </c>
    </row>
    <row r="501" spans="1:16" x14ac:dyDescent="0.3">
      <c r="A501" s="209">
        <v>23</v>
      </c>
      <c r="B501" s="176" t="s">
        <v>268</v>
      </c>
      <c r="C501" s="176">
        <v>23079</v>
      </c>
      <c r="D501" s="175" t="s">
        <v>313</v>
      </c>
      <c r="E501" s="172">
        <v>1016</v>
      </c>
      <c r="F501" s="177">
        <v>365</v>
      </c>
      <c r="G501" s="177">
        <v>415</v>
      </c>
      <c r="H501" s="178">
        <v>236</v>
      </c>
      <c r="I501" s="172">
        <v>1030</v>
      </c>
      <c r="J501" s="177">
        <v>368</v>
      </c>
      <c r="K501" s="177">
        <v>417</v>
      </c>
      <c r="L501" s="178">
        <v>245</v>
      </c>
      <c r="M501" s="172">
        <v>1072</v>
      </c>
      <c r="N501" s="177">
        <v>363</v>
      </c>
      <c r="O501" s="177">
        <v>435</v>
      </c>
      <c r="P501" s="178">
        <v>274</v>
      </c>
    </row>
    <row r="502" spans="1:16" x14ac:dyDescent="0.3">
      <c r="A502" s="209">
        <v>73</v>
      </c>
      <c r="B502" s="176" t="s">
        <v>1016</v>
      </c>
      <c r="C502" s="176">
        <v>73616</v>
      </c>
      <c r="D502" s="175" t="s">
        <v>1052</v>
      </c>
      <c r="E502" s="172">
        <v>970</v>
      </c>
      <c r="F502" s="177">
        <v>631</v>
      </c>
      <c r="G502" s="177">
        <v>93</v>
      </c>
      <c r="H502" s="178">
        <v>246</v>
      </c>
      <c r="I502" s="172">
        <v>1024</v>
      </c>
      <c r="J502" s="177">
        <v>642</v>
      </c>
      <c r="K502" s="177">
        <v>105</v>
      </c>
      <c r="L502" s="178">
        <v>277</v>
      </c>
      <c r="M502" s="172">
        <v>1070</v>
      </c>
      <c r="N502" s="177">
        <v>658</v>
      </c>
      <c r="O502" s="177">
        <v>105</v>
      </c>
      <c r="P502" s="178">
        <v>307</v>
      </c>
    </row>
    <row r="503" spans="1:16" x14ac:dyDescent="0.3">
      <c r="A503" s="209">
        <v>15</v>
      </c>
      <c r="B503" s="176" t="s">
        <v>304</v>
      </c>
      <c r="C503" s="176">
        <v>15455</v>
      </c>
      <c r="D503" s="175" t="s">
        <v>354</v>
      </c>
      <c r="E503" s="172">
        <v>1009</v>
      </c>
      <c r="F503" s="177">
        <v>346</v>
      </c>
      <c r="G503" s="177">
        <v>337</v>
      </c>
      <c r="H503" s="178">
        <v>326</v>
      </c>
      <c r="I503" s="172">
        <v>1002</v>
      </c>
      <c r="J503" s="177">
        <v>346</v>
      </c>
      <c r="K503" s="177">
        <v>329</v>
      </c>
      <c r="L503" s="178">
        <v>327</v>
      </c>
      <c r="M503" s="172">
        <v>1059</v>
      </c>
      <c r="N503" s="177">
        <v>348</v>
      </c>
      <c r="O503" s="177">
        <v>362</v>
      </c>
      <c r="P503" s="178">
        <v>349</v>
      </c>
    </row>
    <row r="504" spans="1:16" x14ac:dyDescent="0.3">
      <c r="A504" s="209">
        <v>86</v>
      </c>
      <c r="B504" s="176" t="s">
        <v>1123</v>
      </c>
      <c r="C504" s="176">
        <v>86757</v>
      </c>
      <c r="D504" s="175" t="s">
        <v>981</v>
      </c>
      <c r="E504" s="172">
        <v>1065</v>
      </c>
      <c r="F504" s="177">
        <v>357</v>
      </c>
      <c r="G504" s="177">
        <v>312</v>
      </c>
      <c r="H504" s="178">
        <v>396</v>
      </c>
      <c r="I504" s="172">
        <v>963</v>
      </c>
      <c r="J504" s="177">
        <v>297</v>
      </c>
      <c r="K504" s="177">
        <v>307</v>
      </c>
      <c r="L504" s="178">
        <v>359</v>
      </c>
      <c r="M504" s="172">
        <v>1132</v>
      </c>
      <c r="N504" s="177">
        <v>365</v>
      </c>
      <c r="O504" s="177">
        <v>312</v>
      </c>
      <c r="P504" s="178">
        <v>455</v>
      </c>
    </row>
    <row r="505" spans="1:16" x14ac:dyDescent="0.3">
      <c r="A505" s="209">
        <v>47</v>
      </c>
      <c r="B505" s="176" t="s">
        <v>748</v>
      </c>
      <c r="C505" s="176">
        <v>47318</v>
      </c>
      <c r="D505" s="175" t="s">
        <v>760</v>
      </c>
      <c r="E505" s="172">
        <v>1018</v>
      </c>
      <c r="F505" s="177">
        <v>496</v>
      </c>
      <c r="G505" s="177">
        <v>276</v>
      </c>
      <c r="H505" s="178">
        <v>246</v>
      </c>
      <c r="I505" s="172">
        <v>1052</v>
      </c>
      <c r="J505" s="177">
        <v>497</v>
      </c>
      <c r="K505" s="177">
        <v>282</v>
      </c>
      <c r="L505" s="178">
        <v>273</v>
      </c>
      <c r="M505" s="172">
        <v>1059</v>
      </c>
      <c r="N505" s="177">
        <v>495</v>
      </c>
      <c r="O505" s="177">
        <v>266</v>
      </c>
      <c r="P505" s="178">
        <v>298</v>
      </c>
    </row>
    <row r="506" spans="1:16" x14ac:dyDescent="0.3">
      <c r="A506" s="209">
        <v>5</v>
      </c>
      <c r="B506" s="176" t="s">
        <v>107</v>
      </c>
      <c r="C506" s="176">
        <v>5690</v>
      </c>
      <c r="D506" s="176" t="s">
        <v>210</v>
      </c>
      <c r="E506" s="172">
        <v>985</v>
      </c>
      <c r="F506" s="177">
        <v>405</v>
      </c>
      <c r="G506" s="177">
        <v>411</v>
      </c>
      <c r="H506" s="178">
        <v>169</v>
      </c>
      <c r="I506" s="172">
        <v>959</v>
      </c>
      <c r="J506" s="177">
        <v>371</v>
      </c>
      <c r="K506" s="177">
        <v>424</v>
      </c>
      <c r="L506" s="178">
        <v>164</v>
      </c>
      <c r="M506" s="172">
        <v>1054</v>
      </c>
      <c r="N506" s="177">
        <v>421</v>
      </c>
      <c r="O506" s="177">
        <v>446</v>
      </c>
      <c r="P506" s="178">
        <v>187</v>
      </c>
    </row>
    <row r="507" spans="1:16" x14ac:dyDescent="0.3">
      <c r="A507" s="209">
        <v>13</v>
      </c>
      <c r="B507" s="176" t="s">
        <v>257</v>
      </c>
      <c r="C507" s="176">
        <v>13683</v>
      </c>
      <c r="D507" s="175" t="s">
        <v>294</v>
      </c>
      <c r="E507" s="172">
        <v>1029</v>
      </c>
      <c r="F507" s="177">
        <v>423</v>
      </c>
      <c r="G507" s="177">
        <v>450</v>
      </c>
      <c r="H507" s="178">
        <v>156</v>
      </c>
      <c r="I507" s="172">
        <v>1070</v>
      </c>
      <c r="J507" s="177">
        <v>432</v>
      </c>
      <c r="K507" s="177">
        <v>464</v>
      </c>
      <c r="L507" s="178">
        <v>174</v>
      </c>
      <c r="M507" s="172">
        <v>1045</v>
      </c>
      <c r="N507" s="177">
        <v>442</v>
      </c>
      <c r="O507" s="177">
        <v>410</v>
      </c>
      <c r="P507" s="178">
        <v>193</v>
      </c>
    </row>
    <row r="508" spans="1:16" x14ac:dyDescent="0.3">
      <c r="A508" s="209">
        <v>5</v>
      </c>
      <c r="B508" s="176" t="s">
        <v>107</v>
      </c>
      <c r="C508" s="176">
        <v>5313</v>
      </c>
      <c r="D508" s="175" t="s">
        <v>160</v>
      </c>
      <c r="E508" s="172">
        <v>989</v>
      </c>
      <c r="F508" s="177">
        <v>276</v>
      </c>
      <c r="G508" s="177">
        <v>451</v>
      </c>
      <c r="H508" s="178">
        <v>262</v>
      </c>
      <c r="I508" s="172">
        <v>988</v>
      </c>
      <c r="J508" s="177">
        <v>266</v>
      </c>
      <c r="K508" s="177">
        <v>459</v>
      </c>
      <c r="L508" s="178">
        <v>263</v>
      </c>
      <c r="M508" s="172">
        <v>1041</v>
      </c>
      <c r="N508" s="177">
        <v>274</v>
      </c>
      <c r="O508" s="177">
        <v>488</v>
      </c>
      <c r="P508" s="178">
        <v>279</v>
      </c>
    </row>
    <row r="509" spans="1:16" x14ac:dyDescent="0.3">
      <c r="A509" s="209">
        <v>5</v>
      </c>
      <c r="B509" s="176" t="s">
        <v>107</v>
      </c>
      <c r="C509" s="176">
        <v>5310</v>
      </c>
      <c r="D509" s="175" t="s">
        <v>159</v>
      </c>
      <c r="E509" s="172">
        <v>1022</v>
      </c>
      <c r="F509" s="177">
        <v>203</v>
      </c>
      <c r="G509" s="177">
        <v>597</v>
      </c>
      <c r="H509" s="178">
        <v>222</v>
      </c>
      <c r="I509" s="172">
        <v>1044</v>
      </c>
      <c r="J509" s="177">
        <v>202</v>
      </c>
      <c r="K509" s="177">
        <v>630</v>
      </c>
      <c r="L509" s="178">
        <v>212</v>
      </c>
      <c r="M509" s="172">
        <v>1052</v>
      </c>
      <c r="N509" s="177">
        <v>201</v>
      </c>
      <c r="O509" s="177">
        <v>610</v>
      </c>
      <c r="P509" s="178">
        <v>241</v>
      </c>
    </row>
    <row r="510" spans="1:16" x14ac:dyDescent="0.3">
      <c r="A510" s="209">
        <v>41</v>
      </c>
      <c r="B510" s="176" t="s">
        <v>699</v>
      </c>
      <c r="C510" s="176">
        <v>41359</v>
      </c>
      <c r="D510" s="175" t="s">
        <v>714</v>
      </c>
      <c r="E510" s="172">
        <v>1067</v>
      </c>
      <c r="F510" s="177">
        <v>347</v>
      </c>
      <c r="G510" s="177">
        <v>336</v>
      </c>
      <c r="H510" s="178">
        <v>384</v>
      </c>
      <c r="I510" s="172">
        <v>993</v>
      </c>
      <c r="J510" s="177">
        <v>344</v>
      </c>
      <c r="K510" s="177">
        <v>317</v>
      </c>
      <c r="L510" s="178">
        <v>332</v>
      </c>
      <c r="M510" s="172">
        <v>1084</v>
      </c>
      <c r="N510" s="177">
        <v>359</v>
      </c>
      <c r="O510" s="177">
        <v>330</v>
      </c>
      <c r="P510" s="178">
        <v>395</v>
      </c>
    </row>
    <row r="511" spans="1:16" x14ac:dyDescent="0.3">
      <c r="A511" s="209">
        <v>66</v>
      </c>
      <c r="B511" s="176" t="s">
        <v>443</v>
      </c>
      <c r="C511" s="176">
        <v>66687</v>
      </c>
      <c r="D511" s="175" t="s">
        <v>917</v>
      </c>
      <c r="E511" s="172">
        <v>975</v>
      </c>
      <c r="F511" s="177">
        <v>329</v>
      </c>
      <c r="G511" s="177">
        <v>349</v>
      </c>
      <c r="H511" s="178">
        <v>297</v>
      </c>
      <c r="I511" s="172">
        <v>1021</v>
      </c>
      <c r="J511" s="177">
        <v>383</v>
      </c>
      <c r="K511" s="177">
        <v>333</v>
      </c>
      <c r="L511" s="178">
        <v>305</v>
      </c>
      <c r="M511" s="172">
        <v>1051</v>
      </c>
      <c r="N511" s="177">
        <v>386</v>
      </c>
      <c r="O511" s="177">
        <v>327</v>
      </c>
      <c r="P511" s="178">
        <v>338</v>
      </c>
    </row>
    <row r="512" spans="1:16" x14ac:dyDescent="0.3">
      <c r="A512" s="209">
        <v>41</v>
      </c>
      <c r="B512" s="176" t="s">
        <v>699</v>
      </c>
      <c r="C512" s="176">
        <v>41349</v>
      </c>
      <c r="D512" s="175" t="s">
        <v>712</v>
      </c>
      <c r="E512" s="172">
        <v>1098</v>
      </c>
      <c r="F512" s="177">
        <v>151</v>
      </c>
      <c r="G512" s="177">
        <v>664</v>
      </c>
      <c r="H512" s="178">
        <v>283</v>
      </c>
      <c r="I512" s="172">
        <v>946</v>
      </c>
      <c r="J512" s="177">
        <v>152</v>
      </c>
      <c r="K512" s="177">
        <v>541</v>
      </c>
      <c r="L512" s="178">
        <v>253</v>
      </c>
      <c r="M512" s="172">
        <v>1024</v>
      </c>
      <c r="N512" s="177">
        <v>156</v>
      </c>
      <c r="O512" s="177">
        <v>594</v>
      </c>
      <c r="P512" s="178">
        <v>274</v>
      </c>
    </row>
    <row r="513" spans="1:16" x14ac:dyDescent="0.3">
      <c r="A513" s="209">
        <v>76</v>
      </c>
      <c r="B513" s="176" t="s">
        <v>1062</v>
      </c>
      <c r="C513" s="176">
        <v>76250</v>
      </c>
      <c r="D513" s="175" t="s">
        <v>1077</v>
      </c>
      <c r="E513" s="172">
        <v>1041</v>
      </c>
      <c r="F513" s="177">
        <v>280</v>
      </c>
      <c r="G513" s="177">
        <v>527</v>
      </c>
      <c r="H513" s="178">
        <v>234</v>
      </c>
      <c r="I513" s="172">
        <v>997</v>
      </c>
      <c r="J513" s="177">
        <v>277</v>
      </c>
      <c r="K513" s="177">
        <v>540</v>
      </c>
      <c r="L513" s="178">
        <v>180</v>
      </c>
      <c r="M513" s="172">
        <v>1061</v>
      </c>
      <c r="N513" s="177">
        <v>279</v>
      </c>
      <c r="O513" s="177">
        <v>537</v>
      </c>
      <c r="P513" s="178">
        <v>245</v>
      </c>
    </row>
    <row r="514" spans="1:16" x14ac:dyDescent="0.3">
      <c r="A514" s="209">
        <v>41</v>
      </c>
      <c r="B514" s="176" t="s">
        <v>699</v>
      </c>
      <c r="C514" s="176">
        <v>41885</v>
      </c>
      <c r="D514" s="175" t="s">
        <v>733</v>
      </c>
      <c r="E514" s="172">
        <v>962</v>
      </c>
      <c r="F514" s="177">
        <v>170</v>
      </c>
      <c r="G514" s="177">
        <v>554</v>
      </c>
      <c r="H514" s="178">
        <v>238</v>
      </c>
      <c r="I514" s="172">
        <v>967</v>
      </c>
      <c r="J514" s="177">
        <v>147</v>
      </c>
      <c r="K514" s="177">
        <v>584</v>
      </c>
      <c r="L514" s="178">
        <v>236</v>
      </c>
      <c r="M514" s="172">
        <v>1020</v>
      </c>
      <c r="N514" s="177">
        <v>159</v>
      </c>
      <c r="O514" s="177">
        <v>597</v>
      </c>
      <c r="P514" s="178">
        <v>264</v>
      </c>
    </row>
    <row r="515" spans="1:16" x14ac:dyDescent="0.3">
      <c r="A515" s="209">
        <v>85</v>
      </c>
      <c r="B515" s="176" t="s">
        <v>1105</v>
      </c>
      <c r="C515" s="176">
        <v>85125</v>
      </c>
      <c r="D515" s="175" t="s">
        <v>1109</v>
      </c>
      <c r="E515" s="172">
        <v>753</v>
      </c>
      <c r="F515" s="177">
        <v>75</v>
      </c>
      <c r="G515" s="177">
        <v>527</v>
      </c>
      <c r="H515" s="178">
        <v>151</v>
      </c>
      <c r="I515" s="172">
        <v>753</v>
      </c>
      <c r="J515" s="177">
        <v>218</v>
      </c>
      <c r="K515" s="177">
        <v>373</v>
      </c>
      <c r="L515" s="178">
        <v>162</v>
      </c>
      <c r="M515" s="172">
        <v>998</v>
      </c>
      <c r="N515" s="177">
        <v>450</v>
      </c>
      <c r="O515" s="177">
        <v>377</v>
      </c>
      <c r="P515" s="178">
        <v>171</v>
      </c>
    </row>
    <row r="516" spans="1:16" x14ac:dyDescent="0.3">
      <c r="A516" s="209">
        <v>27</v>
      </c>
      <c r="B516" s="176" t="s">
        <v>669</v>
      </c>
      <c r="C516" s="176">
        <v>27205</v>
      </c>
      <c r="D516" s="175" t="s">
        <v>681</v>
      </c>
      <c r="E516" s="172">
        <v>944</v>
      </c>
      <c r="F516" s="177">
        <v>329</v>
      </c>
      <c r="G516" s="177">
        <v>294</v>
      </c>
      <c r="H516" s="178">
        <v>321</v>
      </c>
      <c r="I516" s="172">
        <v>935</v>
      </c>
      <c r="J516" s="177">
        <v>332</v>
      </c>
      <c r="K516" s="177">
        <v>293</v>
      </c>
      <c r="L516" s="178">
        <v>310</v>
      </c>
      <c r="M516" s="172">
        <v>1101</v>
      </c>
      <c r="N516" s="177">
        <v>336</v>
      </c>
      <c r="O516" s="177">
        <v>341</v>
      </c>
      <c r="P516" s="178">
        <v>424</v>
      </c>
    </row>
    <row r="517" spans="1:16" x14ac:dyDescent="0.3">
      <c r="A517" s="209">
        <v>52</v>
      </c>
      <c r="B517" s="176" t="s">
        <v>180</v>
      </c>
      <c r="C517" s="176">
        <v>52250</v>
      </c>
      <c r="D517" s="175" t="s">
        <v>816</v>
      </c>
      <c r="E517" s="172">
        <v>943</v>
      </c>
      <c r="F517" s="177">
        <v>447</v>
      </c>
      <c r="G517" s="177">
        <v>82</v>
      </c>
      <c r="H517" s="178">
        <v>414</v>
      </c>
      <c r="I517" s="172">
        <v>939</v>
      </c>
      <c r="J517" s="177">
        <v>452</v>
      </c>
      <c r="K517" s="177">
        <v>79</v>
      </c>
      <c r="L517" s="178">
        <v>408</v>
      </c>
      <c r="M517" s="172">
        <v>992</v>
      </c>
      <c r="N517" s="177">
        <v>452</v>
      </c>
      <c r="O517" s="177">
        <v>120</v>
      </c>
      <c r="P517" s="178">
        <v>420</v>
      </c>
    </row>
    <row r="518" spans="1:16" x14ac:dyDescent="0.3">
      <c r="A518" s="209">
        <v>20</v>
      </c>
      <c r="B518" s="176" t="s">
        <v>504</v>
      </c>
      <c r="C518" s="176">
        <v>20032</v>
      </c>
      <c r="D518" s="175" t="s">
        <v>508</v>
      </c>
      <c r="E518" s="172">
        <v>936</v>
      </c>
      <c r="F518" s="177">
        <v>342</v>
      </c>
      <c r="G518" s="177">
        <v>319</v>
      </c>
      <c r="H518" s="178">
        <v>275</v>
      </c>
      <c r="I518" s="172">
        <v>915</v>
      </c>
      <c r="J518" s="177">
        <v>282</v>
      </c>
      <c r="K518" s="177">
        <v>328</v>
      </c>
      <c r="L518" s="178">
        <v>305</v>
      </c>
      <c r="M518" s="172">
        <v>996</v>
      </c>
      <c r="N518" s="177">
        <v>345</v>
      </c>
      <c r="O518" s="177">
        <v>328</v>
      </c>
      <c r="P518" s="178">
        <v>323</v>
      </c>
    </row>
    <row r="519" spans="1:16" x14ac:dyDescent="0.3">
      <c r="A519" s="209">
        <v>41</v>
      </c>
      <c r="B519" s="176" t="s">
        <v>699</v>
      </c>
      <c r="C519" s="176">
        <v>41807</v>
      </c>
      <c r="D519" s="175" t="s">
        <v>731</v>
      </c>
      <c r="E519" s="172">
        <v>976</v>
      </c>
      <c r="F519" s="177">
        <v>328</v>
      </c>
      <c r="G519" s="177">
        <v>309</v>
      </c>
      <c r="H519" s="178">
        <v>339</v>
      </c>
      <c r="I519" s="172">
        <v>969</v>
      </c>
      <c r="J519" s="177">
        <v>324</v>
      </c>
      <c r="K519" s="177">
        <v>339</v>
      </c>
      <c r="L519" s="178">
        <v>306</v>
      </c>
      <c r="M519" s="172">
        <v>1053</v>
      </c>
      <c r="N519" s="177">
        <v>334</v>
      </c>
      <c r="O519" s="177">
        <v>337</v>
      </c>
      <c r="P519" s="178">
        <v>382</v>
      </c>
    </row>
    <row r="520" spans="1:16" x14ac:dyDescent="0.3">
      <c r="A520" s="209">
        <v>25</v>
      </c>
      <c r="B520" s="176" t="s">
        <v>558</v>
      </c>
      <c r="C520" s="176">
        <v>25297</v>
      </c>
      <c r="D520" s="175" t="s">
        <v>591</v>
      </c>
      <c r="E520" s="172">
        <v>907</v>
      </c>
      <c r="F520" s="177">
        <v>357</v>
      </c>
      <c r="G520" s="177">
        <v>213</v>
      </c>
      <c r="H520" s="178">
        <v>337</v>
      </c>
      <c r="I520" s="172">
        <v>884</v>
      </c>
      <c r="J520" s="177">
        <v>280</v>
      </c>
      <c r="K520" s="177">
        <v>292</v>
      </c>
      <c r="L520" s="178">
        <v>312</v>
      </c>
      <c r="M520" s="172">
        <v>1035</v>
      </c>
      <c r="N520" s="177">
        <v>366</v>
      </c>
      <c r="O520" s="177">
        <v>297</v>
      </c>
      <c r="P520" s="178">
        <v>372</v>
      </c>
    </row>
    <row r="521" spans="1:16" x14ac:dyDescent="0.3">
      <c r="A521" s="209">
        <v>68</v>
      </c>
      <c r="B521" s="176" t="s">
        <v>918</v>
      </c>
      <c r="C521" s="176">
        <v>68895</v>
      </c>
      <c r="D521" s="175" t="s">
        <v>992</v>
      </c>
      <c r="E521" s="172">
        <v>880</v>
      </c>
      <c r="F521" s="177">
        <v>203</v>
      </c>
      <c r="G521" s="177">
        <v>390</v>
      </c>
      <c r="H521" s="178">
        <v>287</v>
      </c>
      <c r="I521" s="172">
        <v>900</v>
      </c>
      <c r="J521" s="177">
        <v>200</v>
      </c>
      <c r="K521" s="177">
        <v>429</v>
      </c>
      <c r="L521" s="178">
        <v>271</v>
      </c>
      <c r="M521" s="172">
        <v>997</v>
      </c>
      <c r="N521" s="177">
        <v>242</v>
      </c>
      <c r="O521" s="177">
        <v>462</v>
      </c>
      <c r="P521" s="178">
        <v>293</v>
      </c>
    </row>
    <row r="522" spans="1:16" x14ac:dyDescent="0.3">
      <c r="A522" s="209">
        <v>54</v>
      </c>
      <c r="B522" s="176" t="s">
        <v>856</v>
      </c>
      <c r="C522" s="176">
        <v>54206</v>
      </c>
      <c r="D522" s="175" t="s">
        <v>866</v>
      </c>
      <c r="E522" s="172">
        <v>775</v>
      </c>
      <c r="F522" s="177">
        <v>538</v>
      </c>
      <c r="G522" s="177">
        <v>85</v>
      </c>
      <c r="H522" s="178">
        <v>152</v>
      </c>
      <c r="I522" s="172">
        <v>1030</v>
      </c>
      <c r="J522" s="177">
        <v>807</v>
      </c>
      <c r="K522" s="177">
        <v>74</v>
      </c>
      <c r="L522" s="178">
        <v>149</v>
      </c>
      <c r="M522" s="172">
        <v>1053</v>
      </c>
      <c r="N522" s="177">
        <v>738</v>
      </c>
      <c r="O522" s="177">
        <v>85</v>
      </c>
      <c r="P522" s="178">
        <v>230</v>
      </c>
    </row>
    <row r="523" spans="1:16" x14ac:dyDescent="0.3">
      <c r="A523" s="209">
        <v>19</v>
      </c>
      <c r="B523" s="176" t="s">
        <v>467</v>
      </c>
      <c r="C523" s="176">
        <v>19809</v>
      </c>
      <c r="D523" s="175" t="s">
        <v>500</v>
      </c>
      <c r="E523" s="172">
        <v>838</v>
      </c>
      <c r="F523" s="177">
        <v>535</v>
      </c>
      <c r="G523" s="177">
        <v>75</v>
      </c>
      <c r="H523" s="178">
        <v>228</v>
      </c>
      <c r="I523" s="172">
        <v>948</v>
      </c>
      <c r="J523" s="177">
        <v>650</v>
      </c>
      <c r="K523" s="177">
        <v>86</v>
      </c>
      <c r="L523" s="178">
        <v>212</v>
      </c>
      <c r="M523" s="172">
        <v>987</v>
      </c>
      <c r="N523" s="177">
        <v>662</v>
      </c>
      <c r="O523" s="177">
        <v>92</v>
      </c>
      <c r="P523" s="178">
        <v>233</v>
      </c>
    </row>
    <row r="524" spans="1:16" x14ac:dyDescent="0.3">
      <c r="A524" s="209">
        <v>41</v>
      </c>
      <c r="B524" s="176" t="s">
        <v>699</v>
      </c>
      <c r="C524" s="176">
        <v>41797</v>
      </c>
      <c r="D524" s="175" t="s">
        <v>728</v>
      </c>
      <c r="E524" s="172">
        <v>927</v>
      </c>
      <c r="F524" s="177">
        <v>188</v>
      </c>
      <c r="G524" s="177">
        <v>488</v>
      </c>
      <c r="H524" s="178">
        <v>251</v>
      </c>
      <c r="I524" s="172">
        <v>890</v>
      </c>
      <c r="J524" s="177">
        <v>194</v>
      </c>
      <c r="K524" s="177">
        <v>471</v>
      </c>
      <c r="L524" s="178">
        <v>225</v>
      </c>
      <c r="M524" s="172">
        <v>1033</v>
      </c>
      <c r="N524" s="177">
        <v>198</v>
      </c>
      <c r="O524" s="177">
        <v>542</v>
      </c>
      <c r="P524" s="178">
        <v>293</v>
      </c>
    </row>
    <row r="525" spans="1:16" x14ac:dyDescent="0.3">
      <c r="A525" s="209">
        <v>52</v>
      </c>
      <c r="B525" s="176" t="s">
        <v>180</v>
      </c>
      <c r="C525" s="176">
        <v>52612</v>
      </c>
      <c r="D525" s="175" t="s">
        <v>629</v>
      </c>
      <c r="E525" s="172">
        <v>942</v>
      </c>
      <c r="F525" s="177">
        <v>343</v>
      </c>
      <c r="G525" s="177">
        <v>240</v>
      </c>
      <c r="H525" s="178">
        <v>359</v>
      </c>
      <c r="I525" s="172">
        <v>935</v>
      </c>
      <c r="J525" s="177">
        <v>366</v>
      </c>
      <c r="K525" s="177">
        <v>265</v>
      </c>
      <c r="L525" s="178">
        <v>304</v>
      </c>
      <c r="M525" s="172">
        <v>1072</v>
      </c>
      <c r="N525" s="177">
        <v>378</v>
      </c>
      <c r="O525" s="177">
        <v>281</v>
      </c>
      <c r="P525" s="178">
        <v>413</v>
      </c>
    </row>
    <row r="526" spans="1:16" x14ac:dyDescent="0.3">
      <c r="A526" s="209">
        <v>76</v>
      </c>
      <c r="B526" s="176" t="s">
        <v>1062</v>
      </c>
      <c r="C526" s="176">
        <v>76377</v>
      </c>
      <c r="D526" s="175" t="s">
        <v>1082</v>
      </c>
      <c r="E526" s="172">
        <v>955</v>
      </c>
      <c r="F526" s="177">
        <v>259</v>
      </c>
      <c r="G526" s="177">
        <v>354</v>
      </c>
      <c r="H526" s="178">
        <v>342</v>
      </c>
      <c r="I526" s="172">
        <v>957</v>
      </c>
      <c r="J526" s="177">
        <v>250</v>
      </c>
      <c r="K526" s="177">
        <v>357</v>
      </c>
      <c r="L526" s="178">
        <v>350</v>
      </c>
      <c r="M526" s="172">
        <v>958</v>
      </c>
      <c r="N526" s="177">
        <v>252</v>
      </c>
      <c r="O526" s="177">
        <v>360</v>
      </c>
      <c r="P526" s="178">
        <v>346</v>
      </c>
    </row>
    <row r="527" spans="1:16" x14ac:dyDescent="0.3">
      <c r="A527" s="209">
        <v>50</v>
      </c>
      <c r="B527" s="176" t="s">
        <v>777</v>
      </c>
      <c r="C527" s="176">
        <v>50711</v>
      </c>
      <c r="D527" s="175" t="s">
        <v>802</v>
      </c>
      <c r="E527" s="172">
        <v>990</v>
      </c>
      <c r="F527" s="177">
        <v>293</v>
      </c>
      <c r="G527" s="177">
        <v>346</v>
      </c>
      <c r="H527" s="178">
        <v>351</v>
      </c>
      <c r="I527" s="172">
        <v>983</v>
      </c>
      <c r="J527" s="177">
        <v>302</v>
      </c>
      <c r="K527" s="177">
        <v>349</v>
      </c>
      <c r="L527" s="178">
        <v>332</v>
      </c>
      <c r="M527" s="172">
        <v>979</v>
      </c>
      <c r="N527" s="177">
        <v>292</v>
      </c>
      <c r="O527" s="177">
        <v>334</v>
      </c>
      <c r="P527" s="178">
        <v>353</v>
      </c>
    </row>
    <row r="528" spans="1:16" x14ac:dyDescent="0.3">
      <c r="A528" s="209">
        <v>73</v>
      </c>
      <c r="B528" s="176" t="s">
        <v>1016</v>
      </c>
      <c r="C528" s="176">
        <v>73024</v>
      </c>
      <c r="D528" s="175" t="s">
        <v>1018</v>
      </c>
      <c r="E528" s="172">
        <v>801</v>
      </c>
      <c r="F528" s="177">
        <v>223</v>
      </c>
      <c r="G528" s="177">
        <v>489</v>
      </c>
      <c r="H528" s="178">
        <v>89</v>
      </c>
      <c r="I528" s="172">
        <v>1021</v>
      </c>
      <c r="J528" s="177">
        <v>209</v>
      </c>
      <c r="K528" s="177">
        <v>716</v>
      </c>
      <c r="L528" s="178">
        <v>96</v>
      </c>
      <c r="M528" s="172">
        <v>956</v>
      </c>
      <c r="N528" s="177">
        <v>212</v>
      </c>
      <c r="O528" s="177">
        <v>645</v>
      </c>
      <c r="P528" s="178">
        <v>99</v>
      </c>
    </row>
    <row r="529" spans="1:16" x14ac:dyDescent="0.3">
      <c r="A529" s="209">
        <v>25</v>
      </c>
      <c r="B529" s="176" t="s">
        <v>558</v>
      </c>
      <c r="C529" s="176">
        <v>25878</v>
      </c>
      <c r="D529" s="176" t="s">
        <v>665</v>
      </c>
      <c r="E529" s="172">
        <v>895</v>
      </c>
      <c r="F529" s="177">
        <v>473</v>
      </c>
      <c r="G529" s="177">
        <v>159</v>
      </c>
      <c r="H529" s="178">
        <v>263</v>
      </c>
      <c r="I529" s="172">
        <v>1000</v>
      </c>
      <c r="J529" s="177">
        <v>575</v>
      </c>
      <c r="K529" s="177">
        <v>170</v>
      </c>
      <c r="L529" s="178">
        <v>255</v>
      </c>
      <c r="M529" s="172">
        <v>977</v>
      </c>
      <c r="N529" s="177">
        <v>529</v>
      </c>
      <c r="O529" s="177">
        <v>164</v>
      </c>
      <c r="P529" s="178">
        <v>284</v>
      </c>
    </row>
    <row r="530" spans="1:16" x14ac:dyDescent="0.3">
      <c r="A530" s="209">
        <v>47</v>
      </c>
      <c r="B530" s="176" t="s">
        <v>748</v>
      </c>
      <c r="C530" s="176">
        <v>47707</v>
      </c>
      <c r="D530" s="175" t="s">
        <v>771</v>
      </c>
      <c r="E530" s="172">
        <v>974</v>
      </c>
      <c r="F530" s="177">
        <v>434</v>
      </c>
      <c r="G530" s="177">
        <v>307</v>
      </c>
      <c r="H530" s="178">
        <v>233</v>
      </c>
      <c r="I530" s="172">
        <v>846</v>
      </c>
      <c r="J530" s="177">
        <v>436</v>
      </c>
      <c r="K530" s="177">
        <v>209</v>
      </c>
      <c r="L530" s="178">
        <v>201</v>
      </c>
      <c r="M530" s="172">
        <v>1020</v>
      </c>
      <c r="N530" s="177">
        <v>437</v>
      </c>
      <c r="O530" s="177">
        <v>309</v>
      </c>
      <c r="P530" s="178">
        <v>274</v>
      </c>
    </row>
    <row r="531" spans="1:16" x14ac:dyDescent="0.3">
      <c r="A531" s="209">
        <v>19</v>
      </c>
      <c r="B531" s="176" t="s">
        <v>467</v>
      </c>
      <c r="C531" s="176">
        <v>19821</v>
      </c>
      <c r="D531" s="175" t="s">
        <v>501</v>
      </c>
      <c r="E531" s="172">
        <v>1038</v>
      </c>
      <c r="F531" s="177">
        <v>402</v>
      </c>
      <c r="G531" s="177">
        <v>153</v>
      </c>
      <c r="H531" s="178">
        <v>483</v>
      </c>
      <c r="I531" s="172">
        <v>912</v>
      </c>
      <c r="J531" s="177">
        <v>436</v>
      </c>
      <c r="K531" s="177">
        <v>122</v>
      </c>
      <c r="L531" s="178">
        <v>354</v>
      </c>
      <c r="M531" s="172">
        <v>1082</v>
      </c>
      <c r="N531" s="177">
        <v>439</v>
      </c>
      <c r="O531" s="177">
        <v>154</v>
      </c>
      <c r="P531" s="178">
        <v>489</v>
      </c>
    </row>
    <row r="532" spans="1:16" x14ac:dyDescent="0.3">
      <c r="A532" s="209">
        <v>54</v>
      </c>
      <c r="B532" s="176" t="s">
        <v>856</v>
      </c>
      <c r="C532" s="176">
        <v>54250</v>
      </c>
      <c r="D532" s="175" t="s">
        <v>870</v>
      </c>
      <c r="E532" s="172">
        <v>799</v>
      </c>
      <c r="F532" s="177">
        <v>478</v>
      </c>
      <c r="G532" s="177">
        <v>198</v>
      </c>
      <c r="H532" s="178">
        <v>123</v>
      </c>
      <c r="I532" s="172">
        <v>911</v>
      </c>
      <c r="J532" s="177">
        <v>551</v>
      </c>
      <c r="K532" s="177">
        <v>230</v>
      </c>
      <c r="L532" s="178">
        <v>130</v>
      </c>
      <c r="M532" s="172">
        <v>967</v>
      </c>
      <c r="N532" s="177">
        <v>557</v>
      </c>
      <c r="O532" s="177">
        <v>249</v>
      </c>
      <c r="P532" s="178">
        <v>161</v>
      </c>
    </row>
    <row r="533" spans="1:16" x14ac:dyDescent="0.3">
      <c r="A533" s="209">
        <v>52</v>
      </c>
      <c r="B533" s="176" t="s">
        <v>180</v>
      </c>
      <c r="C533" s="176">
        <v>52683</v>
      </c>
      <c r="D533" s="175" t="s">
        <v>846</v>
      </c>
      <c r="E533" s="172">
        <v>993</v>
      </c>
      <c r="F533" s="177">
        <v>358</v>
      </c>
      <c r="G533" s="177">
        <v>273</v>
      </c>
      <c r="H533" s="178">
        <v>362</v>
      </c>
      <c r="I533" s="172">
        <v>880</v>
      </c>
      <c r="J533" s="177">
        <v>326</v>
      </c>
      <c r="K533" s="177">
        <v>265</v>
      </c>
      <c r="L533" s="178">
        <v>289</v>
      </c>
      <c r="M533" s="172">
        <v>1053</v>
      </c>
      <c r="N533" s="177">
        <v>359</v>
      </c>
      <c r="O533" s="177">
        <v>288</v>
      </c>
      <c r="P533" s="178">
        <v>406</v>
      </c>
    </row>
    <row r="534" spans="1:16" x14ac:dyDescent="0.3">
      <c r="A534" s="209">
        <v>66</v>
      </c>
      <c r="B534" s="176" t="s">
        <v>443</v>
      </c>
      <c r="C534" s="176">
        <v>66456</v>
      </c>
      <c r="D534" s="176" t="s">
        <v>913</v>
      </c>
      <c r="E534" s="172">
        <v>917</v>
      </c>
      <c r="F534" s="177">
        <v>368</v>
      </c>
      <c r="G534" s="177">
        <v>213</v>
      </c>
      <c r="H534" s="178">
        <v>336</v>
      </c>
      <c r="I534" s="172">
        <v>917</v>
      </c>
      <c r="J534" s="177">
        <v>455</v>
      </c>
      <c r="K534" s="177">
        <v>216</v>
      </c>
      <c r="L534" s="178">
        <v>246</v>
      </c>
      <c r="M534" s="172">
        <v>1035</v>
      </c>
      <c r="N534" s="177">
        <v>464</v>
      </c>
      <c r="O534" s="177">
        <v>224</v>
      </c>
      <c r="P534" s="178">
        <v>347</v>
      </c>
    </row>
    <row r="535" spans="1:16" x14ac:dyDescent="0.3">
      <c r="A535" s="209">
        <v>15</v>
      </c>
      <c r="B535" s="176" t="s">
        <v>304</v>
      </c>
      <c r="C535" s="176">
        <v>15599</v>
      </c>
      <c r="D535" s="175" t="s">
        <v>376</v>
      </c>
      <c r="E535" s="172">
        <v>935</v>
      </c>
      <c r="F535" s="177">
        <v>379</v>
      </c>
      <c r="G535" s="177">
        <v>327</v>
      </c>
      <c r="H535" s="178">
        <v>229</v>
      </c>
      <c r="I535" s="172">
        <v>920</v>
      </c>
      <c r="J535" s="177">
        <v>386</v>
      </c>
      <c r="K535" s="177">
        <v>302</v>
      </c>
      <c r="L535" s="178">
        <v>232</v>
      </c>
      <c r="M535" s="172">
        <v>945</v>
      </c>
      <c r="N535" s="177">
        <v>390</v>
      </c>
      <c r="O535" s="177">
        <v>311</v>
      </c>
      <c r="P535" s="178">
        <v>244</v>
      </c>
    </row>
    <row r="536" spans="1:16" x14ac:dyDescent="0.3">
      <c r="A536" s="209">
        <v>68</v>
      </c>
      <c r="B536" s="176" t="s">
        <v>918</v>
      </c>
      <c r="C536" s="176">
        <v>68229</v>
      </c>
      <c r="D536" s="175" t="s">
        <v>937</v>
      </c>
      <c r="E536" s="172">
        <v>931</v>
      </c>
      <c r="F536" s="177">
        <v>214</v>
      </c>
      <c r="G536" s="177">
        <v>479</v>
      </c>
      <c r="H536" s="178">
        <v>238</v>
      </c>
      <c r="I536" s="172">
        <v>917</v>
      </c>
      <c r="J536" s="177">
        <v>223</v>
      </c>
      <c r="K536" s="177">
        <v>490</v>
      </c>
      <c r="L536" s="178">
        <v>204</v>
      </c>
      <c r="M536" s="172">
        <v>970</v>
      </c>
      <c r="N536" s="177">
        <v>223</v>
      </c>
      <c r="O536" s="177">
        <v>500</v>
      </c>
      <c r="P536" s="178">
        <v>247</v>
      </c>
    </row>
    <row r="537" spans="1:16" x14ac:dyDescent="0.3">
      <c r="A537" s="209">
        <v>76</v>
      </c>
      <c r="B537" s="176" t="s">
        <v>1062</v>
      </c>
      <c r="C537" s="176">
        <v>76823</v>
      </c>
      <c r="D537" s="175" t="s">
        <v>1089</v>
      </c>
      <c r="E537" s="172">
        <v>932</v>
      </c>
      <c r="F537" s="177">
        <v>260</v>
      </c>
      <c r="G537" s="177">
        <v>423</v>
      </c>
      <c r="H537" s="178">
        <v>249</v>
      </c>
      <c r="I537" s="172">
        <v>930</v>
      </c>
      <c r="J537" s="177">
        <v>268</v>
      </c>
      <c r="K537" s="177">
        <v>436</v>
      </c>
      <c r="L537" s="178">
        <v>226</v>
      </c>
      <c r="M537" s="172">
        <v>939</v>
      </c>
      <c r="N537" s="177">
        <v>279</v>
      </c>
      <c r="O537" s="177">
        <v>421</v>
      </c>
      <c r="P537" s="178">
        <v>239</v>
      </c>
    </row>
    <row r="538" spans="1:16" x14ac:dyDescent="0.3">
      <c r="A538" s="209">
        <v>76</v>
      </c>
      <c r="B538" s="176" t="s">
        <v>1062</v>
      </c>
      <c r="C538" s="176">
        <v>76041</v>
      </c>
      <c r="D538" s="175" t="s">
        <v>1066</v>
      </c>
      <c r="E538" s="172">
        <v>905</v>
      </c>
      <c r="F538" s="177">
        <v>284</v>
      </c>
      <c r="G538" s="177">
        <v>398</v>
      </c>
      <c r="H538" s="178">
        <v>223</v>
      </c>
      <c r="I538" s="172">
        <v>897</v>
      </c>
      <c r="J538" s="177">
        <v>284</v>
      </c>
      <c r="K538" s="177">
        <v>398</v>
      </c>
      <c r="L538" s="178">
        <v>215</v>
      </c>
      <c r="M538" s="172">
        <v>943</v>
      </c>
      <c r="N538" s="177">
        <v>284</v>
      </c>
      <c r="O538" s="177">
        <v>422</v>
      </c>
      <c r="P538" s="178">
        <v>237</v>
      </c>
    </row>
    <row r="539" spans="1:16" x14ac:dyDescent="0.3">
      <c r="A539" s="209">
        <v>27</v>
      </c>
      <c r="B539" s="176" t="s">
        <v>669</v>
      </c>
      <c r="C539" s="176">
        <v>27073</v>
      </c>
      <c r="D539" s="175" t="s">
        <v>674</v>
      </c>
      <c r="E539" s="172">
        <v>1082</v>
      </c>
      <c r="F539" s="177">
        <v>164</v>
      </c>
      <c r="G539" s="177">
        <v>848</v>
      </c>
      <c r="H539" s="178">
        <v>70</v>
      </c>
      <c r="I539" s="172">
        <v>939</v>
      </c>
      <c r="J539" s="177">
        <v>163</v>
      </c>
      <c r="K539" s="177">
        <v>706</v>
      </c>
      <c r="L539" s="178">
        <v>70</v>
      </c>
      <c r="M539" s="172">
        <v>926</v>
      </c>
      <c r="N539" s="177">
        <v>167</v>
      </c>
      <c r="O539" s="177">
        <v>682</v>
      </c>
      <c r="P539" s="178">
        <v>77</v>
      </c>
    </row>
    <row r="540" spans="1:16" x14ac:dyDescent="0.3">
      <c r="A540" s="209">
        <v>27</v>
      </c>
      <c r="B540" s="176" t="s">
        <v>669</v>
      </c>
      <c r="C540" s="176">
        <v>27075</v>
      </c>
      <c r="D540" s="175" t="s">
        <v>675</v>
      </c>
      <c r="E540" s="172">
        <v>804</v>
      </c>
      <c r="F540" s="177">
        <v>256</v>
      </c>
      <c r="G540" s="177">
        <v>337</v>
      </c>
      <c r="H540" s="178">
        <v>211</v>
      </c>
      <c r="I540" s="172">
        <v>846</v>
      </c>
      <c r="J540" s="177">
        <v>258</v>
      </c>
      <c r="K540" s="177">
        <v>410</v>
      </c>
      <c r="L540" s="178">
        <v>178</v>
      </c>
      <c r="M540" s="172">
        <v>921</v>
      </c>
      <c r="N540" s="177">
        <v>258</v>
      </c>
      <c r="O540" s="177">
        <v>471</v>
      </c>
      <c r="P540" s="178">
        <v>192</v>
      </c>
    </row>
    <row r="541" spans="1:16" x14ac:dyDescent="0.3">
      <c r="A541" s="209">
        <v>70</v>
      </c>
      <c r="B541" s="176" t="s">
        <v>498</v>
      </c>
      <c r="C541" s="176">
        <v>70508</v>
      </c>
      <c r="D541" s="175" t="s">
        <v>1005</v>
      </c>
      <c r="E541" s="172">
        <v>982</v>
      </c>
      <c r="F541" s="177">
        <v>382</v>
      </c>
      <c r="G541" s="177">
        <v>343</v>
      </c>
      <c r="H541" s="178">
        <v>257</v>
      </c>
      <c r="I541" s="172">
        <v>937</v>
      </c>
      <c r="J541" s="177">
        <v>378</v>
      </c>
      <c r="K541" s="177">
        <v>361</v>
      </c>
      <c r="L541" s="178">
        <v>198</v>
      </c>
      <c r="M541" s="172">
        <v>979</v>
      </c>
      <c r="N541" s="177">
        <v>380</v>
      </c>
      <c r="O541" s="177">
        <v>329</v>
      </c>
      <c r="P541" s="178">
        <v>270</v>
      </c>
    </row>
    <row r="542" spans="1:16" x14ac:dyDescent="0.3">
      <c r="A542" s="209">
        <v>19</v>
      </c>
      <c r="B542" s="176" t="s">
        <v>467</v>
      </c>
      <c r="C542" s="176">
        <v>19824</v>
      </c>
      <c r="D542" s="175" t="s">
        <v>502</v>
      </c>
      <c r="E542" s="172">
        <v>928</v>
      </c>
      <c r="F542" s="177">
        <v>366</v>
      </c>
      <c r="G542" s="177">
        <v>368</v>
      </c>
      <c r="H542" s="178">
        <v>194</v>
      </c>
      <c r="I542" s="172">
        <v>879</v>
      </c>
      <c r="J542" s="177">
        <v>338</v>
      </c>
      <c r="K542" s="177">
        <v>380</v>
      </c>
      <c r="L542" s="178">
        <v>161</v>
      </c>
      <c r="M542" s="172">
        <v>957</v>
      </c>
      <c r="N542" s="177">
        <v>371</v>
      </c>
      <c r="O542" s="177">
        <v>375</v>
      </c>
      <c r="P542" s="178">
        <v>211</v>
      </c>
    </row>
    <row r="543" spans="1:16" x14ac:dyDescent="0.3">
      <c r="A543" s="209">
        <v>15</v>
      </c>
      <c r="B543" s="176" t="s">
        <v>304</v>
      </c>
      <c r="C543" s="176">
        <v>15600</v>
      </c>
      <c r="D543" s="175" t="s">
        <v>377</v>
      </c>
      <c r="E543" s="172">
        <v>896</v>
      </c>
      <c r="F543" s="177">
        <v>189</v>
      </c>
      <c r="G543" s="177">
        <v>595</v>
      </c>
      <c r="H543" s="178">
        <v>112</v>
      </c>
      <c r="I543" s="172">
        <v>911</v>
      </c>
      <c r="J543" s="177">
        <v>195</v>
      </c>
      <c r="K543" s="177">
        <v>599</v>
      </c>
      <c r="L543" s="178">
        <v>117</v>
      </c>
      <c r="M543" s="172">
        <v>925</v>
      </c>
      <c r="N543" s="177">
        <v>195</v>
      </c>
      <c r="O543" s="177">
        <v>593</v>
      </c>
      <c r="P543" s="178">
        <v>137</v>
      </c>
    </row>
    <row r="544" spans="1:16" x14ac:dyDescent="0.3">
      <c r="A544" s="209">
        <v>52</v>
      </c>
      <c r="B544" s="176" t="s">
        <v>180</v>
      </c>
      <c r="C544" s="176">
        <v>52110</v>
      </c>
      <c r="D544" s="175" t="s">
        <v>808</v>
      </c>
      <c r="E544" s="172">
        <v>900</v>
      </c>
      <c r="F544" s="177">
        <v>372</v>
      </c>
      <c r="G544" s="177">
        <v>252</v>
      </c>
      <c r="H544" s="178">
        <v>276</v>
      </c>
      <c r="I544" s="172">
        <v>897</v>
      </c>
      <c r="J544" s="177">
        <v>358</v>
      </c>
      <c r="K544" s="177">
        <v>249</v>
      </c>
      <c r="L544" s="178">
        <v>290</v>
      </c>
      <c r="M544" s="172">
        <v>944</v>
      </c>
      <c r="N544" s="177">
        <v>349</v>
      </c>
      <c r="O544" s="177">
        <v>264</v>
      </c>
      <c r="P544" s="178">
        <v>331</v>
      </c>
    </row>
    <row r="545" spans="1:16" x14ac:dyDescent="0.3">
      <c r="A545" s="209">
        <v>85</v>
      </c>
      <c r="B545" s="176" t="s">
        <v>1105</v>
      </c>
      <c r="C545" s="176">
        <v>85325</v>
      </c>
      <c r="D545" s="176" t="s">
        <v>1119</v>
      </c>
      <c r="E545" s="172">
        <v>814</v>
      </c>
      <c r="F545" s="177">
        <v>70</v>
      </c>
      <c r="G545" s="177">
        <v>544</v>
      </c>
      <c r="H545" s="178">
        <v>200</v>
      </c>
      <c r="I545" s="172">
        <v>850</v>
      </c>
      <c r="J545" s="177">
        <v>208</v>
      </c>
      <c r="K545" s="177">
        <v>440</v>
      </c>
      <c r="L545" s="178">
        <v>202</v>
      </c>
      <c r="M545" s="172">
        <v>913</v>
      </c>
      <c r="N545" s="177">
        <v>295</v>
      </c>
      <c r="O545" s="177">
        <v>405</v>
      </c>
      <c r="P545" s="178">
        <v>213</v>
      </c>
    </row>
    <row r="546" spans="1:16" x14ac:dyDescent="0.3">
      <c r="A546" s="209">
        <v>15</v>
      </c>
      <c r="B546" s="176" t="s">
        <v>304</v>
      </c>
      <c r="C546" s="176">
        <v>15047</v>
      </c>
      <c r="D546" s="175" t="s">
        <v>307</v>
      </c>
      <c r="E546" s="172">
        <v>813</v>
      </c>
      <c r="F546" s="177">
        <v>392</v>
      </c>
      <c r="G546" s="177">
        <v>229</v>
      </c>
      <c r="H546" s="178">
        <v>192</v>
      </c>
      <c r="I546" s="172">
        <v>896</v>
      </c>
      <c r="J546" s="177">
        <v>433</v>
      </c>
      <c r="K546" s="177">
        <v>273</v>
      </c>
      <c r="L546" s="178">
        <v>190</v>
      </c>
      <c r="M546" s="172">
        <v>924</v>
      </c>
      <c r="N546" s="177">
        <v>437</v>
      </c>
      <c r="O546" s="177">
        <v>274</v>
      </c>
      <c r="P546" s="178">
        <v>213</v>
      </c>
    </row>
    <row r="547" spans="1:16" x14ac:dyDescent="0.3">
      <c r="A547" s="209">
        <v>52</v>
      </c>
      <c r="B547" s="176" t="s">
        <v>180</v>
      </c>
      <c r="C547" s="176">
        <v>52585</v>
      </c>
      <c r="D547" s="175" t="s">
        <v>843</v>
      </c>
      <c r="E547" s="172">
        <v>932</v>
      </c>
      <c r="F547" s="177">
        <v>297</v>
      </c>
      <c r="G547" s="177">
        <v>273</v>
      </c>
      <c r="H547" s="178">
        <v>362</v>
      </c>
      <c r="I547" s="172">
        <v>899</v>
      </c>
      <c r="J547" s="177">
        <v>291</v>
      </c>
      <c r="K547" s="177">
        <v>279</v>
      </c>
      <c r="L547" s="178">
        <v>329</v>
      </c>
      <c r="M547" s="172">
        <v>957</v>
      </c>
      <c r="N547" s="177">
        <v>295</v>
      </c>
      <c r="O547" s="177">
        <v>277</v>
      </c>
      <c r="P547" s="178">
        <v>385</v>
      </c>
    </row>
    <row r="548" spans="1:16" x14ac:dyDescent="0.3">
      <c r="A548" s="209">
        <v>76</v>
      </c>
      <c r="B548" s="176" t="s">
        <v>1062</v>
      </c>
      <c r="C548" s="176">
        <v>76869</v>
      </c>
      <c r="D548" s="175" t="s">
        <v>1094</v>
      </c>
      <c r="E548" s="172">
        <v>885</v>
      </c>
      <c r="F548" s="177">
        <v>203</v>
      </c>
      <c r="G548" s="177">
        <v>382</v>
      </c>
      <c r="H548" s="178">
        <v>300</v>
      </c>
      <c r="I548" s="172">
        <v>880</v>
      </c>
      <c r="J548" s="177">
        <v>197</v>
      </c>
      <c r="K548" s="177">
        <v>393</v>
      </c>
      <c r="L548" s="178">
        <v>290</v>
      </c>
      <c r="M548" s="172">
        <v>907</v>
      </c>
      <c r="N548" s="177">
        <v>192</v>
      </c>
      <c r="O548" s="177">
        <v>419</v>
      </c>
      <c r="P548" s="178">
        <v>296</v>
      </c>
    </row>
    <row r="549" spans="1:16" x14ac:dyDescent="0.3">
      <c r="A549" s="209">
        <v>5</v>
      </c>
      <c r="B549" s="176" t="s">
        <v>107</v>
      </c>
      <c r="C549" s="176">
        <v>5086</v>
      </c>
      <c r="D549" s="175" t="s">
        <v>125</v>
      </c>
      <c r="E549" s="172">
        <v>840</v>
      </c>
      <c r="F549" s="177">
        <v>161</v>
      </c>
      <c r="G549" s="177">
        <v>498</v>
      </c>
      <c r="H549" s="178">
        <v>181</v>
      </c>
      <c r="I549" s="172">
        <v>886</v>
      </c>
      <c r="J549" s="177">
        <v>166</v>
      </c>
      <c r="K549" s="177">
        <v>541</v>
      </c>
      <c r="L549" s="178">
        <v>179</v>
      </c>
      <c r="M549" s="172">
        <v>915</v>
      </c>
      <c r="N549" s="177">
        <v>163</v>
      </c>
      <c r="O549" s="177">
        <v>554</v>
      </c>
      <c r="P549" s="178">
        <v>198</v>
      </c>
    </row>
    <row r="550" spans="1:16" x14ac:dyDescent="0.3">
      <c r="A550" s="209">
        <v>68</v>
      </c>
      <c r="B550" s="176" t="s">
        <v>918</v>
      </c>
      <c r="C550" s="176">
        <v>68235</v>
      </c>
      <c r="D550" s="175" t="s">
        <v>938</v>
      </c>
      <c r="E550" s="172">
        <v>846</v>
      </c>
      <c r="F550" s="177">
        <v>278</v>
      </c>
      <c r="G550" s="177">
        <v>281</v>
      </c>
      <c r="H550" s="178">
        <v>287</v>
      </c>
      <c r="I550" s="172">
        <v>850</v>
      </c>
      <c r="J550" s="177">
        <v>279</v>
      </c>
      <c r="K550" s="177">
        <v>302</v>
      </c>
      <c r="L550" s="178">
        <v>269</v>
      </c>
      <c r="M550" s="172">
        <v>942</v>
      </c>
      <c r="N550" s="177">
        <v>317</v>
      </c>
      <c r="O550" s="177">
        <v>308</v>
      </c>
      <c r="P550" s="178">
        <v>317</v>
      </c>
    </row>
    <row r="551" spans="1:16" x14ac:dyDescent="0.3">
      <c r="A551" s="209">
        <v>8</v>
      </c>
      <c r="B551" s="176" t="s">
        <v>233</v>
      </c>
      <c r="C551" s="176">
        <v>8372</v>
      </c>
      <c r="D551" s="175" t="s">
        <v>239</v>
      </c>
      <c r="E551" s="172">
        <v>856</v>
      </c>
      <c r="F551" s="177">
        <v>284</v>
      </c>
      <c r="G551" s="177">
        <v>258</v>
      </c>
      <c r="H551" s="178">
        <v>314</v>
      </c>
      <c r="I551" s="172">
        <v>872</v>
      </c>
      <c r="J551" s="177">
        <v>278</v>
      </c>
      <c r="K551" s="177">
        <v>254</v>
      </c>
      <c r="L551" s="178">
        <v>340</v>
      </c>
      <c r="M551" s="172">
        <v>920</v>
      </c>
      <c r="N551" s="177">
        <v>275</v>
      </c>
      <c r="O551" s="177">
        <v>274</v>
      </c>
      <c r="P551" s="178">
        <v>371</v>
      </c>
    </row>
    <row r="552" spans="1:16" x14ac:dyDescent="0.3">
      <c r="A552" s="209">
        <v>41</v>
      </c>
      <c r="B552" s="176" t="s">
        <v>699</v>
      </c>
      <c r="C552" s="176">
        <v>41770</v>
      </c>
      <c r="D552" s="175" t="s">
        <v>726</v>
      </c>
      <c r="E552" s="172">
        <v>924</v>
      </c>
      <c r="F552" s="177">
        <v>341</v>
      </c>
      <c r="G552" s="177">
        <v>183</v>
      </c>
      <c r="H552" s="178">
        <v>400</v>
      </c>
      <c r="I552" s="172">
        <v>881</v>
      </c>
      <c r="J552" s="177">
        <v>327</v>
      </c>
      <c r="K552" s="177">
        <v>174</v>
      </c>
      <c r="L552" s="178">
        <v>380</v>
      </c>
      <c r="M552" s="172">
        <v>931</v>
      </c>
      <c r="N552" s="177">
        <v>338</v>
      </c>
      <c r="O552" s="177">
        <v>170</v>
      </c>
      <c r="P552" s="178">
        <v>423</v>
      </c>
    </row>
    <row r="553" spans="1:16" x14ac:dyDescent="0.3">
      <c r="A553" s="209">
        <v>25</v>
      </c>
      <c r="B553" s="176" t="s">
        <v>558</v>
      </c>
      <c r="C553" s="176">
        <v>25326</v>
      </c>
      <c r="D553" s="175" t="s">
        <v>598</v>
      </c>
      <c r="E553" s="172">
        <v>780</v>
      </c>
      <c r="F553" s="177">
        <v>171</v>
      </c>
      <c r="G553" s="177">
        <v>268</v>
      </c>
      <c r="H553" s="178">
        <v>341</v>
      </c>
      <c r="I553" s="172">
        <v>868</v>
      </c>
      <c r="J553" s="177">
        <v>156</v>
      </c>
      <c r="K553" s="177">
        <v>379</v>
      </c>
      <c r="L553" s="178">
        <v>333</v>
      </c>
      <c r="M553" s="172">
        <v>935</v>
      </c>
      <c r="N553" s="177">
        <v>176</v>
      </c>
      <c r="O553" s="177">
        <v>379</v>
      </c>
      <c r="P553" s="178">
        <v>380</v>
      </c>
    </row>
    <row r="554" spans="1:16" x14ac:dyDescent="0.3">
      <c r="A554" s="209">
        <v>41</v>
      </c>
      <c r="B554" s="176" t="s">
        <v>699</v>
      </c>
      <c r="C554" s="176">
        <v>41020</v>
      </c>
      <c r="D554" s="176" t="s">
        <v>704</v>
      </c>
      <c r="E554" s="172">
        <v>970</v>
      </c>
      <c r="F554" s="177">
        <v>390</v>
      </c>
      <c r="G554" s="177">
        <v>239</v>
      </c>
      <c r="H554" s="178">
        <v>341</v>
      </c>
      <c r="I554" s="172">
        <v>930</v>
      </c>
      <c r="J554" s="177">
        <v>367</v>
      </c>
      <c r="K554" s="177">
        <v>252</v>
      </c>
      <c r="L554" s="178">
        <v>311</v>
      </c>
      <c r="M554" s="172">
        <v>941</v>
      </c>
      <c r="N554" s="177">
        <v>377</v>
      </c>
      <c r="O554" s="177">
        <v>197</v>
      </c>
      <c r="P554" s="178">
        <v>367</v>
      </c>
    </row>
    <row r="555" spans="1:16" x14ac:dyDescent="0.3">
      <c r="A555" s="209">
        <v>5</v>
      </c>
      <c r="B555" s="176" t="s">
        <v>107</v>
      </c>
      <c r="C555" s="176">
        <v>5467</v>
      </c>
      <c r="D555" s="175" t="s">
        <v>177</v>
      </c>
      <c r="E555" s="172">
        <v>845</v>
      </c>
      <c r="F555" s="177">
        <v>167</v>
      </c>
      <c r="G555" s="177">
        <v>258</v>
      </c>
      <c r="H555" s="178">
        <v>420</v>
      </c>
      <c r="I555" s="172">
        <v>874</v>
      </c>
      <c r="J555" s="177">
        <v>166</v>
      </c>
      <c r="K555" s="177">
        <v>264</v>
      </c>
      <c r="L555" s="178">
        <v>444</v>
      </c>
      <c r="M555" s="172">
        <v>894</v>
      </c>
      <c r="N555" s="177">
        <v>162</v>
      </c>
      <c r="O555" s="177">
        <v>278</v>
      </c>
      <c r="P555" s="178">
        <v>454</v>
      </c>
    </row>
    <row r="556" spans="1:16" x14ac:dyDescent="0.3">
      <c r="A556" s="209">
        <v>47</v>
      </c>
      <c r="B556" s="176" t="s">
        <v>748</v>
      </c>
      <c r="C556" s="176">
        <v>47660</v>
      </c>
      <c r="D556" s="175" t="s">
        <v>768</v>
      </c>
      <c r="E556" s="172">
        <v>922</v>
      </c>
      <c r="F556" s="177">
        <v>344</v>
      </c>
      <c r="G556" s="177">
        <v>269</v>
      </c>
      <c r="H556" s="178">
        <v>309</v>
      </c>
      <c r="I556" s="172">
        <v>879</v>
      </c>
      <c r="J556" s="177">
        <v>343</v>
      </c>
      <c r="K556" s="177">
        <v>252</v>
      </c>
      <c r="L556" s="178">
        <v>284</v>
      </c>
      <c r="M556" s="172">
        <v>926</v>
      </c>
      <c r="N556" s="177">
        <v>345</v>
      </c>
      <c r="O556" s="177">
        <v>251</v>
      </c>
      <c r="P556" s="178">
        <v>330</v>
      </c>
    </row>
    <row r="557" spans="1:16" x14ac:dyDescent="0.3">
      <c r="A557" s="209">
        <v>17</v>
      </c>
      <c r="B557" s="176" t="s">
        <v>134</v>
      </c>
      <c r="C557" s="176">
        <v>17616</v>
      </c>
      <c r="D557" s="175" t="s">
        <v>443</v>
      </c>
      <c r="E557" s="172">
        <v>912</v>
      </c>
      <c r="F557" s="177">
        <v>200</v>
      </c>
      <c r="G557" s="177">
        <v>389</v>
      </c>
      <c r="H557" s="178">
        <v>323</v>
      </c>
      <c r="I557" s="172">
        <v>885</v>
      </c>
      <c r="J557" s="177">
        <v>207</v>
      </c>
      <c r="K557" s="177">
        <v>359</v>
      </c>
      <c r="L557" s="178">
        <v>319</v>
      </c>
      <c r="M557" s="172">
        <v>907</v>
      </c>
      <c r="N557" s="177">
        <v>203</v>
      </c>
      <c r="O557" s="177">
        <v>357</v>
      </c>
      <c r="P557" s="178">
        <v>347</v>
      </c>
    </row>
    <row r="558" spans="1:16" x14ac:dyDescent="0.3">
      <c r="A558" s="209">
        <v>20</v>
      </c>
      <c r="B558" s="176" t="s">
        <v>504</v>
      </c>
      <c r="C558" s="176">
        <v>20570</v>
      </c>
      <c r="D558" s="175" t="s">
        <v>523</v>
      </c>
      <c r="E558" s="172">
        <v>848</v>
      </c>
      <c r="F558" s="177">
        <v>435</v>
      </c>
      <c r="G558" s="177">
        <v>141</v>
      </c>
      <c r="H558" s="178">
        <v>272</v>
      </c>
      <c r="I558" s="172">
        <v>813</v>
      </c>
      <c r="J558" s="177">
        <v>392</v>
      </c>
      <c r="K558" s="177">
        <v>146</v>
      </c>
      <c r="L558" s="178">
        <v>275</v>
      </c>
      <c r="M558" s="172">
        <v>968</v>
      </c>
      <c r="N558" s="177">
        <v>452</v>
      </c>
      <c r="O558" s="177">
        <v>144</v>
      </c>
      <c r="P558" s="178">
        <v>372</v>
      </c>
    </row>
    <row r="559" spans="1:16" x14ac:dyDescent="0.3">
      <c r="A559" s="209">
        <v>70</v>
      </c>
      <c r="B559" s="176" t="s">
        <v>498</v>
      </c>
      <c r="C559" s="176">
        <v>70265</v>
      </c>
      <c r="D559" s="175" t="s">
        <v>1001</v>
      </c>
      <c r="E559" s="172">
        <v>802</v>
      </c>
      <c r="F559" s="177">
        <v>286</v>
      </c>
      <c r="G559" s="177">
        <v>354</v>
      </c>
      <c r="H559" s="178">
        <v>162</v>
      </c>
      <c r="I559" s="172">
        <v>1090</v>
      </c>
      <c r="J559" s="177">
        <v>304</v>
      </c>
      <c r="K559" s="177">
        <v>625</v>
      </c>
      <c r="L559" s="178">
        <v>161</v>
      </c>
      <c r="M559" s="172">
        <v>888</v>
      </c>
      <c r="N559" s="177">
        <v>351</v>
      </c>
      <c r="O559" s="177">
        <v>355</v>
      </c>
      <c r="P559" s="178">
        <v>182</v>
      </c>
    </row>
    <row r="560" spans="1:16" x14ac:dyDescent="0.3">
      <c r="A560" s="209">
        <v>76</v>
      </c>
      <c r="B560" s="176" t="s">
        <v>1062</v>
      </c>
      <c r="C560" s="176">
        <v>76497</v>
      </c>
      <c r="D560" s="175" t="s">
        <v>1083</v>
      </c>
      <c r="E560" s="172">
        <v>892</v>
      </c>
      <c r="F560" s="177">
        <v>223</v>
      </c>
      <c r="G560" s="177">
        <v>456</v>
      </c>
      <c r="H560" s="178">
        <v>213</v>
      </c>
      <c r="I560" s="172">
        <v>880</v>
      </c>
      <c r="J560" s="177">
        <v>226</v>
      </c>
      <c r="K560" s="177">
        <v>456</v>
      </c>
      <c r="L560" s="178">
        <v>198</v>
      </c>
      <c r="M560" s="172">
        <v>909</v>
      </c>
      <c r="N560" s="177">
        <v>223</v>
      </c>
      <c r="O560" s="177">
        <v>446</v>
      </c>
      <c r="P560" s="178">
        <v>240</v>
      </c>
    </row>
    <row r="561" spans="1:16" x14ac:dyDescent="0.3">
      <c r="A561" s="209">
        <v>20</v>
      </c>
      <c r="B561" s="176" t="s">
        <v>504</v>
      </c>
      <c r="C561" s="176">
        <v>20614</v>
      </c>
      <c r="D561" s="175" t="s">
        <v>524</v>
      </c>
      <c r="E561" s="172">
        <v>841</v>
      </c>
      <c r="F561" s="177">
        <v>344</v>
      </c>
      <c r="G561" s="177">
        <v>169</v>
      </c>
      <c r="H561" s="178">
        <v>328</v>
      </c>
      <c r="I561" s="172">
        <v>820</v>
      </c>
      <c r="J561" s="177">
        <v>342</v>
      </c>
      <c r="K561" s="177">
        <v>180</v>
      </c>
      <c r="L561" s="178">
        <v>298</v>
      </c>
      <c r="M561" s="172">
        <v>936</v>
      </c>
      <c r="N561" s="177">
        <v>374</v>
      </c>
      <c r="O561" s="177">
        <v>187</v>
      </c>
      <c r="P561" s="178">
        <v>375</v>
      </c>
    </row>
    <row r="562" spans="1:16" x14ac:dyDescent="0.3">
      <c r="A562" s="209">
        <v>15</v>
      </c>
      <c r="B562" s="176" t="s">
        <v>304</v>
      </c>
      <c r="C562" s="176">
        <v>15753</v>
      </c>
      <c r="D562" s="175" t="s">
        <v>395</v>
      </c>
      <c r="E562" s="172">
        <v>811</v>
      </c>
      <c r="F562" s="177">
        <v>268</v>
      </c>
      <c r="G562" s="177">
        <v>289</v>
      </c>
      <c r="H562" s="178">
        <v>254</v>
      </c>
      <c r="I562" s="172">
        <v>795</v>
      </c>
      <c r="J562" s="177">
        <v>236</v>
      </c>
      <c r="K562" s="177">
        <v>331</v>
      </c>
      <c r="L562" s="178">
        <v>228</v>
      </c>
      <c r="M562" s="172">
        <v>882</v>
      </c>
      <c r="N562" s="177">
        <v>290</v>
      </c>
      <c r="O562" s="177">
        <v>331</v>
      </c>
      <c r="P562" s="178">
        <v>261</v>
      </c>
    </row>
    <row r="563" spans="1:16" x14ac:dyDescent="0.3">
      <c r="A563" s="209">
        <v>20</v>
      </c>
      <c r="B563" s="176" t="s">
        <v>504</v>
      </c>
      <c r="C563" s="176">
        <v>20750</v>
      </c>
      <c r="D563" s="175" t="s">
        <v>527</v>
      </c>
      <c r="E563" s="172">
        <v>829</v>
      </c>
      <c r="F563" s="177">
        <v>291</v>
      </c>
      <c r="G563" s="177">
        <v>183</v>
      </c>
      <c r="H563" s="178">
        <v>355</v>
      </c>
      <c r="I563" s="172">
        <v>823</v>
      </c>
      <c r="J563" s="177">
        <v>291</v>
      </c>
      <c r="K563" s="177">
        <v>202</v>
      </c>
      <c r="L563" s="178">
        <v>330</v>
      </c>
      <c r="M563" s="172">
        <v>902</v>
      </c>
      <c r="N563" s="177">
        <v>294</v>
      </c>
      <c r="O563" s="177">
        <v>224</v>
      </c>
      <c r="P563" s="178">
        <v>384</v>
      </c>
    </row>
    <row r="564" spans="1:16" x14ac:dyDescent="0.3">
      <c r="A564" s="209">
        <v>25</v>
      </c>
      <c r="B564" s="176" t="s">
        <v>558</v>
      </c>
      <c r="C564" s="176">
        <v>25288</v>
      </c>
      <c r="D564" s="175" t="s">
        <v>587</v>
      </c>
      <c r="E564" s="172">
        <v>827</v>
      </c>
      <c r="F564" s="177">
        <v>404</v>
      </c>
      <c r="G564" s="177">
        <v>272</v>
      </c>
      <c r="H564" s="178">
        <v>151</v>
      </c>
      <c r="I564" s="172">
        <v>834</v>
      </c>
      <c r="J564" s="177">
        <v>403</v>
      </c>
      <c r="K564" s="177">
        <v>279</v>
      </c>
      <c r="L564" s="178">
        <v>152</v>
      </c>
      <c r="M564" s="172">
        <v>860</v>
      </c>
      <c r="N564" s="177">
        <v>407</v>
      </c>
      <c r="O564" s="177">
        <v>286</v>
      </c>
      <c r="P564" s="178">
        <v>167</v>
      </c>
    </row>
    <row r="565" spans="1:16" x14ac:dyDescent="0.3">
      <c r="A565" s="209">
        <v>8</v>
      </c>
      <c r="B565" s="176" t="s">
        <v>233</v>
      </c>
      <c r="C565" s="176">
        <v>8137</v>
      </c>
      <c r="D565" s="175" t="s">
        <v>236</v>
      </c>
      <c r="E565" s="172">
        <v>719</v>
      </c>
      <c r="F565" s="177">
        <v>282</v>
      </c>
      <c r="G565" s="177">
        <v>201</v>
      </c>
      <c r="H565" s="178">
        <v>236</v>
      </c>
      <c r="I565" s="172">
        <v>786</v>
      </c>
      <c r="J565" s="177">
        <v>300</v>
      </c>
      <c r="K565" s="177">
        <v>213</v>
      </c>
      <c r="L565" s="178">
        <v>273</v>
      </c>
      <c r="M565" s="172">
        <v>821</v>
      </c>
      <c r="N565" s="177">
        <v>316</v>
      </c>
      <c r="O565" s="177">
        <v>253</v>
      </c>
      <c r="P565" s="178">
        <v>252</v>
      </c>
    </row>
    <row r="566" spans="1:16" x14ac:dyDescent="0.3">
      <c r="A566" s="209">
        <v>52</v>
      </c>
      <c r="B566" s="176" t="s">
        <v>180</v>
      </c>
      <c r="C566" s="176">
        <v>52240</v>
      </c>
      <c r="D566" s="176" t="s">
        <v>815</v>
      </c>
      <c r="E566" s="172">
        <v>873</v>
      </c>
      <c r="F566" s="177">
        <v>296</v>
      </c>
      <c r="G566" s="177">
        <v>364</v>
      </c>
      <c r="H566" s="178">
        <v>213</v>
      </c>
      <c r="I566" s="172">
        <v>806</v>
      </c>
      <c r="J566" s="177">
        <v>275</v>
      </c>
      <c r="K566" s="177">
        <v>382</v>
      </c>
      <c r="L566" s="178">
        <v>149</v>
      </c>
      <c r="M566" s="172">
        <v>900</v>
      </c>
      <c r="N566" s="177">
        <v>294</v>
      </c>
      <c r="O566" s="177">
        <v>390</v>
      </c>
      <c r="P566" s="178">
        <v>216</v>
      </c>
    </row>
    <row r="567" spans="1:16" x14ac:dyDescent="0.3">
      <c r="A567" s="209">
        <v>86</v>
      </c>
      <c r="B567" s="176" t="s">
        <v>1123</v>
      </c>
      <c r="C567" s="176">
        <v>86569</v>
      </c>
      <c r="D567" s="175" t="s">
        <v>1127</v>
      </c>
      <c r="E567" s="172">
        <v>842</v>
      </c>
      <c r="F567" s="177">
        <v>248</v>
      </c>
      <c r="G567" s="177">
        <v>213</v>
      </c>
      <c r="H567" s="178">
        <v>381</v>
      </c>
      <c r="I567" s="172">
        <v>794</v>
      </c>
      <c r="J567" s="177">
        <v>255</v>
      </c>
      <c r="K567" s="177">
        <v>233</v>
      </c>
      <c r="L567" s="178">
        <v>306</v>
      </c>
      <c r="M567" s="172">
        <v>955</v>
      </c>
      <c r="N567" s="177">
        <v>277</v>
      </c>
      <c r="O567" s="177">
        <v>248</v>
      </c>
      <c r="P567" s="178">
        <v>430</v>
      </c>
    </row>
    <row r="568" spans="1:16" x14ac:dyDescent="0.3">
      <c r="A568" s="209">
        <v>17</v>
      </c>
      <c r="B568" s="176" t="s">
        <v>134</v>
      </c>
      <c r="C568" s="176">
        <v>17444</v>
      </c>
      <c r="D568" s="175" t="s">
        <v>435</v>
      </c>
      <c r="E568" s="172">
        <v>809</v>
      </c>
      <c r="F568" s="177">
        <v>279</v>
      </c>
      <c r="G568" s="177">
        <v>179</v>
      </c>
      <c r="H568" s="178">
        <v>351</v>
      </c>
      <c r="I568" s="172">
        <v>732</v>
      </c>
      <c r="J568" s="177">
        <v>269</v>
      </c>
      <c r="K568" s="177">
        <v>134</v>
      </c>
      <c r="L568" s="178">
        <v>329</v>
      </c>
      <c r="M568" s="172">
        <v>890</v>
      </c>
      <c r="N568" s="177">
        <v>320</v>
      </c>
      <c r="O568" s="177">
        <v>177</v>
      </c>
      <c r="P568" s="178">
        <v>393</v>
      </c>
    </row>
    <row r="569" spans="1:16" x14ac:dyDescent="0.3">
      <c r="A569" s="209">
        <v>13</v>
      </c>
      <c r="B569" s="176" t="s">
        <v>257</v>
      </c>
      <c r="C569" s="176">
        <v>13744</v>
      </c>
      <c r="D569" s="175" t="s">
        <v>296</v>
      </c>
      <c r="E569" s="172">
        <v>835</v>
      </c>
      <c r="F569" s="177">
        <v>317</v>
      </c>
      <c r="G569" s="177">
        <v>128</v>
      </c>
      <c r="H569" s="178">
        <v>390</v>
      </c>
      <c r="I569" s="172">
        <v>805</v>
      </c>
      <c r="J569" s="177">
        <v>311</v>
      </c>
      <c r="K569" s="177">
        <v>143</v>
      </c>
      <c r="L569" s="178">
        <v>351</v>
      </c>
      <c r="M569" s="172">
        <v>891</v>
      </c>
      <c r="N569" s="177">
        <v>317</v>
      </c>
      <c r="O569" s="177">
        <v>157</v>
      </c>
      <c r="P569" s="178">
        <v>417</v>
      </c>
    </row>
    <row r="570" spans="1:16" x14ac:dyDescent="0.3">
      <c r="A570" s="209">
        <v>13</v>
      </c>
      <c r="B570" s="176" t="s">
        <v>257</v>
      </c>
      <c r="C570" s="176">
        <v>13654</v>
      </c>
      <c r="D570" s="175" t="s">
        <v>288</v>
      </c>
      <c r="E570" s="172">
        <v>841</v>
      </c>
      <c r="F570" s="177">
        <v>362</v>
      </c>
      <c r="G570" s="177">
        <v>223</v>
      </c>
      <c r="H570" s="178">
        <v>256</v>
      </c>
      <c r="I570" s="172">
        <v>810</v>
      </c>
      <c r="J570" s="177">
        <v>356</v>
      </c>
      <c r="K570" s="177">
        <v>198</v>
      </c>
      <c r="L570" s="178">
        <v>256</v>
      </c>
      <c r="M570" s="172">
        <v>864</v>
      </c>
      <c r="N570" s="177">
        <v>373</v>
      </c>
      <c r="O570" s="177">
        <v>195</v>
      </c>
      <c r="P570" s="178">
        <v>296</v>
      </c>
    </row>
    <row r="571" spans="1:16" x14ac:dyDescent="0.3">
      <c r="A571" s="209">
        <v>25</v>
      </c>
      <c r="B571" s="176" t="s">
        <v>558</v>
      </c>
      <c r="C571" s="176">
        <v>25599</v>
      </c>
      <c r="D571" s="175" t="s">
        <v>628</v>
      </c>
      <c r="E571" s="172">
        <v>782</v>
      </c>
      <c r="F571" s="177">
        <v>266</v>
      </c>
      <c r="G571" s="177">
        <v>243</v>
      </c>
      <c r="H571" s="178">
        <v>273</v>
      </c>
      <c r="I571" s="172">
        <v>822</v>
      </c>
      <c r="J571" s="177">
        <v>266</v>
      </c>
      <c r="K571" s="177">
        <v>288</v>
      </c>
      <c r="L571" s="178">
        <v>268</v>
      </c>
      <c r="M571" s="172">
        <v>850</v>
      </c>
      <c r="N571" s="177">
        <v>253</v>
      </c>
      <c r="O571" s="177">
        <v>301</v>
      </c>
      <c r="P571" s="178">
        <v>296</v>
      </c>
    </row>
    <row r="572" spans="1:16" x14ac:dyDescent="0.3">
      <c r="A572" s="209">
        <v>70</v>
      </c>
      <c r="B572" s="176" t="s">
        <v>498</v>
      </c>
      <c r="C572" s="176">
        <v>70418</v>
      </c>
      <c r="D572" s="175" t="s">
        <v>1002</v>
      </c>
      <c r="E572" s="172">
        <v>813</v>
      </c>
      <c r="F572" s="177">
        <v>419</v>
      </c>
      <c r="G572" s="177">
        <v>159</v>
      </c>
      <c r="H572" s="178">
        <v>235</v>
      </c>
      <c r="I572" s="172">
        <v>793</v>
      </c>
      <c r="J572" s="177">
        <v>432</v>
      </c>
      <c r="K572" s="177">
        <v>162</v>
      </c>
      <c r="L572" s="178">
        <v>199</v>
      </c>
      <c r="M572" s="172">
        <v>845</v>
      </c>
      <c r="N572" s="177">
        <v>429</v>
      </c>
      <c r="O572" s="177">
        <v>192</v>
      </c>
      <c r="P572" s="178">
        <v>224</v>
      </c>
    </row>
    <row r="573" spans="1:16" x14ac:dyDescent="0.3">
      <c r="A573" s="209">
        <v>47</v>
      </c>
      <c r="B573" s="176" t="s">
        <v>748</v>
      </c>
      <c r="C573" s="176">
        <v>47692</v>
      </c>
      <c r="D573" s="175" t="s">
        <v>769</v>
      </c>
      <c r="E573" s="172">
        <v>879</v>
      </c>
      <c r="F573" s="177">
        <v>437</v>
      </c>
      <c r="G573" s="177">
        <v>231</v>
      </c>
      <c r="H573" s="178">
        <v>211</v>
      </c>
      <c r="I573" s="172">
        <v>798</v>
      </c>
      <c r="J573" s="177">
        <v>438</v>
      </c>
      <c r="K573" s="177">
        <v>199</v>
      </c>
      <c r="L573" s="178">
        <v>161</v>
      </c>
      <c r="M573" s="172">
        <v>912</v>
      </c>
      <c r="N573" s="177">
        <v>439</v>
      </c>
      <c r="O573" s="177">
        <v>212</v>
      </c>
      <c r="P573" s="178">
        <v>261</v>
      </c>
    </row>
    <row r="574" spans="1:16" x14ac:dyDescent="0.3">
      <c r="A574" s="209">
        <v>13</v>
      </c>
      <c r="B574" s="176" t="s">
        <v>257</v>
      </c>
      <c r="C574" s="176">
        <v>13458</v>
      </c>
      <c r="D574" s="175" t="s">
        <v>278</v>
      </c>
      <c r="E574" s="172">
        <v>762</v>
      </c>
      <c r="F574" s="177">
        <v>263</v>
      </c>
      <c r="G574" s="177">
        <v>383</v>
      </c>
      <c r="H574" s="178">
        <v>116</v>
      </c>
      <c r="I574" s="172">
        <v>828</v>
      </c>
      <c r="J574" s="177">
        <v>292</v>
      </c>
      <c r="K574" s="177">
        <v>445</v>
      </c>
      <c r="L574" s="178">
        <v>91</v>
      </c>
      <c r="M574" s="172">
        <v>826</v>
      </c>
      <c r="N574" s="177">
        <v>266</v>
      </c>
      <c r="O574" s="177">
        <v>454</v>
      </c>
      <c r="P574" s="178">
        <v>106</v>
      </c>
    </row>
    <row r="575" spans="1:16" x14ac:dyDescent="0.3">
      <c r="A575" s="209">
        <v>25</v>
      </c>
      <c r="B575" s="176" t="s">
        <v>558</v>
      </c>
      <c r="C575" s="176">
        <v>25839</v>
      </c>
      <c r="D575" s="175" t="s">
        <v>655</v>
      </c>
      <c r="E575" s="172">
        <v>693</v>
      </c>
      <c r="F575" s="177">
        <v>237</v>
      </c>
      <c r="G575" s="177">
        <v>258</v>
      </c>
      <c r="H575" s="178">
        <v>198</v>
      </c>
      <c r="I575" s="172">
        <v>768</v>
      </c>
      <c r="J575" s="177">
        <v>279</v>
      </c>
      <c r="K575" s="177">
        <v>263</v>
      </c>
      <c r="L575" s="178">
        <v>226</v>
      </c>
      <c r="M575" s="172">
        <v>814</v>
      </c>
      <c r="N575" s="177">
        <v>279</v>
      </c>
      <c r="O575" s="177">
        <v>305</v>
      </c>
      <c r="P575" s="178">
        <v>230</v>
      </c>
    </row>
    <row r="576" spans="1:16" x14ac:dyDescent="0.3">
      <c r="A576" s="209">
        <v>17</v>
      </c>
      <c r="B576" s="176" t="s">
        <v>134</v>
      </c>
      <c r="C576" s="176">
        <v>17088</v>
      </c>
      <c r="D576" s="175" t="s">
        <v>428</v>
      </c>
      <c r="E576" s="172">
        <v>773</v>
      </c>
      <c r="F576" s="177">
        <v>235</v>
      </c>
      <c r="G576" s="177">
        <v>336</v>
      </c>
      <c r="H576" s="178">
        <v>202</v>
      </c>
      <c r="I576" s="172">
        <v>804</v>
      </c>
      <c r="J576" s="177">
        <v>237</v>
      </c>
      <c r="K576" s="177">
        <v>372</v>
      </c>
      <c r="L576" s="178">
        <v>195</v>
      </c>
      <c r="M576" s="172">
        <v>846</v>
      </c>
      <c r="N576" s="177">
        <v>233</v>
      </c>
      <c r="O576" s="177">
        <v>381</v>
      </c>
      <c r="P576" s="178">
        <v>232</v>
      </c>
    </row>
    <row r="577" spans="1:16" x14ac:dyDescent="0.3">
      <c r="A577" s="209">
        <v>13</v>
      </c>
      <c r="B577" s="176" t="s">
        <v>257</v>
      </c>
      <c r="C577" s="176">
        <v>13433</v>
      </c>
      <c r="D577" s="175" t="s">
        <v>275</v>
      </c>
      <c r="E577" s="172">
        <v>850</v>
      </c>
      <c r="F577" s="177">
        <v>472</v>
      </c>
      <c r="G577" s="177">
        <v>182</v>
      </c>
      <c r="H577" s="178">
        <v>196</v>
      </c>
      <c r="I577" s="172">
        <v>845</v>
      </c>
      <c r="J577" s="177">
        <v>468</v>
      </c>
      <c r="K577" s="177">
        <v>195</v>
      </c>
      <c r="L577" s="178">
        <v>182</v>
      </c>
      <c r="M577" s="172">
        <v>785</v>
      </c>
      <c r="N577" s="177">
        <v>425</v>
      </c>
      <c r="O577" s="177">
        <v>194</v>
      </c>
      <c r="P577" s="178">
        <v>166</v>
      </c>
    </row>
    <row r="578" spans="1:16" x14ac:dyDescent="0.3">
      <c r="A578" s="209">
        <v>76</v>
      </c>
      <c r="B578" s="176" t="s">
        <v>1062</v>
      </c>
      <c r="C578" s="176">
        <v>76863</v>
      </c>
      <c r="D578" s="175" t="s">
        <v>1093</v>
      </c>
      <c r="E578" s="172">
        <v>785</v>
      </c>
      <c r="F578" s="177">
        <v>177</v>
      </c>
      <c r="G578" s="177">
        <v>250</v>
      </c>
      <c r="H578" s="178">
        <v>358</v>
      </c>
      <c r="I578" s="172">
        <v>789</v>
      </c>
      <c r="J578" s="177">
        <v>179</v>
      </c>
      <c r="K578" s="177">
        <v>245</v>
      </c>
      <c r="L578" s="178">
        <v>365</v>
      </c>
      <c r="M578" s="172">
        <v>815</v>
      </c>
      <c r="N578" s="177">
        <v>185</v>
      </c>
      <c r="O578" s="177">
        <v>251</v>
      </c>
      <c r="P578" s="178">
        <v>379</v>
      </c>
    </row>
    <row r="579" spans="1:16" x14ac:dyDescent="0.3">
      <c r="A579" s="209">
        <v>54</v>
      </c>
      <c r="B579" s="176" t="s">
        <v>856</v>
      </c>
      <c r="C579" s="176">
        <v>54223</v>
      </c>
      <c r="D579" s="175" t="s">
        <v>867</v>
      </c>
      <c r="E579" s="172">
        <v>688</v>
      </c>
      <c r="F579" s="177">
        <v>195</v>
      </c>
      <c r="G579" s="177">
        <v>271</v>
      </c>
      <c r="H579" s="178">
        <v>222</v>
      </c>
      <c r="I579" s="172">
        <v>756</v>
      </c>
      <c r="J579" s="177">
        <v>239</v>
      </c>
      <c r="K579" s="177">
        <v>299</v>
      </c>
      <c r="L579" s="178">
        <v>218</v>
      </c>
      <c r="M579" s="172">
        <v>824</v>
      </c>
      <c r="N579" s="177">
        <v>263</v>
      </c>
      <c r="O579" s="177">
        <v>320</v>
      </c>
      <c r="P579" s="178">
        <v>241</v>
      </c>
    </row>
    <row r="580" spans="1:16" x14ac:dyDescent="0.3">
      <c r="A580" s="209">
        <v>41</v>
      </c>
      <c r="B580" s="176" t="s">
        <v>699</v>
      </c>
      <c r="C580" s="176">
        <v>41319</v>
      </c>
      <c r="D580" s="175" t="s">
        <v>161</v>
      </c>
      <c r="E580" s="172">
        <v>792</v>
      </c>
      <c r="F580" s="177">
        <v>255</v>
      </c>
      <c r="G580" s="177">
        <v>152</v>
      </c>
      <c r="H580" s="178">
        <v>385</v>
      </c>
      <c r="I580" s="172">
        <v>768</v>
      </c>
      <c r="J580" s="177">
        <v>256</v>
      </c>
      <c r="K580" s="177">
        <v>143</v>
      </c>
      <c r="L580" s="178">
        <v>369</v>
      </c>
      <c r="M580" s="172">
        <v>847</v>
      </c>
      <c r="N580" s="177">
        <v>257</v>
      </c>
      <c r="O580" s="177">
        <v>172</v>
      </c>
      <c r="P580" s="178">
        <v>418</v>
      </c>
    </row>
    <row r="581" spans="1:16" x14ac:dyDescent="0.3">
      <c r="A581" s="209">
        <v>15</v>
      </c>
      <c r="B581" s="176" t="s">
        <v>304</v>
      </c>
      <c r="C581" s="176">
        <v>15442</v>
      </c>
      <c r="D581" s="175" t="s">
        <v>353</v>
      </c>
      <c r="E581" s="172">
        <v>769</v>
      </c>
      <c r="F581" s="177">
        <v>200</v>
      </c>
      <c r="G581" s="177">
        <v>522</v>
      </c>
      <c r="H581" s="178">
        <v>47</v>
      </c>
      <c r="I581" s="172">
        <v>748</v>
      </c>
      <c r="J581" s="177">
        <v>201</v>
      </c>
      <c r="K581" s="177">
        <v>492</v>
      </c>
      <c r="L581" s="178">
        <v>55</v>
      </c>
      <c r="M581" s="172">
        <v>793</v>
      </c>
      <c r="N581" s="177">
        <v>199</v>
      </c>
      <c r="O581" s="177">
        <v>538</v>
      </c>
      <c r="P581" s="178">
        <v>56</v>
      </c>
    </row>
    <row r="582" spans="1:16" x14ac:dyDescent="0.3">
      <c r="A582" s="209">
        <v>52</v>
      </c>
      <c r="B582" s="176" t="s">
        <v>180</v>
      </c>
      <c r="C582" s="176">
        <v>52378</v>
      </c>
      <c r="D582" s="176" t="s">
        <v>827</v>
      </c>
      <c r="E582" s="172">
        <v>793</v>
      </c>
      <c r="F582" s="177">
        <v>376</v>
      </c>
      <c r="G582" s="177">
        <v>91</v>
      </c>
      <c r="H582" s="178">
        <v>326</v>
      </c>
      <c r="I582" s="172">
        <v>762</v>
      </c>
      <c r="J582" s="177">
        <v>355</v>
      </c>
      <c r="K582" s="177">
        <v>116</v>
      </c>
      <c r="L582" s="178">
        <v>291</v>
      </c>
      <c r="M582" s="172">
        <v>819</v>
      </c>
      <c r="N582" s="177">
        <v>375</v>
      </c>
      <c r="O582" s="177">
        <v>125</v>
      </c>
      <c r="P582" s="178">
        <v>319</v>
      </c>
    </row>
    <row r="583" spans="1:16" x14ac:dyDescent="0.3">
      <c r="A583" s="209">
        <v>5</v>
      </c>
      <c r="B583" s="176" t="s">
        <v>107</v>
      </c>
      <c r="C583" s="176">
        <v>5091</v>
      </c>
      <c r="D583" s="175" t="s">
        <v>127</v>
      </c>
      <c r="E583" s="172">
        <v>728</v>
      </c>
      <c r="F583" s="177">
        <v>184</v>
      </c>
      <c r="G583" s="177">
        <v>307</v>
      </c>
      <c r="H583" s="178">
        <v>237</v>
      </c>
      <c r="I583" s="172">
        <v>819</v>
      </c>
      <c r="J583" s="177">
        <v>203</v>
      </c>
      <c r="K583" s="177">
        <v>408</v>
      </c>
      <c r="L583" s="178">
        <v>208</v>
      </c>
      <c r="M583" s="172">
        <v>828</v>
      </c>
      <c r="N583" s="177">
        <v>202</v>
      </c>
      <c r="O583" s="177">
        <v>380</v>
      </c>
      <c r="P583" s="178">
        <v>246</v>
      </c>
    </row>
    <row r="584" spans="1:16" x14ac:dyDescent="0.3">
      <c r="A584" s="209">
        <v>8</v>
      </c>
      <c r="B584" s="176" t="s">
        <v>233</v>
      </c>
      <c r="C584" s="176">
        <v>8606</v>
      </c>
      <c r="D584" s="175" t="s">
        <v>248</v>
      </c>
      <c r="E584" s="172">
        <v>810</v>
      </c>
      <c r="F584" s="177">
        <v>385</v>
      </c>
      <c r="G584" s="177">
        <v>221</v>
      </c>
      <c r="H584" s="178">
        <v>204</v>
      </c>
      <c r="I584" s="172">
        <v>772</v>
      </c>
      <c r="J584" s="177">
        <v>382</v>
      </c>
      <c r="K584" s="177">
        <v>157</v>
      </c>
      <c r="L584" s="178">
        <v>233</v>
      </c>
      <c r="M584" s="172">
        <v>814</v>
      </c>
      <c r="N584" s="177">
        <v>385</v>
      </c>
      <c r="O584" s="177">
        <v>168</v>
      </c>
      <c r="P584" s="178">
        <v>261</v>
      </c>
    </row>
    <row r="585" spans="1:16" x14ac:dyDescent="0.3">
      <c r="A585" s="209">
        <v>73</v>
      </c>
      <c r="B585" s="176" t="s">
        <v>1016</v>
      </c>
      <c r="C585" s="176">
        <v>73026</v>
      </c>
      <c r="D585" s="175" t="s">
        <v>1019</v>
      </c>
      <c r="E585" s="172">
        <v>767</v>
      </c>
      <c r="F585" s="177">
        <v>183</v>
      </c>
      <c r="G585" s="177">
        <v>424</v>
      </c>
      <c r="H585" s="178">
        <v>160</v>
      </c>
      <c r="I585" s="172">
        <v>750</v>
      </c>
      <c r="J585" s="177">
        <v>201</v>
      </c>
      <c r="K585" s="177">
        <v>388</v>
      </c>
      <c r="L585" s="178">
        <v>161</v>
      </c>
      <c r="M585" s="172">
        <v>805</v>
      </c>
      <c r="N585" s="177">
        <v>203</v>
      </c>
      <c r="O585" s="177">
        <v>421</v>
      </c>
      <c r="P585" s="178">
        <v>181</v>
      </c>
    </row>
    <row r="586" spans="1:16" x14ac:dyDescent="0.3">
      <c r="A586" s="209">
        <v>73</v>
      </c>
      <c r="B586" s="176" t="s">
        <v>1016</v>
      </c>
      <c r="C586" s="176">
        <v>73675</v>
      </c>
      <c r="D586" s="175" t="s">
        <v>1056</v>
      </c>
      <c r="E586" s="172">
        <v>619</v>
      </c>
      <c r="F586" s="177">
        <v>362</v>
      </c>
      <c r="G586" s="177">
        <v>127</v>
      </c>
      <c r="H586" s="178">
        <v>130</v>
      </c>
      <c r="I586" s="172">
        <v>781</v>
      </c>
      <c r="J586" s="177">
        <v>399</v>
      </c>
      <c r="K586" s="177">
        <v>238</v>
      </c>
      <c r="L586" s="178">
        <v>144</v>
      </c>
      <c r="M586" s="172">
        <v>803</v>
      </c>
      <c r="N586" s="177">
        <v>401</v>
      </c>
      <c r="O586" s="177">
        <v>240</v>
      </c>
      <c r="P586" s="178">
        <v>162</v>
      </c>
    </row>
    <row r="587" spans="1:16" x14ac:dyDescent="0.3">
      <c r="A587" s="209">
        <v>85</v>
      </c>
      <c r="B587" s="176" t="s">
        <v>1105</v>
      </c>
      <c r="C587" s="176">
        <v>85225</v>
      </c>
      <c r="D587" s="175" t="s">
        <v>1113</v>
      </c>
      <c r="E587" s="172">
        <v>559</v>
      </c>
      <c r="F587" s="177">
        <v>67</v>
      </c>
      <c r="G587" s="177">
        <v>357</v>
      </c>
      <c r="H587" s="178">
        <v>135</v>
      </c>
      <c r="I587" s="172">
        <v>748</v>
      </c>
      <c r="J587" s="177">
        <v>160</v>
      </c>
      <c r="K587" s="177">
        <v>450</v>
      </c>
      <c r="L587" s="178">
        <v>138</v>
      </c>
      <c r="M587" s="172">
        <v>794</v>
      </c>
      <c r="N587" s="177">
        <v>275</v>
      </c>
      <c r="O587" s="177">
        <v>371</v>
      </c>
      <c r="P587" s="178">
        <v>148</v>
      </c>
    </row>
    <row r="588" spans="1:16" x14ac:dyDescent="0.3">
      <c r="A588" s="209">
        <v>18</v>
      </c>
      <c r="B588" s="176" t="s">
        <v>451</v>
      </c>
      <c r="C588" s="176">
        <v>18256</v>
      </c>
      <c r="D588" s="175" t="s">
        <v>458</v>
      </c>
      <c r="E588" s="172">
        <v>777</v>
      </c>
      <c r="F588" s="177">
        <v>306</v>
      </c>
      <c r="G588" s="177">
        <v>247</v>
      </c>
      <c r="H588" s="178">
        <v>224</v>
      </c>
      <c r="I588" s="172">
        <v>757</v>
      </c>
      <c r="J588" s="177">
        <v>294</v>
      </c>
      <c r="K588" s="177">
        <v>263</v>
      </c>
      <c r="L588" s="178">
        <v>200</v>
      </c>
      <c r="M588" s="172">
        <v>811</v>
      </c>
      <c r="N588" s="177">
        <v>304</v>
      </c>
      <c r="O588" s="177">
        <v>277</v>
      </c>
      <c r="P588" s="178">
        <v>230</v>
      </c>
    </row>
    <row r="589" spans="1:16" x14ac:dyDescent="0.3">
      <c r="A589" s="209">
        <v>23</v>
      </c>
      <c r="B589" s="176" t="s">
        <v>268</v>
      </c>
      <c r="C589" s="176">
        <v>23574</v>
      </c>
      <c r="D589" s="175" t="s">
        <v>546</v>
      </c>
      <c r="E589" s="172">
        <v>783</v>
      </c>
      <c r="F589" s="177">
        <v>387</v>
      </c>
      <c r="G589" s="177">
        <v>183</v>
      </c>
      <c r="H589" s="178">
        <v>213</v>
      </c>
      <c r="I589" s="172">
        <v>776</v>
      </c>
      <c r="J589" s="177">
        <v>389</v>
      </c>
      <c r="K589" s="177">
        <v>176</v>
      </c>
      <c r="L589" s="178">
        <v>211</v>
      </c>
      <c r="M589" s="172">
        <v>781</v>
      </c>
      <c r="N589" s="177">
        <v>389</v>
      </c>
      <c r="O589" s="177">
        <v>181</v>
      </c>
      <c r="P589" s="178">
        <v>211</v>
      </c>
    </row>
    <row r="590" spans="1:16" x14ac:dyDescent="0.3">
      <c r="A590" s="209">
        <v>73</v>
      </c>
      <c r="B590" s="176" t="s">
        <v>1016</v>
      </c>
      <c r="C590" s="176">
        <v>73678</v>
      </c>
      <c r="D590" s="175" t="s">
        <v>202</v>
      </c>
      <c r="E590" s="172">
        <v>696</v>
      </c>
      <c r="F590" s="177">
        <v>339</v>
      </c>
      <c r="G590" s="177">
        <v>213</v>
      </c>
      <c r="H590" s="178">
        <v>144</v>
      </c>
      <c r="I590" s="172">
        <v>736</v>
      </c>
      <c r="J590" s="177">
        <v>337</v>
      </c>
      <c r="K590" s="177">
        <v>244</v>
      </c>
      <c r="L590" s="178">
        <v>155</v>
      </c>
      <c r="M590" s="172">
        <v>791</v>
      </c>
      <c r="N590" s="177">
        <v>335</v>
      </c>
      <c r="O590" s="177">
        <v>291</v>
      </c>
      <c r="P590" s="178">
        <v>165</v>
      </c>
    </row>
    <row r="591" spans="1:16" x14ac:dyDescent="0.3">
      <c r="A591" s="209">
        <v>52</v>
      </c>
      <c r="B591" s="176" t="s">
        <v>180</v>
      </c>
      <c r="C591" s="176">
        <v>52019</v>
      </c>
      <c r="D591" s="175" t="s">
        <v>560</v>
      </c>
      <c r="E591" s="172">
        <v>683</v>
      </c>
      <c r="F591" s="177">
        <v>221</v>
      </c>
      <c r="G591" s="177">
        <v>279</v>
      </c>
      <c r="H591" s="178">
        <v>183</v>
      </c>
      <c r="I591" s="172">
        <v>830</v>
      </c>
      <c r="J591" s="177">
        <v>216</v>
      </c>
      <c r="K591" s="177">
        <v>428</v>
      </c>
      <c r="L591" s="178">
        <v>186</v>
      </c>
      <c r="M591" s="172">
        <v>790</v>
      </c>
      <c r="N591" s="177">
        <v>220</v>
      </c>
      <c r="O591" s="177">
        <v>373</v>
      </c>
      <c r="P591" s="178">
        <v>197</v>
      </c>
    </row>
    <row r="592" spans="1:16" x14ac:dyDescent="0.3">
      <c r="A592" s="209">
        <v>47</v>
      </c>
      <c r="B592" s="176" t="s">
        <v>748</v>
      </c>
      <c r="C592" s="176">
        <v>47170</v>
      </c>
      <c r="D592" s="175" t="s">
        <v>754</v>
      </c>
      <c r="E592" s="172">
        <v>761</v>
      </c>
      <c r="F592" s="177">
        <v>360</v>
      </c>
      <c r="G592" s="177">
        <v>236</v>
      </c>
      <c r="H592" s="178">
        <v>165</v>
      </c>
      <c r="I592" s="172">
        <v>743</v>
      </c>
      <c r="J592" s="177">
        <v>359</v>
      </c>
      <c r="K592" s="177">
        <v>183</v>
      </c>
      <c r="L592" s="178">
        <v>201</v>
      </c>
      <c r="M592" s="172">
        <v>812</v>
      </c>
      <c r="N592" s="177">
        <v>357</v>
      </c>
      <c r="O592" s="177">
        <v>220</v>
      </c>
      <c r="P592" s="178">
        <v>235</v>
      </c>
    </row>
    <row r="593" spans="1:16" x14ac:dyDescent="0.3">
      <c r="A593" s="209">
        <v>27</v>
      </c>
      <c r="B593" s="176" t="s">
        <v>669</v>
      </c>
      <c r="C593" s="176">
        <v>27787</v>
      </c>
      <c r="D593" s="175" t="s">
        <v>696</v>
      </c>
      <c r="E593" s="172">
        <v>782</v>
      </c>
      <c r="F593" s="177">
        <v>379</v>
      </c>
      <c r="G593" s="177">
        <v>197</v>
      </c>
      <c r="H593" s="178">
        <v>206</v>
      </c>
      <c r="I593" s="172">
        <v>769</v>
      </c>
      <c r="J593" s="177">
        <v>380</v>
      </c>
      <c r="K593" s="177">
        <v>203</v>
      </c>
      <c r="L593" s="178">
        <v>186</v>
      </c>
      <c r="M593" s="172">
        <v>795</v>
      </c>
      <c r="N593" s="177">
        <v>379</v>
      </c>
      <c r="O593" s="177">
        <v>209</v>
      </c>
      <c r="P593" s="178">
        <v>207</v>
      </c>
    </row>
    <row r="594" spans="1:16" x14ac:dyDescent="0.3">
      <c r="A594" s="209">
        <v>68</v>
      </c>
      <c r="B594" s="176" t="s">
        <v>918</v>
      </c>
      <c r="C594" s="176">
        <v>68385</v>
      </c>
      <c r="D594" s="175" t="s">
        <v>956</v>
      </c>
      <c r="E594" s="172">
        <v>731</v>
      </c>
      <c r="F594" s="177">
        <v>246</v>
      </c>
      <c r="G594" s="177">
        <v>333</v>
      </c>
      <c r="H594" s="178">
        <v>152</v>
      </c>
      <c r="I594" s="172">
        <v>732</v>
      </c>
      <c r="J594" s="177">
        <v>229</v>
      </c>
      <c r="K594" s="177">
        <v>360</v>
      </c>
      <c r="L594" s="178">
        <v>143</v>
      </c>
      <c r="M594" s="172">
        <v>819</v>
      </c>
      <c r="N594" s="177">
        <v>250</v>
      </c>
      <c r="O594" s="177">
        <v>380</v>
      </c>
      <c r="P594" s="178">
        <v>189</v>
      </c>
    </row>
    <row r="595" spans="1:16" x14ac:dyDescent="0.3">
      <c r="A595" s="209">
        <v>52</v>
      </c>
      <c r="B595" s="176" t="s">
        <v>180</v>
      </c>
      <c r="C595" s="176">
        <v>52490</v>
      </c>
      <c r="D595" s="175" t="s">
        <v>836</v>
      </c>
      <c r="E595" s="172">
        <v>753</v>
      </c>
      <c r="F595" s="177">
        <v>423</v>
      </c>
      <c r="G595" s="177">
        <v>120</v>
      </c>
      <c r="H595" s="178">
        <v>210</v>
      </c>
      <c r="I595" s="172">
        <v>770</v>
      </c>
      <c r="J595" s="177">
        <v>429</v>
      </c>
      <c r="K595" s="177">
        <v>146</v>
      </c>
      <c r="L595" s="178">
        <v>195</v>
      </c>
      <c r="M595" s="172">
        <v>799</v>
      </c>
      <c r="N595" s="177">
        <v>433</v>
      </c>
      <c r="O595" s="177">
        <v>145</v>
      </c>
      <c r="P595" s="178">
        <v>221</v>
      </c>
    </row>
    <row r="596" spans="1:16" x14ac:dyDescent="0.3">
      <c r="A596" s="209">
        <v>13</v>
      </c>
      <c r="B596" s="176" t="s">
        <v>257</v>
      </c>
      <c r="C596" s="176">
        <v>13838</v>
      </c>
      <c r="D596" s="175" t="s">
        <v>301</v>
      </c>
      <c r="E596" s="172">
        <v>797</v>
      </c>
      <c r="F596" s="177">
        <v>278</v>
      </c>
      <c r="G596" s="177">
        <v>375</v>
      </c>
      <c r="H596" s="178">
        <v>144</v>
      </c>
      <c r="I596" s="172">
        <v>727</v>
      </c>
      <c r="J596" s="177">
        <v>282</v>
      </c>
      <c r="K596" s="177">
        <v>317</v>
      </c>
      <c r="L596" s="178">
        <v>128</v>
      </c>
      <c r="M596" s="172">
        <v>801</v>
      </c>
      <c r="N596" s="177">
        <v>289</v>
      </c>
      <c r="O596" s="177">
        <v>355</v>
      </c>
      <c r="P596" s="178">
        <v>157</v>
      </c>
    </row>
    <row r="597" spans="1:16" x14ac:dyDescent="0.3">
      <c r="A597" s="209">
        <v>47</v>
      </c>
      <c r="B597" s="176" t="s">
        <v>748</v>
      </c>
      <c r="C597" s="176">
        <v>47570</v>
      </c>
      <c r="D597" s="175" t="s">
        <v>766</v>
      </c>
      <c r="E597" s="172">
        <v>794</v>
      </c>
      <c r="F597" s="177">
        <v>467</v>
      </c>
      <c r="G597" s="177">
        <v>191</v>
      </c>
      <c r="H597" s="178">
        <v>136</v>
      </c>
      <c r="I597" s="172">
        <v>797</v>
      </c>
      <c r="J597" s="177">
        <v>436</v>
      </c>
      <c r="K597" s="177">
        <v>245</v>
      </c>
      <c r="L597" s="178">
        <v>116</v>
      </c>
      <c r="M597" s="172">
        <v>808</v>
      </c>
      <c r="N597" s="177">
        <v>469</v>
      </c>
      <c r="O597" s="177">
        <v>185</v>
      </c>
      <c r="P597" s="178">
        <v>154</v>
      </c>
    </row>
    <row r="598" spans="1:16" x14ac:dyDescent="0.3">
      <c r="A598" s="209">
        <v>63</v>
      </c>
      <c r="B598" s="176" t="s">
        <v>895</v>
      </c>
      <c r="C598" s="176">
        <v>63302</v>
      </c>
      <c r="D598" s="175" t="s">
        <v>899</v>
      </c>
      <c r="E598" s="172">
        <v>487</v>
      </c>
      <c r="F598" s="177">
        <v>135</v>
      </c>
      <c r="G598" s="177">
        <v>186</v>
      </c>
      <c r="H598" s="178">
        <v>166</v>
      </c>
      <c r="I598" s="172">
        <v>472</v>
      </c>
      <c r="J598" s="177">
        <v>135</v>
      </c>
      <c r="K598" s="177">
        <v>175</v>
      </c>
      <c r="L598" s="178">
        <v>162</v>
      </c>
      <c r="M598" s="172">
        <v>787</v>
      </c>
      <c r="N598" s="177">
        <v>142</v>
      </c>
      <c r="O598" s="177">
        <v>465</v>
      </c>
      <c r="P598" s="178">
        <v>180</v>
      </c>
    </row>
    <row r="599" spans="1:16" x14ac:dyDescent="0.3">
      <c r="A599" s="209">
        <v>27</v>
      </c>
      <c r="B599" s="176" t="s">
        <v>669</v>
      </c>
      <c r="C599" s="176">
        <v>27245</v>
      </c>
      <c r="D599" s="175" t="s">
        <v>682</v>
      </c>
      <c r="E599" s="172">
        <v>758</v>
      </c>
      <c r="F599" s="177">
        <v>197</v>
      </c>
      <c r="G599" s="177">
        <v>430</v>
      </c>
      <c r="H599" s="178">
        <v>131</v>
      </c>
      <c r="I599" s="172">
        <v>754</v>
      </c>
      <c r="J599" s="177">
        <v>200</v>
      </c>
      <c r="K599" s="177">
        <v>435</v>
      </c>
      <c r="L599" s="178">
        <v>119</v>
      </c>
      <c r="M599" s="172">
        <v>789</v>
      </c>
      <c r="N599" s="177">
        <v>202</v>
      </c>
      <c r="O599" s="177">
        <v>448</v>
      </c>
      <c r="P599" s="178">
        <v>139</v>
      </c>
    </row>
    <row r="600" spans="1:16" x14ac:dyDescent="0.3">
      <c r="A600" s="209">
        <v>5</v>
      </c>
      <c r="B600" s="176" t="s">
        <v>107</v>
      </c>
      <c r="C600" s="176">
        <v>5792</v>
      </c>
      <c r="D600" s="175" t="s">
        <v>217</v>
      </c>
      <c r="E600" s="172">
        <v>756</v>
      </c>
      <c r="F600" s="177">
        <v>196</v>
      </c>
      <c r="G600" s="177">
        <v>433</v>
      </c>
      <c r="H600" s="178">
        <v>127</v>
      </c>
      <c r="I600" s="172">
        <v>749</v>
      </c>
      <c r="J600" s="177">
        <v>187</v>
      </c>
      <c r="K600" s="177">
        <v>437</v>
      </c>
      <c r="L600" s="178">
        <v>125</v>
      </c>
      <c r="M600" s="172">
        <v>778</v>
      </c>
      <c r="N600" s="177">
        <v>189</v>
      </c>
      <c r="O600" s="177">
        <v>453</v>
      </c>
      <c r="P600" s="178">
        <v>136</v>
      </c>
    </row>
    <row r="601" spans="1:16" x14ac:dyDescent="0.3">
      <c r="A601" s="209">
        <v>25</v>
      </c>
      <c r="B601" s="176" t="s">
        <v>558</v>
      </c>
      <c r="C601" s="176">
        <v>25019</v>
      </c>
      <c r="D601" s="175" t="s">
        <v>560</v>
      </c>
      <c r="E601" s="172">
        <v>807</v>
      </c>
      <c r="F601" s="177">
        <v>227</v>
      </c>
      <c r="G601" s="177">
        <v>411</v>
      </c>
      <c r="H601" s="178">
        <v>169</v>
      </c>
      <c r="I601" s="172">
        <v>766</v>
      </c>
      <c r="J601" s="177">
        <v>191</v>
      </c>
      <c r="K601" s="177">
        <v>407</v>
      </c>
      <c r="L601" s="178">
        <v>168</v>
      </c>
      <c r="M601" s="172">
        <v>789</v>
      </c>
      <c r="N601" s="177">
        <v>214</v>
      </c>
      <c r="O601" s="177">
        <v>384</v>
      </c>
      <c r="P601" s="178">
        <v>191</v>
      </c>
    </row>
    <row r="602" spans="1:16" x14ac:dyDescent="0.3">
      <c r="A602" s="209">
        <v>50</v>
      </c>
      <c r="B602" s="176" t="s">
        <v>777</v>
      </c>
      <c r="C602" s="176">
        <v>50350</v>
      </c>
      <c r="D602" s="175" t="s">
        <v>791</v>
      </c>
      <c r="E602" s="172">
        <v>684</v>
      </c>
      <c r="F602" s="177">
        <v>223</v>
      </c>
      <c r="G602" s="177">
        <v>195</v>
      </c>
      <c r="H602" s="178">
        <v>266</v>
      </c>
      <c r="I602" s="172">
        <v>685</v>
      </c>
      <c r="J602" s="177">
        <v>223</v>
      </c>
      <c r="K602" s="177">
        <v>201</v>
      </c>
      <c r="L602" s="178">
        <v>261</v>
      </c>
      <c r="M602" s="172">
        <v>794</v>
      </c>
      <c r="N602" s="177">
        <v>270</v>
      </c>
      <c r="O602" s="177">
        <v>234</v>
      </c>
      <c r="P602" s="178">
        <v>290</v>
      </c>
    </row>
    <row r="603" spans="1:16" x14ac:dyDescent="0.3">
      <c r="A603" s="209">
        <v>13</v>
      </c>
      <c r="B603" s="176" t="s">
        <v>257</v>
      </c>
      <c r="C603" s="176">
        <v>13473</v>
      </c>
      <c r="D603" s="175" t="s">
        <v>280</v>
      </c>
      <c r="E603" s="172">
        <v>847</v>
      </c>
      <c r="F603" s="177">
        <v>351</v>
      </c>
      <c r="G603" s="177">
        <v>275</v>
      </c>
      <c r="H603" s="178">
        <v>221</v>
      </c>
      <c r="I603" s="172">
        <v>786</v>
      </c>
      <c r="J603" s="177">
        <v>345</v>
      </c>
      <c r="K603" s="177">
        <v>293</v>
      </c>
      <c r="L603" s="178">
        <v>148</v>
      </c>
      <c r="M603" s="172">
        <v>835</v>
      </c>
      <c r="N603" s="177">
        <v>359</v>
      </c>
      <c r="O603" s="177">
        <v>251</v>
      </c>
      <c r="P603" s="178">
        <v>225</v>
      </c>
    </row>
    <row r="604" spans="1:16" x14ac:dyDescent="0.3">
      <c r="A604" s="209">
        <v>52</v>
      </c>
      <c r="B604" s="176" t="s">
        <v>180</v>
      </c>
      <c r="C604" s="176">
        <v>52786</v>
      </c>
      <c r="D604" s="175" t="s">
        <v>851</v>
      </c>
      <c r="E604" s="172">
        <v>776</v>
      </c>
      <c r="F604" s="177">
        <v>370</v>
      </c>
      <c r="G604" s="177">
        <v>187</v>
      </c>
      <c r="H604" s="178">
        <v>219</v>
      </c>
      <c r="I604" s="172">
        <v>740</v>
      </c>
      <c r="J604" s="177">
        <v>369</v>
      </c>
      <c r="K604" s="177">
        <v>157</v>
      </c>
      <c r="L604" s="178">
        <v>214</v>
      </c>
      <c r="M604" s="172">
        <v>788</v>
      </c>
      <c r="N604" s="177">
        <v>365</v>
      </c>
      <c r="O604" s="177">
        <v>176</v>
      </c>
      <c r="P604" s="178">
        <v>247</v>
      </c>
    </row>
    <row r="605" spans="1:16" x14ac:dyDescent="0.3">
      <c r="A605" s="209">
        <v>68</v>
      </c>
      <c r="B605" s="176" t="s">
        <v>918</v>
      </c>
      <c r="C605" s="176">
        <v>68255</v>
      </c>
      <c r="D605" s="176" t="s">
        <v>940</v>
      </c>
      <c r="E605" s="172">
        <v>723</v>
      </c>
      <c r="F605" s="177">
        <v>256</v>
      </c>
      <c r="G605" s="177">
        <v>248</v>
      </c>
      <c r="H605" s="178">
        <v>219</v>
      </c>
      <c r="I605" s="172">
        <v>723</v>
      </c>
      <c r="J605" s="177">
        <v>258</v>
      </c>
      <c r="K605" s="177">
        <v>265</v>
      </c>
      <c r="L605" s="178">
        <v>200</v>
      </c>
      <c r="M605" s="172">
        <v>770</v>
      </c>
      <c r="N605" s="177">
        <v>308</v>
      </c>
      <c r="O605" s="177">
        <v>244</v>
      </c>
      <c r="P605" s="178">
        <v>218</v>
      </c>
    </row>
    <row r="606" spans="1:16" x14ac:dyDescent="0.3">
      <c r="A606" s="209">
        <v>47</v>
      </c>
      <c r="B606" s="176" t="s">
        <v>748</v>
      </c>
      <c r="C606" s="176">
        <v>47745</v>
      </c>
      <c r="D606" s="175" t="s">
        <v>773</v>
      </c>
      <c r="E606" s="172">
        <v>760</v>
      </c>
      <c r="F606" s="177">
        <v>361</v>
      </c>
      <c r="G606" s="177">
        <v>146</v>
      </c>
      <c r="H606" s="178">
        <v>253</v>
      </c>
      <c r="I606" s="172">
        <v>738</v>
      </c>
      <c r="J606" s="177">
        <v>354</v>
      </c>
      <c r="K606" s="177">
        <v>137</v>
      </c>
      <c r="L606" s="178">
        <v>247</v>
      </c>
      <c r="M606" s="172">
        <v>770</v>
      </c>
      <c r="N606" s="177">
        <v>357</v>
      </c>
      <c r="O606" s="177">
        <v>145</v>
      </c>
      <c r="P606" s="178">
        <v>268</v>
      </c>
    </row>
    <row r="607" spans="1:16" x14ac:dyDescent="0.3">
      <c r="A607" s="209">
        <v>13</v>
      </c>
      <c r="B607" s="176" t="s">
        <v>257</v>
      </c>
      <c r="C607" s="176">
        <v>13140</v>
      </c>
      <c r="D607" s="175" t="s">
        <v>265</v>
      </c>
      <c r="E607" s="172">
        <v>744</v>
      </c>
      <c r="F607" s="177">
        <v>347</v>
      </c>
      <c r="G607" s="177">
        <v>95</v>
      </c>
      <c r="H607" s="178">
        <v>302</v>
      </c>
      <c r="I607" s="172">
        <v>748</v>
      </c>
      <c r="J607" s="177">
        <v>351</v>
      </c>
      <c r="K607" s="177">
        <v>95</v>
      </c>
      <c r="L607" s="178">
        <v>302</v>
      </c>
      <c r="M607" s="172">
        <v>765</v>
      </c>
      <c r="N607" s="177">
        <v>353</v>
      </c>
      <c r="O607" s="177">
        <v>92</v>
      </c>
      <c r="P607" s="178">
        <v>320</v>
      </c>
    </row>
    <row r="608" spans="1:16" x14ac:dyDescent="0.3">
      <c r="A608" s="209">
        <v>19</v>
      </c>
      <c r="B608" s="176" t="s">
        <v>467</v>
      </c>
      <c r="C608" s="176">
        <v>19075</v>
      </c>
      <c r="D608" s="175" t="s">
        <v>470</v>
      </c>
      <c r="E608" s="172">
        <v>692</v>
      </c>
      <c r="F608" s="177">
        <v>344</v>
      </c>
      <c r="G608" s="177">
        <v>131</v>
      </c>
      <c r="H608" s="178">
        <v>217</v>
      </c>
      <c r="I608" s="172">
        <v>724</v>
      </c>
      <c r="J608" s="177">
        <v>362</v>
      </c>
      <c r="K608" s="177">
        <v>161</v>
      </c>
      <c r="L608" s="178">
        <v>201</v>
      </c>
      <c r="M608" s="172">
        <v>768</v>
      </c>
      <c r="N608" s="177">
        <v>366</v>
      </c>
      <c r="O608" s="177">
        <v>169</v>
      </c>
      <c r="P608" s="178">
        <v>233</v>
      </c>
    </row>
    <row r="609" spans="1:16" x14ac:dyDescent="0.3">
      <c r="A609" s="209">
        <v>19</v>
      </c>
      <c r="B609" s="176" t="s">
        <v>467</v>
      </c>
      <c r="C609" s="176">
        <v>19418</v>
      </c>
      <c r="D609" s="175" t="s">
        <v>483</v>
      </c>
      <c r="E609" s="172">
        <v>745</v>
      </c>
      <c r="F609" s="177">
        <v>407</v>
      </c>
      <c r="G609" s="177">
        <v>178</v>
      </c>
      <c r="H609" s="178">
        <v>160</v>
      </c>
      <c r="I609" s="172">
        <v>758</v>
      </c>
      <c r="J609" s="177">
        <v>434</v>
      </c>
      <c r="K609" s="177">
        <v>194</v>
      </c>
      <c r="L609" s="178">
        <v>130</v>
      </c>
      <c r="M609" s="172">
        <v>803</v>
      </c>
      <c r="N609" s="177">
        <v>410</v>
      </c>
      <c r="O609" s="177">
        <v>196</v>
      </c>
      <c r="P609" s="178">
        <v>197</v>
      </c>
    </row>
    <row r="610" spans="1:16" x14ac:dyDescent="0.3">
      <c r="A610" s="209">
        <v>25</v>
      </c>
      <c r="B610" s="176" t="s">
        <v>558</v>
      </c>
      <c r="C610" s="176">
        <v>25148</v>
      </c>
      <c r="D610" s="175" t="s">
        <v>570</v>
      </c>
      <c r="E610" s="172">
        <v>634</v>
      </c>
      <c r="F610" s="177">
        <v>354</v>
      </c>
      <c r="G610" s="177">
        <v>96</v>
      </c>
      <c r="H610" s="178">
        <v>184</v>
      </c>
      <c r="I610" s="172">
        <v>768</v>
      </c>
      <c r="J610" s="177">
        <v>475</v>
      </c>
      <c r="K610" s="177">
        <v>102</v>
      </c>
      <c r="L610" s="178">
        <v>191</v>
      </c>
      <c r="M610" s="172">
        <v>756</v>
      </c>
      <c r="N610" s="177">
        <v>425</v>
      </c>
      <c r="O610" s="177">
        <v>119</v>
      </c>
      <c r="P610" s="178">
        <v>212</v>
      </c>
    </row>
    <row r="611" spans="1:16" x14ac:dyDescent="0.3">
      <c r="A611" s="209">
        <v>15</v>
      </c>
      <c r="B611" s="176" t="s">
        <v>304</v>
      </c>
      <c r="C611" s="176">
        <v>15537</v>
      </c>
      <c r="D611" s="175" t="s">
        <v>371</v>
      </c>
      <c r="E611" s="172">
        <v>688</v>
      </c>
      <c r="F611" s="177">
        <v>150</v>
      </c>
      <c r="G611" s="177">
        <v>418</v>
      </c>
      <c r="H611" s="178">
        <v>120</v>
      </c>
      <c r="I611" s="172">
        <v>706</v>
      </c>
      <c r="J611" s="177">
        <v>151</v>
      </c>
      <c r="K611" s="177">
        <v>436</v>
      </c>
      <c r="L611" s="178">
        <v>119</v>
      </c>
      <c r="M611" s="172">
        <v>741</v>
      </c>
      <c r="N611" s="177">
        <v>151</v>
      </c>
      <c r="O611" s="177">
        <v>465</v>
      </c>
      <c r="P611" s="178">
        <v>125</v>
      </c>
    </row>
    <row r="612" spans="1:16" x14ac:dyDescent="0.3">
      <c r="A612" s="209">
        <v>54</v>
      </c>
      <c r="B612" s="176" t="s">
        <v>856</v>
      </c>
      <c r="C612" s="176">
        <v>54385</v>
      </c>
      <c r="D612" s="175" t="s">
        <v>876</v>
      </c>
      <c r="E612" s="172">
        <v>694</v>
      </c>
      <c r="F612" s="177">
        <v>305</v>
      </c>
      <c r="G612" s="177">
        <v>264</v>
      </c>
      <c r="H612" s="178">
        <v>125</v>
      </c>
      <c r="I612" s="172">
        <v>737</v>
      </c>
      <c r="J612" s="177">
        <v>364</v>
      </c>
      <c r="K612" s="177">
        <v>276</v>
      </c>
      <c r="L612" s="178">
        <v>97</v>
      </c>
      <c r="M612" s="172">
        <v>762</v>
      </c>
      <c r="N612" s="177">
        <v>364</v>
      </c>
      <c r="O612" s="177">
        <v>271</v>
      </c>
      <c r="P612" s="178">
        <v>127</v>
      </c>
    </row>
    <row r="613" spans="1:16" x14ac:dyDescent="0.3">
      <c r="A613" s="209">
        <v>13</v>
      </c>
      <c r="B613" s="176" t="s">
        <v>257</v>
      </c>
      <c r="C613" s="176">
        <v>13006</v>
      </c>
      <c r="D613" s="175" t="s">
        <v>259</v>
      </c>
      <c r="E613" s="172">
        <v>731</v>
      </c>
      <c r="F613" s="177">
        <v>454</v>
      </c>
      <c r="G613" s="177">
        <v>127</v>
      </c>
      <c r="H613" s="178">
        <v>150</v>
      </c>
      <c r="I613" s="172">
        <v>721</v>
      </c>
      <c r="J613" s="177">
        <v>410</v>
      </c>
      <c r="K613" s="177">
        <v>138</v>
      </c>
      <c r="L613" s="178">
        <v>173</v>
      </c>
      <c r="M613" s="172">
        <v>732</v>
      </c>
      <c r="N613" s="177">
        <v>421</v>
      </c>
      <c r="O613" s="177">
        <v>137</v>
      </c>
      <c r="P613" s="178">
        <v>174</v>
      </c>
    </row>
    <row r="614" spans="1:16" x14ac:dyDescent="0.3">
      <c r="A614" s="209">
        <v>70</v>
      </c>
      <c r="B614" s="176" t="s">
        <v>498</v>
      </c>
      <c r="C614" s="176">
        <v>70235</v>
      </c>
      <c r="D614" s="175" t="s">
        <v>1000</v>
      </c>
      <c r="E614" s="172">
        <v>710</v>
      </c>
      <c r="F614" s="177">
        <v>355</v>
      </c>
      <c r="G614" s="177">
        <v>139</v>
      </c>
      <c r="H614" s="178">
        <v>216</v>
      </c>
      <c r="I614" s="172">
        <v>721</v>
      </c>
      <c r="J614" s="177">
        <v>364</v>
      </c>
      <c r="K614" s="177">
        <v>149</v>
      </c>
      <c r="L614" s="178">
        <v>208</v>
      </c>
      <c r="M614" s="172">
        <v>742</v>
      </c>
      <c r="N614" s="177">
        <v>361</v>
      </c>
      <c r="O614" s="177">
        <v>161</v>
      </c>
      <c r="P614" s="178">
        <v>220</v>
      </c>
    </row>
    <row r="615" spans="1:16" x14ac:dyDescent="0.3">
      <c r="A615" s="209">
        <v>5</v>
      </c>
      <c r="B615" s="176" t="s">
        <v>107</v>
      </c>
      <c r="C615" s="176">
        <v>5854</v>
      </c>
      <c r="D615" s="175" t="s">
        <v>223</v>
      </c>
      <c r="E615" s="172">
        <v>718</v>
      </c>
      <c r="F615" s="177">
        <v>347</v>
      </c>
      <c r="G615" s="177">
        <v>234</v>
      </c>
      <c r="H615" s="178">
        <v>137</v>
      </c>
      <c r="I615" s="172">
        <v>705</v>
      </c>
      <c r="J615" s="177">
        <v>339</v>
      </c>
      <c r="K615" s="177">
        <v>227</v>
      </c>
      <c r="L615" s="178">
        <v>139</v>
      </c>
      <c r="M615" s="172">
        <v>769</v>
      </c>
      <c r="N615" s="177">
        <v>352</v>
      </c>
      <c r="O615" s="177">
        <v>237</v>
      </c>
      <c r="P615" s="178">
        <v>180</v>
      </c>
    </row>
    <row r="616" spans="1:16" x14ac:dyDescent="0.3">
      <c r="A616" s="209">
        <v>25</v>
      </c>
      <c r="B616" s="176" t="s">
        <v>558</v>
      </c>
      <c r="C616" s="176">
        <v>25885</v>
      </c>
      <c r="D616" s="175" t="s">
        <v>666</v>
      </c>
      <c r="E616" s="172">
        <v>559</v>
      </c>
      <c r="F616" s="177">
        <v>305</v>
      </c>
      <c r="G616" s="177">
        <v>76</v>
      </c>
      <c r="H616" s="178">
        <v>178</v>
      </c>
      <c r="I616" s="172">
        <v>718</v>
      </c>
      <c r="J616" s="177">
        <v>449</v>
      </c>
      <c r="K616" s="177">
        <v>78</v>
      </c>
      <c r="L616" s="178">
        <v>191</v>
      </c>
      <c r="M616" s="172">
        <v>742</v>
      </c>
      <c r="N616" s="177">
        <v>457</v>
      </c>
      <c r="O616" s="177">
        <v>78</v>
      </c>
      <c r="P616" s="178">
        <v>207</v>
      </c>
    </row>
    <row r="617" spans="1:16" x14ac:dyDescent="0.3">
      <c r="A617" s="209">
        <v>15</v>
      </c>
      <c r="B617" s="176" t="s">
        <v>304</v>
      </c>
      <c r="C617" s="176">
        <v>15223</v>
      </c>
      <c r="D617" s="175" t="s">
        <v>328</v>
      </c>
      <c r="E617" s="172">
        <v>759</v>
      </c>
      <c r="F617" s="177">
        <v>236</v>
      </c>
      <c r="G617" s="177">
        <v>201</v>
      </c>
      <c r="H617" s="178">
        <v>322</v>
      </c>
      <c r="I617" s="172">
        <v>751</v>
      </c>
      <c r="J617" s="177">
        <v>233</v>
      </c>
      <c r="K617" s="177">
        <v>189</v>
      </c>
      <c r="L617" s="178">
        <v>329</v>
      </c>
      <c r="M617" s="172">
        <v>795</v>
      </c>
      <c r="N617" s="177">
        <v>241</v>
      </c>
      <c r="O617" s="177">
        <v>155</v>
      </c>
      <c r="P617" s="178">
        <v>399</v>
      </c>
    </row>
    <row r="618" spans="1:16" x14ac:dyDescent="0.3">
      <c r="A618" s="209">
        <v>73</v>
      </c>
      <c r="B618" s="176" t="s">
        <v>1016</v>
      </c>
      <c r="C618" s="176">
        <v>73483</v>
      </c>
      <c r="D618" s="175" t="s">
        <v>1045</v>
      </c>
      <c r="E618" s="172">
        <v>677</v>
      </c>
      <c r="F618" s="177">
        <v>291</v>
      </c>
      <c r="G618" s="177">
        <v>127</v>
      </c>
      <c r="H618" s="178">
        <v>259</v>
      </c>
      <c r="I618" s="172">
        <v>715</v>
      </c>
      <c r="J618" s="177">
        <v>311</v>
      </c>
      <c r="K618" s="177">
        <v>129</v>
      </c>
      <c r="L618" s="178">
        <v>275</v>
      </c>
      <c r="M618" s="172">
        <v>758</v>
      </c>
      <c r="N618" s="177">
        <v>318</v>
      </c>
      <c r="O618" s="177">
        <v>131</v>
      </c>
      <c r="P618" s="178">
        <v>309</v>
      </c>
    </row>
    <row r="619" spans="1:16" x14ac:dyDescent="0.3">
      <c r="A619" s="209">
        <v>18</v>
      </c>
      <c r="B619" s="176" t="s">
        <v>451</v>
      </c>
      <c r="C619" s="176">
        <v>18094</v>
      </c>
      <c r="D619" s="175" t="s">
        <v>454</v>
      </c>
      <c r="E619" s="172">
        <v>689</v>
      </c>
      <c r="F619" s="177">
        <v>386</v>
      </c>
      <c r="G619" s="177">
        <v>191</v>
      </c>
      <c r="H619" s="178">
        <v>112</v>
      </c>
      <c r="I619" s="172">
        <v>696</v>
      </c>
      <c r="J619" s="177">
        <v>382</v>
      </c>
      <c r="K619" s="177">
        <v>198</v>
      </c>
      <c r="L619" s="178">
        <v>116</v>
      </c>
      <c r="M619" s="172">
        <v>729</v>
      </c>
      <c r="N619" s="177">
        <v>377</v>
      </c>
      <c r="O619" s="177">
        <v>215</v>
      </c>
      <c r="P619" s="178">
        <v>137</v>
      </c>
    </row>
    <row r="620" spans="1:16" x14ac:dyDescent="0.3">
      <c r="A620" s="209">
        <v>13</v>
      </c>
      <c r="B620" s="176" t="s">
        <v>257</v>
      </c>
      <c r="C620" s="176">
        <v>13212</v>
      </c>
      <c r="D620" s="175" t="s">
        <v>268</v>
      </c>
      <c r="E620" s="172">
        <v>564</v>
      </c>
      <c r="F620" s="177">
        <v>311</v>
      </c>
      <c r="G620" s="177">
        <v>68</v>
      </c>
      <c r="H620" s="178">
        <v>185</v>
      </c>
      <c r="I620" s="172">
        <v>560</v>
      </c>
      <c r="J620" s="177">
        <v>298</v>
      </c>
      <c r="K620" s="177">
        <v>63</v>
      </c>
      <c r="L620" s="178">
        <v>199</v>
      </c>
      <c r="M620" s="172">
        <v>707</v>
      </c>
      <c r="N620" s="177">
        <v>307</v>
      </c>
      <c r="O620" s="177">
        <v>202</v>
      </c>
      <c r="P620" s="178">
        <v>198</v>
      </c>
    </row>
    <row r="621" spans="1:16" x14ac:dyDescent="0.3">
      <c r="A621" s="209">
        <v>41</v>
      </c>
      <c r="B621" s="176" t="s">
        <v>699</v>
      </c>
      <c r="C621" s="176">
        <v>41548</v>
      </c>
      <c r="D621" s="175" t="s">
        <v>721</v>
      </c>
      <c r="E621" s="172">
        <v>728</v>
      </c>
      <c r="F621" s="177">
        <v>238</v>
      </c>
      <c r="G621" s="177">
        <v>227</v>
      </c>
      <c r="H621" s="178">
        <v>263</v>
      </c>
      <c r="I621" s="172">
        <v>629</v>
      </c>
      <c r="J621" s="177">
        <v>237</v>
      </c>
      <c r="K621" s="177">
        <v>155</v>
      </c>
      <c r="L621" s="178">
        <v>237</v>
      </c>
      <c r="M621" s="172">
        <v>749</v>
      </c>
      <c r="N621" s="177">
        <v>235</v>
      </c>
      <c r="O621" s="177">
        <v>234</v>
      </c>
      <c r="P621" s="178">
        <v>280</v>
      </c>
    </row>
    <row r="622" spans="1:16" x14ac:dyDescent="0.3">
      <c r="A622" s="209">
        <v>15</v>
      </c>
      <c r="B622" s="176" t="s">
        <v>304</v>
      </c>
      <c r="C622" s="176">
        <v>15051</v>
      </c>
      <c r="D622" s="175" t="s">
        <v>308</v>
      </c>
      <c r="E622" s="172">
        <v>668</v>
      </c>
      <c r="F622" s="177">
        <v>198</v>
      </c>
      <c r="G622" s="177">
        <v>358</v>
      </c>
      <c r="H622" s="178">
        <v>112</v>
      </c>
      <c r="I622" s="172">
        <v>694</v>
      </c>
      <c r="J622" s="177">
        <v>196</v>
      </c>
      <c r="K622" s="177">
        <v>379</v>
      </c>
      <c r="L622" s="178">
        <v>119</v>
      </c>
      <c r="M622" s="172">
        <v>712</v>
      </c>
      <c r="N622" s="177">
        <v>206</v>
      </c>
      <c r="O622" s="177">
        <v>379</v>
      </c>
      <c r="P622" s="178">
        <v>127</v>
      </c>
    </row>
    <row r="623" spans="1:16" x14ac:dyDescent="0.3">
      <c r="A623" s="209">
        <v>70</v>
      </c>
      <c r="B623" s="176" t="s">
        <v>498</v>
      </c>
      <c r="C623" s="176">
        <v>70678</v>
      </c>
      <c r="D623" s="175" t="s">
        <v>1008</v>
      </c>
      <c r="E623" s="172">
        <v>682</v>
      </c>
      <c r="F623" s="177">
        <v>397</v>
      </c>
      <c r="G623" s="177">
        <v>175</v>
      </c>
      <c r="H623" s="178">
        <v>110</v>
      </c>
      <c r="I623" s="172">
        <v>707</v>
      </c>
      <c r="J623" s="177">
        <v>411</v>
      </c>
      <c r="K623" s="177">
        <v>184</v>
      </c>
      <c r="L623" s="178">
        <v>112</v>
      </c>
      <c r="M623" s="172">
        <v>718</v>
      </c>
      <c r="N623" s="177">
        <v>408</v>
      </c>
      <c r="O623" s="177">
        <v>184</v>
      </c>
      <c r="P623" s="178">
        <v>126</v>
      </c>
    </row>
    <row r="624" spans="1:16" x14ac:dyDescent="0.3">
      <c r="A624" s="209">
        <v>44</v>
      </c>
      <c r="B624" s="176" t="s">
        <v>734</v>
      </c>
      <c r="C624" s="176">
        <v>44855</v>
      </c>
      <c r="D624" s="175" t="s">
        <v>747</v>
      </c>
      <c r="E624" s="172">
        <v>672</v>
      </c>
      <c r="F624" s="177">
        <v>222</v>
      </c>
      <c r="G624" s="177">
        <v>267</v>
      </c>
      <c r="H624" s="178">
        <v>183</v>
      </c>
      <c r="I624" s="172">
        <v>715</v>
      </c>
      <c r="J624" s="177">
        <v>255</v>
      </c>
      <c r="K624" s="177">
        <v>281</v>
      </c>
      <c r="L624" s="178">
        <v>179</v>
      </c>
      <c r="M624" s="172">
        <v>711</v>
      </c>
      <c r="N624" s="177">
        <v>239</v>
      </c>
      <c r="O624" s="177">
        <v>283</v>
      </c>
      <c r="P624" s="178">
        <v>189</v>
      </c>
    </row>
    <row r="625" spans="1:16" x14ac:dyDescent="0.3">
      <c r="A625" s="209">
        <v>47</v>
      </c>
      <c r="B625" s="176" t="s">
        <v>748</v>
      </c>
      <c r="C625" s="176">
        <v>47460</v>
      </c>
      <c r="D625" s="175" t="s">
        <v>761</v>
      </c>
      <c r="E625" s="172">
        <v>694</v>
      </c>
      <c r="F625" s="177">
        <v>330</v>
      </c>
      <c r="G625" s="177">
        <v>206</v>
      </c>
      <c r="H625" s="178">
        <v>158</v>
      </c>
      <c r="I625" s="172">
        <v>711</v>
      </c>
      <c r="J625" s="177">
        <v>335</v>
      </c>
      <c r="K625" s="177">
        <v>214</v>
      </c>
      <c r="L625" s="178">
        <v>162</v>
      </c>
      <c r="M625" s="172">
        <v>733</v>
      </c>
      <c r="N625" s="177">
        <v>336</v>
      </c>
      <c r="O625" s="177">
        <v>201</v>
      </c>
      <c r="P625" s="178">
        <v>196</v>
      </c>
    </row>
    <row r="626" spans="1:16" x14ac:dyDescent="0.3">
      <c r="A626" s="209">
        <v>25</v>
      </c>
      <c r="B626" s="176" t="s">
        <v>558</v>
      </c>
      <c r="C626" s="176">
        <v>25779</v>
      </c>
      <c r="D626" s="175" t="s">
        <v>644</v>
      </c>
      <c r="E626" s="172">
        <v>635</v>
      </c>
      <c r="F626" s="177">
        <v>223</v>
      </c>
      <c r="G626" s="177">
        <v>193</v>
      </c>
      <c r="H626" s="178">
        <v>219</v>
      </c>
      <c r="I626" s="172">
        <v>639</v>
      </c>
      <c r="J626" s="177">
        <v>225</v>
      </c>
      <c r="K626" s="177">
        <v>194</v>
      </c>
      <c r="L626" s="178">
        <v>220</v>
      </c>
      <c r="M626" s="172">
        <v>708</v>
      </c>
      <c r="N626" s="177">
        <v>227</v>
      </c>
      <c r="O626" s="177">
        <v>252</v>
      </c>
      <c r="P626" s="178">
        <v>229</v>
      </c>
    </row>
    <row r="627" spans="1:16" x14ac:dyDescent="0.3">
      <c r="A627" s="209">
        <v>54</v>
      </c>
      <c r="B627" s="176" t="s">
        <v>856</v>
      </c>
      <c r="C627" s="176">
        <v>54673</v>
      </c>
      <c r="D627" s="175" t="s">
        <v>632</v>
      </c>
      <c r="E627" s="172">
        <v>624</v>
      </c>
      <c r="F627" s="177">
        <v>153</v>
      </c>
      <c r="G627" s="177">
        <v>390</v>
      </c>
      <c r="H627" s="178">
        <v>81</v>
      </c>
      <c r="I627" s="172">
        <v>640</v>
      </c>
      <c r="J627" s="177">
        <v>129</v>
      </c>
      <c r="K627" s="177">
        <v>445</v>
      </c>
      <c r="L627" s="178">
        <v>66</v>
      </c>
      <c r="M627" s="172">
        <v>725</v>
      </c>
      <c r="N627" s="177">
        <v>171</v>
      </c>
      <c r="O627" s="177">
        <v>459</v>
      </c>
      <c r="P627" s="178">
        <v>95</v>
      </c>
    </row>
    <row r="628" spans="1:16" x14ac:dyDescent="0.3">
      <c r="A628" s="209">
        <v>25</v>
      </c>
      <c r="B628" s="176" t="s">
        <v>558</v>
      </c>
      <c r="C628" s="176">
        <v>25491</v>
      </c>
      <c r="D628" s="175" t="s">
        <v>617</v>
      </c>
      <c r="E628" s="172">
        <v>812</v>
      </c>
      <c r="F628" s="177">
        <v>557</v>
      </c>
      <c r="G628" s="177">
        <v>80</v>
      </c>
      <c r="H628" s="178">
        <v>175</v>
      </c>
      <c r="I628" s="172">
        <v>684</v>
      </c>
      <c r="J628" s="177">
        <v>395</v>
      </c>
      <c r="K628" s="177">
        <v>99</v>
      </c>
      <c r="L628" s="178">
        <v>190</v>
      </c>
      <c r="M628" s="172">
        <v>700</v>
      </c>
      <c r="N628" s="177">
        <v>382</v>
      </c>
      <c r="O628" s="177">
        <v>124</v>
      </c>
      <c r="P628" s="178">
        <v>194</v>
      </c>
    </row>
    <row r="629" spans="1:16" x14ac:dyDescent="0.3">
      <c r="A629" s="209">
        <v>44</v>
      </c>
      <c r="B629" s="176" t="s">
        <v>734</v>
      </c>
      <c r="C629" s="176">
        <v>44098</v>
      </c>
      <c r="D629" s="175" t="s">
        <v>738</v>
      </c>
      <c r="E629" s="172">
        <v>692</v>
      </c>
      <c r="F629" s="177">
        <v>234</v>
      </c>
      <c r="G629" s="177">
        <v>236</v>
      </c>
      <c r="H629" s="178">
        <v>222</v>
      </c>
      <c r="I629" s="172">
        <v>705</v>
      </c>
      <c r="J629" s="177">
        <v>232</v>
      </c>
      <c r="K629" s="177">
        <v>233</v>
      </c>
      <c r="L629" s="178">
        <v>240</v>
      </c>
      <c r="M629" s="172">
        <v>714</v>
      </c>
      <c r="N629" s="177">
        <v>234</v>
      </c>
      <c r="O629" s="177">
        <v>221</v>
      </c>
      <c r="P629" s="178">
        <v>259</v>
      </c>
    </row>
    <row r="630" spans="1:16" x14ac:dyDescent="0.3">
      <c r="A630" s="209">
        <v>5</v>
      </c>
      <c r="B630" s="176" t="s">
        <v>107</v>
      </c>
      <c r="C630" s="176">
        <v>5240</v>
      </c>
      <c r="D630" s="175" t="s">
        <v>151</v>
      </c>
      <c r="E630" s="172">
        <v>700</v>
      </c>
      <c r="F630" s="177">
        <v>246</v>
      </c>
      <c r="G630" s="177">
        <v>269</v>
      </c>
      <c r="H630" s="178">
        <v>185</v>
      </c>
      <c r="I630" s="172">
        <v>724</v>
      </c>
      <c r="J630" s="177">
        <v>245</v>
      </c>
      <c r="K630" s="177">
        <v>290</v>
      </c>
      <c r="L630" s="178">
        <v>189</v>
      </c>
      <c r="M630" s="172">
        <v>745</v>
      </c>
      <c r="N630" s="177">
        <v>212</v>
      </c>
      <c r="O630" s="177">
        <v>294</v>
      </c>
      <c r="P630" s="178">
        <v>239</v>
      </c>
    </row>
    <row r="631" spans="1:16" x14ac:dyDescent="0.3">
      <c r="A631" s="209">
        <v>15</v>
      </c>
      <c r="B631" s="176" t="s">
        <v>304</v>
      </c>
      <c r="C631" s="176">
        <v>15764</v>
      </c>
      <c r="D631" s="175" t="s">
        <v>402</v>
      </c>
      <c r="E631" s="172">
        <v>667</v>
      </c>
      <c r="F631" s="177">
        <v>237</v>
      </c>
      <c r="G631" s="177">
        <v>361</v>
      </c>
      <c r="H631" s="178">
        <v>69</v>
      </c>
      <c r="I631" s="172">
        <v>654</v>
      </c>
      <c r="J631" s="177">
        <v>226</v>
      </c>
      <c r="K631" s="177">
        <v>364</v>
      </c>
      <c r="L631" s="178">
        <v>64</v>
      </c>
      <c r="M631" s="172">
        <v>707</v>
      </c>
      <c r="N631" s="177">
        <v>244</v>
      </c>
      <c r="O631" s="177">
        <v>380</v>
      </c>
      <c r="P631" s="178">
        <v>83</v>
      </c>
    </row>
    <row r="632" spans="1:16" x14ac:dyDescent="0.3">
      <c r="A632" s="209">
        <v>70</v>
      </c>
      <c r="B632" s="176" t="s">
        <v>498</v>
      </c>
      <c r="C632" s="176">
        <v>70717</v>
      </c>
      <c r="D632" s="175" t="s">
        <v>1012</v>
      </c>
      <c r="E632" s="172">
        <v>660</v>
      </c>
      <c r="F632" s="177">
        <v>301</v>
      </c>
      <c r="G632" s="177">
        <v>231</v>
      </c>
      <c r="H632" s="178">
        <v>128</v>
      </c>
      <c r="I632" s="172">
        <v>679</v>
      </c>
      <c r="J632" s="177">
        <v>301</v>
      </c>
      <c r="K632" s="177">
        <v>258</v>
      </c>
      <c r="L632" s="178">
        <v>120</v>
      </c>
      <c r="M632" s="172">
        <v>720</v>
      </c>
      <c r="N632" s="177">
        <v>306</v>
      </c>
      <c r="O632" s="177">
        <v>261</v>
      </c>
      <c r="P632" s="178">
        <v>153</v>
      </c>
    </row>
    <row r="633" spans="1:16" x14ac:dyDescent="0.3">
      <c r="A633" s="209">
        <v>25</v>
      </c>
      <c r="B633" s="176" t="s">
        <v>558</v>
      </c>
      <c r="C633" s="176">
        <v>25662</v>
      </c>
      <c r="D633" s="175" t="s">
        <v>633</v>
      </c>
      <c r="E633" s="172">
        <v>602</v>
      </c>
      <c r="F633" s="177">
        <v>299</v>
      </c>
      <c r="G633" s="177">
        <v>104</v>
      </c>
      <c r="H633" s="178">
        <v>199</v>
      </c>
      <c r="I633" s="172">
        <v>716</v>
      </c>
      <c r="J633" s="177">
        <v>417</v>
      </c>
      <c r="K633" s="177">
        <v>114</v>
      </c>
      <c r="L633" s="178">
        <v>185</v>
      </c>
      <c r="M633" s="172">
        <v>709</v>
      </c>
      <c r="N633" s="177">
        <v>391</v>
      </c>
      <c r="O633" s="177">
        <v>111</v>
      </c>
      <c r="P633" s="178">
        <v>207</v>
      </c>
    </row>
    <row r="634" spans="1:16" x14ac:dyDescent="0.3">
      <c r="A634" s="209">
        <v>15</v>
      </c>
      <c r="B634" s="176" t="s">
        <v>304</v>
      </c>
      <c r="C634" s="176">
        <v>15632</v>
      </c>
      <c r="D634" s="175" t="s">
        <v>379</v>
      </c>
      <c r="E634" s="172">
        <v>674</v>
      </c>
      <c r="F634" s="177">
        <v>248</v>
      </c>
      <c r="G634" s="177">
        <v>253</v>
      </c>
      <c r="H634" s="178">
        <v>173</v>
      </c>
      <c r="I634" s="172">
        <v>666</v>
      </c>
      <c r="J634" s="177">
        <v>249</v>
      </c>
      <c r="K634" s="177">
        <v>257</v>
      </c>
      <c r="L634" s="178">
        <v>160</v>
      </c>
      <c r="M634" s="172">
        <v>715</v>
      </c>
      <c r="N634" s="177">
        <v>256</v>
      </c>
      <c r="O634" s="177">
        <v>270</v>
      </c>
      <c r="P634" s="178">
        <v>189</v>
      </c>
    </row>
    <row r="635" spans="1:16" x14ac:dyDescent="0.3">
      <c r="A635" s="209">
        <v>70</v>
      </c>
      <c r="B635" s="176" t="s">
        <v>498</v>
      </c>
      <c r="C635" s="176">
        <v>70400</v>
      </c>
      <c r="D635" s="175" t="s">
        <v>173</v>
      </c>
      <c r="E635" s="172">
        <v>685</v>
      </c>
      <c r="F635" s="177">
        <v>216</v>
      </c>
      <c r="G635" s="177">
        <v>297</v>
      </c>
      <c r="H635" s="178">
        <v>172</v>
      </c>
      <c r="I635" s="172">
        <v>755</v>
      </c>
      <c r="J635" s="177">
        <v>174</v>
      </c>
      <c r="K635" s="177">
        <v>401</v>
      </c>
      <c r="L635" s="178">
        <v>180</v>
      </c>
      <c r="M635" s="172">
        <v>693</v>
      </c>
      <c r="N635" s="177">
        <v>214</v>
      </c>
      <c r="O635" s="177">
        <v>291</v>
      </c>
      <c r="P635" s="178">
        <v>188</v>
      </c>
    </row>
    <row r="636" spans="1:16" x14ac:dyDescent="0.3">
      <c r="A636" s="209">
        <v>50</v>
      </c>
      <c r="B636" s="176" t="s">
        <v>777</v>
      </c>
      <c r="C636" s="176">
        <v>50450</v>
      </c>
      <c r="D636" s="175" t="s">
        <v>794</v>
      </c>
      <c r="E636" s="172">
        <v>684</v>
      </c>
      <c r="F636" s="177">
        <v>141</v>
      </c>
      <c r="G636" s="177">
        <v>374</v>
      </c>
      <c r="H636" s="178">
        <v>169</v>
      </c>
      <c r="I636" s="172">
        <v>724</v>
      </c>
      <c r="J636" s="177">
        <v>145</v>
      </c>
      <c r="K636" s="177">
        <v>428</v>
      </c>
      <c r="L636" s="178">
        <v>151</v>
      </c>
      <c r="M636" s="172">
        <v>708</v>
      </c>
      <c r="N636" s="177">
        <v>149</v>
      </c>
      <c r="O636" s="177">
        <v>385</v>
      </c>
      <c r="P636" s="178">
        <v>174</v>
      </c>
    </row>
    <row r="637" spans="1:16" x14ac:dyDescent="0.3">
      <c r="A637" s="209">
        <v>41</v>
      </c>
      <c r="B637" s="176" t="s">
        <v>699</v>
      </c>
      <c r="C637" s="176">
        <v>41378</v>
      </c>
      <c r="D637" s="175" t="s">
        <v>715</v>
      </c>
      <c r="E637" s="172">
        <v>684</v>
      </c>
      <c r="F637" s="177">
        <v>229</v>
      </c>
      <c r="G637" s="177">
        <v>155</v>
      </c>
      <c r="H637" s="178">
        <v>300</v>
      </c>
      <c r="I637" s="172">
        <v>673</v>
      </c>
      <c r="J637" s="177">
        <v>225</v>
      </c>
      <c r="K637" s="177">
        <v>185</v>
      </c>
      <c r="L637" s="178">
        <v>263</v>
      </c>
      <c r="M637" s="172">
        <v>702</v>
      </c>
      <c r="N637" s="177">
        <v>228</v>
      </c>
      <c r="O637" s="177">
        <v>194</v>
      </c>
      <c r="P637" s="178">
        <v>280</v>
      </c>
    </row>
    <row r="638" spans="1:16" x14ac:dyDescent="0.3">
      <c r="A638" s="209">
        <v>54</v>
      </c>
      <c r="B638" s="176" t="s">
        <v>856</v>
      </c>
      <c r="C638" s="176">
        <v>54800</v>
      </c>
      <c r="D638" s="175" t="s">
        <v>891</v>
      </c>
      <c r="E638" s="172">
        <v>658</v>
      </c>
      <c r="F638" s="177">
        <v>467</v>
      </c>
      <c r="G638" s="177">
        <v>62</v>
      </c>
      <c r="H638" s="178">
        <v>129</v>
      </c>
      <c r="I638" s="172">
        <v>709</v>
      </c>
      <c r="J638" s="177">
        <v>541</v>
      </c>
      <c r="K638" s="177">
        <v>69</v>
      </c>
      <c r="L638" s="178">
        <v>99</v>
      </c>
      <c r="M638" s="172">
        <v>731</v>
      </c>
      <c r="N638" s="177">
        <v>501</v>
      </c>
      <c r="O638" s="177">
        <v>84</v>
      </c>
      <c r="P638" s="178">
        <v>146</v>
      </c>
    </row>
    <row r="639" spans="1:16" x14ac:dyDescent="0.3">
      <c r="A639" s="209">
        <v>54</v>
      </c>
      <c r="B639" s="176" t="s">
        <v>856</v>
      </c>
      <c r="C639" s="176">
        <v>54245</v>
      </c>
      <c r="D639" s="175" t="s">
        <v>869</v>
      </c>
      <c r="E639" s="172">
        <v>715</v>
      </c>
      <c r="F639" s="177">
        <v>399</v>
      </c>
      <c r="G639" s="177">
        <v>98</v>
      </c>
      <c r="H639" s="178">
        <v>218</v>
      </c>
      <c r="I639" s="172">
        <v>701</v>
      </c>
      <c r="J639" s="177">
        <v>476</v>
      </c>
      <c r="K639" s="177">
        <v>102</v>
      </c>
      <c r="L639" s="178">
        <v>123</v>
      </c>
      <c r="M639" s="172">
        <v>816</v>
      </c>
      <c r="N639" s="177">
        <v>452</v>
      </c>
      <c r="O639" s="177">
        <v>108</v>
      </c>
      <c r="P639" s="178">
        <v>256</v>
      </c>
    </row>
    <row r="640" spans="1:16" x14ac:dyDescent="0.3">
      <c r="A640" s="209">
        <v>50</v>
      </c>
      <c r="B640" s="176" t="s">
        <v>777</v>
      </c>
      <c r="C640" s="176">
        <v>50287</v>
      </c>
      <c r="D640" s="175" t="s">
        <v>788</v>
      </c>
      <c r="E640" s="172">
        <v>694</v>
      </c>
      <c r="F640" s="177">
        <v>191</v>
      </c>
      <c r="G640" s="177">
        <v>275</v>
      </c>
      <c r="H640" s="178">
        <v>228</v>
      </c>
      <c r="I640" s="172">
        <v>672</v>
      </c>
      <c r="J640" s="177">
        <v>191</v>
      </c>
      <c r="K640" s="177">
        <v>282</v>
      </c>
      <c r="L640" s="178">
        <v>199</v>
      </c>
      <c r="M640" s="172">
        <v>710</v>
      </c>
      <c r="N640" s="177">
        <v>194</v>
      </c>
      <c r="O640" s="177">
        <v>289</v>
      </c>
      <c r="P640" s="178">
        <v>227</v>
      </c>
    </row>
    <row r="641" spans="1:16" x14ac:dyDescent="0.3">
      <c r="A641" s="209">
        <v>17</v>
      </c>
      <c r="B641" s="176" t="s">
        <v>134</v>
      </c>
      <c r="C641" s="176">
        <v>17272</v>
      </c>
      <c r="D641" s="175" t="s">
        <v>430</v>
      </c>
      <c r="E641" s="172">
        <v>609</v>
      </c>
      <c r="F641" s="177">
        <v>199</v>
      </c>
      <c r="G641" s="177">
        <v>239</v>
      </c>
      <c r="H641" s="178">
        <v>171</v>
      </c>
      <c r="I641" s="172">
        <v>652</v>
      </c>
      <c r="J641" s="177">
        <v>197</v>
      </c>
      <c r="K641" s="177">
        <v>282</v>
      </c>
      <c r="L641" s="178">
        <v>173</v>
      </c>
      <c r="M641" s="172">
        <v>698</v>
      </c>
      <c r="N641" s="177">
        <v>226</v>
      </c>
      <c r="O641" s="177">
        <v>283</v>
      </c>
      <c r="P641" s="178">
        <v>189</v>
      </c>
    </row>
    <row r="642" spans="1:16" x14ac:dyDescent="0.3">
      <c r="A642" s="209">
        <v>19</v>
      </c>
      <c r="B642" s="176" t="s">
        <v>467</v>
      </c>
      <c r="C642" s="176">
        <v>19450</v>
      </c>
      <c r="D642" s="175" t="s">
        <v>484</v>
      </c>
      <c r="E642" s="172">
        <v>715</v>
      </c>
      <c r="F642" s="177">
        <v>381</v>
      </c>
      <c r="G642" s="177">
        <v>98</v>
      </c>
      <c r="H642" s="178">
        <v>236</v>
      </c>
      <c r="I642" s="172">
        <v>661</v>
      </c>
      <c r="J642" s="177">
        <v>371</v>
      </c>
      <c r="K642" s="177">
        <v>105</v>
      </c>
      <c r="L642" s="178">
        <v>185</v>
      </c>
      <c r="M642" s="172">
        <v>745</v>
      </c>
      <c r="N642" s="177">
        <v>396</v>
      </c>
      <c r="O642" s="177">
        <v>100</v>
      </c>
      <c r="P642" s="178">
        <v>249</v>
      </c>
    </row>
    <row r="643" spans="1:16" x14ac:dyDescent="0.3">
      <c r="A643" s="209">
        <v>15</v>
      </c>
      <c r="B643" s="176" t="s">
        <v>304</v>
      </c>
      <c r="C643" s="176">
        <v>15690</v>
      </c>
      <c r="D643" s="175" t="s">
        <v>389</v>
      </c>
      <c r="E643" s="172">
        <v>648</v>
      </c>
      <c r="F643" s="177">
        <v>152</v>
      </c>
      <c r="G643" s="177">
        <v>399</v>
      </c>
      <c r="H643" s="178">
        <v>97</v>
      </c>
      <c r="I643" s="172">
        <v>639</v>
      </c>
      <c r="J643" s="177">
        <v>153</v>
      </c>
      <c r="K643" s="177">
        <v>390</v>
      </c>
      <c r="L643" s="178">
        <v>96</v>
      </c>
      <c r="M643" s="172">
        <v>684</v>
      </c>
      <c r="N643" s="177">
        <v>163</v>
      </c>
      <c r="O643" s="177">
        <v>422</v>
      </c>
      <c r="P643" s="178">
        <v>99</v>
      </c>
    </row>
    <row r="644" spans="1:16" x14ac:dyDescent="0.3">
      <c r="A644" s="209">
        <v>8</v>
      </c>
      <c r="B644" s="176" t="s">
        <v>233</v>
      </c>
      <c r="C644" s="176">
        <v>8832</v>
      </c>
      <c r="D644" s="175" t="s">
        <v>254</v>
      </c>
      <c r="E644" s="172">
        <v>976</v>
      </c>
      <c r="F644" s="177">
        <v>213</v>
      </c>
      <c r="G644" s="177">
        <v>561</v>
      </c>
      <c r="H644" s="178">
        <v>202</v>
      </c>
      <c r="I644" s="172">
        <v>997</v>
      </c>
      <c r="J644" s="177">
        <v>208</v>
      </c>
      <c r="K644" s="177">
        <v>567</v>
      </c>
      <c r="L644" s="178">
        <v>222</v>
      </c>
      <c r="M644" s="172">
        <v>682</v>
      </c>
      <c r="N644" s="177">
        <v>210</v>
      </c>
      <c r="O644" s="177">
        <v>248</v>
      </c>
      <c r="P644" s="178">
        <v>224</v>
      </c>
    </row>
    <row r="645" spans="1:16" x14ac:dyDescent="0.3">
      <c r="A645" s="209">
        <v>52</v>
      </c>
      <c r="B645" s="176" t="s">
        <v>180</v>
      </c>
      <c r="C645" s="176">
        <v>52693</v>
      </c>
      <c r="D645" s="175" t="s">
        <v>292</v>
      </c>
      <c r="E645" s="172">
        <v>695</v>
      </c>
      <c r="F645" s="177">
        <v>283</v>
      </c>
      <c r="G645" s="177">
        <v>117</v>
      </c>
      <c r="H645" s="178">
        <v>295</v>
      </c>
      <c r="I645" s="172">
        <v>612</v>
      </c>
      <c r="J645" s="177">
        <v>238</v>
      </c>
      <c r="K645" s="177">
        <v>128</v>
      </c>
      <c r="L645" s="178">
        <v>246</v>
      </c>
      <c r="M645" s="172">
        <v>727</v>
      </c>
      <c r="N645" s="177">
        <v>305</v>
      </c>
      <c r="O645" s="177">
        <v>125</v>
      </c>
      <c r="P645" s="178">
        <v>297</v>
      </c>
    </row>
    <row r="646" spans="1:16" x14ac:dyDescent="0.3">
      <c r="A646" s="209">
        <v>25</v>
      </c>
      <c r="B646" s="176" t="s">
        <v>558</v>
      </c>
      <c r="C646" s="176">
        <v>25797</v>
      </c>
      <c r="D646" s="175" t="s">
        <v>648</v>
      </c>
      <c r="E646" s="172">
        <v>701</v>
      </c>
      <c r="F646" s="177">
        <v>214</v>
      </c>
      <c r="G646" s="177">
        <v>255</v>
      </c>
      <c r="H646" s="178">
        <v>232</v>
      </c>
      <c r="I646" s="172">
        <v>683</v>
      </c>
      <c r="J646" s="177">
        <v>203</v>
      </c>
      <c r="K646" s="177">
        <v>257</v>
      </c>
      <c r="L646" s="178">
        <v>223</v>
      </c>
      <c r="M646" s="172">
        <v>691</v>
      </c>
      <c r="N646" s="177">
        <v>195</v>
      </c>
      <c r="O646" s="177">
        <v>257</v>
      </c>
      <c r="P646" s="178">
        <v>239</v>
      </c>
    </row>
    <row r="647" spans="1:16" x14ac:dyDescent="0.3">
      <c r="A647" s="209">
        <v>19</v>
      </c>
      <c r="B647" s="176" t="s">
        <v>467</v>
      </c>
      <c r="C647" s="176">
        <v>19585</v>
      </c>
      <c r="D647" s="175" t="s">
        <v>491</v>
      </c>
      <c r="E647" s="172">
        <v>546</v>
      </c>
      <c r="F647" s="177">
        <v>317</v>
      </c>
      <c r="G647" s="177">
        <v>79</v>
      </c>
      <c r="H647" s="178">
        <v>150</v>
      </c>
      <c r="I647" s="172">
        <v>642</v>
      </c>
      <c r="J647" s="177">
        <v>374</v>
      </c>
      <c r="K647" s="177">
        <v>75</v>
      </c>
      <c r="L647" s="178">
        <v>193</v>
      </c>
      <c r="M647" s="172">
        <v>695</v>
      </c>
      <c r="N647" s="177">
        <v>386</v>
      </c>
      <c r="O647" s="177">
        <v>92</v>
      </c>
      <c r="P647" s="178">
        <v>217</v>
      </c>
    </row>
    <row r="648" spans="1:16" x14ac:dyDescent="0.3">
      <c r="A648" s="209">
        <v>17</v>
      </c>
      <c r="B648" s="176" t="s">
        <v>134</v>
      </c>
      <c r="C648" s="176">
        <v>17495</v>
      </c>
      <c r="D648" s="176" t="s">
        <v>438</v>
      </c>
      <c r="E648" s="172">
        <v>706</v>
      </c>
      <c r="F648" s="177">
        <v>137</v>
      </c>
      <c r="G648" s="177">
        <v>402</v>
      </c>
      <c r="H648" s="178">
        <v>167</v>
      </c>
      <c r="I648" s="172">
        <v>648</v>
      </c>
      <c r="J648" s="177">
        <v>139</v>
      </c>
      <c r="K648" s="177">
        <v>375</v>
      </c>
      <c r="L648" s="178">
        <v>134</v>
      </c>
      <c r="M648" s="172">
        <v>704</v>
      </c>
      <c r="N648" s="177">
        <v>139</v>
      </c>
      <c r="O648" s="177">
        <v>395</v>
      </c>
      <c r="P648" s="178">
        <v>170</v>
      </c>
    </row>
    <row r="649" spans="1:16" x14ac:dyDescent="0.3">
      <c r="A649" s="209">
        <v>17</v>
      </c>
      <c r="B649" s="176" t="s">
        <v>134</v>
      </c>
      <c r="C649" s="176">
        <v>17867</v>
      </c>
      <c r="D649" s="175" t="s">
        <v>448</v>
      </c>
      <c r="E649" s="172">
        <v>663</v>
      </c>
      <c r="F649" s="177">
        <v>216</v>
      </c>
      <c r="G649" s="177">
        <v>200</v>
      </c>
      <c r="H649" s="178">
        <v>247</v>
      </c>
      <c r="I649" s="172">
        <v>603</v>
      </c>
      <c r="J649" s="177">
        <v>210</v>
      </c>
      <c r="K649" s="177">
        <v>186</v>
      </c>
      <c r="L649" s="178">
        <v>207</v>
      </c>
      <c r="M649" s="172">
        <v>731</v>
      </c>
      <c r="N649" s="177">
        <v>243</v>
      </c>
      <c r="O649" s="177">
        <v>216</v>
      </c>
      <c r="P649" s="178">
        <v>272</v>
      </c>
    </row>
    <row r="650" spans="1:16" x14ac:dyDescent="0.3">
      <c r="A650" s="209">
        <v>5</v>
      </c>
      <c r="B650" s="176" t="s">
        <v>107</v>
      </c>
      <c r="C650" s="176">
        <v>5819</v>
      </c>
      <c r="D650" s="175" t="s">
        <v>219</v>
      </c>
      <c r="E650" s="172">
        <v>619</v>
      </c>
      <c r="F650" s="177">
        <v>168</v>
      </c>
      <c r="G650" s="177">
        <v>353</v>
      </c>
      <c r="H650" s="178">
        <v>98</v>
      </c>
      <c r="I650" s="172">
        <v>656</v>
      </c>
      <c r="J650" s="177">
        <v>168</v>
      </c>
      <c r="K650" s="177">
        <v>399</v>
      </c>
      <c r="L650" s="178">
        <v>89</v>
      </c>
      <c r="M650" s="172">
        <v>676</v>
      </c>
      <c r="N650" s="177">
        <v>169</v>
      </c>
      <c r="O650" s="177">
        <v>407</v>
      </c>
      <c r="P650" s="178">
        <v>100</v>
      </c>
    </row>
    <row r="651" spans="1:16" x14ac:dyDescent="0.3">
      <c r="A651" s="209">
        <v>52</v>
      </c>
      <c r="B651" s="176" t="s">
        <v>180</v>
      </c>
      <c r="C651" s="176">
        <v>52687</v>
      </c>
      <c r="D651" s="175" t="s">
        <v>847</v>
      </c>
      <c r="E651" s="172">
        <v>705</v>
      </c>
      <c r="F651" s="177">
        <v>280</v>
      </c>
      <c r="G651" s="177">
        <v>50</v>
      </c>
      <c r="H651" s="178">
        <v>375</v>
      </c>
      <c r="I651" s="172">
        <v>674</v>
      </c>
      <c r="J651" s="177">
        <v>280</v>
      </c>
      <c r="K651" s="177">
        <v>66</v>
      </c>
      <c r="L651" s="178">
        <v>328</v>
      </c>
      <c r="M651" s="172">
        <v>722</v>
      </c>
      <c r="N651" s="177">
        <v>278</v>
      </c>
      <c r="O651" s="177">
        <v>59</v>
      </c>
      <c r="P651" s="178">
        <v>385</v>
      </c>
    </row>
    <row r="652" spans="1:16" x14ac:dyDescent="0.3">
      <c r="A652" s="209">
        <v>68</v>
      </c>
      <c r="B652" s="176" t="s">
        <v>918</v>
      </c>
      <c r="C652" s="176">
        <v>68770</v>
      </c>
      <c r="D652" s="175" t="s">
        <v>986</v>
      </c>
      <c r="E652" s="172">
        <v>668</v>
      </c>
      <c r="F652" s="177">
        <v>215</v>
      </c>
      <c r="G652" s="177">
        <v>237</v>
      </c>
      <c r="H652" s="178">
        <v>216</v>
      </c>
      <c r="I652" s="172">
        <v>674</v>
      </c>
      <c r="J652" s="177">
        <v>214</v>
      </c>
      <c r="K652" s="177">
        <v>263</v>
      </c>
      <c r="L652" s="178">
        <v>197</v>
      </c>
      <c r="M652" s="172">
        <v>684</v>
      </c>
      <c r="N652" s="177">
        <v>210</v>
      </c>
      <c r="O652" s="177">
        <v>253</v>
      </c>
      <c r="P652" s="178">
        <v>221</v>
      </c>
    </row>
    <row r="653" spans="1:16" x14ac:dyDescent="0.3">
      <c r="A653" s="209">
        <v>25</v>
      </c>
      <c r="B653" s="176" t="s">
        <v>558</v>
      </c>
      <c r="C653" s="176">
        <v>25841</v>
      </c>
      <c r="D653" s="175" t="s">
        <v>656</v>
      </c>
      <c r="E653" s="172">
        <v>611</v>
      </c>
      <c r="F653" s="177">
        <v>87</v>
      </c>
      <c r="G653" s="177">
        <v>287</v>
      </c>
      <c r="H653" s="178">
        <v>237</v>
      </c>
      <c r="I653" s="172">
        <v>621</v>
      </c>
      <c r="J653" s="177">
        <v>84</v>
      </c>
      <c r="K653" s="177">
        <v>299</v>
      </c>
      <c r="L653" s="178">
        <v>238</v>
      </c>
      <c r="M653" s="172">
        <v>668</v>
      </c>
      <c r="N653" s="177">
        <v>88</v>
      </c>
      <c r="O653" s="177">
        <v>329</v>
      </c>
      <c r="P653" s="178">
        <v>251</v>
      </c>
    </row>
    <row r="654" spans="1:16" x14ac:dyDescent="0.3">
      <c r="A654" s="209">
        <v>25</v>
      </c>
      <c r="B654" s="176" t="s">
        <v>558</v>
      </c>
      <c r="C654" s="176">
        <v>25312</v>
      </c>
      <c r="D654" s="175" t="s">
        <v>160</v>
      </c>
      <c r="E654" s="172">
        <v>644</v>
      </c>
      <c r="F654" s="177">
        <v>210</v>
      </c>
      <c r="G654" s="177">
        <v>259</v>
      </c>
      <c r="H654" s="178">
        <v>175</v>
      </c>
      <c r="I654" s="172">
        <v>622</v>
      </c>
      <c r="J654" s="177">
        <v>186</v>
      </c>
      <c r="K654" s="177">
        <v>261</v>
      </c>
      <c r="L654" s="178">
        <v>175</v>
      </c>
      <c r="M654" s="172">
        <v>663</v>
      </c>
      <c r="N654" s="177">
        <v>210</v>
      </c>
      <c r="O654" s="177">
        <v>268</v>
      </c>
      <c r="P654" s="178">
        <v>185</v>
      </c>
    </row>
    <row r="655" spans="1:16" x14ac:dyDescent="0.3">
      <c r="A655" s="209">
        <v>68</v>
      </c>
      <c r="B655" s="176" t="s">
        <v>918</v>
      </c>
      <c r="C655" s="176">
        <v>68051</v>
      </c>
      <c r="D655" s="175" t="s">
        <v>921</v>
      </c>
      <c r="E655" s="172">
        <v>828</v>
      </c>
      <c r="F655" s="177">
        <v>151</v>
      </c>
      <c r="G655" s="177">
        <v>455</v>
      </c>
      <c r="H655" s="178">
        <v>222</v>
      </c>
      <c r="I655" s="172">
        <v>623</v>
      </c>
      <c r="J655" s="177">
        <v>159</v>
      </c>
      <c r="K655" s="177">
        <v>267</v>
      </c>
      <c r="L655" s="178">
        <v>197</v>
      </c>
      <c r="M655" s="172">
        <v>678</v>
      </c>
      <c r="N655" s="177">
        <v>157</v>
      </c>
      <c r="O655" s="177">
        <v>299</v>
      </c>
      <c r="P655" s="178">
        <v>222</v>
      </c>
    </row>
    <row r="656" spans="1:16" x14ac:dyDescent="0.3">
      <c r="A656" s="209">
        <v>5</v>
      </c>
      <c r="B656" s="176" t="s">
        <v>107</v>
      </c>
      <c r="C656" s="176">
        <v>5150</v>
      </c>
      <c r="D656" s="175" t="s">
        <v>141</v>
      </c>
      <c r="E656" s="172">
        <v>685</v>
      </c>
      <c r="F656" s="177">
        <v>134</v>
      </c>
      <c r="G656" s="177">
        <v>316</v>
      </c>
      <c r="H656" s="178">
        <v>235</v>
      </c>
      <c r="I656" s="172">
        <v>645</v>
      </c>
      <c r="J656" s="177">
        <v>136</v>
      </c>
      <c r="K656" s="177">
        <v>297</v>
      </c>
      <c r="L656" s="178">
        <v>212</v>
      </c>
      <c r="M656" s="172">
        <v>673</v>
      </c>
      <c r="N656" s="177">
        <v>136</v>
      </c>
      <c r="O656" s="177">
        <v>296</v>
      </c>
      <c r="P656" s="178">
        <v>241</v>
      </c>
    </row>
    <row r="657" spans="1:16" x14ac:dyDescent="0.3">
      <c r="A657" s="209">
        <v>18</v>
      </c>
      <c r="B657" s="176" t="s">
        <v>451</v>
      </c>
      <c r="C657" s="176">
        <v>18410</v>
      </c>
      <c r="D657" s="175" t="s">
        <v>459</v>
      </c>
      <c r="E657" s="172">
        <v>670</v>
      </c>
      <c r="F657" s="177">
        <v>379</v>
      </c>
      <c r="G657" s="177">
        <v>141</v>
      </c>
      <c r="H657" s="178">
        <v>150</v>
      </c>
      <c r="I657" s="172">
        <v>642</v>
      </c>
      <c r="J657" s="177">
        <v>380</v>
      </c>
      <c r="K657" s="177">
        <v>143</v>
      </c>
      <c r="L657" s="178">
        <v>119</v>
      </c>
      <c r="M657" s="172">
        <v>661</v>
      </c>
      <c r="N657" s="177">
        <v>375</v>
      </c>
      <c r="O657" s="177">
        <v>145</v>
      </c>
      <c r="P657" s="178">
        <v>141</v>
      </c>
    </row>
    <row r="658" spans="1:16" x14ac:dyDescent="0.3">
      <c r="A658" s="209">
        <v>25</v>
      </c>
      <c r="B658" s="176" t="s">
        <v>558</v>
      </c>
      <c r="C658" s="176">
        <v>25530</v>
      </c>
      <c r="D658" s="175" t="s">
        <v>621</v>
      </c>
      <c r="E658" s="172">
        <v>630</v>
      </c>
      <c r="F658" s="177">
        <v>198</v>
      </c>
      <c r="G658" s="177">
        <v>189</v>
      </c>
      <c r="H658" s="178">
        <v>243</v>
      </c>
      <c r="I658" s="172">
        <v>617</v>
      </c>
      <c r="J658" s="177">
        <v>202</v>
      </c>
      <c r="K658" s="177">
        <v>160</v>
      </c>
      <c r="L658" s="178">
        <v>255</v>
      </c>
      <c r="M658" s="172">
        <v>645</v>
      </c>
      <c r="N658" s="177">
        <v>210</v>
      </c>
      <c r="O658" s="177">
        <v>173</v>
      </c>
      <c r="P658" s="178">
        <v>262</v>
      </c>
    </row>
    <row r="659" spans="1:16" x14ac:dyDescent="0.3">
      <c r="A659" s="209">
        <v>23</v>
      </c>
      <c r="B659" s="176" t="s">
        <v>268</v>
      </c>
      <c r="C659" s="176">
        <v>23678</v>
      </c>
      <c r="D659" s="175" t="s">
        <v>197</v>
      </c>
      <c r="E659" s="172">
        <v>643</v>
      </c>
      <c r="F659" s="177">
        <v>365</v>
      </c>
      <c r="G659" s="177">
        <v>185</v>
      </c>
      <c r="H659" s="178">
        <v>93</v>
      </c>
      <c r="I659" s="172">
        <v>656</v>
      </c>
      <c r="J659" s="177">
        <v>363</v>
      </c>
      <c r="K659" s="177">
        <v>202</v>
      </c>
      <c r="L659" s="178">
        <v>91</v>
      </c>
      <c r="M659" s="172">
        <v>657</v>
      </c>
      <c r="N659" s="177">
        <v>364</v>
      </c>
      <c r="O659" s="177">
        <v>183</v>
      </c>
      <c r="P659" s="178">
        <v>110</v>
      </c>
    </row>
    <row r="660" spans="1:16" x14ac:dyDescent="0.3">
      <c r="A660" s="209">
        <v>5</v>
      </c>
      <c r="B660" s="176" t="s">
        <v>107</v>
      </c>
      <c r="C660" s="176">
        <v>5885</v>
      </c>
      <c r="D660" s="175" t="s">
        <v>228</v>
      </c>
      <c r="E660" s="172">
        <v>604</v>
      </c>
      <c r="F660" s="177">
        <v>141</v>
      </c>
      <c r="G660" s="177">
        <v>365</v>
      </c>
      <c r="H660" s="178">
        <v>98</v>
      </c>
      <c r="I660" s="172">
        <v>629</v>
      </c>
      <c r="J660" s="177">
        <v>141</v>
      </c>
      <c r="K660" s="177">
        <v>372</v>
      </c>
      <c r="L660" s="178">
        <v>116</v>
      </c>
      <c r="M660" s="172">
        <v>642</v>
      </c>
      <c r="N660" s="177">
        <v>148</v>
      </c>
      <c r="O660" s="177">
        <v>374</v>
      </c>
      <c r="P660" s="178">
        <v>120</v>
      </c>
    </row>
    <row r="661" spans="1:16" x14ac:dyDescent="0.3">
      <c r="A661" s="209">
        <v>23</v>
      </c>
      <c r="B661" s="176" t="s">
        <v>268</v>
      </c>
      <c r="C661" s="176">
        <v>23464</v>
      </c>
      <c r="D661" s="175" t="s">
        <v>541</v>
      </c>
      <c r="E661" s="172">
        <v>642</v>
      </c>
      <c r="F661" s="177">
        <v>240</v>
      </c>
      <c r="G661" s="177">
        <v>213</v>
      </c>
      <c r="H661" s="178">
        <v>189</v>
      </c>
      <c r="I661" s="172">
        <v>630</v>
      </c>
      <c r="J661" s="177">
        <v>239</v>
      </c>
      <c r="K661" s="177">
        <v>206</v>
      </c>
      <c r="L661" s="178">
        <v>185</v>
      </c>
      <c r="M661" s="172">
        <v>645</v>
      </c>
      <c r="N661" s="177">
        <v>242</v>
      </c>
      <c r="O661" s="177">
        <v>210</v>
      </c>
      <c r="P661" s="178">
        <v>193</v>
      </c>
    </row>
    <row r="662" spans="1:16" x14ac:dyDescent="0.3">
      <c r="A662" s="209">
        <v>15</v>
      </c>
      <c r="B662" s="176" t="s">
        <v>304</v>
      </c>
      <c r="C662" s="176">
        <v>15681</v>
      </c>
      <c r="D662" s="175" t="s">
        <v>387</v>
      </c>
      <c r="E662" s="172">
        <v>724</v>
      </c>
      <c r="F662" s="177">
        <v>256</v>
      </c>
      <c r="G662" s="177">
        <v>382</v>
      </c>
      <c r="H662" s="178">
        <v>86</v>
      </c>
      <c r="I662" s="172">
        <v>710</v>
      </c>
      <c r="J662" s="177">
        <v>259</v>
      </c>
      <c r="K662" s="177">
        <v>377</v>
      </c>
      <c r="L662" s="178">
        <v>74</v>
      </c>
      <c r="M662" s="172">
        <v>660</v>
      </c>
      <c r="N662" s="177">
        <v>258</v>
      </c>
      <c r="O662" s="177">
        <v>304</v>
      </c>
      <c r="P662" s="178">
        <v>98</v>
      </c>
    </row>
    <row r="663" spans="1:16" x14ac:dyDescent="0.3">
      <c r="A663" s="209">
        <v>23</v>
      </c>
      <c r="B663" s="176" t="s">
        <v>268</v>
      </c>
      <c r="C663" s="176">
        <v>23300</v>
      </c>
      <c r="D663" s="175" t="s">
        <v>537</v>
      </c>
      <c r="E663" s="172">
        <v>633</v>
      </c>
      <c r="F663" s="177">
        <v>269</v>
      </c>
      <c r="G663" s="177">
        <v>176</v>
      </c>
      <c r="H663" s="178">
        <v>188</v>
      </c>
      <c r="I663" s="172">
        <v>630</v>
      </c>
      <c r="J663" s="177">
        <v>271</v>
      </c>
      <c r="K663" s="177">
        <v>180</v>
      </c>
      <c r="L663" s="178">
        <v>179</v>
      </c>
      <c r="M663" s="172">
        <v>671</v>
      </c>
      <c r="N663" s="177">
        <v>271</v>
      </c>
      <c r="O663" s="177">
        <v>185</v>
      </c>
      <c r="P663" s="178">
        <v>215</v>
      </c>
    </row>
    <row r="664" spans="1:16" x14ac:dyDescent="0.3">
      <c r="A664" s="209">
        <v>13</v>
      </c>
      <c r="B664" s="176" t="s">
        <v>257</v>
      </c>
      <c r="C664" s="176">
        <v>13894</v>
      </c>
      <c r="D664" s="175" t="s">
        <v>303</v>
      </c>
      <c r="E664" s="172">
        <v>623</v>
      </c>
      <c r="F664" s="177">
        <v>198</v>
      </c>
      <c r="G664" s="177">
        <v>246</v>
      </c>
      <c r="H664" s="178">
        <v>179</v>
      </c>
      <c r="I664" s="172">
        <v>572</v>
      </c>
      <c r="J664" s="177">
        <v>197</v>
      </c>
      <c r="K664" s="177">
        <v>218</v>
      </c>
      <c r="L664" s="178">
        <v>157</v>
      </c>
      <c r="M664" s="172">
        <v>694</v>
      </c>
      <c r="N664" s="177">
        <v>199</v>
      </c>
      <c r="O664" s="177">
        <v>275</v>
      </c>
      <c r="P664" s="178">
        <v>220</v>
      </c>
    </row>
    <row r="665" spans="1:16" x14ac:dyDescent="0.3">
      <c r="A665" s="209">
        <v>50</v>
      </c>
      <c r="B665" s="176" t="s">
        <v>777</v>
      </c>
      <c r="C665" s="176">
        <v>50370</v>
      </c>
      <c r="D665" s="175" t="s">
        <v>792</v>
      </c>
      <c r="E665" s="172">
        <v>614</v>
      </c>
      <c r="F665" s="177">
        <v>91</v>
      </c>
      <c r="G665" s="177">
        <v>289</v>
      </c>
      <c r="H665" s="178">
        <v>234</v>
      </c>
      <c r="I665" s="172">
        <v>582</v>
      </c>
      <c r="J665" s="177">
        <v>93</v>
      </c>
      <c r="K665" s="177">
        <v>298</v>
      </c>
      <c r="L665" s="178">
        <v>191</v>
      </c>
      <c r="M665" s="172">
        <v>667</v>
      </c>
      <c r="N665" s="177">
        <v>94</v>
      </c>
      <c r="O665" s="177">
        <v>346</v>
      </c>
      <c r="P665" s="178">
        <v>227</v>
      </c>
    </row>
    <row r="666" spans="1:16" x14ac:dyDescent="0.3">
      <c r="A666" s="209">
        <v>73</v>
      </c>
      <c r="B666" s="176" t="s">
        <v>1016</v>
      </c>
      <c r="C666" s="176">
        <v>73563</v>
      </c>
      <c r="D666" s="175" t="s">
        <v>1050</v>
      </c>
      <c r="E666" s="172">
        <v>637</v>
      </c>
      <c r="F666" s="177">
        <v>198</v>
      </c>
      <c r="G666" s="177">
        <v>266</v>
      </c>
      <c r="H666" s="178">
        <v>173</v>
      </c>
      <c r="I666" s="172">
        <v>630</v>
      </c>
      <c r="J666" s="177">
        <v>264</v>
      </c>
      <c r="K666" s="177">
        <v>199</v>
      </c>
      <c r="L666" s="178">
        <v>167</v>
      </c>
      <c r="M666" s="172">
        <v>659</v>
      </c>
      <c r="N666" s="177">
        <v>271</v>
      </c>
      <c r="O666" s="177">
        <v>190</v>
      </c>
      <c r="P666" s="178">
        <v>198</v>
      </c>
    </row>
    <row r="667" spans="1:16" x14ac:dyDescent="0.3">
      <c r="A667" s="209">
        <v>52</v>
      </c>
      <c r="B667" s="176" t="s">
        <v>180</v>
      </c>
      <c r="C667" s="176">
        <v>52215</v>
      </c>
      <c r="D667" s="175" t="s">
        <v>268</v>
      </c>
      <c r="E667" s="172">
        <v>652</v>
      </c>
      <c r="F667" s="177">
        <v>260</v>
      </c>
      <c r="G667" s="177">
        <v>106</v>
      </c>
      <c r="H667" s="178">
        <v>286</v>
      </c>
      <c r="I667" s="172">
        <v>607</v>
      </c>
      <c r="J667" s="177">
        <v>251</v>
      </c>
      <c r="K667" s="177">
        <v>102</v>
      </c>
      <c r="L667" s="178">
        <v>254</v>
      </c>
      <c r="M667" s="172">
        <v>627</v>
      </c>
      <c r="N667" s="177">
        <v>250</v>
      </c>
      <c r="O667" s="177">
        <v>123</v>
      </c>
      <c r="P667" s="178">
        <v>254</v>
      </c>
    </row>
    <row r="668" spans="1:16" x14ac:dyDescent="0.3">
      <c r="A668" s="209">
        <v>68</v>
      </c>
      <c r="B668" s="176" t="s">
        <v>918</v>
      </c>
      <c r="C668" s="176">
        <v>68464</v>
      </c>
      <c r="D668" s="175" t="s">
        <v>962</v>
      </c>
      <c r="E668" s="172">
        <v>632</v>
      </c>
      <c r="F668" s="177">
        <v>255</v>
      </c>
      <c r="G668" s="177">
        <v>208</v>
      </c>
      <c r="H668" s="178">
        <v>169</v>
      </c>
      <c r="I668" s="172">
        <v>621</v>
      </c>
      <c r="J668" s="177">
        <v>255</v>
      </c>
      <c r="K668" s="177">
        <v>204</v>
      </c>
      <c r="L668" s="178">
        <v>162</v>
      </c>
      <c r="M668" s="172">
        <v>643</v>
      </c>
      <c r="N668" s="177">
        <v>257</v>
      </c>
      <c r="O668" s="177">
        <v>208</v>
      </c>
      <c r="P668" s="178">
        <v>178</v>
      </c>
    </row>
    <row r="669" spans="1:16" x14ac:dyDescent="0.3">
      <c r="A669" s="209">
        <v>20</v>
      </c>
      <c r="B669" s="176" t="s">
        <v>504</v>
      </c>
      <c r="C669" s="176">
        <v>20295</v>
      </c>
      <c r="D669" s="175" t="s">
        <v>516</v>
      </c>
      <c r="E669" s="172">
        <v>661</v>
      </c>
      <c r="F669" s="177">
        <v>232</v>
      </c>
      <c r="G669" s="177">
        <v>327</v>
      </c>
      <c r="H669" s="178">
        <v>102</v>
      </c>
      <c r="I669" s="172">
        <v>610</v>
      </c>
      <c r="J669" s="177">
        <v>240</v>
      </c>
      <c r="K669" s="177">
        <v>264</v>
      </c>
      <c r="L669" s="178">
        <v>106</v>
      </c>
      <c r="M669" s="172">
        <v>635</v>
      </c>
      <c r="N669" s="177">
        <v>254</v>
      </c>
      <c r="O669" s="177">
        <v>267</v>
      </c>
      <c r="P669" s="178">
        <v>114</v>
      </c>
    </row>
    <row r="670" spans="1:16" x14ac:dyDescent="0.3">
      <c r="A670" s="209">
        <v>41</v>
      </c>
      <c r="B670" s="176" t="s">
        <v>699</v>
      </c>
      <c r="C670" s="176">
        <v>41799</v>
      </c>
      <c r="D670" s="175" t="s">
        <v>729</v>
      </c>
      <c r="E670" s="172">
        <v>607</v>
      </c>
      <c r="F670" s="177">
        <v>224</v>
      </c>
      <c r="G670" s="177">
        <v>261</v>
      </c>
      <c r="H670" s="178">
        <v>122</v>
      </c>
      <c r="I670" s="172">
        <v>582</v>
      </c>
      <c r="J670" s="177">
        <v>222</v>
      </c>
      <c r="K670" s="177">
        <v>242</v>
      </c>
      <c r="L670" s="178">
        <v>118</v>
      </c>
      <c r="M670" s="172">
        <v>645</v>
      </c>
      <c r="N670" s="177">
        <v>226</v>
      </c>
      <c r="O670" s="177">
        <v>282</v>
      </c>
      <c r="P670" s="178">
        <v>137</v>
      </c>
    </row>
    <row r="671" spans="1:16" x14ac:dyDescent="0.3">
      <c r="A671" s="209">
        <v>50</v>
      </c>
      <c r="B671" s="176" t="s">
        <v>777</v>
      </c>
      <c r="C671" s="176">
        <v>50683</v>
      </c>
      <c r="D671" s="175" t="s">
        <v>800</v>
      </c>
      <c r="E671" s="172">
        <v>604</v>
      </c>
      <c r="F671" s="177">
        <v>164</v>
      </c>
      <c r="G671" s="177">
        <v>226</v>
      </c>
      <c r="H671" s="178">
        <v>214</v>
      </c>
      <c r="I671" s="172">
        <v>580</v>
      </c>
      <c r="J671" s="177">
        <v>151</v>
      </c>
      <c r="K671" s="177">
        <v>234</v>
      </c>
      <c r="L671" s="178">
        <v>195</v>
      </c>
      <c r="M671" s="172">
        <v>637</v>
      </c>
      <c r="N671" s="177">
        <v>163</v>
      </c>
      <c r="O671" s="177">
        <v>266</v>
      </c>
      <c r="P671" s="178">
        <v>208</v>
      </c>
    </row>
    <row r="672" spans="1:16" x14ac:dyDescent="0.3">
      <c r="A672" s="209">
        <v>50</v>
      </c>
      <c r="B672" s="176" t="s">
        <v>777</v>
      </c>
      <c r="C672" s="176">
        <v>50577</v>
      </c>
      <c r="D672" s="175" t="s">
        <v>797</v>
      </c>
      <c r="E672" s="172">
        <v>662</v>
      </c>
      <c r="F672" s="177">
        <v>173</v>
      </c>
      <c r="G672" s="177">
        <v>268</v>
      </c>
      <c r="H672" s="178">
        <v>221</v>
      </c>
      <c r="I672" s="172">
        <v>633</v>
      </c>
      <c r="J672" s="177">
        <v>170</v>
      </c>
      <c r="K672" s="177">
        <v>271</v>
      </c>
      <c r="L672" s="178">
        <v>192</v>
      </c>
      <c r="M672" s="172">
        <v>639</v>
      </c>
      <c r="N672" s="177">
        <v>168</v>
      </c>
      <c r="O672" s="177">
        <v>263</v>
      </c>
      <c r="P672" s="178">
        <v>208</v>
      </c>
    </row>
    <row r="673" spans="1:16" x14ac:dyDescent="0.3">
      <c r="A673" s="209">
        <v>5</v>
      </c>
      <c r="B673" s="176" t="s">
        <v>107</v>
      </c>
      <c r="C673" s="176">
        <v>5036</v>
      </c>
      <c r="D673" s="175" t="s">
        <v>115</v>
      </c>
      <c r="E673" s="172">
        <v>564</v>
      </c>
      <c r="F673" s="177">
        <v>122</v>
      </c>
      <c r="G673" s="177">
        <v>362</v>
      </c>
      <c r="H673" s="178">
        <v>80</v>
      </c>
      <c r="I673" s="172">
        <v>629</v>
      </c>
      <c r="J673" s="177">
        <v>125</v>
      </c>
      <c r="K673" s="177">
        <v>422</v>
      </c>
      <c r="L673" s="178">
        <v>82</v>
      </c>
      <c r="M673" s="172">
        <v>625</v>
      </c>
      <c r="N673" s="177">
        <v>128</v>
      </c>
      <c r="O673" s="177">
        <v>410</v>
      </c>
      <c r="P673" s="178">
        <v>87</v>
      </c>
    </row>
    <row r="674" spans="1:16" x14ac:dyDescent="0.3">
      <c r="A674" s="209">
        <v>19</v>
      </c>
      <c r="B674" s="176" t="s">
        <v>467</v>
      </c>
      <c r="C674" s="176">
        <v>19022</v>
      </c>
      <c r="D674" s="175" t="s">
        <v>469</v>
      </c>
      <c r="E674" s="172">
        <v>661</v>
      </c>
      <c r="F674" s="177">
        <v>295</v>
      </c>
      <c r="G674" s="177">
        <v>244</v>
      </c>
      <c r="H674" s="178">
        <v>122</v>
      </c>
      <c r="I674" s="172">
        <v>610</v>
      </c>
      <c r="J674" s="177">
        <v>298</v>
      </c>
      <c r="K674" s="177">
        <v>232</v>
      </c>
      <c r="L674" s="178">
        <v>80</v>
      </c>
      <c r="M674" s="172">
        <v>656</v>
      </c>
      <c r="N674" s="177">
        <v>298</v>
      </c>
      <c r="O674" s="177">
        <v>239</v>
      </c>
      <c r="P674" s="178">
        <v>119</v>
      </c>
    </row>
    <row r="675" spans="1:16" x14ac:dyDescent="0.3">
      <c r="A675" s="209">
        <v>41</v>
      </c>
      <c r="B675" s="176" t="s">
        <v>699</v>
      </c>
      <c r="C675" s="176">
        <v>41791</v>
      </c>
      <c r="D675" s="175" t="s">
        <v>727</v>
      </c>
      <c r="E675" s="172">
        <v>705</v>
      </c>
      <c r="F675" s="177">
        <v>279</v>
      </c>
      <c r="G675" s="177">
        <v>139</v>
      </c>
      <c r="H675" s="178">
        <v>287</v>
      </c>
      <c r="I675" s="172">
        <v>599</v>
      </c>
      <c r="J675" s="177">
        <v>254</v>
      </c>
      <c r="K675" s="177">
        <v>144</v>
      </c>
      <c r="L675" s="178">
        <v>201</v>
      </c>
      <c r="M675" s="172">
        <v>707</v>
      </c>
      <c r="N675" s="177">
        <v>276</v>
      </c>
      <c r="O675" s="177">
        <v>139</v>
      </c>
      <c r="P675" s="178">
        <v>292</v>
      </c>
    </row>
    <row r="676" spans="1:16" x14ac:dyDescent="0.3">
      <c r="A676" s="209">
        <v>25</v>
      </c>
      <c r="B676" s="176" t="s">
        <v>558</v>
      </c>
      <c r="C676" s="176">
        <v>25154</v>
      </c>
      <c r="D676" s="175" t="s">
        <v>572</v>
      </c>
      <c r="E676" s="172">
        <v>583</v>
      </c>
      <c r="F676" s="177">
        <v>212</v>
      </c>
      <c r="G676" s="177">
        <v>166</v>
      </c>
      <c r="H676" s="178">
        <v>205</v>
      </c>
      <c r="I676" s="172">
        <v>638</v>
      </c>
      <c r="J676" s="177">
        <v>212</v>
      </c>
      <c r="K676" s="177">
        <v>217</v>
      </c>
      <c r="L676" s="178">
        <v>209</v>
      </c>
      <c r="M676" s="172">
        <v>624</v>
      </c>
      <c r="N676" s="177">
        <v>215</v>
      </c>
      <c r="O676" s="177">
        <v>191</v>
      </c>
      <c r="P676" s="178">
        <v>218</v>
      </c>
    </row>
    <row r="677" spans="1:16" x14ac:dyDescent="0.3">
      <c r="A677" s="209">
        <v>73</v>
      </c>
      <c r="B677" s="176" t="s">
        <v>1016</v>
      </c>
      <c r="C677" s="176">
        <v>73352</v>
      </c>
      <c r="D677" s="175" t="s">
        <v>1039</v>
      </c>
      <c r="E677" s="172">
        <v>653</v>
      </c>
      <c r="F677" s="177">
        <v>299</v>
      </c>
      <c r="G677" s="177">
        <v>159</v>
      </c>
      <c r="H677" s="178">
        <v>195</v>
      </c>
      <c r="I677" s="172">
        <v>620</v>
      </c>
      <c r="J677" s="177">
        <v>294</v>
      </c>
      <c r="K677" s="177">
        <v>165</v>
      </c>
      <c r="L677" s="178">
        <v>161</v>
      </c>
      <c r="M677" s="172">
        <v>669</v>
      </c>
      <c r="N677" s="177">
        <v>298</v>
      </c>
      <c r="O677" s="177">
        <v>155</v>
      </c>
      <c r="P677" s="178">
        <v>216</v>
      </c>
    </row>
    <row r="678" spans="1:16" x14ac:dyDescent="0.3">
      <c r="A678" s="209">
        <v>73</v>
      </c>
      <c r="B678" s="176" t="s">
        <v>1016</v>
      </c>
      <c r="C678" s="176">
        <v>73200</v>
      </c>
      <c r="D678" s="175" t="s">
        <v>1028</v>
      </c>
      <c r="E678" s="172">
        <v>567</v>
      </c>
      <c r="F678" s="177">
        <v>221</v>
      </c>
      <c r="G678" s="177">
        <v>216</v>
      </c>
      <c r="H678" s="178">
        <v>130</v>
      </c>
      <c r="I678" s="172">
        <v>612</v>
      </c>
      <c r="J678" s="177">
        <v>227</v>
      </c>
      <c r="K678" s="177">
        <v>248</v>
      </c>
      <c r="L678" s="178">
        <v>137</v>
      </c>
      <c r="M678" s="172">
        <v>600</v>
      </c>
      <c r="N678" s="177">
        <v>231</v>
      </c>
      <c r="O678" s="177">
        <v>246</v>
      </c>
      <c r="P678" s="178">
        <v>123</v>
      </c>
    </row>
    <row r="679" spans="1:16" x14ac:dyDescent="0.3">
      <c r="A679" s="209">
        <v>19</v>
      </c>
      <c r="B679" s="176" t="s">
        <v>467</v>
      </c>
      <c r="C679" s="176">
        <v>19397</v>
      </c>
      <c r="D679" s="175" t="s">
        <v>482</v>
      </c>
      <c r="E679" s="172">
        <v>578</v>
      </c>
      <c r="F679" s="177">
        <v>366</v>
      </c>
      <c r="G679" s="177">
        <v>98</v>
      </c>
      <c r="H679" s="178">
        <v>114</v>
      </c>
      <c r="I679" s="172">
        <v>609</v>
      </c>
      <c r="J679" s="177">
        <v>411</v>
      </c>
      <c r="K679" s="177">
        <v>101</v>
      </c>
      <c r="L679" s="178">
        <v>97</v>
      </c>
      <c r="M679" s="172">
        <v>645</v>
      </c>
      <c r="N679" s="177">
        <v>411</v>
      </c>
      <c r="O679" s="177">
        <v>103</v>
      </c>
      <c r="P679" s="178">
        <v>131</v>
      </c>
    </row>
    <row r="680" spans="1:16" x14ac:dyDescent="0.3">
      <c r="A680" s="209">
        <v>20</v>
      </c>
      <c r="B680" s="176" t="s">
        <v>504</v>
      </c>
      <c r="C680" s="176">
        <v>20787</v>
      </c>
      <c r="D680" s="175" t="s">
        <v>529</v>
      </c>
      <c r="E680" s="172">
        <v>643</v>
      </c>
      <c r="F680" s="177">
        <v>288</v>
      </c>
      <c r="G680" s="177">
        <v>159</v>
      </c>
      <c r="H680" s="178">
        <v>196</v>
      </c>
      <c r="I680" s="172">
        <v>547</v>
      </c>
      <c r="J680" s="177">
        <v>260</v>
      </c>
      <c r="K680" s="177">
        <v>144</v>
      </c>
      <c r="L680" s="178">
        <v>143</v>
      </c>
      <c r="M680" s="172">
        <v>688</v>
      </c>
      <c r="N680" s="177">
        <v>298</v>
      </c>
      <c r="O680" s="177">
        <v>168</v>
      </c>
      <c r="P680" s="178">
        <v>222</v>
      </c>
    </row>
    <row r="681" spans="1:16" x14ac:dyDescent="0.3">
      <c r="A681" s="209">
        <v>15</v>
      </c>
      <c r="B681" s="176" t="s">
        <v>304</v>
      </c>
      <c r="C681" s="176">
        <v>15272</v>
      </c>
      <c r="D681" s="175" t="s">
        <v>336</v>
      </c>
      <c r="E681" s="172">
        <v>593</v>
      </c>
      <c r="F681" s="177">
        <v>234</v>
      </c>
      <c r="G681" s="177">
        <v>242</v>
      </c>
      <c r="H681" s="178">
        <v>117</v>
      </c>
      <c r="I681" s="172">
        <v>604</v>
      </c>
      <c r="J681" s="177">
        <v>237</v>
      </c>
      <c r="K681" s="177">
        <v>254</v>
      </c>
      <c r="L681" s="178">
        <v>113</v>
      </c>
      <c r="M681" s="172">
        <v>615</v>
      </c>
      <c r="N681" s="177">
        <v>237</v>
      </c>
      <c r="O681" s="177">
        <v>256</v>
      </c>
      <c r="P681" s="178">
        <v>122</v>
      </c>
    </row>
    <row r="682" spans="1:16" x14ac:dyDescent="0.3">
      <c r="A682" s="209">
        <v>23</v>
      </c>
      <c r="B682" s="176" t="s">
        <v>268</v>
      </c>
      <c r="C682" s="176">
        <v>23586</v>
      </c>
      <c r="D682" s="175" t="s">
        <v>548</v>
      </c>
      <c r="E682" s="172">
        <v>584</v>
      </c>
      <c r="F682" s="177">
        <v>267</v>
      </c>
      <c r="G682" s="177">
        <v>139</v>
      </c>
      <c r="H682" s="178">
        <v>178</v>
      </c>
      <c r="I682" s="172">
        <v>562</v>
      </c>
      <c r="J682" s="177">
        <v>267</v>
      </c>
      <c r="K682" s="177">
        <v>107</v>
      </c>
      <c r="L682" s="178">
        <v>188</v>
      </c>
      <c r="M682" s="172">
        <v>622</v>
      </c>
      <c r="N682" s="177">
        <v>264</v>
      </c>
      <c r="O682" s="177">
        <v>154</v>
      </c>
      <c r="P682" s="178">
        <v>204</v>
      </c>
    </row>
    <row r="683" spans="1:16" x14ac:dyDescent="0.3">
      <c r="A683" s="209">
        <v>50</v>
      </c>
      <c r="B683" s="176" t="s">
        <v>777</v>
      </c>
      <c r="C683" s="176">
        <v>50330</v>
      </c>
      <c r="D683" s="175" t="s">
        <v>790</v>
      </c>
      <c r="E683" s="172">
        <v>603</v>
      </c>
      <c r="F683" s="177">
        <v>163</v>
      </c>
      <c r="G683" s="177">
        <v>205</v>
      </c>
      <c r="H683" s="178">
        <v>235</v>
      </c>
      <c r="I683" s="172">
        <v>580</v>
      </c>
      <c r="J683" s="177">
        <v>155</v>
      </c>
      <c r="K683" s="177">
        <v>193</v>
      </c>
      <c r="L683" s="178">
        <v>232</v>
      </c>
      <c r="M683" s="172">
        <v>668</v>
      </c>
      <c r="N683" s="177">
        <v>165</v>
      </c>
      <c r="O683" s="177">
        <v>207</v>
      </c>
      <c r="P683" s="178">
        <v>296</v>
      </c>
    </row>
    <row r="684" spans="1:16" x14ac:dyDescent="0.3">
      <c r="A684" s="209">
        <v>15</v>
      </c>
      <c r="B684" s="176" t="s">
        <v>304</v>
      </c>
      <c r="C684" s="176">
        <v>15480</v>
      </c>
      <c r="D684" s="175" t="s">
        <v>359</v>
      </c>
      <c r="E684" s="172">
        <v>595</v>
      </c>
      <c r="F684" s="177">
        <v>293</v>
      </c>
      <c r="G684" s="177">
        <v>192</v>
      </c>
      <c r="H684" s="178">
        <v>110</v>
      </c>
      <c r="I684" s="172">
        <v>644</v>
      </c>
      <c r="J684" s="177">
        <v>306</v>
      </c>
      <c r="K684" s="177">
        <v>246</v>
      </c>
      <c r="L684" s="178">
        <v>92</v>
      </c>
      <c r="M684" s="172">
        <v>636</v>
      </c>
      <c r="N684" s="177">
        <v>307</v>
      </c>
      <c r="O684" s="177">
        <v>204</v>
      </c>
      <c r="P684" s="178">
        <v>125</v>
      </c>
    </row>
    <row r="685" spans="1:16" x14ac:dyDescent="0.3">
      <c r="A685" s="209">
        <v>54</v>
      </c>
      <c r="B685" s="176" t="s">
        <v>856</v>
      </c>
      <c r="C685" s="176">
        <v>54660</v>
      </c>
      <c r="D685" s="175" t="s">
        <v>886</v>
      </c>
      <c r="E685" s="172">
        <v>529</v>
      </c>
      <c r="F685" s="177">
        <v>251</v>
      </c>
      <c r="G685" s="177">
        <v>184</v>
      </c>
      <c r="H685" s="178">
        <v>94</v>
      </c>
      <c r="I685" s="172">
        <v>594</v>
      </c>
      <c r="J685" s="177">
        <v>301</v>
      </c>
      <c r="K685" s="177">
        <v>205</v>
      </c>
      <c r="L685" s="178">
        <v>88</v>
      </c>
      <c r="M685" s="172">
        <v>624</v>
      </c>
      <c r="N685" s="177">
        <v>303</v>
      </c>
      <c r="O685" s="177">
        <v>212</v>
      </c>
      <c r="P685" s="178">
        <v>109</v>
      </c>
    </row>
    <row r="686" spans="1:16" x14ac:dyDescent="0.3">
      <c r="A686" s="209">
        <v>15</v>
      </c>
      <c r="B686" s="176" t="s">
        <v>304</v>
      </c>
      <c r="C686" s="176">
        <v>15507</v>
      </c>
      <c r="D686" s="175" t="s">
        <v>363</v>
      </c>
      <c r="E686" s="172">
        <v>594</v>
      </c>
      <c r="F686" s="177">
        <v>212</v>
      </c>
      <c r="G686" s="177">
        <v>216</v>
      </c>
      <c r="H686" s="178">
        <v>166</v>
      </c>
      <c r="I686" s="172">
        <v>578</v>
      </c>
      <c r="J686" s="177">
        <v>209</v>
      </c>
      <c r="K686" s="177">
        <v>215</v>
      </c>
      <c r="L686" s="178">
        <v>154</v>
      </c>
      <c r="M686" s="172">
        <v>632</v>
      </c>
      <c r="N686" s="177">
        <v>207</v>
      </c>
      <c r="O686" s="177">
        <v>241</v>
      </c>
      <c r="P686" s="178">
        <v>184</v>
      </c>
    </row>
    <row r="687" spans="1:16" x14ac:dyDescent="0.3">
      <c r="A687" s="209">
        <v>27</v>
      </c>
      <c r="B687" s="176" t="s">
        <v>669</v>
      </c>
      <c r="C687" s="176">
        <v>27077</v>
      </c>
      <c r="D687" s="175" t="s">
        <v>676</v>
      </c>
      <c r="E687" s="172">
        <v>559</v>
      </c>
      <c r="F687" s="177">
        <v>270</v>
      </c>
      <c r="G687" s="177">
        <v>108</v>
      </c>
      <c r="H687" s="178">
        <v>181</v>
      </c>
      <c r="I687" s="172">
        <v>587</v>
      </c>
      <c r="J687" s="177">
        <v>271</v>
      </c>
      <c r="K687" s="177">
        <v>103</v>
      </c>
      <c r="L687" s="178">
        <v>213</v>
      </c>
      <c r="M687" s="172">
        <v>630</v>
      </c>
      <c r="N687" s="177">
        <v>273</v>
      </c>
      <c r="O687" s="177">
        <v>116</v>
      </c>
      <c r="P687" s="178">
        <v>241</v>
      </c>
    </row>
    <row r="688" spans="1:16" x14ac:dyDescent="0.3">
      <c r="A688" s="209">
        <v>15</v>
      </c>
      <c r="B688" s="176" t="s">
        <v>304</v>
      </c>
      <c r="C688" s="176">
        <v>15097</v>
      </c>
      <c r="D688" s="175" t="s">
        <v>312</v>
      </c>
      <c r="E688" s="172">
        <v>565</v>
      </c>
      <c r="F688" s="177">
        <v>168</v>
      </c>
      <c r="G688" s="177">
        <v>272</v>
      </c>
      <c r="H688" s="178">
        <v>125</v>
      </c>
      <c r="I688" s="172">
        <v>527</v>
      </c>
      <c r="J688" s="177">
        <v>152</v>
      </c>
      <c r="K688" s="177">
        <v>267</v>
      </c>
      <c r="L688" s="178">
        <v>108</v>
      </c>
      <c r="M688" s="172">
        <v>631</v>
      </c>
      <c r="N688" s="177">
        <v>174</v>
      </c>
      <c r="O688" s="177">
        <v>320</v>
      </c>
      <c r="P688" s="178">
        <v>137</v>
      </c>
    </row>
    <row r="689" spans="1:16" x14ac:dyDescent="0.3">
      <c r="A689" s="209">
        <v>13</v>
      </c>
      <c r="B689" s="176" t="s">
        <v>257</v>
      </c>
      <c r="C689" s="176">
        <v>13667</v>
      </c>
      <c r="D689" s="175" t="s">
        <v>291</v>
      </c>
      <c r="E689" s="172">
        <v>581</v>
      </c>
      <c r="F689" s="177">
        <v>299</v>
      </c>
      <c r="G689" s="177">
        <v>104</v>
      </c>
      <c r="H689" s="178">
        <v>178</v>
      </c>
      <c r="I689" s="172">
        <v>585</v>
      </c>
      <c r="J689" s="177">
        <v>294</v>
      </c>
      <c r="K689" s="177">
        <v>115</v>
      </c>
      <c r="L689" s="178">
        <v>176</v>
      </c>
      <c r="M689" s="172">
        <v>588</v>
      </c>
      <c r="N689" s="177">
        <v>305</v>
      </c>
      <c r="O689" s="177">
        <v>120</v>
      </c>
      <c r="P689" s="178">
        <v>163</v>
      </c>
    </row>
    <row r="690" spans="1:16" x14ac:dyDescent="0.3">
      <c r="A690" s="209">
        <v>15</v>
      </c>
      <c r="B690" s="176" t="s">
        <v>304</v>
      </c>
      <c r="C690" s="176">
        <v>15542</v>
      </c>
      <c r="D690" s="175" t="s">
        <v>372</v>
      </c>
      <c r="E690" s="172">
        <v>565</v>
      </c>
      <c r="F690" s="177">
        <v>199</v>
      </c>
      <c r="G690" s="177">
        <v>230</v>
      </c>
      <c r="H690" s="178">
        <v>136</v>
      </c>
      <c r="I690" s="172">
        <v>578</v>
      </c>
      <c r="J690" s="177">
        <v>200</v>
      </c>
      <c r="K690" s="177">
        <v>240</v>
      </c>
      <c r="L690" s="178">
        <v>138</v>
      </c>
      <c r="M690" s="172">
        <v>608</v>
      </c>
      <c r="N690" s="177">
        <v>202</v>
      </c>
      <c r="O690" s="177">
        <v>261</v>
      </c>
      <c r="P690" s="178">
        <v>145</v>
      </c>
    </row>
    <row r="691" spans="1:16" x14ac:dyDescent="0.3">
      <c r="A691" s="209">
        <v>5</v>
      </c>
      <c r="B691" s="176" t="s">
        <v>107</v>
      </c>
      <c r="C691" s="176">
        <v>5856</v>
      </c>
      <c r="D691" s="175" t="s">
        <v>224</v>
      </c>
      <c r="E691" s="172">
        <v>607</v>
      </c>
      <c r="F691" s="177">
        <v>178</v>
      </c>
      <c r="G691" s="177">
        <v>307</v>
      </c>
      <c r="H691" s="178">
        <v>122</v>
      </c>
      <c r="I691" s="172">
        <v>612</v>
      </c>
      <c r="J691" s="177">
        <v>179</v>
      </c>
      <c r="K691" s="177">
        <v>310</v>
      </c>
      <c r="L691" s="178">
        <v>123</v>
      </c>
      <c r="M691" s="172">
        <v>612</v>
      </c>
      <c r="N691" s="177">
        <v>177</v>
      </c>
      <c r="O691" s="177">
        <v>300</v>
      </c>
      <c r="P691" s="178">
        <v>135</v>
      </c>
    </row>
    <row r="692" spans="1:16" x14ac:dyDescent="0.3">
      <c r="A692" s="209">
        <v>5</v>
      </c>
      <c r="B692" s="176" t="s">
        <v>107</v>
      </c>
      <c r="C692" s="176">
        <v>5059</v>
      </c>
      <c r="D692" s="175" t="s">
        <v>123</v>
      </c>
      <c r="E692" s="172">
        <v>573</v>
      </c>
      <c r="F692" s="177">
        <v>127</v>
      </c>
      <c r="G692" s="177">
        <v>227</v>
      </c>
      <c r="H692" s="178">
        <v>219</v>
      </c>
      <c r="I692" s="172">
        <v>599</v>
      </c>
      <c r="J692" s="177">
        <v>148</v>
      </c>
      <c r="K692" s="177">
        <v>226</v>
      </c>
      <c r="L692" s="178">
        <v>225</v>
      </c>
      <c r="M692" s="172">
        <v>591</v>
      </c>
      <c r="N692" s="177">
        <v>150</v>
      </c>
      <c r="O692" s="177">
        <v>224</v>
      </c>
      <c r="P692" s="178">
        <v>217</v>
      </c>
    </row>
    <row r="693" spans="1:16" x14ac:dyDescent="0.3">
      <c r="A693" s="209">
        <v>5</v>
      </c>
      <c r="B693" s="176" t="s">
        <v>107</v>
      </c>
      <c r="C693" s="176">
        <v>5658</v>
      </c>
      <c r="D693" s="175" t="s">
        <v>200</v>
      </c>
      <c r="E693" s="172">
        <v>575</v>
      </c>
      <c r="F693" s="177">
        <v>86</v>
      </c>
      <c r="G693" s="177">
        <v>301</v>
      </c>
      <c r="H693" s="178">
        <v>188</v>
      </c>
      <c r="I693" s="172">
        <v>582</v>
      </c>
      <c r="J693" s="177">
        <v>90</v>
      </c>
      <c r="K693" s="177">
        <v>307</v>
      </c>
      <c r="L693" s="178">
        <v>185</v>
      </c>
      <c r="M693" s="172">
        <v>611</v>
      </c>
      <c r="N693" s="177">
        <v>92</v>
      </c>
      <c r="O693" s="177">
        <v>322</v>
      </c>
      <c r="P693" s="178">
        <v>197</v>
      </c>
    </row>
    <row r="694" spans="1:16" x14ac:dyDescent="0.3">
      <c r="A694" s="209">
        <v>68</v>
      </c>
      <c r="B694" s="176" t="s">
        <v>918</v>
      </c>
      <c r="C694" s="176">
        <v>68872</v>
      </c>
      <c r="D694" s="175" t="s">
        <v>302</v>
      </c>
      <c r="E694" s="172">
        <v>602</v>
      </c>
      <c r="F694" s="177">
        <v>161</v>
      </c>
      <c r="G694" s="177">
        <v>210</v>
      </c>
      <c r="H694" s="178">
        <v>231</v>
      </c>
      <c r="I694" s="172">
        <v>606</v>
      </c>
      <c r="J694" s="177">
        <v>160</v>
      </c>
      <c r="K694" s="177">
        <v>239</v>
      </c>
      <c r="L694" s="178">
        <v>207</v>
      </c>
      <c r="M694" s="172">
        <v>642</v>
      </c>
      <c r="N694" s="177">
        <v>158</v>
      </c>
      <c r="O694" s="177">
        <v>234</v>
      </c>
      <c r="P694" s="178">
        <v>250</v>
      </c>
    </row>
    <row r="695" spans="1:16" x14ac:dyDescent="0.3">
      <c r="A695" s="209">
        <v>13</v>
      </c>
      <c r="B695" s="176" t="s">
        <v>257</v>
      </c>
      <c r="C695" s="176">
        <v>13074</v>
      </c>
      <c r="D695" s="176" t="s">
        <v>264</v>
      </c>
      <c r="E695" s="172">
        <v>613</v>
      </c>
      <c r="F695" s="177">
        <v>312</v>
      </c>
      <c r="G695" s="177">
        <v>193</v>
      </c>
      <c r="H695" s="178">
        <v>108</v>
      </c>
      <c r="I695" s="172">
        <v>598</v>
      </c>
      <c r="J695" s="177">
        <v>308</v>
      </c>
      <c r="K695" s="177">
        <v>194</v>
      </c>
      <c r="L695" s="178">
        <v>96</v>
      </c>
      <c r="M695" s="172">
        <v>614</v>
      </c>
      <c r="N695" s="177">
        <v>315</v>
      </c>
      <c r="O695" s="177">
        <v>187</v>
      </c>
      <c r="P695" s="178">
        <v>112</v>
      </c>
    </row>
    <row r="696" spans="1:16" x14ac:dyDescent="0.3">
      <c r="A696" s="209">
        <v>23</v>
      </c>
      <c r="B696" s="176" t="s">
        <v>268</v>
      </c>
      <c r="C696" s="176">
        <v>23090</v>
      </c>
      <c r="D696" s="175" t="s">
        <v>532</v>
      </c>
      <c r="E696" s="172">
        <v>605</v>
      </c>
      <c r="F696" s="177">
        <v>282</v>
      </c>
      <c r="G696" s="177">
        <v>154</v>
      </c>
      <c r="H696" s="178">
        <v>169</v>
      </c>
      <c r="I696" s="172">
        <v>631</v>
      </c>
      <c r="J696" s="177">
        <v>285</v>
      </c>
      <c r="K696" s="177">
        <v>170</v>
      </c>
      <c r="L696" s="178">
        <v>176</v>
      </c>
      <c r="M696" s="172">
        <v>635</v>
      </c>
      <c r="N696" s="177">
        <v>289</v>
      </c>
      <c r="O696" s="177">
        <v>132</v>
      </c>
      <c r="P696" s="178">
        <v>214</v>
      </c>
    </row>
    <row r="697" spans="1:16" x14ac:dyDescent="0.3">
      <c r="A697" s="209">
        <v>68</v>
      </c>
      <c r="B697" s="176" t="s">
        <v>918</v>
      </c>
      <c r="C697" s="176">
        <v>68101</v>
      </c>
      <c r="D697" s="175" t="s">
        <v>257</v>
      </c>
      <c r="E697" s="172">
        <v>703</v>
      </c>
      <c r="F697" s="177">
        <v>253</v>
      </c>
      <c r="G697" s="177">
        <v>336</v>
      </c>
      <c r="H697" s="178">
        <v>114</v>
      </c>
      <c r="I697" s="172">
        <v>617</v>
      </c>
      <c r="J697" s="177">
        <v>253</v>
      </c>
      <c r="K697" s="177">
        <v>253</v>
      </c>
      <c r="L697" s="178">
        <v>111</v>
      </c>
      <c r="M697" s="172">
        <v>615</v>
      </c>
      <c r="N697" s="177">
        <v>256</v>
      </c>
      <c r="O697" s="177">
        <v>230</v>
      </c>
      <c r="P697" s="178">
        <v>129</v>
      </c>
    </row>
    <row r="698" spans="1:16" x14ac:dyDescent="0.3">
      <c r="A698" s="209">
        <v>8</v>
      </c>
      <c r="B698" s="176" t="s">
        <v>233</v>
      </c>
      <c r="C698" s="176">
        <v>8141</v>
      </c>
      <c r="D698" s="175" t="s">
        <v>237</v>
      </c>
      <c r="E698" s="172">
        <v>574</v>
      </c>
      <c r="F698" s="177">
        <v>291</v>
      </c>
      <c r="G698" s="177">
        <v>103</v>
      </c>
      <c r="H698" s="178">
        <v>180</v>
      </c>
      <c r="I698" s="172">
        <v>544</v>
      </c>
      <c r="J698" s="177">
        <v>287</v>
      </c>
      <c r="K698" s="177">
        <v>54</v>
      </c>
      <c r="L698" s="178">
        <v>203</v>
      </c>
      <c r="M698" s="172">
        <v>632</v>
      </c>
      <c r="N698" s="177">
        <v>282</v>
      </c>
      <c r="O698" s="177">
        <v>112</v>
      </c>
      <c r="P698" s="178">
        <v>238</v>
      </c>
    </row>
    <row r="699" spans="1:16" x14ac:dyDescent="0.3">
      <c r="A699" s="209">
        <v>68</v>
      </c>
      <c r="B699" s="176" t="s">
        <v>918</v>
      </c>
      <c r="C699" s="176">
        <v>68745</v>
      </c>
      <c r="D699" s="175" t="s">
        <v>984</v>
      </c>
      <c r="E699" s="172">
        <v>608</v>
      </c>
      <c r="F699" s="177">
        <v>229</v>
      </c>
      <c r="G699" s="177">
        <v>221</v>
      </c>
      <c r="H699" s="178">
        <v>158</v>
      </c>
      <c r="I699" s="172">
        <v>563</v>
      </c>
      <c r="J699" s="177">
        <v>216</v>
      </c>
      <c r="K699" s="177">
        <v>214</v>
      </c>
      <c r="L699" s="178">
        <v>133</v>
      </c>
      <c r="M699" s="172">
        <v>626</v>
      </c>
      <c r="N699" s="177">
        <v>233</v>
      </c>
      <c r="O699" s="177">
        <v>229</v>
      </c>
      <c r="P699" s="178">
        <v>164</v>
      </c>
    </row>
    <row r="700" spans="1:16" x14ac:dyDescent="0.3">
      <c r="A700" s="209">
        <v>13</v>
      </c>
      <c r="B700" s="176" t="s">
        <v>257</v>
      </c>
      <c r="C700" s="176">
        <v>13549</v>
      </c>
      <c r="D700" s="175" t="s">
        <v>282</v>
      </c>
      <c r="E700" s="172">
        <v>549</v>
      </c>
      <c r="F700" s="177">
        <v>403</v>
      </c>
      <c r="G700" s="177">
        <v>16</v>
      </c>
      <c r="H700" s="178">
        <v>130</v>
      </c>
      <c r="I700" s="172">
        <v>570</v>
      </c>
      <c r="J700" s="177">
        <v>398</v>
      </c>
      <c r="K700" s="177">
        <v>26</v>
      </c>
      <c r="L700" s="178">
        <v>146</v>
      </c>
      <c r="M700" s="172">
        <v>599</v>
      </c>
      <c r="N700" s="177">
        <v>411</v>
      </c>
      <c r="O700" s="177">
        <v>33</v>
      </c>
      <c r="P700" s="178">
        <v>155</v>
      </c>
    </row>
    <row r="701" spans="1:16" x14ac:dyDescent="0.3">
      <c r="A701" s="209">
        <v>13</v>
      </c>
      <c r="B701" s="176" t="s">
        <v>257</v>
      </c>
      <c r="C701" s="176">
        <v>13222</v>
      </c>
      <c r="D701" s="175" t="s">
        <v>269</v>
      </c>
      <c r="E701" s="172">
        <v>499</v>
      </c>
      <c r="F701" s="177">
        <v>209</v>
      </c>
      <c r="G701" s="177">
        <v>192</v>
      </c>
      <c r="H701" s="178">
        <v>98</v>
      </c>
      <c r="I701" s="172">
        <v>560</v>
      </c>
      <c r="J701" s="177">
        <v>208</v>
      </c>
      <c r="K701" s="177">
        <v>222</v>
      </c>
      <c r="L701" s="178">
        <v>130</v>
      </c>
      <c r="M701" s="172">
        <v>617</v>
      </c>
      <c r="N701" s="177">
        <v>216</v>
      </c>
      <c r="O701" s="177">
        <v>242</v>
      </c>
      <c r="P701" s="178">
        <v>159</v>
      </c>
    </row>
    <row r="702" spans="1:16" x14ac:dyDescent="0.3">
      <c r="A702" s="209">
        <v>8</v>
      </c>
      <c r="B702" s="176" t="s">
        <v>233</v>
      </c>
      <c r="C702" s="176">
        <v>8558</v>
      </c>
      <c r="D702" s="175" t="s">
        <v>245</v>
      </c>
      <c r="E702" s="172">
        <v>567</v>
      </c>
      <c r="F702" s="177">
        <v>198</v>
      </c>
      <c r="G702" s="177">
        <v>185</v>
      </c>
      <c r="H702" s="178">
        <v>184</v>
      </c>
      <c r="I702" s="172">
        <v>565</v>
      </c>
      <c r="J702" s="177">
        <v>209</v>
      </c>
      <c r="K702" s="177">
        <v>197</v>
      </c>
      <c r="L702" s="178">
        <v>159</v>
      </c>
      <c r="M702" s="172">
        <v>658</v>
      </c>
      <c r="N702" s="177">
        <v>201</v>
      </c>
      <c r="O702" s="177">
        <v>228</v>
      </c>
      <c r="P702" s="178">
        <v>229</v>
      </c>
    </row>
    <row r="703" spans="1:16" x14ac:dyDescent="0.3">
      <c r="A703" s="209">
        <v>18</v>
      </c>
      <c r="B703" s="176" t="s">
        <v>451</v>
      </c>
      <c r="C703" s="176">
        <v>18610</v>
      </c>
      <c r="D703" s="175" t="s">
        <v>463</v>
      </c>
      <c r="E703" s="172">
        <v>595</v>
      </c>
      <c r="F703" s="177">
        <v>283</v>
      </c>
      <c r="G703" s="177">
        <v>161</v>
      </c>
      <c r="H703" s="178">
        <v>151</v>
      </c>
      <c r="I703" s="172">
        <v>558</v>
      </c>
      <c r="J703" s="177">
        <v>274</v>
      </c>
      <c r="K703" s="177">
        <v>157</v>
      </c>
      <c r="L703" s="178">
        <v>127</v>
      </c>
      <c r="M703" s="172">
        <v>653</v>
      </c>
      <c r="N703" s="177">
        <v>288</v>
      </c>
      <c r="O703" s="177">
        <v>171</v>
      </c>
      <c r="P703" s="178">
        <v>194</v>
      </c>
    </row>
    <row r="704" spans="1:16" x14ac:dyDescent="0.3">
      <c r="A704" s="209">
        <v>5</v>
      </c>
      <c r="B704" s="176" t="s">
        <v>107</v>
      </c>
      <c r="C704" s="176">
        <v>5107</v>
      </c>
      <c r="D704" s="175" t="s">
        <v>130</v>
      </c>
      <c r="E704" s="172">
        <v>584</v>
      </c>
      <c r="F704" s="177">
        <v>296</v>
      </c>
      <c r="G704" s="177">
        <v>155</v>
      </c>
      <c r="H704" s="178">
        <v>133</v>
      </c>
      <c r="I704" s="172">
        <v>622</v>
      </c>
      <c r="J704" s="177">
        <v>301</v>
      </c>
      <c r="K704" s="177">
        <v>195</v>
      </c>
      <c r="L704" s="178">
        <v>126</v>
      </c>
      <c r="M704" s="172">
        <v>607</v>
      </c>
      <c r="N704" s="177">
        <v>292</v>
      </c>
      <c r="O704" s="177">
        <v>167</v>
      </c>
      <c r="P704" s="178">
        <v>148</v>
      </c>
    </row>
    <row r="705" spans="1:16" x14ac:dyDescent="0.3">
      <c r="A705" s="209">
        <v>23</v>
      </c>
      <c r="B705" s="176" t="s">
        <v>268</v>
      </c>
      <c r="C705" s="176">
        <v>23350</v>
      </c>
      <c r="D705" s="175" t="s">
        <v>538</v>
      </c>
      <c r="E705" s="172">
        <v>585</v>
      </c>
      <c r="F705" s="177">
        <v>225</v>
      </c>
      <c r="G705" s="177">
        <v>204</v>
      </c>
      <c r="H705" s="178">
        <v>156</v>
      </c>
      <c r="I705" s="172">
        <v>586</v>
      </c>
      <c r="J705" s="177">
        <v>224</v>
      </c>
      <c r="K705" s="177">
        <v>215</v>
      </c>
      <c r="L705" s="178">
        <v>147</v>
      </c>
      <c r="M705" s="172">
        <v>587</v>
      </c>
      <c r="N705" s="177">
        <v>227</v>
      </c>
      <c r="O705" s="177">
        <v>206</v>
      </c>
      <c r="P705" s="178">
        <v>154</v>
      </c>
    </row>
    <row r="706" spans="1:16" x14ac:dyDescent="0.3">
      <c r="A706" s="209">
        <v>13</v>
      </c>
      <c r="B706" s="176" t="s">
        <v>257</v>
      </c>
      <c r="C706" s="176">
        <v>13673</v>
      </c>
      <c r="D706" s="175" t="s">
        <v>293</v>
      </c>
      <c r="E706" s="172">
        <v>572</v>
      </c>
      <c r="F706" s="177">
        <v>245</v>
      </c>
      <c r="G706" s="177">
        <v>172</v>
      </c>
      <c r="H706" s="178">
        <v>155</v>
      </c>
      <c r="I706" s="172">
        <v>562</v>
      </c>
      <c r="J706" s="177">
        <v>241</v>
      </c>
      <c r="K706" s="177">
        <v>163</v>
      </c>
      <c r="L706" s="178">
        <v>158</v>
      </c>
      <c r="M706" s="172">
        <v>571</v>
      </c>
      <c r="N706" s="177">
        <v>252</v>
      </c>
      <c r="O706" s="177">
        <v>169</v>
      </c>
      <c r="P706" s="178">
        <v>150</v>
      </c>
    </row>
    <row r="707" spans="1:16" x14ac:dyDescent="0.3">
      <c r="A707" s="209">
        <v>68</v>
      </c>
      <c r="B707" s="176" t="s">
        <v>918</v>
      </c>
      <c r="C707" s="176">
        <v>68092</v>
      </c>
      <c r="D707" s="175" t="s">
        <v>128</v>
      </c>
      <c r="E707" s="172">
        <v>647</v>
      </c>
      <c r="F707" s="177">
        <v>124</v>
      </c>
      <c r="G707" s="177">
        <v>347</v>
      </c>
      <c r="H707" s="178">
        <v>176</v>
      </c>
      <c r="I707" s="172">
        <v>603</v>
      </c>
      <c r="J707" s="177">
        <v>127</v>
      </c>
      <c r="K707" s="177">
        <v>335</v>
      </c>
      <c r="L707" s="178">
        <v>141</v>
      </c>
      <c r="M707" s="172">
        <v>621</v>
      </c>
      <c r="N707" s="177">
        <v>128</v>
      </c>
      <c r="O707" s="177">
        <v>309</v>
      </c>
      <c r="P707" s="178">
        <v>184</v>
      </c>
    </row>
    <row r="708" spans="1:16" x14ac:dyDescent="0.3">
      <c r="A708" s="209">
        <v>19</v>
      </c>
      <c r="B708" s="176" t="s">
        <v>467</v>
      </c>
      <c r="C708" s="176">
        <v>19513</v>
      </c>
      <c r="D708" s="176" t="s">
        <v>486</v>
      </c>
      <c r="E708" s="172">
        <v>491</v>
      </c>
      <c r="F708" s="177">
        <v>255</v>
      </c>
      <c r="G708" s="177">
        <v>116</v>
      </c>
      <c r="H708" s="178">
        <v>120</v>
      </c>
      <c r="I708" s="172">
        <v>575</v>
      </c>
      <c r="J708" s="177">
        <v>314</v>
      </c>
      <c r="K708" s="177">
        <v>145</v>
      </c>
      <c r="L708" s="178">
        <v>116</v>
      </c>
      <c r="M708" s="172">
        <v>603</v>
      </c>
      <c r="N708" s="177">
        <v>312</v>
      </c>
      <c r="O708" s="177">
        <v>148</v>
      </c>
      <c r="P708" s="178">
        <v>143</v>
      </c>
    </row>
    <row r="709" spans="1:16" x14ac:dyDescent="0.3">
      <c r="A709" s="209">
        <v>52</v>
      </c>
      <c r="B709" s="176" t="s">
        <v>180</v>
      </c>
      <c r="C709" s="176">
        <v>52260</v>
      </c>
      <c r="D709" s="175" t="s">
        <v>476</v>
      </c>
      <c r="E709" s="172">
        <v>598</v>
      </c>
      <c r="F709" s="177">
        <v>256</v>
      </c>
      <c r="G709" s="177">
        <v>100</v>
      </c>
      <c r="H709" s="178">
        <v>242</v>
      </c>
      <c r="I709" s="172">
        <v>578</v>
      </c>
      <c r="J709" s="177">
        <v>254</v>
      </c>
      <c r="K709" s="177">
        <v>110</v>
      </c>
      <c r="L709" s="178">
        <v>214</v>
      </c>
      <c r="M709" s="172">
        <v>618</v>
      </c>
      <c r="N709" s="177">
        <v>257</v>
      </c>
      <c r="O709" s="177">
        <v>102</v>
      </c>
      <c r="P709" s="178">
        <v>259</v>
      </c>
    </row>
    <row r="710" spans="1:16" x14ac:dyDescent="0.3">
      <c r="A710" s="209">
        <v>25</v>
      </c>
      <c r="B710" s="176" t="s">
        <v>558</v>
      </c>
      <c r="C710" s="176">
        <v>25394</v>
      </c>
      <c r="D710" s="175" t="s">
        <v>606</v>
      </c>
      <c r="E710" s="172">
        <v>546</v>
      </c>
      <c r="F710" s="177">
        <v>301</v>
      </c>
      <c r="G710" s="177">
        <v>62</v>
      </c>
      <c r="H710" s="178">
        <v>183</v>
      </c>
      <c r="I710" s="172">
        <v>567</v>
      </c>
      <c r="J710" s="177">
        <v>301</v>
      </c>
      <c r="K710" s="177">
        <v>72</v>
      </c>
      <c r="L710" s="178">
        <v>194</v>
      </c>
      <c r="M710" s="172">
        <v>584</v>
      </c>
      <c r="N710" s="177">
        <v>303</v>
      </c>
      <c r="O710" s="177">
        <v>73</v>
      </c>
      <c r="P710" s="178">
        <v>208</v>
      </c>
    </row>
    <row r="711" spans="1:16" x14ac:dyDescent="0.3">
      <c r="A711" s="209">
        <v>50</v>
      </c>
      <c r="B711" s="176" t="s">
        <v>777</v>
      </c>
      <c r="C711" s="176">
        <v>50223</v>
      </c>
      <c r="D711" s="175" t="s">
        <v>783</v>
      </c>
      <c r="E711" s="172">
        <v>593</v>
      </c>
      <c r="F711" s="177">
        <v>180</v>
      </c>
      <c r="G711" s="177">
        <v>174</v>
      </c>
      <c r="H711" s="178">
        <v>239</v>
      </c>
      <c r="I711" s="172">
        <v>554</v>
      </c>
      <c r="J711" s="177">
        <v>179</v>
      </c>
      <c r="K711" s="177">
        <v>168</v>
      </c>
      <c r="L711" s="178">
        <v>207</v>
      </c>
      <c r="M711" s="172">
        <v>599</v>
      </c>
      <c r="N711" s="177">
        <v>181</v>
      </c>
      <c r="O711" s="177">
        <v>182</v>
      </c>
      <c r="P711" s="178">
        <v>236</v>
      </c>
    </row>
    <row r="712" spans="1:16" x14ac:dyDescent="0.3">
      <c r="A712" s="209">
        <v>54</v>
      </c>
      <c r="B712" s="176" t="s">
        <v>856</v>
      </c>
      <c r="C712" s="176">
        <v>54670</v>
      </c>
      <c r="D712" s="175" t="s">
        <v>887</v>
      </c>
      <c r="E712" s="172">
        <v>491</v>
      </c>
      <c r="F712" s="177">
        <v>284</v>
      </c>
      <c r="G712" s="177">
        <v>87</v>
      </c>
      <c r="H712" s="178">
        <v>120</v>
      </c>
      <c r="I712" s="172">
        <v>531</v>
      </c>
      <c r="J712" s="177">
        <v>366</v>
      </c>
      <c r="K712" s="177">
        <v>76</v>
      </c>
      <c r="L712" s="178">
        <v>89</v>
      </c>
      <c r="M712" s="172">
        <v>614</v>
      </c>
      <c r="N712" s="177">
        <v>402</v>
      </c>
      <c r="O712" s="177">
        <v>78</v>
      </c>
      <c r="P712" s="178">
        <v>134</v>
      </c>
    </row>
    <row r="713" spans="1:16" x14ac:dyDescent="0.3">
      <c r="A713" s="209">
        <v>52</v>
      </c>
      <c r="B713" s="176" t="s">
        <v>180</v>
      </c>
      <c r="C713" s="176">
        <v>52621</v>
      </c>
      <c r="D713" s="175" t="s">
        <v>844</v>
      </c>
      <c r="E713" s="172">
        <v>561</v>
      </c>
      <c r="F713" s="177">
        <v>279</v>
      </c>
      <c r="G713" s="177">
        <v>86</v>
      </c>
      <c r="H713" s="178">
        <v>196</v>
      </c>
      <c r="I713" s="172">
        <v>526</v>
      </c>
      <c r="J713" s="177">
        <v>275</v>
      </c>
      <c r="K713" s="177">
        <v>103</v>
      </c>
      <c r="L713" s="178">
        <v>148</v>
      </c>
      <c r="M713" s="172">
        <v>623</v>
      </c>
      <c r="N713" s="177">
        <v>282</v>
      </c>
      <c r="O713" s="177">
        <v>138</v>
      </c>
      <c r="P713" s="178">
        <v>203</v>
      </c>
    </row>
    <row r="714" spans="1:16" x14ac:dyDescent="0.3">
      <c r="A714" s="209">
        <v>5</v>
      </c>
      <c r="B714" s="176" t="s">
        <v>107</v>
      </c>
      <c r="C714" s="176">
        <v>5647</v>
      </c>
      <c r="D714" s="175" t="s">
        <v>196</v>
      </c>
      <c r="E714" s="172">
        <v>581</v>
      </c>
      <c r="F714" s="177">
        <v>206</v>
      </c>
      <c r="G714" s="177">
        <v>244</v>
      </c>
      <c r="H714" s="178">
        <v>131</v>
      </c>
      <c r="I714" s="172">
        <v>568</v>
      </c>
      <c r="J714" s="177">
        <v>205</v>
      </c>
      <c r="K714" s="177">
        <v>246</v>
      </c>
      <c r="L714" s="178">
        <v>117</v>
      </c>
      <c r="M714" s="172">
        <v>581</v>
      </c>
      <c r="N714" s="177">
        <v>205</v>
      </c>
      <c r="O714" s="177">
        <v>242</v>
      </c>
      <c r="P714" s="178">
        <v>134</v>
      </c>
    </row>
    <row r="715" spans="1:16" x14ac:dyDescent="0.3">
      <c r="A715" s="209">
        <v>25</v>
      </c>
      <c r="B715" s="176" t="s">
        <v>558</v>
      </c>
      <c r="C715" s="176">
        <v>25281</v>
      </c>
      <c r="D715" s="175" t="s">
        <v>585</v>
      </c>
      <c r="E715" s="172">
        <v>530</v>
      </c>
      <c r="F715" s="177">
        <v>246</v>
      </c>
      <c r="G715" s="177">
        <v>96</v>
      </c>
      <c r="H715" s="178">
        <v>188</v>
      </c>
      <c r="I715" s="172">
        <v>555</v>
      </c>
      <c r="J715" s="177">
        <v>246</v>
      </c>
      <c r="K715" s="177">
        <v>99</v>
      </c>
      <c r="L715" s="178">
        <v>210</v>
      </c>
      <c r="M715" s="172">
        <v>568</v>
      </c>
      <c r="N715" s="177">
        <v>254</v>
      </c>
      <c r="O715" s="177">
        <v>100</v>
      </c>
      <c r="P715" s="178">
        <v>214</v>
      </c>
    </row>
    <row r="716" spans="1:16" x14ac:dyDescent="0.3">
      <c r="A716" s="209">
        <v>54</v>
      </c>
      <c r="B716" s="176" t="s">
        <v>856</v>
      </c>
      <c r="C716" s="176">
        <v>54099</v>
      </c>
      <c r="D716" s="175" t="s">
        <v>860</v>
      </c>
      <c r="E716" s="172">
        <v>482</v>
      </c>
      <c r="F716" s="177">
        <v>171</v>
      </c>
      <c r="G716" s="177">
        <v>214</v>
      </c>
      <c r="H716" s="178">
        <v>97</v>
      </c>
      <c r="I716" s="172">
        <v>550</v>
      </c>
      <c r="J716" s="177">
        <v>192</v>
      </c>
      <c r="K716" s="177">
        <v>260</v>
      </c>
      <c r="L716" s="178">
        <v>98</v>
      </c>
      <c r="M716" s="172">
        <v>575</v>
      </c>
      <c r="N716" s="177">
        <v>202</v>
      </c>
      <c r="O716" s="177">
        <v>262</v>
      </c>
      <c r="P716" s="178">
        <v>111</v>
      </c>
    </row>
    <row r="717" spans="1:16" x14ac:dyDescent="0.3">
      <c r="A717" s="209">
        <v>86</v>
      </c>
      <c r="B717" s="176" t="s">
        <v>1123</v>
      </c>
      <c r="C717" s="176">
        <v>86219</v>
      </c>
      <c r="D717" s="175" t="s">
        <v>809</v>
      </c>
      <c r="E717" s="172">
        <v>504</v>
      </c>
      <c r="F717" s="177">
        <v>171</v>
      </c>
      <c r="G717" s="177">
        <v>133</v>
      </c>
      <c r="H717" s="178">
        <v>200</v>
      </c>
      <c r="I717" s="172">
        <v>545</v>
      </c>
      <c r="J717" s="177">
        <v>170</v>
      </c>
      <c r="K717" s="177">
        <v>157</v>
      </c>
      <c r="L717" s="178">
        <v>218</v>
      </c>
      <c r="M717" s="172">
        <v>600</v>
      </c>
      <c r="N717" s="177">
        <v>178</v>
      </c>
      <c r="O717" s="177">
        <v>165</v>
      </c>
      <c r="P717" s="178">
        <v>257</v>
      </c>
    </row>
    <row r="718" spans="1:16" x14ac:dyDescent="0.3">
      <c r="A718" s="209">
        <v>52</v>
      </c>
      <c r="B718" s="176" t="s">
        <v>180</v>
      </c>
      <c r="C718" s="176">
        <v>52788</v>
      </c>
      <c r="D718" s="175" t="s">
        <v>852</v>
      </c>
      <c r="E718" s="172">
        <v>590</v>
      </c>
      <c r="F718" s="177">
        <v>215</v>
      </c>
      <c r="G718" s="177">
        <v>141</v>
      </c>
      <c r="H718" s="178">
        <v>234</v>
      </c>
      <c r="I718" s="172">
        <v>537</v>
      </c>
      <c r="J718" s="177">
        <v>193</v>
      </c>
      <c r="K718" s="177">
        <v>158</v>
      </c>
      <c r="L718" s="178">
        <v>186</v>
      </c>
      <c r="M718" s="172">
        <v>592</v>
      </c>
      <c r="N718" s="177">
        <v>208</v>
      </c>
      <c r="O718" s="177">
        <v>158</v>
      </c>
      <c r="P718" s="178">
        <v>226</v>
      </c>
    </row>
    <row r="719" spans="1:16" x14ac:dyDescent="0.3">
      <c r="A719" s="209">
        <v>8</v>
      </c>
      <c r="B719" s="176" t="s">
        <v>233</v>
      </c>
      <c r="C719" s="176">
        <v>8436</v>
      </c>
      <c r="D719" s="175" t="s">
        <v>242</v>
      </c>
      <c r="E719" s="172">
        <v>553</v>
      </c>
      <c r="F719" s="177">
        <v>285</v>
      </c>
      <c r="G719" s="177">
        <v>49</v>
      </c>
      <c r="H719" s="178">
        <v>219</v>
      </c>
      <c r="I719" s="172">
        <v>544</v>
      </c>
      <c r="J719" s="177">
        <v>277</v>
      </c>
      <c r="K719" s="177">
        <v>40</v>
      </c>
      <c r="L719" s="178">
        <v>227</v>
      </c>
      <c r="M719" s="172">
        <v>593</v>
      </c>
      <c r="N719" s="177">
        <v>278</v>
      </c>
      <c r="O719" s="177">
        <v>43</v>
      </c>
      <c r="P719" s="178">
        <v>272</v>
      </c>
    </row>
    <row r="720" spans="1:16" x14ac:dyDescent="0.3">
      <c r="A720" s="209">
        <v>73</v>
      </c>
      <c r="B720" s="176" t="s">
        <v>1016</v>
      </c>
      <c r="C720" s="176">
        <v>73547</v>
      </c>
      <c r="D720" s="175" t="s">
        <v>1048</v>
      </c>
      <c r="E720" s="172">
        <v>582</v>
      </c>
      <c r="F720" s="177">
        <v>155</v>
      </c>
      <c r="G720" s="177">
        <v>307</v>
      </c>
      <c r="H720" s="178">
        <v>120</v>
      </c>
      <c r="I720" s="172">
        <v>541</v>
      </c>
      <c r="J720" s="177">
        <v>156</v>
      </c>
      <c r="K720" s="177">
        <v>272</v>
      </c>
      <c r="L720" s="178">
        <v>113</v>
      </c>
      <c r="M720" s="172">
        <v>567</v>
      </c>
      <c r="N720" s="177">
        <v>153</v>
      </c>
      <c r="O720" s="177">
        <v>279</v>
      </c>
      <c r="P720" s="178">
        <v>135</v>
      </c>
    </row>
    <row r="721" spans="1:16" x14ac:dyDescent="0.3">
      <c r="A721" s="209">
        <v>54</v>
      </c>
      <c r="B721" s="176" t="s">
        <v>856</v>
      </c>
      <c r="C721" s="176">
        <v>54174</v>
      </c>
      <c r="D721" s="175" t="s">
        <v>865</v>
      </c>
      <c r="E721" s="172">
        <v>610</v>
      </c>
      <c r="F721" s="177">
        <v>241</v>
      </c>
      <c r="G721" s="177">
        <v>213</v>
      </c>
      <c r="H721" s="178">
        <v>156</v>
      </c>
      <c r="I721" s="172">
        <v>565</v>
      </c>
      <c r="J721" s="177">
        <v>267</v>
      </c>
      <c r="K721" s="177">
        <v>167</v>
      </c>
      <c r="L721" s="178">
        <v>131</v>
      </c>
      <c r="M721" s="172">
        <v>592</v>
      </c>
      <c r="N721" s="177">
        <v>251</v>
      </c>
      <c r="O721" s="177">
        <v>161</v>
      </c>
      <c r="P721" s="178">
        <v>180</v>
      </c>
    </row>
    <row r="722" spans="1:16" x14ac:dyDescent="0.3">
      <c r="A722" s="209">
        <v>41</v>
      </c>
      <c r="B722" s="176" t="s">
        <v>699</v>
      </c>
      <c r="C722" s="176">
        <v>41872</v>
      </c>
      <c r="D722" s="175" t="s">
        <v>732</v>
      </c>
      <c r="E722" s="172">
        <v>497</v>
      </c>
      <c r="F722" s="177">
        <v>143</v>
      </c>
      <c r="G722" s="177">
        <v>281</v>
      </c>
      <c r="H722" s="178">
        <v>73</v>
      </c>
      <c r="I722" s="172">
        <v>522</v>
      </c>
      <c r="J722" s="177">
        <v>143</v>
      </c>
      <c r="K722" s="177">
        <v>301</v>
      </c>
      <c r="L722" s="178">
        <v>78</v>
      </c>
      <c r="M722" s="172">
        <v>541</v>
      </c>
      <c r="N722" s="177">
        <v>146</v>
      </c>
      <c r="O722" s="177">
        <v>315</v>
      </c>
      <c r="P722" s="178">
        <v>80</v>
      </c>
    </row>
    <row r="723" spans="1:16" x14ac:dyDescent="0.3">
      <c r="A723" s="209">
        <v>70</v>
      </c>
      <c r="B723" s="176" t="s">
        <v>498</v>
      </c>
      <c r="C723" s="176">
        <v>70473</v>
      </c>
      <c r="D723" s="175" t="s">
        <v>1004</v>
      </c>
      <c r="E723" s="172">
        <v>546</v>
      </c>
      <c r="F723" s="177">
        <v>230</v>
      </c>
      <c r="G723" s="177">
        <v>162</v>
      </c>
      <c r="H723" s="178">
        <v>154</v>
      </c>
      <c r="I723" s="172">
        <v>500</v>
      </c>
      <c r="J723" s="177">
        <v>184</v>
      </c>
      <c r="K723" s="177">
        <v>176</v>
      </c>
      <c r="L723" s="178">
        <v>140</v>
      </c>
      <c r="M723" s="172">
        <v>562</v>
      </c>
      <c r="N723" s="177">
        <v>233</v>
      </c>
      <c r="O723" s="177">
        <v>166</v>
      </c>
      <c r="P723" s="178">
        <v>163</v>
      </c>
    </row>
    <row r="724" spans="1:16" x14ac:dyDescent="0.3">
      <c r="A724" s="209">
        <v>5</v>
      </c>
      <c r="B724" s="176" t="s">
        <v>107</v>
      </c>
      <c r="C724" s="176">
        <v>5628</v>
      </c>
      <c r="D724" s="175" t="s">
        <v>193</v>
      </c>
      <c r="E724" s="172">
        <v>535</v>
      </c>
      <c r="F724" s="177">
        <v>224</v>
      </c>
      <c r="G724" s="177">
        <v>158</v>
      </c>
      <c r="H724" s="178">
        <v>153</v>
      </c>
      <c r="I724" s="172">
        <v>531</v>
      </c>
      <c r="J724" s="177">
        <v>222</v>
      </c>
      <c r="K724" s="177">
        <v>171</v>
      </c>
      <c r="L724" s="178">
        <v>138</v>
      </c>
      <c r="M724" s="172">
        <v>576</v>
      </c>
      <c r="N724" s="177">
        <v>222</v>
      </c>
      <c r="O724" s="177">
        <v>177</v>
      </c>
      <c r="P724" s="178">
        <v>177</v>
      </c>
    </row>
    <row r="725" spans="1:16" x14ac:dyDescent="0.3">
      <c r="A725" s="209">
        <v>23</v>
      </c>
      <c r="B725" s="176" t="s">
        <v>268</v>
      </c>
      <c r="C725" s="176">
        <v>23419</v>
      </c>
      <c r="D725" s="175" t="s">
        <v>540</v>
      </c>
      <c r="E725" s="172">
        <v>542</v>
      </c>
      <c r="F725" s="177">
        <v>272</v>
      </c>
      <c r="G725" s="177">
        <v>187</v>
      </c>
      <c r="H725" s="178">
        <v>83</v>
      </c>
      <c r="I725" s="172">
        <v>538</v>
      </c>
      <c r="J725" s="177">
        <v>289</v>
      </c>
      <c r="K725" s="177">
        <v>191</v>
      </c>
      <c r="L725" s="178">
        <v>58</v>
      </c>
      <c r="M725" s="172">
        <v>572</v>
      </c>
      <c r="N725" s="177">
        <v>290</v>
      </c>
      <c r="O725" s="177">
        <v>184</v>
      </c>
      <c r="P725" s="178">
        <v>98</v>
      </c>
    </row>
    <row r="726" spans="1:16" x14ac:dyDescent="0.3">
      <c r="A726" s="209">
        <v>15</v>
      </c>
      <c r="B726" s="176" t="s">
        <v>304</v>
      </c>
      <c r="C726" s="176">
        <v>15215</v>
      </c>
      <c r="D726" s="175" t="s">
        <v>326</v>
      </c>
      <c r="E726" s="172">
        <v>548</v>
      </c>
      <c r="F726" s="177">
        <v>100</v>
      </c>
      <c r="G726" s="177">
        <v>384</v>
      </c>
      <c r="H726" s="178">
        <v>64</v>
      </c>
      <c r="I726" s="172">
        <v>538</v>
      </c>
      <c r="J726" s="177">
        <v>101</v>
      </c>
      <c r="K726" s="177">
        <v>370</v>
      </c>
      <c r="L726" s="178">
        <v>67</v>
      </c>
      <c r="M726" s="172">
        <v>531</v>
      </c>
      <c r="N726" s="177">
        <v>107</v>
      </c>
      <c r="O726" s="177">
        <v>356</v>
      </c>
      <c r="P726" s="178">
        <v>68</v>
      </c>
    </row>
    <row r="727" spans="1:16" x14ac:dyDescent="0.3">
      <c r="A727" s="209">
        <v>15</v>
      </c>
      <c r="B727" s="176" t="s">
        <v>304</v>
      </c>
      <c r="C727" s="176">
        <v>15804</v>
      </c>
      <c r="D727" s="175" t="s">
        <v>408</v>
      </c>
      <c r="E727" s="172">
        <v>513</v>
      </c>
      <c r="F727" s="177">
        <v>252</v>
      </c>
      <c r="G727" s="177">
        <v>153</v>
      </c>
      <c r="H727" s="178">
        <v>108</v>
      </c>
      <c r="I727" s="172">
        <v>519</v>
      </c>
      <c r="J727" s="177">
        <v>255</v>
      </c>
      <c r="K727" s="177">
        <v>168</v>
      </c>
      <c r="L727" s="178">
        <v>96</v>
      </c>
      <c r="M727" s="172">
        <v>545</v>
      </c>
      <c r="N727" s="177">
        <v>265</v>
      </c>
      <c r="O727" s="177">
        <v>168</v>
      </c>
      <c r="P727" s="178">
        <v>112</v>
      </c>
    </row>
    <row r="728" spans="1:16" x14ac:dyDescent="0.3">
      <c r="A728" s="209">
        <v>66</v>
      </c>
      <c r="B728" s="176" t="s">
        <v>443</v>
      </c>
      <c r="C728" s="176">
        <v>66075</v>
      </c>
      <c r="D728" s="175" t="s">
        <v>470</v>
      </c>
      <c r="E728" s="172">
        <v>548</v>
      </c>
      <c r="F728" s="177">
        <v>211</v>
      </c>
      <c r="G728" s="177">
        <v>215</v>
      </c>
      <c r="H728" s="178">
        <v>122</v>
      </c>
      <c r="I728" s="172">
        <v>565</v>
      </c>
      <c r="J728" s="177">
        <v>215</v>
      </c>
      <c r="K728" s="177">
        <v>240</v>
      </c>
      <c r="L728" s="178">
        <v>110</v>
      </c>
      <c r="M728" s="172">
        <v>547</v>
      </c>
      <c r="N728" s="177">
        <v>216</v>
      </c>
      <c r="O728" s="177">
        <v>202</v>
      </c>
      <c r="P728" s="178">
        <v>129</v>
      </c>
    </row>
    <row r="729" spans="1:16" x14ac:dyDescent="0.3">
      <c r="A729" s="209">
        <v>15</v>
      </c>
      <c r="B729" s="176" t="s">
        <v>304</v>
      </c>
      <c r="C729" s="176">
        <v>15820</v>
      </c>
      <c r="D729" s="175" t="s">
        <v>414</v>
      </c>
      <c r="E729" s="172">
        <v>554</v>
      </c>
      <c r="F729" s="177">
        <v>127</v>
      </c>
      <c r="G729" s="177">
        <v>363</v>
      </c>
      <c r="H729" s="178">
        <v>64</v>
      </c>
      <c r="I729" s="172">
        <v>473</v>
      </c>
      <c r="J729" s="177">
        <v>130</v>
      </c>
      <c r="K729" s="177">
        <v>289</v>
      </c>
      <c r="L729" s="178">
        <v>54</v>
      </c>
      <c r="M729" s="172">
        <v>534</v>
      </c>
      <c r="N729" s="177">
        <v>130</v>
      </c>
      <c r="O729" s="177">
        <v>343</v>
      </c>
      <c r="P729" s="178">
        <v>61</v>
      </c>
    </row>
    <row r="730" spans="1:16" x14ac:dyDescent="0.3">
      <c r="A730" s="209">
        <v>25</v>
      </c>
      <c r="B730" s="176" t="s">
        <v>558</v>
      </c>
      <c r="C730" s="176">
        <v>25438</v>
      </c>
      <c r="D730" s="175" t="s">
        <v>612</v>
      </c>
      <c r="E730" s="172">
        <v>524</v>
      </c>
      <c r="F730" s="177">
        <v>179</v>
      </c>
      <c r="G730" s="177">
        <v>79</v>
      </c>
      <c r="H730" s="178">
        <v>266</v>
      </c>
      <c r="I730" s="172">
        <v>498</v>
      </c>
      <c r="J730" s="177">
        <v>151</v>
      </c>
      <c r="K730" s="177">
        <v>89</v>
      </c>
      <c r="L730" s="178">
        <v>258</v>
      </c>
      <c r="M730" s="172">
        <v>552</v>
      </c>
      <c r="N730" s="177">
        <v>186</v>
      </c>
      <c r="O730" s="177">
        <v>83</v>
      </c>
      <c r="P730" s="178">
        <v>283</v>
      </c>
    </row>
    <row r="731" spans="1:16" x14ac:dyDescent="0.3">
      <c r="A731" s="209">
        <v>5</v>
      </c>
      <c r="B731" s="176" t="s">
        <v>107</v>
      </c>
      <c r="C731" s="176">
        <v>5411</v>
      </c>
      <c r="D731" s="175" t="s">
        <v>174</v>
      </c>
      <c r="E731" s="172">
        <v>529</v>
      </c>
      <c r="F731" s="177">
        <v>253</v>
      </c>
      <c r="G731" s="177">
        <v>158</v>
      </c>
      <c r="H731" s="178">
        <v>118</v>
      </c>
      <c r="I731" s="172">
        <v>511</v>
      </c>
      <c r="J731" s="177">
        <v>255</v>
      </c>
      <c r="K731" s="177">
        <v>153</v>
      </c>
      <c r="L731" s="178">
        <v>103</v>
      </c>
      <c r="M731" s="172">
        <v>557</v>
      </c>
      <c r="N731" s="177">
        <v>251</v>
      </c>
      <c r="O731" s="177">
        <v>168</v>
      </c>
      <c r="P731" s="178">
        <v>138</v>
      </c>
    </row>
    <row r="732" spans="1:16" x14ac:dyDescent="0.3">
      <c r="A732" s="209">
        <v>5</v>
      </c>
      <c r="B732" s="176" t="s">
        <v>107</v>
      </c>
      <c r="C732" s="176">
        <v>5021</v>
      </c>
      <c r="D732" s="175" t="s">
        <v>111</v>
      </c>
      <c r="E732" s="172">
        <v>463</v>
      </c>
      <c r="F732" s="177">
        <v>110</v>
      </c>
      <c r="G732" s="177">
        <v>189</v>
      </c>
      <c r="H732" s="178">
        <v>164</v>
      </c>
      <c r="I732" s="172">
        <v>442</v>
      </c>
      <c r="J732" s="177">
        <v>112</v>
      </c>
      <c r="K732" s="177">
        <v>183</v>
      </c>
      <c r="L732" s="178">
        <v>147</v>
      </c>
      <c r="M732" s="172">
        <v>545</v>
      </c>
      <c r="N732" s="177">
        <v>108</v>
      </c>
      <c r="O732" s="177">
        <v>266</v>
      </c>
      <c r="P732" s="178">
        <v>171</v>
      </c>
    </row>
    <row r="733" spans="1:16" x14ac:dyDescent="0.3">
      <c r="A733" s="209">
        <v>19</v>
      </c>
      <c r="B733" s="176" t="s">
        <v>467</v>
      </c>
      <c r="C733" s="176">
        <v>19622</v>
      </c>
      <c r="D733" s="175" t="s">
        <v>492</v>
      </c>
      <c r="E733" s="172">
        <v>459</v>
      </c>
      <c r="F733" s="177">
        <v>185</v>
      </c>
      <c r="G733" s="177">
        <v>123</v>
      </c>
      <c r="H733" s="178">
        <v>151</v>
      </c>
      <c r="I733" s="172">
        <v>463</v>
      </c>
      <c r="J733" s="177">
        <v>235</v>
      </c>
      <c r="K733" s="177">
        <v>112</v>
      </c>
      <c r="L733" s="178">
        <v>116</v>
      </c>
      <c r="M733" s="172">
        <v>542</v>
      </c>
      <c r="N733" s="177">
        <v>267</v>
      </c>
      <c r="O733" s="177">
        <v>136</v>
      </c>
      <c r="P733" s="178">
        <v>139</v>
      </c>
    </row>
    <row r="734" spans="1:16" x14ac:dyDescent="0.3">
      <c r="A734" s="209">
        <v>27</v>
      </c>
      <c r="B734" s="176" t="s">
        <v>669</v>
      </c>
      <c r="C734" s="176">
        <v>27495</v>
      </c>
      <c r="D734" s="176" t="s">
        <v>691</v>
      </c>
      <c r="E734" s="172">
        <v>517</v>
      </c>
      <c r="F734" s="177">
        <v>201</v>
      </c>
      <c r="G734" s="177">
        <v>183</v>
      </c>
      <c r="H734" s="178">
        <v>133</v>
      </c>
      <c r="I734" s="172">
        <v>514</v>
      </c>
      <c r="J734" s="177">
        <v>198</v>
      </c>
      <c r="K734" s="177">
        <v>191</v>
      </c>
      <c r="L734" s="178">
        <v>125</v>
      </c>
      <c r="M734" s="172">
        <v>542</v>
      </c>
      <c r="N734" s="177">
        <v>201</v>
      </c>
      <c r="O734" s="177">
        <v>192</v>
      </c>
      <c r="P734" s="178">
        <v>149</v>
      </c>
    </row>
    <row r="735" spans="1:16" x14ac:dyDescent="0.3">
      <c r="A735" s="209">
        <v>13</v>
      </c>
      <c r="B735" s="176" t="s">
        <v>257</v>
      </c>
      <c r="C735" s="176">
        <v>13780</v>
      </c>
      <c r="D735" s="175" t="s">
        <v>298</v>
      </c>
      <c r="E735" s="172">
        <v>519</v>
      </c>
      <c r="F735" s="177">
        <v>245</v>
      </c>
      <c r="G735" s="177">
        <v>115</v>
      </c>
      <c r="H735" s="178">
        <v>159</v>
      </c>
      <c r="I735" s="172">
        <v>523</v>
      </c>
      <c r="J735" s="177">
        <v>255</v>
      </c>
      <c r="K735" s="177">
        <v>109</v>
      </c>
      <c r="L735" s="178">
        <v>159</v>
      </c>
      <c r="M735" s="172">
        <v>512</v>
      </c>
      <c r="N735" s="177">
        <v>257</v>
      </c>
      <c r="O735" s="177">
        <v>102</v>
      </c>
      <c r="P735" s="178">
        <v>153</v>
      </c>
    </row>
    <row r="736" spans="1:16" x14ac:dyDescent="0.3">
      <c r="A736" s="209">
        <v>25</v>
      </c>
      <c r="B736" s="176" t="s">
        <v>558</v>
      </c>
      <c r="C736" s="176">
        <v>25594</v>
      </c>
      <c r="D736" s="175" t="s">
        <v>626</v>
      </c>
      <c r="E736" s="172">
        <v>422</v>
      </c>
      <c r="F736" s="177">
        <v>119</v>
      </c>
      <c r="G736" s="177">
        <v>117</v>
      </c>
      <c r="H736" s="178">
        <v>186</v>
      </c>
      <c r="I736" s="172">
        <v>507</v>
      </c>
      <c r="J736" s="177">
        <v>195</v>
      </c>
      <c r="K736" s="177">
        <v>131</v>
      </c>
      <c r="L736" s="178">
        <v>181</v>
      </c>
      <c r="M736" s="172">
        <v>527</v>
      </c>
      <c r="N736" s="177">
        <v>199</v>
      </c>
      <c r="O736" s="177">
        <v>136</v>
      </c>
      <c r="P736" s="178">
        <v>192</v>
      </c>
    </row>
    <row r="737" spans="1:16" x14ac:dyDescent="0.3">
      <c r="A737" s="209">
        <v>47</v>
      </c>
      <c r="B737" s="176" t="s">
        <v>748</v>
      </c>
      <c r="C737" s="176">
        <v>47798</v>
      </c>
      <c r="D737" s="175" t="s">
        <v>774</v>
      </c>
      <c r="E737" s="172">
        <v>523</v>
      </c>
      <c r="F737" s="177">
        <v>301</v>
      </c>
      <c r="G737" s="177">
        <v>114</v>
      </c>
      <c r="H737" s="178">
        <v>108</v>
      </c>
      <c r="I737" s="172">
        <v>479</v>
      </c>
      <c r="J737" s="177">
        <v>297</v>
      </c>
      <c r="K737" s="177">
        <v>109</v>
      </c>
      <c r="L737" s="178">
        <v>73</v>
      </c>
      <c r="M737" s="172">
        <v>554</v>
      </c>
      <c r="N737" s="177">
        <v>298</v>
      </c>
      <c r="O737" s="177">
        <v>144</v>
      </c>
      <c r="P737" s="178">
        <v>112</v>
      </c>
    </row>
    <row r="738" spans="1:16" x14ac:dyDescent="0.3">
      <c r="A738" s="209">
        <v>15</v>
      </c>
      <c r="B738" s="176" t="s">
        <v>304</v>
      </c>
      <c r="C738" s="176">
        <v>15686</v>
      </c>
      <c r="D738" s="175" t="s">
        <v>388</v>
      </c>
      <c r="E738" s="172">
        <v>479</v>
      </c>
      <c r="F738" s="177">
        <v>183</v>
      </c>
      <c r="G738" s="177">
        <v>138</v>
      </c>
      <c r="H738" s="178">
        <v>158</v>
      </c>
      <c r="I738" s="172">
        <v>514</v>
      </c>
      <c r="J738" s="177">
        <v>192</v>
      </c>
      <c r="K738" s="177">
        <v>143</v>
      </c>
      <c r="L738" s="178">
        <v>179</v>
      </c>
      <c r="M738" s="172">
        <v>537</v>
      </c>
      <c r="N738" s="177">
        <v>192</v>
      </c>
      <c r="O738" s="177">
        <v>144</v>
      </c>
      <c r="P738" s="178">
        <v>201</v>
      </c>
    </row>
    <row r="739" spans="1:16" x14ac:dyDescent="0.3">
      <c r="A739" s="209">
        <v>13</v>
      </c>
      <c r="B739" s="176" t="s">
        <v>257</v>
      </c>
      <c r="C739" s="176">
        <v>13160</v>
      </c>
      <c r="D739" s="175" t="s">
        <v>266</v>
      </c>
      <c r="E739" s="172">
        <v>512</v>
      </c>
      <c r="F739" s="177">
        <v>174</v>
      </c>
      <c r="G739" s="177">
        <v>160</v>
      </c>
      <c r="H739" s="178">
        <v>178</v>
      </c>
      <c r="I739" s="172">
        <v>511</v>
      </c>
      <c r="J739" s="177">
        <v>187</v>
      </c>
      <c r="K739" s="177">
        <v>175</v>
      </c>
      <c r="L739" s="178">
        <v>149</v>
      </c>
      <c r="M739" s="172">
        <v>556</v>
      </c>
      <c r="N739" s="177">
        <v>190</v>
      </c>
      <c r="O739" s="177">
        <v>176</v>
      </c>
      <c r="P739" s="178">
        <v>190</v>
      </c>
    </row>
    <row r="740" spans="1:16" x14ac:dyDescent="0.3">
      <c r="A740" s="209">
        <v>27</v>
      </c>
      <c r="B740" s="176" t="s">
        <v>669</v>
      </c>
      <c r="C740" s="176">
        <v>27150</v>
      </c>
      <c r="D740" s="175" t="s">
        <v>679</v>
      </c>
      <c r="E740" s="172">
        <v>485</v>
      </c>
      <c r="F740" s="177">
        <v>299</v>
      </c>
      <c r="G740" s="177">
        <v>83</v>
      </c>
      <c r="H740" s="178">
        <v>103</v>
      </c>
      <c r="I740" s="172">
        <v>487</v>
      </c>
      <c r="J740" s="177">
        <v>302</v>
      </c>
      <c r="K740" s="177">
        <v>79</v>
      </c>
      <c r="L740" s="178">
        <v>106</v>
      </c>
      <c r="M740" s="172">
        <v>527</v>
      </c>
      <c r="N740" s="177">
        <v>302</v>
      </c>
      <c r="O740" s="177">
        <v>107</v>
      </c>
      <c r="P740" s="178">
        <v>118</v>
      </c>
    </row>
    <row r="741" spans="1:16" x14ac:dyDescent="0.3">
      <c r="A741" s="209">
        <v>5</v>
      </c>
      <c r="B741" s="176" t="s">
        <v>107</v>
      </c>
      <c r="C741" s="176">
        <v>5483</v>
      </c>
      <c r="D741" s="175" t="s">
        <v>180</v>
      </c>
      <c r="E741" s="172">
        <v>608</v>
      </c>
      <c r="F741" s="177">
        <v>345</v>
      </c>
      <c r="G741" s="177">
        <v>150</v>
      </c>
      <c r="H741" s="178">
        <v>113</v>
      </c>
      <c r="I741" s="172">
        <v>490</v>
      </c>
      <c r="J741" s="177">
        <v>243</v>
      </c>
      <c r="K741" s="177">
        <v>137</v>
      </c>
      <c r="L741" s="178">
        <v>110</v>
      </c>
      <c r="M741" s="172">
        <v>521</v>
      </c>
      <c r="N741" s="177">
        <v>245</v>
      </c>
      <c r="O741" s="177">
        <v>158</v>
      </c>
      <c r="P741" s="178">
        <v>118</v>
      </c>
    </row>
    <row r="742" spans="1:16" x14ac:dyDescent="0.3">
      <c r="A742" s="209">
        <v>27</v>
      </c>
      <c r="B742" s="176" t="s">
        <v>669</v>
      </c>
      <c r="C742" s="176">
        <v>27025</v>
      </c>
      <c r="D742" s="175" t="s">
        <v>672</v>
      </c>
      <c r="E742" s="172">
        <v>491</v>
      </c>
      <c r="F742" s="177">
        <v>237</v>
      </c>
      <c r="G742" s="177">
        <v>193</v>
      </c>
      <c r="H742" s="178">
        <v>61</v>
      </c>
      <c r="I742" s="172">
        <v>438</v>
      </c>
      <c r="J742" s="177">
        <v>238</v>
      </c>
      <c r="K742" s="177">
        <v>159</v>
      </c>
      <c r="L742" s="178">
        <v>41</v>
      </c>
      <c r="M742" s="172">
        <v>515</v>
      </c>
      <c r="N742" s="177">
        <v>240</v>
      </c>
      <c r="O742" s="177">
        <v>229</v>
      </c>
      <c r="P742" s="178">
        <v>46</v>
      </c>
    </row>
    <row r="743" spans="1:16" x14ac:dyDescent="0.3">
      <c r="A743" s="209">
        <v>5</v>
      </c>
      <c r="B743" s="176" t="s">
        <v>107</v>
      </c>
      <c r="C743" s="176">
        <v>5576</v>
      </c>
      <c r="D743" s="176" t="s">
        <v>186</v>
      </c>
      <c r="E743" s="172">
        <v>518</v>
      </c>
      <c r="F743" s="177">
        <v>182</v>
      </c>
      <c r="G743" s="177">
        <v>138</v>
      </c>
      <c r="H743" s="178">
        <v>198</v>
      </c>
      <c r="I743" s="172">
        <v>507</v>
      </c>
      <c r="J743" s="177">
        <v>183</v>
      </c>
      <c r="K743" s="177">
        <v>118</v>
      </c>
      <c r="L743" s="178">
        <v>206</v>
      </c>
      <c r="M743" s="172">
        <v>523</v>
      </c>
      <c r="N743" s="177">
        <v>182</v>
      </c>
      <c r="O743" s="177">
        <v>122</v>
      </c>
      <c r="P743" s="178">
        <v>219</v>
      </c>
    </row>
    <row r="744" spans="1:16" x14ac:dyDescent="0.3">
      <c r="A744" s="209">
        <v>5</v>
      </c>
      <c r="B744" s="176" t="s">
        <v>107</v>
      </c>
      <c r="C744" s="176">
        <v>5038</v>
      </c>
      <c r="D744" s="175" t="s">
        <v>116</v>
      </c>
      <c r="E744" s="172">
        <v>512</v>
      </c>
      <c r="F744" s="177">
        <v>206</v>
      </c>
      <c r="G744" s="177">
        <v>170</v>
      </c>
      <c r="H744" s="178">
        <v>136</v>
      </c>
      <c r="I744" s="172">
        <v>516</v>
      </c>
      <c r="J744" s="177">
        <v>207</v>
      </c>
      <c r="K744" s="177">
        <v>168</v>
      </c>
      <c r="L744" s="178">
        <v>141</v>
      </c>
      <c r="M744" s="172">
        <v>519</v>
      </c>
      <c r="N744" s="177">
        <v>209</v>
      </c>
      <c r="O744" s="177">
        <v>160</v>
      </c>
      <c r="P744" s="178">
        <v>150</v>
      </c>
    </row>
    <row r="745" spans="1:16" x14ac:dyDescent="0.3">
      <c r="A745" s="209">
        <v>52</v>
      </c>
      <c r="B745" s="176" t="s">
        <v>180</v>
      </c>
      <c r="C745" s="176">
        <v>52258</v>
      </c>
      <c r="D745" s="175" t="s">
        <v>819</v>
      </c>
      <c r="E745" s="172">
        <v>516</v>
      </c>
      <c r="F745" s="177">
        <v>289</v>
      </c>
      <c r="G745" s="177">
        <v>27</v>
      </c>
      <c r="H745" s="178">
        <v>200</v>
      </c>
      <c r="I745" s="172">
        <v>473</v>
      </c>
      <c r="J745" s="177">
        <v>286</v>
      </c>
      <c r="K745" s="177">
        <v>25</v>
      </c>
      <c r="L745" s="178">
        <v>162</v>
      </c>
      <c r="M745" s="172">
        <v>526</v>
      </c>
      <c r="N745" s="177">
        <v>287</v>
      </c>
      <c r="O745" s="177">
        <v>60</v>
      </c>
      <c r="P745" s="178">
        <v>179</v>
      </c>
    </row>
    <row r="746" spans="1:16" x14ac:dyDescent="0.3">
      <c r="A746" s="209">
        <v>15</v>
      </c>
      <c r="B746" s="176" t="s">
        <v>304</v>
      </c>
      <c r="C746" s="176">
        <v>15464</v>
      </c>
      <c r="D746" s="175" t="s">
        <v>355</v>
      </c>
      <c r="E746" s="172">
        <v>484</v>
      </c>
      <c r="F746" s="177">
        <v>164</v>
      </c>
      <c r="G746" s="177">
        <v>263</v>
      </c>
      <c r="H746" s="178">
        <v>57</v>
      </c>
      <c r="I746" s="172">
        <v>470</v>
      </c>
      <c r="J746" s="177">
        <v>164</v>
      </c>
      <c r="K746" s="177">
        <v>244</v>
      </c>
      <c r="L746" s="178">
        <v>62</v>
      </c>
      <c r="M746" s="172">
        <v>518</v>
      </c>
      <c r="N746" s="177">
        <v>189</v>
      </c>
      <c r="O746" s="177">
        <v>258</v>
      </c>
      <c r="P746" s="178">
        <v>71</v>
      </c>
    </row>
    <row r="747" spans="1:16" x14ac:dyDescent="0.3">
      <c r="A747" s="209">
        <v>47</v>
      </c>
      <c r="B747" s="176" t="s">
        <v>748</v>
      </c>
      <c r="C747" s="176">
        <v>47258</v>
      </c>
      <c r="D747" s="175" t="s">
        <v>757</v>
      </c>
      <c r="E747" s="172">
        <v>492</v>
      </c>
      <c r="F747" s="177">
        <v>271</v>
      </c>
      <c r="G747" s="177">
        <v>118</v>
      </c>
      <c r="H747" s="178">
        <v>103</v>
      </c>
      <c r="I747" s="172">
        <v>475</v>
      </c>
      <c r="J747" s="177">
        <v>273</v>
      </c>
      <c r="K747" s="177">
        <v>80</v>
      </c>
      <c r="L747" s="178">
        <v>122</v>
      </c>
      <c r="M747" s="172">
        <v>541</v>
      </c>
      <c r="N747" s="177">
        <v>275</v>
      </c>
      <c r="O747" s="177">
        <v>112</v>
      </c>
      <c r="P747" s="178">
        <v>154</v>
      </c>
    </row>
    <row r="748" spans="1:16" x14ac:dyDescent="0.3">
      <c r="A748" s="209">
        <v>73</v>
      </c>
      <c r="B748" s="176" t="s">
        <v>1016</v>
      </c>
      <c r="C748" s="176">
        <v>73030</v>
      </c>
      <c r="D748" s="175" t="s">
        <v>1020</v>
      </c>
      <c r="E748" s="172">
        <v>522</v>
      </c>
      <c r="F748" s="177">
        <v>182</v>
      </c>
      <c r="G748" s="177">
        <v>220</v>
      </c>
      <c r="H748" s="178">
        <v>120</v>
      </c>
      <c r="I748" s="172">
        <v>508</v>
      </c>
      <c r="J748" s="177">
        <v>178</v>
      </c>
      <c r="K748" s="177">
        <v>220</v>
      </c>
      <c r="L748" s="178">
        <v>110</v>
      </c>
      <c r="M748" s="172">
        <v>534</v>
      </c>
      <c r="N748" s="177">
        <v>166</v>
      </c>
      <c r="O748" s="177">
        <v>232</v>
      </c>
      <c r="P748" s="178">
        <v>136</v>
      </c>
    </row>
    <row r="749" spans="1:16" x14ac:dyDescent="0.3">
      <c r="A749" s="209">
        <v>15</v>
      </c>
      <c r="B749" s="176" t="s">
        <v>304</v>
      </c>
      <c r="C749" s="176">
        <v>15835</v>
      </c>
      <c r="D749" s="175" t="s">
        <v>417</v>
      </c>
      <c r="E749" s="172">
        <v>493</v>
      </c>
      <c r="F749" s="177">
        <v>305</v>
      </c>
      <c r="G749" s="177">
        <v>79</v>
      </c>
      <c r="H749" s="178">
        <v>109</v>
      </c>
      <c r="I749" s="172">
        <v>504</v>
      </c>
      <c r="J749" s="177">
        <v>305</v>
      </c>
      <c r="K749" s="177">
        <v>89</v>
      </c>
      <c r="L749" s="178">
        <v>110</v>
      </c>
      <c r="M749" s="172">
        <v>515</v>
      </c>
      <c r="N749" s="177">
        <v>306</v>
      </c>
      <c r="O749" s="177">
        <v>91</v>
      </c>
      <c r="P749" s="178">
        <v>118</v>
      </c>
    </row>
    <row r="750" spans="1:16" x14ac:dyDescent="0.3">
      <c r="A750" s="209">
        <v>13</v>
      </c>
      <c r="B750" s="176" t="s">
        <v>257</v>
      </c>
      <c r="C750" s="176">
        <v>13810</v>
      </c>
      <c r="D750" s="175" t="s">
        <v>299</v>
      </c>
      <c r="E750" s="172">
        <v>500</v>
      </c>
      <c r="F750" s="177">
        <v>359</v>
      </c>
      <c r="G750" s="177">
        <v>82</v>
      </c>
      <c r="H750" s="178">
        <v>59</v>
      </c>
      <c r="I750" s="172">
        <v>505</v>
      </c>
      <c r="J750" s="177">
        <v>357</v>
      </c>
      <c r="K750" s="177">
        <v>81</v>
      </c>
      <c r="L750" s="178">
        <v>67</v>
      </c>
      <c r="M750" s="172">
        <v>524</v>
      </c>
      <c r="N750" s="177">
        <v>358</v>
      </c>
      <c r="O750" s="177">
        <v>81</v>
      </c>
      <c r="P750" s="178">
        <v>85</v>
      </c>
    </row>
    <row r="751" spans="1:16" x14ac:dyDescent="0.3">
      <c r="A751" s="209">
        <v>15</v>
      </c>
      <c r="B751" s="176" t="s">
        <v>304</v>
      </c>
      <c r="C751" s="176">
        <v>15776</v>
      </c>
      <c r="D751" s="175" t="s">
        <v>404</v>
      </c>
      <c r="E751" s="172">
        <v>483</v>
      </c>
      <c r="F751" s="177">
        <v>133</v>
      </c>
      <c r="G751" s="177">
        <v>238</v>
      </c>
      <c r="H751" s="178">
        <v>112</v>
      </c>
      <c r="I751" s="172">
        <v>487</v>
      </c>
      <c r="J751" s="177">
        <v>128</v>
      </c>
      <c r="K751" s="177">
        <v>246</v>
      </c>
      <c r="L751" s="178">
        <v>113</v>
      </c>
      <c r="M751" s="172">
        <v>511</v>
      </c>
      <c r="N751" s="177">
        <v>134</v>
      </c>
      <c r="O751" s="177">
        <v>255</v>
      </c>
      <c r="P751" s="178">
        <v>122</v>
      </c>
    </row>
    <row r="752" spans="1:16" x14ac:dyDescent="0.3">
      <c r="A752" s="209">
        <v>19</v>
      </c>
      <c r="B752" s="176" t="s">
        <v>467</v>
      </c>
      <c r="C752" s="176">
        <v>19533</v>
      </c>
      <c r="D752" s="175" t="s">
        <v>488</v>
      </c>
      <c r="E752" s="172">
        <v>444</v>
      </c>
      <c r="F752" s="177">
        <v>146</v>
      </c>
      <c r="G752" s="177">
        <v>136</v>
      </c>
      <c r="H752" s="178">
        <v>162</v>
      </c>
      <c r="I752" s="172">
        <v>475</v>
      </c>
      <c r="J752" s="177">
        <v>135</v>
      </c>
      <c r="K752" s="177">
        <v>161</v>
      </c>
      <c r="L752" s="178">
        <v>179</v>
      </c>
      <c r="M752" s="172">
        <v>514</v>
      </c>
      <c r="N752" s="177">
        <v>153</v>
      </c>
      <c r="O752" s="177">
        <v>169</v>
      </c>
      <c r="P752" s="178">
        <v>192</v>
      </c>
    </row>
    <row r="753" spans="1:16" x14ac:dyDescent="0.3">
      <c r="A753" s="209">
        <v>23</v>
      </c>
      <c r="B753" s="176" t="s">
        <v>268</v>
      </c>
      <c r="C753" s="176">
        <v>23168</v>
      </c>
      <c r="D753" s="175" t="s">
        <v>534</v>
      </c>
      <c r="E753" s="172">
        <v>491</v>
      </c>
      <c r="F753" s="177">
        <v>202</v>
      </c>
      <c r="G753" s="177">
        <v>162</v>
      </c>
      <c r="H753" s="178">
        <v>127</v>
      </c>
      <c r="I753" s="172">
        <v>484</v>
      </c>
      <c r="J753" s="177">
        <v>199</v>
      </c>
      <c r="K753" s="177">
        <v>165</v>
      </c>
      <c r="L753" s="178">
        <v>120</v>
      </c>
      <c r="M753" s="172">
        <v>527</v>
      </c>
      <c r="N753" s="177">
        <v>199</v>
      </c>
      <c r="O753" s="177">
        <v>180</v>
      </c>
      <c r="P753" s="178">
        <v>148</v>
      </c>
    </row>
    <row r="754" spans="1:16" x14ac:dyDescent="0.3">
      <c r="A754" s="209">
        <v>27</v>
      </c>
      <c r="B754" s="176" t="s">
        <v>669</v>
      </c>
      <c r="C754" s="176">
        <v>27250</v>
      </c>
      <c r="D754" s="175" t="s">
        <v>683</v>
      </c>
      <c r="E754" s="172">
        <v>407</v>
      </c>
      <c r="F754" s="177">
        <v>167</v>
      </c>
      <c r="G754" s="177">
        <v>64</v>
      </c>
      <c r="H754" s="178">
        <v>176</v>
      </c>
      <c r="I754" s="172">
        <v>382</v>
      </c>
      <c r="J754" s="177">
        <v>166</v>
      </c>
      <c r="K754" s="177">
        <v>43</v>
      </c>
      <c r="L754" s="178">
        <v>173</v>
      </c>
      <c r="M754" s="172">
        <v>497</v>
      </c>
      <c r="N754" s="177">
        <v>168</v>
      </c>
      <c r="O754" s="177">
        <v>157</v>
      </c>
      <c r="P754" s="178">
        <v>172</v>
      </c>
    </row>
    <row r="755" spans="1:16" x14ac:dyDescent="0.3">
      <c r="A755" s="209">
        <v>27</v>
      </c>
      <c r="B755" s="176" t="s">
        <v>669</v>
      </c>
      <c r="C755" s="176">
        <v>27413</v>
      </c>
      <c r="D755" s="175" t="s">
        <v>686</v>
      </c>
      <c r="E755" s="172">
        <v>458</v>
      </c>
      <c r="F755" s="177">
        <v>180</v>
      </c>
      <c r="G755" s="177">
        <v>219</v>
      </c>
      <c r="H755" s="178">
        <v>59</v>
      </c>
      <c r="I755" s="172">
        <v>491</v>
      </c>
      <c r="J755" s="177">
        <v>181</v>
      </c>
      <c r="K755" s="177">
        <v>248</v>
      </c>
      <c r="L755" s="178">
        <v>62</v>
      </c>
      <c r="M755" s="172">
        <v>510</v>
      </c>
      <c r="N755" s="177">
        <v>179</v>
      </c>
      <c r="O755" s="177">
        <v>256</v>
      </c>
      <c r="P755" s="178">
        <v>75</v>
      </c>
    </row>
    <row r="756" spans="1:16" x14ac:dyDescent="0.3">
      <c r="A756" s="209">
        <v>41</v>
      </c>
      <c r="B756" s="176" t="s">
        <v>699</v>
      </c>
      <c r="C756" s="176">
        <v>41676</v>
      </c>
      <c r="D756" s="175" t="s">
        <v>389</v>
      </c>
      <c r="E756" s="172">
        <v>517</v>
      </c>
      <c r="F756" s="177">
        <v>186</v>
      </c>
      <c r="G756" s="177">
        <v>115</v>
      </c>
      <c r="H756" s="178">
        <v>216</v>
      </c>
      <c r="I756" s="172">
        <v>496</v>
      </c>
      <c r="J756" s="177">
        <v>194</v>
      </c>
      <c r="K756" s="177">
        <v>112</v>
      </c>
      <c r="L756" s="178">
        <v>190</v>
      </c>
      <c r="M756" s="172">
        <v>528</v>
      </c>
      <c r="N756" s="177">
        <v>189</v>
      </c>
      <c r="O756" s="177">
        <v>117</v>
      </c>
      <c r="P756" s="178">
        <v>222</v>
      </c>
    </row>
    <row r="757" spans="1:16" x14ac:dyDescent="0.3">
      <c r="A757" s="209">
        <v>70</v>
      </c>
      <c r="B757" s="176" t="s">
        <v>498</v>
      </c>
      <c r="C757" s="176">
        <v>70523</v>
      </c>
      <c r="D757" s="175" t="s">
        <v>1006</v>
      </c>
      <c r="E757" s="172">
        <v>479</v>
      </c>
      <c r="F757" s="177">
        <v>298</v>
      </c>
      <c r="G757" s="177">
        <v>78</v>
      </c>
      <c r="H757" s="178">
        <v>103</v>
      </c>
      <c r="I757" s="172">
        <v>481</v>
      </c>
      <c r="J757" s="177">
        <v>292</v>
      </c>
      <c r="K757" s="177">
        <v>89</v>
      </c>
      <c r="L757" s="178">
        <v>100</v>
      </c>
      <c r="M757" s="172">
        <v>516</v>
      </c>
      <c r="N757" s="177">
        <v>295</v>
      </c>
      <c r="O757" s="177">
        <v>101</v>
      </c>
      <c r="P757" s="178">
        <v>120</v>
      </c>
    </row>
    <row r="758" spans="1:16" x14ac:dyDescent="0.3">
      <c r="A758" s="209">
        <v>13</v>
      </c>
      <c r="B758" s="176" t="s">
        <v>257</v>
      </c>
      <c r="C758" s="176">
        <v>13873</v>
      </c>
      <c r="D758" s="175" t="s">
        <v>302</v>
      </c>
      <c r="E758" s="172">
        <v>465</v>
      </c>
      <c r="F758" s="177">
        <v>312</v>
      </c>
      <c r="G758" s="177">
        <v>86</v>
      </c>
      <c r="H758" s="178">
        <v>67</v>
      </c>
      <c r="I758" s="172">
        <v>472</v>
      </c>
      <c r="J758" s="177">
        <v>316</v>
      </c>
      <c r="K758" s="177">
        <v>78</v>
      </c>
      <c r="L758" s="178">
        <v>78</v>
      </c>
      <c r="M758" s="172">
        <v>505</v>
      </c>
      <c r="N758" s="177">
        <v>320</v>
      </c>
      <c r="O758" s="177">
        <v>91</v>
      </c>
      <c r="P758" s="178">
        <v>94</v>
      </c>
    </row>
    <row r="759" spans="1:16" x14ac:dyDescent="0.3">
      <c r="A759" s="209">
        <v>13</v>
      </c>
      <c r="B759" s="176" t="s">
        <v>257</v>
      </c>
      <c r="C759" s="176">
        <v>13647</v>
      </c>
      <c r="D759" s="176" t="s">
        <v>286</v>
      </c>
      <c r="E759" s="172">
        <v>485</v>
      </c>
      <c r="F759" s="177">
        <v>284</v>
      </c>
      <c r="G759" s="177">
        <v>135</v>
      </c>
      <c r="H759" s="178">
        <v>66</v>
      </c>
      <c r="I759" s="172">
        <v>425</v>
      </c>
      <c r="J759" s="177">
        <v>229</v>
      </c>
      <c r="K759" s="177">
        <v>141</v>
      </c>
      <c r="L759" s="178">
        <v>55</v>
      </c>
      <c r="M759" s="172">
        <v>492</v>
      </c>
      <c r="N759" s="177">
        <v>293</v>
      </c>
      <c r="O759" s="177">
        <v>140</v>
      </c>
      <c r="P759" s="178">
        <v>59</v>
      </c>
    </row>
    <row r="760" spans="1:16" x14ac:dyDescent="0.3">
      <c r="A760" s="209">
        <v>27</v>
      </c>
      <c r="B760" s="176" t="s">
        <v>669</v>
      </c>
      <c r="C760" s="176">
        <v>27810</v>
      </c>
      <c r="D760" s="175" t="s">
        <v>698</v>
      </c>
      <c r="E760" s="172">
        <v>469</v>
      </c>
      <c r="F760" s="177">
        <v>180</v>
      </c>
      <c r="G760" s="177">
        <v>206</v>
      </c>
      <c r="H760" s="178">
        <v>83</v>
      </c>
      <c r="I760" s="172">
        <v>419</v>
      </c>
      <c r="J760" s="177">
        <v>162</v>
      </c>
      <c r="K760" s="177">
        <v>182</v>
      </c>
      <c r="L760" s="178">
        <v>75</v>
      </c>
      <c r="M760" s="172">
        <v>496</v>
      </c>
      <c r="N760" s="177">
        <v>211</v>
      </c>
      <c r="O760" s="177">
        <v>199</v>
      </c>
      <c r="P760" s="178">
        <v>86</v>
      </c>
    </row>
    <row r="761" spans="1:16" x14ac:dyDescent="0.3">
      <c r="A761" s="209">
        <v>86</v>
      </c>
      <c r="B761" s="176" t="s">
        <v>1123</v>
      </c>
      <c r="C761" s="176">
        <v>86755</v>
      </c>
      <c r="D761" s="175" t="s">
        <v>198</v>
      </c>
      <c r="E761" s="172">
        <v>433</v>
      </c>
      <c r="F761" s="177">
        <v>107</v>
      </c>
      <c r="G761" s="177">
        <v>200</v>
      </c>
      <c r="H761" s="178">
        <v>126</v>
      </c>
      <c r="I761" s="172">
        <v>448</v>
      </c>
      <c r="J761" s="177">
        <v>98</v>
      </c>
      <c r="K761" s="177">
        <v>217</v>
      </c>
      <c r="L761" s="178">
        <v>133</v>
      </c>
      <c r="M761" s="172">
        <v>499</v>
      </c>
      <c r="N761" s="177">
        <v>125</v>
      </c>
      <c r="O761" s="177">
        <v>227</v>
      </c>
      <c r="P761" s="178">
        <v>147</v>
      </c>
    </row>
    <row r="762" spans="1:16" x14ac:dyDescent="0.3">
      <c r="A762" s="209">
        <v>8</v>
      </c>
      <c r="B762" s="176" t="s">
        <v>233</v>
      </c>
      <c r="C762" s="176">
        <v>8675</v>
      </c>
      <c r="D762" s="175" t="s">
        <v>250</v>
      </c>
      <c r="E762" s="172">
        <v>473</v>
      </c>
      <c r="F762" s="177">
        <v>190</v>
      </c>
      <c r="G762" s="177">
        <v>109</v>
      </c>
      <c r="H762" s="178">
        <v>174</v>
      </c>
      <c r="I762" s="172">
        <v>520</v>
      </c>
      <c r="J762" s="177">
        <v>197</v>
      </c>
      <c r="K762" s="177">
        <v>134</v>
      </c>
      <c r="L762" s="178">
        <v>189</v>
      </c>
      <c r="M762" s="172">
        <v>507</v>
      </c>
      <c r="N762" s="177">
        <v>184</v>
      </c>
      <c r="O762" s="177">
        <v>111</v>
      </c>
      <c r="P762" s="178">
        <v>212</v>
      </c>
    </row>
    <row r="763" spans="1:16" x14ac:dyDescent="0.3">
      <c r="A763" s="209">
        <v>52</v>
      </c>
      <c r="B763" s="176" t="s">
        <v>180</v>
      </c>
      <c r="C763" s="176">
        <v>52540</v>
      </c>
      <c r="D763" s="175" t="s">
        <v>839</v>
      </c>
      <c r="E763" s="172">
        <v>515</v>
      </c>
      <c r="F763" s="177">
        <v>258</v>
      </c>
      <c r="G763" s="177">
        <v>46</v>
      </c>
      <c r="H763" s="178">
        <v>211</v>
      </c>
      <c r="I763" s="172">
        <v>465</v>
      </c>
      <c r="J763" s="177">
        <v>259</v>
      </c>
      <c r="K763" s="177">
        <v>45</v>
      </c>
      <c r="L763" s="178">
        <v>161</v>
      </c>
      <c r="M763" s="172">
        <v>517</v>
      </c>
      <c r="N763" s="177">
        <v>261</v>
      </c>
      <c r="O763" s="177">
        <v>61</v>
      </c>
      <c r="P763" s="178">
        <v>195</v>
      </c>
    </row>
    <row r="764" spans="1:16" x14ac:dyDescent="0.3">
      <c r="A764" s="209">
        <v>47</v>
      </c>
      <c r="B764" s="176" t="s">
        <v>748</v>
      </c>
      <c r="C764" s="176">
        <v>47720</v>
      </c>
      <c r="D764" s="175" t="s">
        <v>772</v>
      </c>
      <c r="E764" s="172">
        <v>487</v>
      </c>
      <c r="F764" s="177">
        <v>208</v>
      </c>
      <c r="G764" s="177">
        <v>97</v>
      </c>
      <c r="H764" s="178">
        <v>182</v>
      </c>
      <c r="I764" s="172">
        <v>483</v>
      </c>
      <c r="J764" s="177">
        <v>210</v>
      </c>
      <c r="K764" s="177">
        <v>105</v>
      </c>
      <c r="L764" s="178">
        <v>168</v>
      </c>
      <c r="M764" s="172">
        <v>493</v>
      </c>
      <c r="N764" s="177">
        <v>209</v>
      </c>
      <c r="O764" s="177">
        <v>106</v>
      </c>
      <c r="P764" s="178">
        <v>178</v>
      </c>
    </row>
    <row r="765" spans="1:16" x14ac:dyDescent="0.3">
      <c r="A765" s="209">
        <v>5</v>
      </c>
      <c r="B765" s="176" t="s">
        <v>107</v>
      </c>
      <c r="C765" s="176">
        <v>5044</v>
      </c>
      <c r="D765" s="175" t="s">
        <v>119</v>
      </c>
      <c r="E765" s="172">
        <v>487</v>
      </c>
      <c r="F765" s="177">
        <v>167</v>
      </c>
      <c r="G765" s="177">
        <v>222</v>
      </c>
      <c r="H765" s="178">
        <v>98</v>
      </c>
      <c r="I765" s="172">
        <v>474</v>
      </c>
      <c r="J765" s="177">
        <v>167</v>
      </c>
      <c r="K765" s="177">
        <v>220</v>
      </c>
      <c r="L765" s="178">
        <v>87</v>
      </c>
      <c r="M765" s="172">
        <v>499</v>
      </c>
      <c r="N765" s="177">
        <v>164</v>
      </c>
      <c r="O765" s="177">
        <v>232</v>
      </c>
      <c r="P765" s="178">
        <v>103</v>
      </c>
    </row>
    <row r="766" spans="1:16" x14ac:dyDescent="0.3">
      <c r="A766" s="209">
        <v>25</v>
      </c>
      <c r="B766" s="176" t="s">
        <v>558</v>
      </c>
      <c r="C766" s="176">
        <v>25649</v>
      </c>
      <c r="D766" s="175" t="s">
        <v>631</v>
      </c>
      <c r="E766" s="172">
        <v>485</v>
      </c>
      <c r="F766" s="177">
        <v>207</v>
      </c>
      <c r="G766" s="177">
        <v>79</v>
      </c>
      <c r="H766" s="178">
        <v>199</v>
      </c>
      <c r="I766" s="172">
        <v>453</v>
      </c>
      <c r="J766" s="177">
        <v>166</v>
      </c>
      <c r="K766" s="177">
        <v>99</v>
      </c>
      <c r="L766" s="178">
        <v>188</v>
      </c>
      <c r="M766" s="172">
        <v>512</v>
      </c>
      <c r="N766" s="177">
        <v>192</v>
      </c>
      <c r="O766" s="177">
        <v>103</v>
      </c>
      <c r="P766" s="178">
        <v>217</v>
      </c>
    </row>
    <row r="767" spans="1:16" x14ac:dyDescent="0.3">
      <c r="A767" s="209">
        <v>15</v>
      </c>
      <c r="B767" s="176" t="s">
        <v>304</v>
      </c>
      <c r="C767" s="176">
        <v>15367</v>
      </c>
      <c r="D767" s="176" t="s">
        <v>346</v>
      </c>
      <c r="E767" s="172">
        <v>467</v>
      </c>
      <c r="F767" s="177">
        <v>205</v>
      </c>
      <c r="G767" s="177">
        <v>156</v>
      </c>
      <c r="H767" s="178">
        <v>106</v>
      </c>
      <c r="I767" s="172">
        <v>451</v>
      </c>
      <c r="J767" s="177">
        <v>209</v>
      </c>
      <c r="K767" s="177">
        <v>140</v>
      </c>
      <c r="L767" s="178">
        <v>102</v>
      </c>
      <c r="M767" s="172">
        <v>483</v>
      </c>
      <c r="N767" s="177">
        <v>212</v>
      </c>
      <c r="O767" s="177">
        <v>168</v>
      </c>
      <c r="P767" s="178">
        <v>103</v>
      </c>
    </row>
    <row r="768" spans="1:16" x14ac:dyDescent="0.3">
      <c r="A768" s="209">
        <v>25</v>
      </c>
      <c r="B768" s="176" t="s">
        <v>558</v>
      </c>
      <c r="C768" s="176">
        <v>25293</v>
      </c>
      <c r="D768" s="176" t="s">
        <v>589</v>
      </c>
      <c r="E768" s="172">
        <v>450</v>
      </c>
      <c r="F768" s="177">
        <v>142</v>
      </c>
      <c r="G768" s="177">
        <v>84</v>
      </c>
      <c r="H768" s="178">
        <v>224</v>
      </c>
      <c r="I768" s="172">
        <v>469</v>
      </c>
      <c r="J768" s="177">
        <v>139</v>
      </c>
      <c r="K768" s="177">
        <v>83</v>
      </c>
      <c r="L768" s="178">
        <v>247</v>
      </c>
      <c r="M768" s="172">
        <v>499</v>
      </c>
      <c r="N768" s="177">
        <v>142</v>
      </c>
      <c r="O768" s="177">
        <v>93</v>
      </c>
      <c r="P768" s="178">
        <v>264</v>
      </c>
    </row>
    <row r="769" spans="1:16" x14ac:dyDescent="0.3">
      <c r="A769" s="209">
        <v>47</v>
      </c>
      <c r="B769" s="176" t="s">
        <v>748</v>
      </c>
      <c r="C769" s="176">
        <v>47675</v>
      </c>
      <c r="D769" s="175" t="s">
        <v>444</v>
      </c>
      <c r="E769" s="172">
        <v>448</v>
      </c>
      <c r="F769" s="177">
        <v>151</v>
      </c>
      <c r="G769" s="177">
        <v>207</v>
      </c>
      <c r="H769" s="178">
        <v>90</v>
      </c>
      <c r="I769" s="172">
        <v>425</v>
      </c>
      <c r="J769" s="177">
        <v>151</v>
      </c>
      <c r="K769" s="177">
        <v>192</v>
      </c>
      <c r="L769" s="178">
        <v>82</v>
      </c>
      <c r="M769" s="172">
        <v>516</v>
      </c>
      <c r="N769" s="177">
        <v>152</v>
      </c>
      <c r="O769" s="177">
        <v>247</v>
      </c>
      <c r="P769" s="178">
        <v>117</v>
      </c>
    </row>
    <row r="770" spans="1:16" x14ac:dyDescent="0.3">
      <c r="A770" s="209">
        <v>15</v>
      </c>
      <c r="B770" s="176" t="s">
        <v>304</v>
      </c>
      <c r="C770" s="176">
        <v>15740</v>
      </c>
      <c r="D770" s="175" t="s">
        <v>394</v>
      </c>
      <c r="E770" s="172">
        <v>451</v>
      </c>
      <c r="F770" s="177">
        <v>238</v>
      </c>
      <c r="G770" s="177">
        <v>164</v>
      </c>
      <c r="H770" s="178">
        <v>49</v>
      </c>
      <c r="I770" s="172">
        <v>461</v>
      </c>
      <c r="J770" s="177">
        <v>241</v>
      </c>
      <c r="K770" s="177">
        <v>168</v>
      </c>
      <c r="L770" s="178">
        <v>52</v>
      </c>
      <c r="M770" s="172">
        <v>486</v>
      </c>
      <c r="N770" s="177">
        <v>264</v>
      </c>
      <c r="O770" s="177">
        <v>165</v>
      </c>
      <c r="P770" s="178">
        <v>57</v>
      </c>
    </row>
    <row r="771" spans="1:16" x14ac:dyDescent="0.3">
      <c r="A771" s="209">
        <v>70</v>
      </c>
      <c r="B771" s="176" t="s">
        <v>498</v>
      </c>
      <c r="C771" s="176">
        <v>70702</v>
      </c>
      <c r="D771" s="175" t="s">
        <v>1009</v>
      </c>
      <c r="E771" s="172">
        <v>473</v>
      </c>
      <c r="F771" s="177">
        <v>252</v>
      </c>
      <c r="G771" s="177">
        <v>101</v>
      </c>
      <c r="H771" s="178">
        <v>120</v>
      </c>
      <c r="I771" s="172">
        <v>476</v>
      </c>
      <c r="J771" s="177">
        <v>243</v>
      </c>
      <c r="K771" s="177">
        <v>103</v>
      </c>
      <c r="L771" s="178">
        <v>130</v>
      </c>
      <c r="M771" s="172">
        <v>479</v>
      </c>
      <c r="N771" s="177">
        <v>251</v>
      </c>
      <c r="O771" s="177">
        <v>100</v>
      </c>
      <c r="P771" s="178">
        <v>128</v>
      </c>
    </row>
    <row r="772" spans="1:16" x14ac:dyDescent="0.3">
      <c r="A772" s="209">
        <v>19</v>
      </c>
      <c r="B772" s="176" t="s">
        <v>467</v>
      </c>
      <c r="C772" s="176">
        <v>19392</v>
      </c>
      <c r="D772" s="175" t="s">
        <v>481</v>
      </c>
      <c r="E772" s="172">
        <v>428</v>
      </c>
      <c r="F772" s="177">
        <v>235</v>
      </c>
      <c r="G772" s="177">
        <v>78</v>
      </c>
      <c r="H772" s="178">
        <v>115</v>
      </c>
      <c r="I772" s="172">
        <v>495</v>
      </c>
      <c r="J772" s="177">
        <v>301</v>
      </c>
      <c r="K772" s="177">
        <v>83</v>
      </c>
      <c r="L772" s="178">
        <v>111</v>
      </c>
      <c r="M772" s="172">
        <v>516</v>
      </c>
      <c r="N772" s="177">
        <v>295</v>
      </c>
      <c r="O772" s="177">
        <v>75</v>
      </c>
      <c r="P772" s="178">
        <v>146</v>
      </c>
    </row>
    <row r="773" spans="1:16" x14ac:dyDescent="0.3">
      <c r="A773" s="209">
        <v>25</v>
      </c>
      <c r="B773" s="176" t="s">
        <v>558</v>
      </c>
      <c r="C773" s="176">
        <v>25845</v>
      </c>
      <c r="D773" s="175" t="s">
        <v>658</v>
      </c>
      <c r="E773" s="172">
        <v>438</v>
      </c>
      <c r="F773" s="177">
        <v>108</v>
      </c>
      <c r="G773" s="177">
        <v>149</v>
      </c>
      <c r="H773" s="178">
        <v>181</v>
      </c>
      <c r="I773" s="172">
        <v>454</v>
      </c>
      <c r="J773" s="177">
        <v>104</v>
      </c>
      <c r="K773" s="177">
        <v>151</v>
      </c>
      <c r="L773" s="178">
        <v>199</v>
      </c>
      <c r="M773" s="172">
        <v>490</v>
      </c>
      <c r="N773" s="177">
        <v>128</v>
      </c>
      <c r="O773" s="177">
        <v>153</v>
      </c>
      <c r="P773" s="178">
        <v>209</v>
      </c>
    </row>
    <row r="774" spans="1:16" x14ac:dyDescent="0.3">
      <c r="A774" s="209">
        <v>63</v>
      </c>
      <c r="B774" s="176" t="s">
        <v>895</v>
      </c>
      <c r="C774" s="176">
        <v>63548</v>
      </c>
      <c r="D774" s="175" t="s">
        <v>902</v>
      </c>
      <c r="E774" s="172">
        <v>419</v>
      </c>
      <c r="F774" s="177">
        <v>139</v>
      </c>
      <c r="G774" s="177">
        <v>133</v>
      </c>
      <c r="H774" s="178">
        <v>147</v>
      </c>
      <c r="I774" s="172">
        <v>473</v>
      </c>
      <c r="J774" s="177">
        <v>137</v>
      </c>
      <c r="K774" s="177">
        <v>144</v>
      </c>
      <c r="L774" s="178">
        <v>192</v>
      </c>
      <c r="M774" s="172">
        <v>484</v>
      </c>
      <c r="N774" s="177">
        <v>136</v>
      </c>
      <c r="O774" s="177">
        <v>152</v>
      </c>
      <c r="P774" s="178">
        <v>196</v>
      </c>
    </row>
    <row r="775" spans="1:16" x14ac:dyDescent="0.3">
      <c r="A775" s="209">
        <v>20</v>
      </c>
      <c r="B775" s="176" t="s">
        <v>504</v>
      </c>
      <c r="C775" s="176">
        <v>20443</v>
      </c>
      <c r="D775" s="175" t="s">
        <v>520</v>
      </c>
      <c r="E775" s="172">
        <v>485</v>
      </c>
      <c r="F775" s="177">
        <v>228</v>
      </c>
      <c r="G775" s="177">
        <v>77</v>
      </c>
      <c r="H775" s="178">
        <v>180</v>
      </c>
      <c r="I775" s="172">
        <v>553</v>
      </c>
      <c r="J775" s="177">
        <v>292</v>
      </c>
      <c r="K775" s="177">
        <v>80</v>
      </c>
      <c r="L775" s="178">
        <v>181</v>
      </c>
      <c r="M775" s="172">
        <v>497</v>
      </c>
      <c r="N775" s="177">
        <v>222</v>
      </c>
      <c r="O775" s="177">
        <v>75</v>
      </c>
      <c r="P775" s="178">
        <v>200</v>
      </c>
    </row>
    <row r="776" spans="1:16" x14ac:dyDescent="0.3">
      <c r="A776" s="209">
        <v>13</v>
      </c>
      <c r="B776" s="176" t="s">
        <v>257</v>
      </c>
      <c r="C776" s="176">
        <v>13042</v>
      </c>
      <c r="D776" s="175" t="s">
        <v>261</v>
      </c>
      <c r="E776" s="172">
        <v>409</v>
      </c>
      <c r="F776" s="177">
        <v>178</v>
      </c>
      <c r="G776" s="177">
        <v>143</v>
      </c>
      <c r="H776" s="178">
        <v>88</v>
      </c>
      <c r="I776" s="172">
        <v>411</v>
      </c>
      <c r="J776" s="177">
        <v>176</v>
      </c>
      <c r="K776" s="177">
        <v>156</v>
      </c>
      <c r="L776" s="178">
        <v>79</v>
      </c>
      <c r="M776" s="172">
        <v>494</v>
      </c>
      <c r="N776" s="177">
        <v>181</v>
      </c>
      <c r="O776" s="177">
        <v>218</v>
      </c>
      <c r="P776" s="178">
        <v>95</v>
      </c>
    </row>
    <row r="777" spans="1:16" x14ac:dyDescent="0.3">
      <c r="A777" s="209">
        <v>68</v>
      </c>
      <c r="B777" s="176" t="s">
        <v>918</v>
      </c>
      <c r="C777" s="176">
        <v>68147</v>
      </c>
      <c r="D777" s="175" t="s">
        <v>925</v>
      </c>
      <c r="E777" s="172">
        <v>414</v>
      </c>
      <c r="F777" s="177">
        <v>98</v>
      </c>
      <c r="G777" s="177">
        <v>166</v>
      </c>
      <c r="H777" s="178">
        <v>150</v>
      </c>
      <c r="I777" s="172">
        <v>433</v>
      </c>
      <c r="J777" s="177">
        <v>84</v>
      </c>
      <c r="K777" s="177">
        <v>220</v>
      </c>
      <c r="L777" s="178">
        <v>129</v>
      </c>
      <c r="M777" s="172">
        <v>506</v>
      </c>
      <c r="N777" s="177">
        <v>112</v>
      </c>
      <c r="O777" s="177">
        <v>237</v>
      </c>
      <c r="P777" s="178">
        <v>157</v>
      </c>
    </row>
    <row r="778" spans="1:16" x14ac:dyDescent="0.3">
      <c r="A778" s="209">
        <v>5</v>
      </c>
      <c r="B778" s="176" t="s">
        <v>107</v>
      </c>
      <c r="C778" s="176">
        <v>5306</v>
      </c>
      <c r="D778" s="175" t="s">
        <v>157</v>
      </c>
      <c r="E778" s="172">
        <v>470</v>
      </c>
      <c r="F778" s="177">
        <v>157</v>
      </c>
      <c r="G778" s="177">
        <v>210</v>
      </c>
      <c r="H778" s="178">
        <v>103</v>
      </c>
      <c r="I778" s="172">
        <v>476</v>
      </c>
      <c r="J778" s="177">
        <v>157</v>
      </c>
      <c r="K778" s="177">
        <v>209</v>
      </c>
      <c r="L778" s="178">
        <v>110</v>
      </c>
      <c r="M778" s="172">
        <v>480</v>
      </c>
      <c r="N778" s="177">
        <v>153</v>
      </c>
      <c r="O778" s="177">
        <v>213</v>
      </c>
      <c r="P778" s="178">
        <v>114</v>
      </c>
    </row>
    <row r="779" spans="1:16" x14ac:dyDescent="0.3">
      <c r="A779" s="209">
        <v>54</v>
      </c>
      <c r="B779" s="176" t="s">
        <v>856</v>
      </c>
      <c r="C779" s="176">
        <v>54128</v>
      </c>
      <c r="D779" s="175" t="s">
        <v>863</v>
      </c>
      <c r="E779" s="172">
        <v>449</v>
      </c>
      <c r="F779" s="177">
        <v>286</v>
      </c>
      <c r="G779" s="177">
        <v>49</v>
      </c>
      <c r="H779" s="178">
        <v>114</v>
      </c>
      <c r="I779" s="172">
        <v>517</v>
      </c>
      <c r="J779" s="177">
        <v>348</v>
      </c>
      <c r="K779" s="177">
        <v>45</v>
      </c>
      <c r="L779" s="178">
        <v>124</v>
      </c>
      <c r="M779" s="172">
        <v>485</v>
      </c>
      <c r="N779" s="177">
        <v>295</v>
      </c>
      <c r="O779" s="177">
        <v>57</v>
      </c>
      <c r="P779" s="178">
        <v>133</v>
      </c>
    </row>
    <row r="780" spans="1:16" x14ac:dyDescent="0.3">
      <c r="A780" s="209">
        <v>13</v>
      </c>
      <c r="B780" s="176" t="s">
        <v>257</v>
      </c>
      <c r="C780" s="176">
        <v>13188</v>
      </c>
      <c r="D780" s="175" t="s">
        <v>267</v>
      </c>
      <c r="E780" s="172">
        <v>485</v>
      </c>
      <c r="F780" s="177">
        <v>211</v>
      </c>
      <c r="G780" s="177">
        <v>157</v>
      </c>
      <c r="H780" s="178">
        <v>117</v>
      </c>
      <c r="I780" s="172">
        <v>485</v>
      </c>
      <c r="J780" s="177">
        <v>236</v>
      </c>
      <c r="K780" s="177">
        <v>143</v>
      </c>
      <c r="L780" s="178">
        <v>106</v>
      </c>
      <c r="M780" s="172">
        <v>490</v>
      </c>
      <c r="N780" s="177">
        <v>241</v>
      </c>
      <c r="O780" s="177">
        <v>127</v>
      </c>
      <c r="P780" s="178">
        <v>122</v>
      </c>
    </row>
    <row r="781" spans="1:16" x14ac:dyDescent="0.3">
      <c r="A781" s="209">
        <v>5</v>
      </c>
      <c r="B781" s="176" t="s">
        <v>107</v>
      </c>
      <c r="C781" s="176">
        <v>5315</v>
      </c>
      <c r="D781" s="175" t="s">
        <v>161</v>
      </c>
      <c r="E781" s="172">
        <v>442</v>
      </c>
      <c r="F781" s="177">
        <v>146</v>
      </c>
      <c r="G781" s="177">
        <v>206</v>
      </c>
      <c r="H781" s="178">
        <v>90</v>
      </c>
      <c r="I781" s="172">
        <v>449</v>
      </c>
      <c r="J781" s="177">
        <v>148</v>
      </c>
      <c r="K781" s="177">
        <v>230</v>
      </c>
      <c r="L781" s="178">
        <v>71</v>
      </c>
      <c r="M781" s="172">
        <v>485</v>
      </c>
      <c r="N781" s="177">
        <v>150</v>
      </c>
      <c r="O781" s="177">
        <v>252</v>
      </c>
      <c r="P781" s="178">
        <v>83</v>
      </c>
    </row>
    <row r="782" spans="1:16" x14ac:dyDescent="0.3">
      <c r="A782" s="209">
        <v>54</v>
      </c>
      <c r="B782" s="176" t="s">
        <v>856</v>
      </c>
      <c r="C782" s="176">
        <v>54553</v>
      </c>
      <c r="D782" s="175" t="s">
        <v>884</v>
      </c>
      <c r="E782" s="172">
        <v>439</v>
      </c>
      <c r="F782" s="177">
        <v>143</v>
      </c>
      <c r="G782" s="177">
        <v>144</v>
      </c>
      <c r="H782" s="178">
        <v>152</v>
      </c>
      <c r="I782" s="172">
        <v>453</v>
      </c>
      <c r="J782" s="177">
        <v>161</v>
      </c>
      <c r="K782" s="177">
        <v>156</v>
      </c>
      <c r="L782" s="178">
        <v>136</v>
      </c>
      <c r="M782" s="172">
        <v>465</v>
      </c>
      <c r="N782" s="177">
        <v>167</v>
      </c>
      <c r="O782" s="177">
        <v>170</v>
      </c>
      <c r="P782" s="178">
        <v>128</v>
      </c>
    </row>
    <row r="783" spans="1:16" x14ac:dyDescent="0.3">
      <c r="A783" s="209">
        <v>73</v>
      </c>
      <c r="B783" s="176" t="s">
        <v>1016</v>
      </c>
      <c r="C783" s="176">
        <v>73043</v>
      </c>
      <c r="D783" s="175" t="s">
        <v>1021</v>
      </c>
      <c r="E783" s="172">
        <v>447</v>
      </c>
      <c r="F783" s="177">
        <v>231</v>
      </c>
      <c r="G783" s="177">
        <v>36</v>
      </c>
      <c r="H783" s="178">
        <v>180</v>
      </c>
      <c r="I783" s="172">
        <v>442</v>
      </c>
      <c r="J783" s="177">
        <v>229</v>
      </c>
      <c r="K783" s="177">
        <v>42</v>
      </c>
      <c r="L783" s="178">
        <v>171</v>
      </c>
      <c r="M783" s="172">
        <v>497</v>
      </c>
      <c r="N783" s="177">
        <v>259</v>
      </c>
      <c r="O783" s="177">
        <v>42</v>
      </c>
      <c r="P783" s="178">
        <v>196</v>
      </c>
    </row>
    <row r="784" spans="1:16" x14ac:dyDescent="0.3">
      <c r="A784" s="209">
        <v>15</v>
      </c>
      <c r="B784" s="176" t="s">
        <v>304</v>
      </c>
      <c r="C784" s="176">
        <v>15638</v>
      </c>
      <c r="D784" s="175" t="s">
        <v>380</v>
      </c>
      <c r="E784" s="172">
        <v>440</v>
      </c>
      <c r="F784" s="177">
        <v>109</v>
      </c>
      <c r="G784" s="177">
        <v>216</v>
      </c>
      <c r="H784" s="178">
        <v>115</v>
      </c>
      <c r="I784" s="172">
        <v>450</v>
      </c>
      <c r="J784" s="177">
        <v>107</v>
      </c>
      <c r="K784" s="177">
        <v>223</v>
      </c>
      <c r="L784" s="178">
        <v>120</v>
      </c>
      <c r="M784" s="172">
        <v>488</v>
      </c>
      <c r="N784" s="177">
        <v>119</v>
      </c>
      <c r="O784" s="177">
        <v>231</v>
      </c>
      <c r="P784" s="178">
        <v>138</v>
      </c>
    </row>
    <row r="785" spans="1:16" x14ac:dyDescent="0.3">
      <c r="A785" s="209">
        <v>54</v>
      </c>
      <c r="B785" s="176" t="s">
        <v>856</v>
      </c>
      <c r="C785" s="176">
        <v>54344</v>
      </c>
      <c r="D785" s="175" t="s">
        <v>873</v>
      </c>
      <c r="E785" s="172">
        <v>420</v>
      </c>
      <c r="F785" s="177">
        <v>263</v>
      </c>
      <c r="G785" s="177">
        <v>49</v>
      </c>
      <c r="H785" s="178">
        <v>108</v>
      </c>
      <c r="I785" s="172">
        <v>475</v>
      </c>
      <c r="J785" s="177">
        <v>350</v>
      </c>
      <c r="K785" s="177">
        <v>53</v>
      </c>
      <c r="L785" s="178">
        <v>72</v>
      </c>
      <c r="M785" s="172">
        <v>534</v>
      </c>
      <c r="N785" s="177">
        <v>321</v>
      </c>
      <c r="O785" s="177">
        <v>77</v>
      </c>
      <c r="P785" s="178">
        <v>136</v>
      </c>
    </row>
    <row r="786" spans="1:16" x14ac:dyDescent="0.3">
      <c r="A786" s="209">
        <v>5</v>
      </c>
      <c r="B786" s="176" t="s">
        <v>107</v>
      </c>
      <c r="C786" s="176">
        <v>5004</v>
      </c>
      <c r="D786" s="175" t="s">
        <v>110</v>
      </c>
      <c r="E786" s="172">
        <v>488</v>
      </c>
      <c r="F786" s="177">
        <v>64</v>
      </c>
      <c r="G786" s="177">
        <v>342</v>
      </c>
      <c r="H786" s="178">
        <v>82</v>
      </c>
      <c r="I786" s="172">
        <v>468</v>
      </c>
      <c r="J786" s="177">
        <v>66</v>
      </c>
      <c r="K786" s="177">
        <v>336</v>
      </c>
      <c r="L786" s="178">
        <v>66</v>
      </c>
      <c r="M786" s="172">
        <v>499</v>
      </c>
      <c r="N786" s="177">
        <v>63</v>
      </c>
      <c r="O786" s="177">
        <v>340</v>
      </c>
      <c r="P786" s="178">
        <v>96</v>
      </c>
    </row>
    <row r="787" spans="1:16" x14ac:dyDescent="0.3">
      <c r="A787" s="209">
        <v>52</v>
      </c>
      <c r="B787" s="176" t="s">
        <v>180</v>
      </c>
      <c r="C787" s="176">
        <v>52207</v>
      </c>
      <c r="D787" s="175" t="s">
        <v>810</v>
      </c>
      <c r="E787" s="172">
        <v>428</v>
      </c>
      <c r="F787" s="177">
        <v>196</v>
      </c>
      <c r="G787" s="177">
        <v>64</v>
      </c>
      <c r="H787" s="178">
        <v>168</v>
      </c>
      <c r="I787" s="172">
        <v>458</v>
      </c>
      <c r="J787" s="177">
        <v>191</v>
      </c>
      <c r="K787" s="177">
        <v>131</v>
      </c>
      <c r="L787" s="178">
        <v>136</v>
      </c>
      <c r="M787" s="172">
        <v>514</v>
      </c>
      <c r="N787" s="177">
        <v>192</v>
      </c>
      <c r="O787" s="177">
        <v>138</v>
      </c>
      <c r="P787" s="178">
        <v>184</v>
      </c>
    </row>
    <row r="788" spans="1:16" x14ac:dyDescent="0.3">
      <c r="A788" s="209">
        <v>52</v>
      </c>
      <c r="B788" s="176" t="s">
        <v>180</v>
      </c>
      <c r="C788" s="176">
        <v>52418</v>
      </c>
      <c r="D788" s="175" t="s">
        <v>833</v>
      </c>
      <c r="E788" s="172">
        <v>458</v>
      </c>
      <c r="F788" s="177">
        <v>166</v>
      </c>
      <c r="G788" s="177">
        <v>67</v>
      </c>
      <c r="H788" s="178">
        <v>225</v>
      </c>
      <c r="I788" s="172">
        <v>437</v>
      </c>
      <c r="J788" s="177">
        <v>158</v>
      </c>
      <c r="K788" s="177">
        <v>65</v>
      </c>
      <c r="L788" s="178">
        <v>214</v>
      </c>
      <c r="M788" s="172">
        <v>472</v>
      </c>
      <c r="N788" s="177">
        <v>167</v>
      </c>
      <c r="O788" s="177">
        <v>83</v>
      </c>
      <c r="P788" s="178">
        <v>222</v>
      </c>
    </row>
    <row r="789" spans="1:16" x14ac:dyDescent="0.3">
      <c r="A789" s="209">
        <v>41</v>
      </c>
      <c r="B789" s="176" t="s">
        <v>699</v>
      </c>
      <c r="C789" s="176">
        <v>41357</v>
      </c>
      <c r="D789" s="175" t="s">
        <v>713</v>
      </c>
      <c r="E789" s="172">
        <v>490</v>
      </c>
      <c r="F789" s="177">
        <v>208</v>
      </c>
      <c r="G789" s="177">
        <v>105</v>
      </c>
      <c r="H789" s="178">
        <v>177</v>
      </c>
      <c r="I789" s="172">
        <v>446</v>
      </c>
      <c r="J789" s="177">
        <v>180</v>
      </c>
      <c r="K789" s="177">
        <v>107</v>
      </c>
      <c r="L789" s="178">
        <v>159</v>
      </c>
      <c r="M789" s="172">
        <v>522</v>
      </c>
      <c r="N789" s="177">
        <v>204</v>
      </c>
      <c r="O789" s="177">
        <v>101</v>
      </c>
      <c r="P789" s="178">
        <v>217</v>
      </c>
    </row>
    <row r="790" spans="1:16" x14ac:dyDescent="0.3">
      <c r="A790" s="209">
        <v>54</v>
      </c>
      <c r="B790" s="176" t="s">
        <v>856</v>
      </c>
      <c r="C790" s="176">
        <v>54239</v>
      </c>
      <c r="D790" s="175" t="s">
        <v>868</v>
      </c>
      <c r="E790" s="172">
        <v>398</v>
      </c>
      <c r="F790" s="177">
        <v>124</v>
      </c>
      <c r="G790" s="177">
        <v>181</v>
      </c>
      <c r="H790" s="178">
        <v>93</v>
      </c>
      <c r="I790" s="172">
        <v>394</v>
      </c>
      <c r="J790" s="177">
        <v>143</v>
      </c>
      <c r="K790" s="177">
        <v>180</v>
      </c>
      <c r="L790" s="178">
        <v>71</v>
      </c>
      <c r="M790" s="172">
        <v>496</v>
      </c>
      <c r="N790" s="177">
        <v>200</v>
      </c>
      <c r="O790" s="177">
        <v>192</v>
      </c>
      <c r="P790" s="178">
        <v>104</v>
      </c>
    </row>
    <row r="791" spans="1:16" x14ac:dyDescent="0.3">
      <c r="A791" s="209">
        <v>25</v>
      </c>
      <c r="B791" s="176" t="s">
        <v>558</v>
      </c>
      <c r="C791" s="176">
        <v>25862</v>
      </c>
      <c r="D791" s="175" t="s">
        <v>660</v>
      </c>
      <c r="E791" s="172">
        <v>468</v>
      </c>
      <c r="F791" s="177">
        <v>280</v>
      </c>
      <c r="G791" s="177">
        <v>37</v>
      </c>
      <c r="H791" s="178">
        <v>151</v>
      </c>
      <c r="I791" s="172">
        <v>477</v>
      </c>
      <c r="J791" s="177">
        <v>280</v>
      </c>
      <c r="K791" s="177">
        <v>38</v>
      </c>
      <c r="L791" s="178">
        <v>159</v>
      </c>
      <c r="M791" s="172">
        <v>485</v>
      </c>
      <c r="N791" s="177">
        <v>253</v>
      </c>
      <c r="O791" s="177">
        <v>51</v>
      </c>
      <c r="P791" s="178">
        <v>181</v>
      </c>
    </row>
    <row r="792" spans="1:16" x14ac:dyDescent="0.3">
      <c r="A792" s="209">
        <v>15</v>
      </c>
      <c r="B792" s="176" t="s">
        <v>304</v>
      </c>
      <c r="C792" s="176">
        <v>15667</v>
      </c>
      <c r="D792" s="175" t="s">
        <v>384</v>
      </c>
      <c r="E792" s="172">
        <v>489</v>
      </c>
      <c r="F792" s="177">
        <v>203</v>
      </c>
      <c r="G792" s="177">
        <v>177</v>
      </c>
      <c r="H792" s="178">
        <v>109</v>
      </c>
      <c r="I792" s="172">
        <v>443</v>
      </c>
      <c r="J792" s="177">
        <v>172</v>
      </c>
      <c r="K792" s="177">
        <v>168</v>
      </c>
      <c r="L792" s="178">
        <v>103</v>
      </c>
      <c r="M792" s="172">
        <v>484</v>
      </c>
      <c r="N792" s="177">
        <v>202</v>
      </c>
      <c r="O792" s="177">
        <v>158</v>
      </c>
      <c r="P792" s="178">
        <v>124</v>
      </c>
    </row>
    <row r="793" spans="1:16" x14ac:dyDescent="0.3">
      <c r="A793" s="209">
        <v>54</v>
      </c>
      <c r="B793" s="176" t="s">
        <v>856</v>
      </c>
      <c r="C793" s="176">
        <v>54520</v>
      </c>
      <c r="D793" s="175" t="s">
        <v>883</v>
      </c>
      <c r="E793" s="172">
        <v>467</v>
      </c>
      <c r="F793" s="177">
        <v>137</v>
      </c>
      <c r="G793" s="177">
        <v>243</v>
      </c>
      <c r="H793" s="178">
        <v>87</v>
      </c>
      <c r="I793" s="172">
        <v>486</v>
      </c>
      <c r="J793" s="177">
        <v>153</v>
      </c>
      <c r="K793" s="177">
        <v>267</v>
      </c>
      <c r="L793" s="178">
        <v>66</v>
      </c>
      <c r="M793" s="172">
        <v>482</v>
      </c>
      <c r="N793" s="177">
        <v>147</v>
      </c>
      <c r="O793" s="177">
        <v>249</v>
      </c>
      <c r="P793" s="178">
        <v>86</v>
      </c>
    </row>
    <row r="794" spans="1:16" x14ac:dyDescent="0.3">
      <c r="A794" s="209">
        <v>52</v>
      </c>
      <c r="B794" s="176" t="s">
        <v>180</v>
      </c>
      <c r="C794" s="176">
        <v>52573</v>
      </c>
      <c r="D794" s="175" t="s">
        <v>842</v>
      </c>
      <c r="E794" s="172">
        <v>410</v>
      </c>
      <c r="F794" s="177">
        <v>174</v>
      </c>
      <c r="G794" s="177">
        <v>79</v>
      </c>
      <c r="H794" s="178">
        <v>157</v>
      </c>
      <c r="I794" s="172">
        <v>463</v>
      </c>
      <c r="J794" s="177">
        <v>175</v>
      </c>
      <c r="K794" s="177">
        <v>149</v>
      </c>
      <c r="L794" s="178">
        <v>139</v>
      </c>
      <c r="M794" s="172">
        <v>478</v>
      </c>
      <c r="N794" s="177">
        <v>180</v>
      </c>
      <c r="O794" s="177">
        <v>143</v>
      </c>
      <c r="P794" s="178">
        <v>155</v>
      </c>
    </row>
    <row r="795" spans="1:16" x14ac:dyDescent="0.3">
      <c r="A795" s="209">
        <v>70</v>
      </c>
      <c r="B795" s="176" t="s">
        <v>498</v>
      </c>
      <c r="C795" s="176">
        <v>70124</v>
      </c>
      <c r="D795" s="175" t="s">
        <v>994</v>
      </c>
      <c r="E795" s="172">
        <v>442</v>
      </c>
      <c r="F795" s="177">
        <v>246</v>
      </c>
      <c r="G795" s="177">
        <v>69</v>
      </c>
      <c r="H795" s="178">
        <v>127</v>
      </c>
      <c r="I795" s="172">
        <v>469</v>
      </c>
      <c r="J795" s="177">
        <v>250</v>
      </c>
      <c r="K795" s="177">
        <v>96</v>
      </c>
      <c r="L795" s="178">
        <v>123</v>
      </c>
      <c r="M795" s="172">
        <v>456</v>
      </c>
      <c r="N795" s="177">
        <v>243</v>
      </c>
      <c r="O795" s="177">
        <v>93</v>
      </c>
      <c r="P795" s="178">
        <v>120</v>
      </c>
    </row>
    <row r="796" spans="1:16" x14ac:dyDescent="0.3">
      <c r="A796" s="209">
        <v>15</v>
      </c>
      <c r="B796" s="176" t="s">
        <v>304</v>
      </c>
      <c r="C796" s="176">
        <v>15531</v>
      </c>
      <c r="D796" s="175" t="s">
        <v>369</v>
      </c>
      <c r="E796" s="172">
        <v>452</v>
      </c>
      <c r="F796" s="177">
        <v>277</v>
      </c>
      <c r="G796" s="177">
        <v>98</v>
      </c>
      <c r="H796" s="178">
        <v>77</v>
      </c>
      <c r="I796" s="172">
        <v>447</v>
      </c>
      <c r="J796" s="177">
        <v>270</v>
      </c>
      <c r="K796" s="177">
        <v>103</v>
      </c>
      <c r="L796" s="178">
        <v>74</v>
      </c>
      <c r="M796" s="172">
        <v>469</v>
      </c>
      <c r="N796" s="177">
        <v>278</v>
      </c>
      <c r="O796" s="177">
        <v>103</v>
      </c>
      <c r="P796" s="178">
        <v>88</v>
      </c>
    </row>
    <row r="797" spans="1:16" x14ac:dyDescent="0.3">
      <c r="A797" s="209">
        <v>5</v>
      </c>
      <c r="B797" s="176" t="s">
        <v>107</v>
      </c>
      <c r="C797" s="176">
        <v>5353</v>
      </c>
      <c r="D797" s="175" t="s">
        <v>165</v>
      </c>
      <c r="E797" s="172">
        <v>416</v>
      </c>
      <c r="F797" s="177">
        <v>139</v>
      </c>
      <c r="G797" s="177">
        <v>179</v>
      </c>
      <c r="H797" s="178">
        <v>98</v>
      </c>
      <c r="I797" s="172">
        <v>417</v>
      </c>
      <c r="J797" s="177">
        <v>145</v>
      </c>
      <c r="K797" s="177">
        <v>178</v>
      </c>
      <c r="L797" s="178">
        <v>94</v>
      </c>
      <c r="M797" s="172">
        <v>465</v>
      </c>
      <c r="N797" s="177">
        <v>156</v>
      </c>
      <c r="O797" s="177">
        <v>204</v>
      </c>
      <c r="P797" s="178">
        <v>105</v>
      </c>
    </row>
    <row r="798" spans="1:16" x14ac:dyDescent="0.3">
      <c r="A798" s="209">
        <v>91</v>
      </c>
      <c r="B798" s="176" t="s">
        <v>1134</v>
      </c>
      <c r="C798" s="176">
        <v>91540</v>
      </c>
      <c r="D798" s="175" t="s">
        <v>1139</v>
      </c>
      <c r="E798" s="172">
        <v>451</v>
      </c>
      <c r="F798" s="177">
        <v>194</v>
      </c>
      <c r="G798" s="177">
        <v>55</v>
      </c>
      <c r="H798" s="178">
        <v>202</v>
      </c>
      <c r="I798" s="172">
        <v>447</v>
      </c>
      <c r="J798" s="177">
        <v>191</v>
      </c>
      <c r="K798" s="177">
        <v>59</v>
      </c>
      <c r="L798" s="178">
        <v>197</v>
      </c>
      <c r="M798" s="172">
        <v>507</v>
      </c>
      <c r="N798" s="177">
        <v>197</v>
      </c>
      <c r="O798" s="177">
        <v>59</v>
      </c>
      <c r="P798" s="178">
        <v>251</v>
      </c>
    </row>
    <row r="799" spans="1:16" x14ac:dyDescent="0.3">
      <c r="A799" s="209">
        <v>52</v>
      </c>
      <c r="B799" s="176" t="s">
        <v>180</v>
      </c>
      <c r="C799" s="176">
        <v>52435</v>
      </c>
      <c r="D799" s="175" t="s">
        <v>835</v>
      </c>
      <c r="E799" s="172">
        <v>445</v>
      </c>
      <c r="F799" s="177">
        <v>187</v>
      </c>
      <c r="G799" s="177">
        <v>150</v>
      </c>
      <c r="H799" s="178">
        <v>108</v>
      </c>
      <c r="I799" s="172">
        <v>447</v>
      </c>
      <c r="J799" s="177">
        <v>174</v>
      </c>
      <c r="K799" s="177">
        <v>164</v>
      </c>
      <c r="L799" s="178">
        <v>109</v>
      </c>
      <c r="M799" s="172">
        <v>476</v>
      </c>
      <c r="N799" s="177">
        <v>185</v>
      </c>
      <c r="O799" s="177">
        <v>159</v>
      </c>
      <c r="P799" s="178">
        <v>132</v>
      </c>
    </row>
    <row r="800" spans="1:16" x14ac:dyDescent="0.3">
      <c r="A800" s="209">
        <v>85</v>
      </c>
      <c r="B800" s="176" t="s">
        <v>1105</v>
      </c>
      <c r="C800" s="176">
        <v>85300</v>
      </c>
      <c r="D800" s="175" t="s">
        <v>193</v>
      </c>
      <c r="E800" s="172">
        <v>350</v>
      </c>
      <c r="F800" s="177">
        <v>48</v>
      </c>
      <c r="G800" s="177">
        <v>136</v>
      </c>
      <c r="H800" s="178">
        <v>166</v>
      </c>
      <c r="I800" s="172">
        <v>409</v>
      </c>
      <c r="J800" s="177">
        <v>112</v>
      </c>
      <c r="K800" s="177">
        <v>140</v>
      </c>
      <c r="L800" s="178">
        <v>157</v>
      </c>
      <c r="M800" s="172">
        <v>471</v>
      </c>
      <c r="N800" s="177">
        <v>153</v>
      </c>
      <c r="O800" s="177">
        <v>142</v>
      </c>
      <c r="P800" s="178">
        <v>176</v>
      </c>
    </row>
    <row r="801" spans="1:16" x14ac:dyDescent="0.3">
      <c r="A801" s="209">
        <v>25</v>
      </c>
      <c r="B801" s="176" t="s">
        <v>558</v>
      </c>
      <c r="C801" s="176">
        <v>25335</v>
      </c>
      <c r="D801" s="175" t="s">
        <v>600</v>
      </c>
      <c r="E801" s="172">
        <v>468</v>
      </c>
      <c r="F801" s="177">
        <v>244</v>
      </c>
      <c r="G801" s="177">
        <v>96</v>
      </c>
      <c r="H801" s="178">
        <v>128</v>
      </c>
      <c r="I801" s="172">
        <v>452</v>
      </c>
      <c r="J801" s="177">
        <v>243</v>
      </c>
      <c r="K801" s="177">
        <v>78</v>
      </c>
      <c r="L801" s="178">
        <v>131</v>
      </c>
      <c r="M801" s="172">
        <v>464</v>
      </c>
      <c r="N801" s="177">
        <v>244</v>
      </c>
      <c r="O801" s="177">
        <v>77</v>
      </c>
      <c r="P801" s="178">
        <v>143</v>
      </c>
    </row>
    <row r="802" spans="1:16" x14ac:dyDescent="0.3">
      <c r="A802" s="209">
        <v>52</v>
      </c>
      <c r="B802" s="176" t="s">
        <v>180</v>
      </c>
      <c r="C802" s="176">
        <v>52885</v>
      </c>
      <c r="D802" s="176" t="s">
        <v>855</v>
      </c>
      <c r="E802" s="172">
        <v>493</v>
      </c>
      <c r="F802" s="177">
        <v>251</v>
      </c>
      <c r="G802" s="177">
        <v>93</v>
      </c>
      <c r="H802" s="178">
        <v>149</v>
      </c>
      <c r="I802" s="172">
        <v>427</v>
      </c>
      <c r="J802" s="177">
        <v>248</v>
      </c>
      <c r="K802" s="177">
        <v>85</v>
      </c>
      <c r="L802" s="178">
        <v>94</v>
      </c>
      <c r="M802" s="172">
        <v>526</v>
      </c>
      <c r="N802" s="177">
        <v>258</v>
      </c>
      <c r="O802" s="177">
        <v>99</v>
      </c>
      <c r="P802" s="178">
        <v>169</v>
      </c>
    </row>
    <row r="803" spans="1:16" x14ac:dyDescent="0.3">
      <c r="A803" s="209">
        <v>18</v>
      </c>
      <c r="B803" s="176" t="s">
        <v>451</v>
      </c>
      <c r="C803" s="176">
        <v>18756</v>
      </c>
      <c r="D803" s="175" t="s">
        <v>465</v>
      </c>
      <c r="E803" s="172">
        <v>443</v>
      </c>
      <c r="F803" s="177">
        <v>226</v>
      </c>
      <c r="G803" s="177">
        <v>45</v>
      </c>
      <c r="H803" s="178">
        <v>172</v>
      </c>
      <c r="I803" s="172">
        <v>461</v>
      </c>
      <c r="J803" s="177">
        <v>234</v>
      </c>
      <c r="K803" s="177">
        <v>70</v>
      </c>
      <c r="L803" s="178">
        <v>157</v>
      </c>
      <c r="M803" s="172">
        <v>493</v>
      </c>
      <c r="N803" s="177">
        <v>231</v>
      </c>
      <c r="O803" s="177">
        <v>63</v>
      </c>
      <c r="P803" s="178">
        <v>199</v>
      </c>
    </row>
    <row r="804" spans="1:16" x14ac:dyDescent="0.3">
      <c r="A804" s="209">
        <v>8</v>
      </c>
      <c r="B804" s="176" t="s">
        <v>233</v>
      </c>
      <c r="C804" s="176">
        <v>8770</v>
      </c>
      <c r="D804" s="175" t="s">
        <v>253</v>
      </c>
      <c r="E804" s="172">
        <v>423</v>
      </c>
      <c r="F804" s="177">
        <v>159</v>
      </c>
      <c r="G804" s="177">
        <v>77</v>
      </c>
      <c r="H804" s="178">
        <v>187</v>
      </c>
      <c r="I804" s="172">
        <v>450</v>
      </c>
      <c r="J804" s="177">
        <v>158</v>
      </c>
      <c r="K804" s="177">
        <v>87</v>
      </c>
      <c r="L804" s="178">
        <v>205</v>
      </c>
      <c r="M804" s="172">
        <v>457</v>
      </c>
      <c r="N804" s="177">
        <v>158</v>
      </c>
      <c r="O804" s="177">
        <v>85</v>
      </c>
      <c r="P804" s="178">
        <v>214</v>
      </c>
    </row>
    <row r="805" spans="1:16" x14ac:dyDescent="0.3">
      <c r="A805" s="209">
        <v>15</v>
      </c>
      <c r="B805" s="176" t="s">
        <v>304</v>
      </c>
      <c r="C805" s="176">
        <v>15368</v>
      </c>
      <c r="D805" s="175" t="s">
        <v>169</v>
      </c>
      <c r="E805" s="172">
        <v>425</v>
      </c>
      <c r="F805" s="177">
        <v>125</v>
      </c>
      <c r="G805" s="177">
        <v>237</v>
      </c>
      <c r="H805" s="178">
        <v>63</v>
      </c>
      <c r="I805" s="172">
        <v>448</v>
      </c>
      <c r="J805" s="177">
        <v>123</v>
      </c>
      <c r="K805" s="177">
        <v>264</v>
      </c>
      <c r="L805" s="178">
        <v>61</v>
      </c>
      <c r="M805" s="172">
        <v>449</v>
      </c>
      <c r="N805" s="177">
        <v>125</v>
      </c>
      <c r="O805" s="177">
        <v>260</v>
      </c>
      <c r="P805" s="178">
        <v>64</v>
      </c>
    </row>
    <row r="806" spans="1:16" x14ac:dyDescent="0.3">
      <c r="A806" s="209">
        <v>15</v>
      </c>
      <c r="B806" s="176" t="s">
        <v>304</v>
      </c>
      <c r="C806" s="176">
        <v>15183</v>
      </c>
      <c r="D806" s="175" t="s">
        <v>320</v>
      </c>
      <c r="E806" s="172">
        <v>462</v>
      </c>
      <c r="F806" s="177">
        <v>246</v>
      </c>
      <c r="G806" s="177">
        <v>127</v>
      </c>
      <c r="H806" s="178">
        <v>89</v>
      </c>
      <c r="I806" s="172">
        <v>409</v>
      </c>
      <c r="J806" s="177">
        <v>227</v>
      </c>
      <c r="K806" s="177">
        <v>103</v>
      </c>
      <c r="L806" s="178">
        <v>79</v>
      </c>
      <c r="M806" s="172">
        <v>460</v>
      </c>
      <c r="N806" s="177">
        <v>244</v>
      </c>
      <c r="O806" s="177">
        <v>122</v>
      </c>
      <c r="P806" s="178">
        <v>94</v>
      </c>
    </row>
    <row r="807" spans="1:16" x14ac:dyDescent="0.3">
      <c r="A807" s="209">
        <v>50</v>
      </c>
      <c r="B807" s="176" t="s">
        <v>777</v>
      </c>
      <c r="C807" s="176">
        <v>50400</v>
      </c>
      <c r="D807" s="175" t="s">
        <v>793</v>
      </c>
      <c r="E807" s="172">
        <v>426</v>
      </c>
      <c r="F807" s="177">
        <v>178</v>
      </c>
      <c r="G807" s="177">
        <v>100</v>
      </c>
      <c r="H807" s="178">
        <v>148</v>
      </c>
      <c r="I807" s="172">
        <v>379</v>
      </c>
      <c r="J807" s="177">
        <v>136</v>
      </c>
      <c r="K807" s="177">
        <v>112</v>
      </c>
      <c r="L807" s="178">
        <v>131</v>
      </c>
      <c r="M807" s="172">
        <v>478</v>
      </c>
      <c r="N807" s="177">
        <v>182</v>
      </c>
      <c r="O807" s="177">
        <v>131</v>
      </c>
      <c r="P807" s="178">
        <v>165</v>
      </c>
    </row>
    <row r="808" spans="1:16" x14ac:dyDescent="0.3">
      <c r="A808" s="209">
        <v>18</v>
      </c>
      <c r="B808" s="176" t="s">
        <v>451</v>
      </c>
      <c r="C808" s="176">
        <v>18029</v>
      </c>
      <c r="D808" s="175" t="s">
        <v>453</v>
      </c>
      <c r="E808" s="172">
        <v>412</v>
      </c>
      <c r="F808" s="177">
        <v>119</v>
      </c>
      <c r="G808" s="177">
        <v>207</v>
      </c>
      <c r="H808" s="178">
        <v>86</v>
      </c>
      <c r="I808" s="172">
        <v>500</v>
      </c>
      <c r="J808" s="177">
        <v>111</v>
      </c>
      <c r="K808" s="177">
        <v>311</v>
      </c>
      <c r="L808" s="178">
        <v>78</v>
      </c>
      <c r="M808" s="172">
        <v>465</v>
      </c>
      <c r="N808" s="177">
        <v>117</v>
      </c>
      <c r="O808" s="177">
        <v>248</v>
      </c>
      <c r="P808" s="178">
        <v>100</v>
      </c>
    </row>
    <row r="809" spans="1:16" x14ac:dyDescent="0.3">
      <c r="A809" s="209">
        <v>25</v>
      </c>
      <c r="B809" s="176" t="s">
        <v>558</v>
      </c>
      <c r="C809" s="176">
        <v>25328</v>
      </c>
      <c r="D809" s="175" t="s">
        <v>599</v>
      </c>
      <c r="E809" s="172">
        <v>466</v>
      </c>
      <c r="F809" s="177">
        <v>184</v>
      </c>
      <c r="G809" s="177">
        <v>179</v>
      </c>
      <c r="H809" s="178">
        <v>103</v>
      </c>
      <c r="I809" s="172">
        <v>447</v>
      </c>
      <c r="J809" s="177">
        <v>164</v>
      </c>
      <c r="K809" s="177">
        <v>182</v>
      </c>
      <c r="L809" s="178">
        <v>101</v>
      </c>
      <c r="M809" s="172">
        <v>453</v>
      </c>
      <c r="N809" s="177">
        <v>167</v>
      </c>
      <c r="O809" s="177">
        <v>174</v>
      </c>
      <c r="P809" s="178">
        <v>112</v>
      </c>
    </row>
    <row r="810" spans="1:16" x14ac:dyDescent="0.3">
      <c r="A810" s="209">
        <v>15</v>
      </c>
      <c r="B810" s="176" t="s">
        <v>304</v>
      </c>
      <c r="C810" s="176">
        <v>15162</v>
      </c>
      <c r="D810" s="175" t="s">
        <v>316</v>
      </c>
      <c r="E810" s="172">
        <v>453</v>
      </c>
      <c r="F810" s="177">
        <v>100</v>
      </c>
      <c r="G810" s="177">
        <v>290</v>
      </c>
      <c r="H810" s="178">
        <v>63</v>
      </c>
      <c r="I810" s="172">
        <v>443</v>
      </c>
      <c r="J810" s="177">
        <v>102</v>
      </c>
      <c r="K810" s="177">
        <v>291</v>
      </c>
      <c r="L810" s="178">
        <v>50</v>
      </c>
      <c r="M810" s="172">
        <v>458</v>
      </c>
      <c r="N810" s="177">
        <v>103</v>
      </c>
      <c r="O810" s="177">
        <v>287</v>
      </c>
      <c r="P810" s="178">
        <v>68</v>
      </c>
    </row>
    <row r="811" spans="1:16" x14ac:dyDescent="0.3">
      <c r="A811" s="209">
        <v>13</v>
      </c>
      <c r="B811" s="176" t="s">
        <v>257</v>
      </c>
      <c r="C811" s="176">
        <v>13300</v>
      </c>
      <c r="D811" s="175" t="s">
        <v>273</v>
      </c>
      <c r="E811" s="172">
        <v>429</v>
      </c>
      <c r="F811" s="177">
        <v>230</v>
      </c>
      <c r="G811" s="177">
        <v>56</v>
      </c>
      <c r="H811" s="178">
        <v>143</v>
      </c>
      <c r="I811" s="172">
        <v>432</v>
      </c>
      <c r="J811" s="177">
        <v>225</v>
      </c>
      <c r="K811" s="177">
        <v>76</v>
      </c>
      <c r="L811" s="178">
        <v>131</v>
      </c>
      <c r="M811" s="172">
        <v>447</v>
      </c>
      <c r="N811" s="177">
        <v>228</v>
      </c>
      <c r="O811" s="177">
        <v>80</v>
      </c>
      <c r="P811" s="178">
        <v>139</v>
      </c>
    </row>
    <row r="812" spans="1:16" x14ac:dyDescent="0.3">
      <c r="A812" s="209">
        <v>27</v>
      </c>
      <c r="B812" s="176" t="s">
        <v>669</v>
      </c>
      <c r="C812" s="176">
        <v>27430</v>
      </c>
      <c r="D812" s="175" t="s">
        <v>688</v>
      </c>
      <c r="E812" s="172">
        <v>468</v>
      </c>
      <c r="F812" s="177">
        <v>215</v>
      </c>
      <c r="G812" s="177">
        <v>194</v>
      </c>
      <c r="H812" s="178">
        <v>59</v>
      </c>
      <c r="I812" s="172">
        <v>446</v>
      </c>
      <c r="J812" s="177">
        <v>214</v>
      </c>
      <c r="K812" s="177">
        <v>181</v>
      </c>
      <c r="L812" s="178">
        <v>51</v>
      </c>
      <c r="M812" s="172">
        <v>442</v>
      </c>
      <c r="N812" s="177">
        <v>218</v>
      </c>
      <c r="O812" s="177">
        <v>168</v>
      </c>
      <c r="P812" s="178">
        <v>56</v>
      </c>
    </row>
    <row r="813" spans="1:16" x14ac:dyDescent="0.3">
      <c r="A813" s="209">
        <v>85</v>
      </c>
      <c r="B813" s="176" t="s">
        <v>1105</v>
      </c>
      <c r="C813" s="176">
        <v>85400</v>
      </c>
      <c r="D813" s="175" t="s">
        <v>1120</v>
      </c>
      <c r="E813" s="172">
        <v>240</v>
      </c>
      <c r="F813" s="177">
        <v>52</v>
      </c>
      <c r="G813" s="177">
        <v>80</v>
      </c>
      <c r="H813" s="178">
        <v>108</v>
      </c>
      <c r="I813" s="172">
        <v>322</v>
      </c>
      <c r="J813" s="177">
        <v>120</v>
      </c>
      <c r="K813" s="177">
        <v>89</v>
      </c>
      <c r="L813" s="178">
        <v>113</v>
      </c>
      <c r="M813" s="172">
        <v>449</v>
      </c>
      <c r="N813" s="177">
        <v>227</v>
      </c>
      <c r="O813" s="177">
        <v>95</v>
      </c>
      <c r="P813" s="178">
        <v>127</v>
      </c>
    </row>
    <row r="814" spans="1:16" x14ac:dyDescent="0.3">
      <c r="A814" s="209">
        <v>5</v>
      </c>
      <c r="B814" s="176" t="s">
        <v>107</v>
      </c>
      <c r="C814" s="176">
        <v>5134</v>
      </c>
      <c r="D814" s="175" t="s">
        <v>135</v>
      </c>
      <c r="E814" s="172">
        <v>428</v>
      </c>
      <c r="F814" s="177">
        <v>226</v>
      </c>
      <c r="G814" s="177">
        <v>54</v>
      </c>
      <c r="H814" s="178">
        <v>148</v>
      </c>
      <c r="I814" s="172">
        <v>406</v>
      </c>
      <c r="J814" s="177">
        <v>228</v>
      </c>
      <c r="K814" s="177">
        <v>64</v>
      </c>
      <c r="L814" s="178">
        <v>114</v>
      </c>
      <c r="M814" s="172">
        <v>460</v>
      </c>
      <c r="N814" s="177">
        <v>251</v>
      </c>
      <c r="O814" s="177">
        <v>70</v>
      </c>
      <c r="P814" s="178">
        <v>139</v>
      </c>
    </row>
    <row r="815" spans="1:16" x14ac:dyDescent="0.3">
      <c r="A815" s="209">
        <v>47</v>
      </c>
      <c r="B815" s="176" t="s">
        <v>748</v>
      </c>
      <c r="C815" s="176">
        <v>47545</v>
      </c>
      <c r="D815" s="175" t="s">
        <v>763</v>
      </c>
      <c r="E815" s="172">
        <v>464</v>
      </c>
      <c r="F815" s="177">
        <v>259</v>
      </c>
      <c r="G815" s="177">
        <v>54</v>
      </c>
      <c r="H815" s="178">
        <v>151</v>
      </c>
      <c r="I815" s="172">
        <v>442</v>
      </c>
      <c r="J815" s="177">
        <v>266</v>
      </c>
      <c r="K815" s="177">
        <v>57</v>
      </c>
      <c r="L815" s="178">
        <v>119</v>
      </c>
      <c r="M815" s="172">
        <v>496</v>
      </c>
      <c r="N815" s="177">
        <v>261</v>
      </c>
      <c r="O815" s="177">
        <v>54</v>
      </c>
      <c r="P815" s="178">
        <v>181</v>
      </c>
    </row>
    <row r="816" spans="1:16" x14ac:dyDescent="0.3">
      <c r="A816" s="209">
        <v>73</v>
      </c>
      <c r="B816" s="176" t="s">
        <v>1016</v>
      </c>
      <c r="C816" s="176">
        <v>73520</v>
      </c>
      <c r="D816" s="175" t="s">
        <v>1047</v>
      </c>
      <c r="E816" s="172">
        <v>435</v>
      </c>
      <c r="F816" s="177">
        <v>208</v>
      </c>
      <c r="G816" s="177">
        <v>46</v>
      </c>
      <c r="H816" s="178">
        <v>181</v>
      </c>
      <c r="I816" s="172">
        <v>427</v>
      </c>
      <c r="J816" s="177">
        <v>201</v>
      </c>
      <c r="K816" s="177">
        <v>46</v>
      </c>
      <c r="L816" s="178">
        <v>180</v>
      </c>
      <c r="M816" s="172">
        <v>464</v>
      </c>
      <c r="N816" s="177">
        <v>209</v>
      </c>
      <c r="O816" s="177">
        <v>44</v>
      </c>
      <c r="P816" s="178">
        <v>211</v>
      </c>
    </row>
    <row r="817" spans="1:16" x14ac:dyDescent="0.3">
      <c r="A817" s="209">
        <v>17</v>
      </c>
      <c r="B817" s="176" t="s">
        <v>134</v>
      </c>
      <c r="C817" s="176">
        <v>17388</v>
      </c>
      <c r="D817" s="175" t="s">
        <v>432</v>
      </c>
      <c r="E817" s="172">
        <v>328</v>
      </c>
      <c r="F817" s="177">
        <v>115</v>
      </c>
      <c r="G817" s="177">
        <v>65</v>
      </c>
      <c r="H817" s="178">
        <v>148</v>
      </c>
      <c r="I817" s="172">
        <v>331</v>
      </c>
      <c r="J817" s="177">
        <v>116</v>
      </c>
      <c r="K817" s="177">
        <v>72</v>
      </c>
      <c r="L817" s="178">
        <v>143</v>
      </c>
      <c r="M817" s="172">
        <v>446</v>
      </c>
      <c r="N817" s="177">
        <v>120</v>
      </c>
      <c r="O817" s="177">
        <v>169</v>
      </c>
      <c r="P817" s="178">
        <v>157</v>
      </c>
    </row>
    <row r="818" spans="1:16" x14ac:dyDescent="0.3">
      <c r="A818" s="209">
        <v>68</v>
      </c>
      <c r="B818" s="176" t="s">
        <v>918</v>
      </c>
      <c r="C818" s="176">
        <v>68669</v>
      </c>
      <c r="D818" s="175" t="s">
        <v>976</v>
      </c>
      <c r="E818" s="172">
        <v>424</v>
      </c>
      <c r="F818" s="177">
        <v>207</v>
      </c>
      <c r="G818" s="177">
        <v>121</v>
      </c>
      <c r="H818" s="178">
        <v>96</v>
      </c>
      <c r="I818" s="172">
        <v>402</v>
      </c>
      <c r="J818" s="177">
        <v>197</v>
      </c>
      <c r="K818" s="177">
        <v>119</v>
      </c>
      <c r="L818" s="178">
        <v>86</v>
      </c>
      <c r="M818" s="172">
        <v>445</v>
      </c>
      <c r="N818" s="177">
        <v>226</v>
      </c>
      <c r="O818" s="177">
        <v>119</v>
      </c>
      <c r="P818" s="178">
        <v>100</v>
      </c>
    </row>
    <row r="819" spans="1:16" x14ac:dyDescent="0.3">
      <c r="A819" s="209">
        <v>15</v>
      </c>
      <c r="B819" s="176" t="s">
        <v>304</v>
      </c>
      <c r="C819" s="176">
        <v>15723</v>
      </c>
      <c r="D819" s="175" t="s">
        <v>393</v>
      </c>
      <c r="E819" s="172">
        <v>451</v>
      </c>
      <c r="F819" s="177">
        <v>66</v>
      </c>
      <c r="G819" s="177">
        <v>351</v>
      </c>
      <c r="H819" s="178">
        <v>34</v>
      </c>
      <c r="I819" s="172">
        <v>452</v>
      </c>
      <c r="J819" s="177">
        <v>67</v>
      </c>
      <c r="K819" s="177">
        <v>355</v>
      </c>
      <c r="L819" s="178">
        <v>30</v>
      </c>
      <c r="M819" s="172">
        <v>434</v>
      </c>
      <c r="N819" s="177">
        <v>64</v>
      </c>
      <c r="O819" s="177">
        <v>335</v>
      </c>
      <c r="P819" s="178">
        <v>35</v>
      </c>
    </row>
    <row r="820" spans="1:16" x14ac:dyDescent="0.3">
      <c r="A820" s="209">
        <v>5</v>
      </c>
      <c r="B820" s="176" t="s">
        <v>107</v>
      </c>
      <c r="C820" s="176">
        <v>5145</v>
      </c>
      <c r="D820" s="175" t="s">
        <v>138</v>
      </c>
      <c r="E820" s="172">
        <v>394</v>
      </c>
      <c r="F820" s="177">
        <v>125</v>
      </c>
      <c r="G820" s="177">
        <v>154</v>
      </c>
      <c r="H820" s="178">
        <v>115</v>
      </c>
      <c r="I820" s="172">
        <v>422</v>
      </c>
      <c r="J820" s="177">
        <v>128</v>
      </c>
      <c r="K820" s="177">
        <v>168</v>
      </c>
      <c r="L820" s="178">
        <v>126</v>
      </c>
      <c r="M820" s="172">
        <v>429</v>
      </c>
      <c r="N820" s="177">
        <v>131</v>
      </c>
      <c r="O820" s="177">
        <v>171</v>
      </c>
      <c r="P820" s="178">
        <v>127</v>
      </c>
    </row>
    <row r="821" spans="1:16" x14ac:dyDescent="0.3">
      <c r="A821" s="209">
        <v>25</v>
      </c>
      <c r="B821" s="176" t="s">
        <v>558</v>
      </c>
      <c r="C821" s="176">
        <v>25426</v>
      </c>
      <c r="D821" s="175" t="s">
        <v>609</v>
      </c>
      <c r="E821" s="172">
        <v>359</v>
      </c>
      <c r="F821" s="177">
        <v>97</v>
      </c>
      <c r="G821" s="177">
        <v>129</v>
      </c>
      <c r="H821" s="178">
        <v>133</v>
      </c>
      <c r="I821" s="172">
        <v>411</v>
      </c>
      <c r="J821" s="177">
        <v>100</v>
      </c>
      <c r="K821" s="177">
        <v>176</v>
      </c>
      <c r="L821" s="178">
        <v>135</v>
      </c>
      <c r="M821" s="172">
        <v>444</v>
      </c>
      <c r="N821" s="177">
        <v>111</v>
      </c>
      <c r="O821" s="177">
        <v>182</v>
      </c>
      <c r="P821" s="178">
        <v>151</v>
      </c>
    </row>
    <row r="822" spans="1:16" x14ac:dyDescent="0.3">
      <c r="A822" s="209">
        <v>5</v>
      </c>
      <c r="B822" s="176" t="s">
        <v>107</v>
      </c>
      <c r="C822" s="176">
        <v>5206</v>
      </c>
      <c r="D822" s="175" t="s">
        <v>146</v>
      </c>
      <c r="E822" s="172">
        <v>391</v>
      </c>
      <c r="F822" s="177">
        <v>99</v>
      </c>
      <c r="G822" s="177">
        <v>129</v>
      </c>
      <c r="H822" s="178">
        <v>163</v>
      </c>
      <c r="I822" s="172">
        <v>411</v>
      </c>
      <c r="J822" s="177">
        <v>108</v>
      </c>
      <c r="K822" s="177">
        <v>157</v>
      </c>
      <c r="L822" s="178">
        <v>146</v>
      </c>
      <c r="M822" s="172">
        <v>437</v>
      </c>
      <c r="N822" s="177">
        <v>102</v>
      </c>
      <c r="O822" s="177">
        <v>179</v>
      </c>
      <c r="P822" s="178">
        <v>156</v>
      </c>
    </row>
    <row r="823" spans="1:16" x14ac:dyDescent="0.3">
      <c r="A823" s="209">
        <v>27</v>
      </c>
      <c r="B823" s="176" t="s">
        <v>669</v>
      </c>
      <c r="C823" s="176">
        <v>27050</v>
      </c>
      <c r="D823" s="175" t="s">
        <v>673</v>
      </c>
      <c r="E823" s="172">
        <v>277</v>
      </c>
      <c r="F823" s="177">
        <v>193</v>
      </c>
      <c r="G823" s="177">
        <v>53</v>
      </c>
      <c r="H823" s="178">
        <v>31</v>
      </c>
      <c r="I823" s="172">
        <v>459</v>
      </c>
      <c r="J823" s="177">
        <v>196</v>
      </c>
      <c r="K823" s="177">
        <v>227</v>
      </c>
      <c r="L823" s="178">
        <v>36</v>
      </c>
      <c r="M823" s="172">
        <v>426</v>
      </c>
      <c r="N823" s="177">
        <v>196</v>
      </c>
      <c r="O823" s="177">
        <v>195</v>
      </c>
      <c r="P823" s="178">
        <v>35</v>
      </c>
    </row>
    <row r="824" spans="1:16" x14ac:dyDescent="0.3">
      <c r="A824" s="209">
        <v>5</v>
      </c>
      <c r="B824" s="176" t="s">
        <v>107</v>
      </c>
      <c r="C824" s="176">
        <v>5055</v>
      </c>
      <c r="D824" s="175" t="s">
        <v>122</v>
      </c>
      <c r="E824" s="172">
        <v>440</v>
      </c>
      <c r="F824" s="177">
        <v>228</v>
      </c>
      <c r="G824" s="177">
        <v>110</v>
      </c>
      <c r="H824" s="178">
        <v>102</v>
      </c>
      <c r="I824" s="172">
        <v>437</v>
      </c>
      <c r="J824" s="177">
        <v>227</v>
      </c>
      <c r="K824" s="177">
        <v>115</v>
      </c>
      <c r="L824" s="178">
        <v>95</v>
      </c>
      <c r="M824" s="172">
        <v>444</v>
      </c>
      <c r="N824" s="177">
        <v>231</v>
      </c>
      <c r="O824" s="177">
        <v>101</v>
      </c>
      <c r="P824" s="178">
        <v>112</v>
      </c>
    </row>
    <row r="825" spans="1:16" x14ac:dyDescent="0.3">
      <c r="A825" s="209">
        <v>5</v>
      </c>
      <c r="B825" s="176" t="s">
        <v>107</v>
      </c>
      <c r="C825" s="176">
        <v>5142</v>
      </c>
      <c r="D825" s="175" t="s">
        <v>137</v>
      </c>
      <c r="E825" s="172">
        <v>406</v>
      </c>
      <c r="F825" s="177">
        <v>108</v>
      </c>
      <c r="G825" s="177">
        <v>205</v>
      </c>
      <c r="H825" s="178">
        <v>93</v>
      </c>
      <c r="I825" s="172">
        <v>417</v>
      </c>
      <c r="J825" s="177">
        <v>101</v>
      </c>
      <c r="K825" s="177">
        <v>208</v>
      </c>
      <c r="L825" s="178">
        <v>108</v>
      </c>
      <c r="M825" s="172">
        <v>433</v>
      </c>
      <c r="N825" s="177">
        <v>107</v>
      </c>
      <c r="O825" s="177">
        <v>211</v>
      </c>
      <c r="P825" s="178">
        <v>115</v>
      </c>
    </row>
    <row r="826" spans="1:16" x14ac:dyDescent="0.3">
      <c r="A826" s="209">
        <v>13</v>
      </c>
      <c r="B826" s="176" t="s">
        <v>257</v>
      </c>
      <c r="C826" s="176">
        <v>13600</v>
      </c>
      <c r="D826" s="175" t="s">
        <v>284</v>
      </c>
      <c r="E826" s="172">
        <v>413</v>
      </c>
      <c r="F826" s="177">
        <v>174</v>
      </c>
      <c r="G826" s="177">
        <v>128</v>
      </c>
      <c r="H826" s="178">
        <v>111</v>
      </c>
      <c r="I826" s="172">
        <v>384</v>
      </c>
      <c r="J826" s="177">
        <v>137</v>
      </c>
      <c r="K826" s="177">
        <v>138</v>
      </c>
      <c r="L826" s="178">
        <v>109</v>
      </c>
      <c r="M826" s="172">
        <v>466</v>
      </c>
      <c r="N826" s="177">
        <v>187</v>
      </c>
      <c r="O826" s="177">
        <v>130</v>
      </c>
      <c r="P826" s="178">
        <v>149</v>
      </c>
    </row>
    <row r="827" spans="1:16" x14ac:dyDescent="0.3">
      <c r="A827" s="209">
        <v>73</v>
      </c>
      <c r="B827" s="176" t="s">
        <v>1016</v>
      </c>
      <c r="C827" s="176">
        <v>73854</v>
      </c>
      <c r="D827" s="175" t="s">
        <v>1058</v>
      </c>
      <c r="E827" s="172">
        <v>409</v>
      </c>
      <c r="F827" s="177">
        <v>128</v>
      </c>
      <c r="G827" s="177">
        <v>186</v>
      </c>
      <c r="H827" s="178">
        <v>95</v>
      </c>
      <c r="I827" s="172">
        <v>422</v>
      </c>
      <c r="J827" s="177">
        <v>126</v>
      </c>
      <c r="K827" s="177">
        <v>191</v>
      </c>
      <c r="L827" s="178">
        <v>105</v>
      </c>
      <c r="M827" s="172">
        <v>430</v>
      </c>
      <c r="N827" s="177">
        <v>129</v>
      </c>
      <c r="O827" s="177">
        <v>190</v>
      </c>
      <c r="P827" s="178">
        <v>111</v>
      </c>
    </row>
    <row r="828" spans="1:16" x14ac:dyDescent="0.3">
      <c r="A828" s="209">
        <v>25</v>
      </c>
      <c r="B828" s="176" t="s">
        <v>558</v>
      </c>
      <c r="C828" s="176">
        <v>25535</v>
      </c>
      <c r="D828" s="175" t="s">
        <v>622</v>
      </c>
      <c r="E828" s="172">
        <v>462</v>
      </c>
      <c r="F828" s="177">
        <v>217</v>
      </c>
      <c r="G828" s="177">
        <v>117</v>
      </c>
      <c r="H828" s="178">
        <v>128</v>
      </c>
      <c r="I828" s="172">
        <v>462</v>
      </c>
      <c r="J828" s="177">
        <v>209</v>
      </c>
      <c r="K828" s="177">
        <v>117</v>
      </c>
      <c r="L828" s="178">
        <v>136</v>
      </c>
      <c r="M828" s="172">
        <v>446</v>
      </c>
      <c r="N828" s="177">
        <v>172</v>
      </c>
      <c r="O828" s="177">
        <v>116</v>
      </c>
      <c r="P828" s="178">
        <v>158</v>
      </c>
    </row>
    <row r="829" spans="1:16" x14ac:dyDescent="0.3">
      <c r="A829" s="209">
        <v>18</v>
      </c>
      <c r="B829" s="176" t="s">
        <v>451</v>
      </c>
      <c r="C829" s="176">
        <v>18460</v>
      </c>
      <c r="D829" s="175" t="s">
        <v>460</v>
      </c>
      <c r="E829" s="172">
        <v>416</v>
      </c>
      <c r="F829" s="177">
        <v>232</v>
      </c>
      <c r="G829" s="177">
        <v>102</v>
      </c>
      <c r="H829" s="178">
        <v>82</v>
      </c>
      <c r="I829" s="172">
        <v>439</v>
      </c>
      <c r="J829" s="177">
        <v>231</v>
      </c>
      <c r="K829" s="177">
        <v>140</v>
      </c>
      <c r="L829" s="178">
        <v>68</v>
      </c>
      <c r="M829" s="172">
        <v>448</v>
      </c>
      <c r="N829" s="177">
        <v>229</v>
      </c>
      <c r="O829" s="177">
        <v>126</v>
      </c>
      <c r="P829" s="178">
        <v>93</v>
      </c>
    </row>
    <row r="830" spans="1:16" x14ac:dyDescent="0.3">
      <c r="A830" s="209">
        <v>41</v>
      </c>
      <c r="B830" s="176" t="s">
        <v>699</v>
      </c>
      <c r="C830" s="176">
        <v>41013</v>
      </c>
      <c r="D830" s="175" t="s">
        <v>702</v>
      </c>
      <c r="E830" s="172">
        <v>440</v>
      </c>
      <c r="F830" s="177">
        <v>156</v>
      </c>
      <c r="G830" s="177">
        <v>122</v>
      </c>
      <c r="H830" s="178">
        <v>162</v>
      </c>
      <c r="I830" s="172">
        <v>414</v>
      </c>
      <c r="J830" s="177">
        <v>159</v>
      </c>
      <c r="K830" s="177">
        <v>111</v>
      </c>
      <c r="L830" s="178">
        <v>144</v>
      </c>
      <c r="M830" s="172">
        <v>456</v>
      </c>
      <c r="N830" s="177">
        <v>162</v>
      </c>
      <c r="O830" s="177">
        <v>117</v>
      </c>
      <c r="P830" s="178">
        <v>177</v>
      </c>
    </row>
    <row r="831" spans="1:16" x14ac:dyDescent="0.3">
      <c r="A831" s="209">
        <v>68</v>
      </c>
      <c r="B831" s="176" t="s">
        <v>918</v>
      </c>
      <c r="C831" s="176">
        <v>68327</v>
      </c>
      <c r="D831" s="175" t="s">
        <v>951</v>
      </c>
      <c r="E831" s="172">
        <v>433</v>
      </c>
      <c r="F831" s="177">
        <v>92</v>
      </c>
      <c r="G831" s="177">
        <v>221</v>
      </c>
      <c r="H831" s="178">
        <v>120</v>
      </c>
      <c r="I831" s="172">
        <v>414</v>
      </c>
      <c r="J831" s="177">
        <v>91</v>
      </c>
      <c r="K831" s="177">
        <v>225</v>
      </c>
      <c r="L831" s="178">
        <v>98</v>
      </c>
      <c r="M831" s="172">
        <v>441</v>
      </c>
      <c r="N831" s="177">
        <v>94</v>
      </c>
      <c r="O831" s="177">
        <v>231</v>
      </c>
      <c r="P831" s="178">
        <v>116</v>
      </c>
    </row>
    <row r="832" spans="1:16" x14ac:dyDescent="0.3">
      <c r="A832" s="209">
        <v>27</v>
      </c>
      <c r="B832" s="176" t="s">
        <v>669</v>
      </c>
      <c r="C832" s="176">
        <v>27800</v>
      </c>
      <c r="D832" s="175" t="s">
        <v>697</v>
      </c>
      <c r="E832" s="172">
        <v>416</v>
      </c>
      <c r="F832" s="177">
        <v>240</v>
      </c>
      <c r="G832" s="177">
        <v>64</v>
      </c>
      <c r="H832" s="178">
        <v>112</v>
      </c>
      <c r="I832" s="172">
        <v>424</v>
      </c>
      <c r="J832" s="177">
        <v>241</v>
      </c>
      <c r="K832" s="177">
        <v>85</v>
      </c>
      <c r="L832" s="178">
        <v>98</v>
      </c>
      <c r="M832" s="172">
        <v>465</v>
      </c>
      <c r="N832" s="177">
        <v>241</v>
      </c>
      <c r="O832" s="177">
        <v>83</v>
      </c>
      <c r="P832" s="178">
        <v>141</v>
      </c>
    </row>
    <row r="833" spans="1:16" x14ac:dyDescent="0.3">
      <c r="A833" s="209">
        <v>25</v>
      </c>
      <c r="B833" s="176" t="s">
        <v>558</v>
      </c>
      <c r="C833" s="176">
        <v>25592</v>
      </c>
      <c r="D833" s="175" t="s">
        <v>625</v>
      </c>
      <c r="E833" s="172">
        <v>401</v>
      </c>
      <c r="F833" s="177">
        <v>207</v>
      </c>
      <c r="G833" s="177">
        <v>87</v>
      </c>
      <c r="H833" s="178">
        <v>107</v>
      </c>
      <c r="I833" s="172">
        <v>423</v>
      </c>
      <c r="J833" s="177">
        <v>216</v>
      </c>
      <c r="K833" s="177">
        <v>91</v>
      </c>
      <c r="L833" s="178">
        <v>116</v>
      </c>
      <c r="M833" s="172">
        <v>421</v>
      </c>
      <c r="N833" s="177">
        <v>199</v>
      </c>
      <c r="O833" s="177">
        <v>105</v>
      </c>
      <c r="P833" s="178">
        <v>117</v>
      </c>
    </row>
    <row r="834" spans="1:16" x14ac:dyDescent="0.3">
      <c r="A834" s="209">
        <v>68</v>
      </c>
      <c r="B834" s="176" t="s">
        <v>918</v>
      </c>
      <c r="C834" s="176">
        <v>68549</v>
      </c>
      <c r="D834" s="175" t="s">
        <v>971</v>
      </c>
      <c r="E834" s="172">
        <v>432</v>
      </c>
      <c r="F834" s="177">
        <v>97</v>
      </c>
      <c r="G834" s="177">
        <v>214</v>
      </c>
      <c r="H834" s="178">
        <v>121</v>
      </c>
      <c r="I834" s="172">
        <v>421</v>
      </c>
      <c r="J834" s="177">
        <v>97</v>
      </c>
      <c r="K834" s="177">
        <v>209</v>
      </c>
      <c r="L834" s="178">
        <v>115</v>
      </c>
      <c r="M834" s="172">
        <v>428</v>
      </c>
      <c r="N834" s="177">
        <v>90</v>
      </c>
      <c r="O834" s="177">
        <v>214</v>
      </c>
      <c r="P834" s="178">
        <v>124</v>
      </c>
    </row>
    <row r="835" spans="1:16" x14ac:dyDescent="0.3">
      <c r="A835" s="209">
        <v>41</v>
      </c>
      <c r="B835" s="176" t="s">
        <v>699</v>
      </c>
      <c r="C835" s="176">
        <v>41206</v>
      </c>
      <c r="D835" s="175" t="s">
        <v>708</v>
      </c>
      <c r="E835" s="172">
        <v>364</v>
      </c>
      <c r="F835" s="177">
        <v>168</v>
      </c>
      <c r="G835" s="177">
        <v>55</v>
      </c>
      <c r="H835" s="178">
        <v>141</v>
      </c>
      <c r="I835" s="172">
        <v>447</v>
      </c>
      <c r="J835" s="177">
        <v>155</v>
      </c>
      <c r="K835" s="177">
        <v>171</v>
      </c>
      <c r="L835" s="178">
        <v>121</v>
      </c>
      <c r="M835" s="172">
        <v>454</v>
      </c>
      <c r="N835" s="177">
        <v>165</v>
      </c>
      <c r="O835" s="177">
        <v>133</v>
      </c>
      <c r="P835" s="178">
        <v>156</v>
      </c>
    </row>
    <row r="836" spans="1:16" x14ac:dyDescent="0.3">
      <c r="A836" s="209">
        <v>41</v>
      </c>
      <c r="B836" s="176" t="s">
        <v>699</v>
      </c>
      <c r="C836" s="176">
        <v>41078</v>
      </c>
      <c r="D836" s="175" t="s">
        <v>706</v>
      </c>
      <c r="E836" s="172">
        <v>371</v>
      </c>
      <c r="F836" s="177">
        <v>182</v>
      </c>
      <c r="G836" s="177">
        <v>91</v>
      </c>
      <c r="H836" s="178">
        <v>98</v>
      </c>
      <c r="I836" s="172">
        <v>413</v>
      </c>
      <c r="J836" s="177">
        <v>241</v>
      </c>
      <c r="K836" s="177">
        <v>82</v>
      </c>
      <c r="L836" s="178">
        <v>90</v>
      </c>
      <c r="M836" s="172">
        <v>444</v>
      </c>
      <c r="N836" s="177">
        <v>238</v>
      </c>
      <c r="O836" s="177">
        <v>90</v>
      </c>
      <c r="P836" s="178">
        <v>116</v>
      </c>
    </row>
    <row r="837" spans="1:16" x14ac:dyDescent="0.3">
      <c r="A837" s="209">
        <v>15</v>
      </c>
      <c r="B837" s="176" t="s">
        <v>304</v>
      </c>
      <c r="C837" s="176">
        <v>15296</v>
      </c>
      <c r="D837" s="175" t="s">
        <v>339</v>
      </c>
      <c r="E837" s="172">
        <v>395</v>
      </c>
      <c r="F837" s="177">
        <v>166</v>
      </c>
      <c r="G837" s="177">
        <v>180</v>
      </c>
      <c r="H837" s="178">
        <v>49</v>
      </c>
      <c r="I837" s="172">
        <v>412</v>
      </c>
      <c r="J837" s="177">
        <v>166</v>
      </c>
      <c r="K837" s="177">
        <v>197</v>
      </c>
      <c r="L837" s="178">
        <v>49</v>
      </c>
      <c r="M837" s="172">
        <v>417</v>
      </c>
      <c r="N837" s="177">
        <v>168</v>
      </c>
      <c r="O837" s="177">
        <v>201</v>
      </c>
      <c r="P837" s="178">
        <v>48</v>
      </c>
    </row>
    <row r="838" spans="1:16" x14ac:dyDescent="0.3">
      <c r="A838" s="209">
        <v>97</v>
      </c>
      <c r="B838" s="176" t="s">
        <v>1149</v>
      </c>
      <c r="C838" s="176">
        <v>97161</v>
      </c>
      <c r="D838" s="175" t="s">
        <v>1151</v>
      </c>
      <c r="E838" s="172">
        <v>421</v>
      </c>
      <c r="F838" s="177">
        <v>77</v>
      </c>
      <c r="G838" s="177">
        <v>290</v>
      </c>
      <c r="H838" s="178">
        <v>54</v>
      </c>
      <c r="I838" s="172">
        <v>582</v>
      </c>
      <c r="J838" s="177">
        <v>50</v>
      </c>
      <c r="K838" s="177">
        <v>479</v>
      </c>
      <c r="L838" s="178">
        <v>53</v>
      </c>
      <c r="M838" s="172">
        <v>427</v>
      </c>
      <c r="N838" s="177">
        <v>76</v>
      </c>
      <c r="O838" s="177">
        <v>289</v>
      </c>
      <c r="P838" s="178">
        <v>62</v>
      </c>
    </row>
    <row r="839" spans="1:16" x14ac:dyDescent="0.3">
      <c r="A839" s="209">
        <v>25</v>
      </c>
      <c r="B839" s="176" t="s">
        <v>558</v>
      </c>
      <c r="C839" s="176">
        <v>25898</v>
      </c>
      <c r="D839" s="175" t="s">
        <v>667</v>
      </c>
      <c r="E839" s="172">
        <v>448</v>
      </c>
      <c r="F839" s="177">
        <v>130</v>
      </c>
      <c r="G839" s="177">
        <v>219</v>
      </c>
      <c r="H839" s="178">
        <v>99</v>
      </c>
      <c r="I839" s="172">
        <v>445</v>
      </c>
      <c r="J839" s="177">
        <v>130</v>
      </c>
      <c r="K839" s="177">
        <v>218</v>
      </c>
      <c r="L839" s="178">
        <v>97</v>
      </c>
      <c r="M839" s="172">
        <v>421</v>
      </c>
      <c r="N839" s="177">
        <v>111</v>
      </c>
      <c r="O839" s="177">
        <v>208</v>
      </c>
      <c r="P839" s="178">
        <v>102</v>
      </c>
    </row>
    <row r="840" spans="1:16" x14ac:dyDescent="0.3">
      <c r="A840" s="209">
        <v>13</v>
      </c>
      <c r="B840" s="176" t="s">
        <v>257</v>
      </c>
      <c r="C840" s="176">
        <v>13030</v>
      </c>
      <c r="D840" s="175" t="s">
        <v>260</v>
      </c>
      <c r="E840" s="172">
        <v>420</v>
      </c>
      <c r="F840" s="177">
        <v>181</v>
      </c>
      <c r="G840" s="177">
        <v>63</v>
      </c>
      <c r="H840" s="178">
        <v>176</v>
      </c>
      <c r="I840" s="172">
        <v>418</v>
      </c>
      <c r="J840" s="177">
        <v>190</v>
      </c>
      <c r="K840" s="177">
        <v>69</v>
      </c>
      <c r="L840" s="178">
        <v>159</v>
      </c>
      <c r="M840" s="172">
        <v>410</v>
      </c>
      <c r="N840" s="177">
        <v>190</v>
      </c>
      <c r="O840" s="177">
        <v>67</v>
      </c>
      <c r="P840" s="178">
        <v>153</v>
      </c>
    </row>
    <row r="841" spans="1:16" x14ac:dyDescent="0.3">
      <c r="A841" s="209">
        <v>66</v>
      </c>
      <c r="B841" s="176" t="s">
        <v>443</v>
      </c>
      <c r="C841" s="176">
        <v>66383</v>
      </c>
      <c r="D841" s="175" t="s">
        <v>910</v>
      </c>
      <c r="E841" s="172">
        <v>412</v>
      </c>
      <c r="F841" s="177">
        <v>164</v>
      </c>
      <c r="G841" s="177">
        <v>114</v>
      </c>
      <c r="H841" s="178">
        <v>134</v>
      </c>
      <c r="I841" s="172">
        <v>410</v>
      </c>
      <c r="J841" s="177">
        <v>178</v>
      </c>
      <c r="K841" s="177">
        <v>120</v>
      </c>
      <c r="L841" s="178">
        <v>112</v>
      </c>
      <c r="M841" s="172">
        <v>464</v>
      </c>
      <c r="N841" s="177">
        <v>182</v>
      </c>
      <c r="O841" s="177">
        <v>121</v>
      </c>
      <c r="P841" s="178">
        <v>161</v>
      </c>
    </row>
    <row r="842" spans="1:16" x14ac:dyDescent="0.3">
      <c r="A842" s="209">
        <v>68</v>
      </c>
      <c r="B842" s="176" t="s">
        <v>918</v>
      </c>
      <c r="C842" s="176">
        <v>68162</v>
      </c>
      <c r="D842" s="175" t="s">
        <v>928</v>
      </c>
      <c r="E842" s="172">
        <v>403</v>
      </c>
      <c r="F842" s="177">
        <v>186</v>
      </c>
      <c r="G842" s="177">
        <v>104</v>
      </c>
      <c r="H842" s="178">
        <v>113</v>
      </c>
      <c r="I842" s="172">
        <v>377</v>
      </c>
      <c r="J842" s="177">
        <v>160</v>
      </c>
      <c r="K842" s="177">
        <v>96</v>
      </c>
      <c r="L842" s="178">
        <v>121</v>
      </c>
      <c r="M842" s="172">
        <v>412</v>
      </c>
      <c r="N842" s="177">
        <v>194</v>
      </c>
      <c r="O842" s="177">
        <v>98</v>
      </c>
      <c r="P842" s="178">
        <v>120</v>
      </c>
    </row>
    <row r="843" spans="1:16" x14ac:dyDescent="0.3">
      <c r="A843" s="209">
        <v>5</v>
      </c>
      <c r="B843" s="176" t="s">
        <v>107</v>
      </c>
      <c r="C843" s="176">
        <v>5543</v>
      </c>
      <c r="D843" s="175" t="s">
        <v>185</v>
      </c>
      <c r="E843" s="172">
        <v>375</v>
      </c>
      <c r="F843" s="177">
        <v>180</v>
      </c>
      <c r="G843" s="177">
        <v>41</v>
      </c>
      <c r="H843" s="178">
        <v>154</v>
      </c>
      <c r="I843" s="172">
        <v>375</v>
      </c>
      <c r="J843" s="177">
        <v>168</v>
      </c>
      <c r="K843" s="177">
        <v>42</v>
      </c>
      <c r="L843" s="178">
        <v>165</v>
      </c>
      <c r="M843" s="172">
        <v>439</v>
      </c>
      <c r="N843" s="177">
        <v>175</v>
      </c>
      <c r="O843" s="177">
        <v>72</v>
      </c>
      <c r="P843" s="178">
        <v>192</v>
      </c>
    </row>
    <row r="844" spans="1:16" x14ac:dyDescent="0.3">
      <c r="A844" s="209">
        <v>41</v>
      </c>
      <c r="B844" s="176" t="s">
        <v>699</v>
      </c>
      <c r="C844" s="176">
        <v>41660</v>
      </c>
      <c r="D844" s="175" t="s">
        <v>724</v>
      </c>
      <c r="E844" s="172">
        <v>422</v>
      </c>
      <c r="F844" s="177">
        <v>184</v>
      </c>
      <c r="G844" s="177">
        <v>40</v>
      </c>
      <c r="H844" s="178">
        <v>198</v>
      </c>
      <c r="I844" s="172">
        <v>409</v>
      </c>
      <c r="J844" s="177">
        <v>192</v>
      </c>
      <c r="K844" s="177">
        <v>37</v>
      </c>
      <c r="L844" s="178">
        <v>180</v>
      </c>
      <c r="M844" s="172">
        <v>439</v>
      </c>
      <c r="N844" s="177">
        <v>189</v>
      </c>
      <c r="O844" s="177">
        <v>42</v>
      </c>
      <c r="P844" s="178">
        <v>208</v>
      </c>
    </row>
    <row r="845" spans="1:16" x14ac:dyDescent="0.3">
      <c r="A845" s="209">
        <v>73</v>
      </c>
      <c r="B845" s="176" t="s">
        <v>1016</v>
      </c>
      <c r="C845" s="176">
        <v>73270</v>
      </c>
      <c r="D845" s="175" t="s">
        <v>1033</v>
      </c>
      <c r="E845" s="172">
        <v>457</v>
      </c>
      <c r="F845" s="177">
        <v>225</v>
      </c>
      <c r="G845" s="177">
        <v>126</v>
      </c>
      <c r="H845" s="178">
        <v>106</v>
      </c>
      <c r="I845" s="172">
        <v>442</v>
      </c>
      <c r="J845" s="177">
        <v>225</v>
      </c>
      <c r="K845" s="177">
        <v>124</v>
      </c>
      <c r="L845" s="178">
        <v>93</v>
      </c>
      <c r="M845" s="172">
        <v>433</v>
      </c>
      <c r="N845" s="177">
        <v>172</v>
      </c>
      <c r="O845" s="177">
        <v>146</v>
      </c>
      <c r="P845" s="178">
        <v>115</v>
      </c>
    </row>
    <row r="846" spans="1:16" x14ac:dyDescent="0.3">
      <c r="A846" s="209">
        <v>52</v>
      </c>
      <c r="B846" s="176" t="s">
        <v>180</v>
      </c>
      <c r="C846" s="176">
        <v>52560</v>
      </c>
      <c r="D846" s="175" t="s">
        <v>840</v>
      </c>
      <c r="E846" s="172">
        <v>420</v>
      </c>
      <c r="F846" s="177">
        <v>175</v>
      </c>
      <c r="G846" s="177">
        <v>55</v>
      </c>
      <c r="H846" s="178">
        <v>190</v>
      </c>
      <c r="I846" s="172">
        <v>400</v>
      </c>
      <c r="J846" s="177">
        <v>168</v>
      </c>
      <c r="K846" s="177">
        <v>56</v>
      </c>
      <c r="L846" s="178">
        <v>176</v>
      </c>
      <c r="M846" s="172">
        <v>437</v>
      </c>
      <c r="N846" s="177">
        <v>178</v>
      </c>
      <c r="O846" s="177">
        <v>55</v>
      </c>
      <c r="P846" s="178">
        <v>204</v>
      </c>
    </row>
    <row r="847" spans="1:16" x14ac:dyDescent="0.3">
      <c r="A847" s="209">
        <v>19</v>
      </c>
      <c r="B847" s="176" t="s">
        <v>467</v>
      </c>
      <c r="C847" s="176">
        <v>19693</v>
      </c>
      <c r="D847" s="175" t="s">
        <v>493</v>
      </c>
      <c r="E847" s="172">
        <v>310</v>
      </c>
      <c r="F847" s="177">
        <v>162</v>
      </c>
      <c r="G847" s="177">
        <v>61</v>
      </c>
      <c r="H847" s="178">
        <v>87</v>
      </c>
      <c r="I847" s="172">
        <v>388</v>
      </c>
      <c r="J847" s="177">
        <v>246</v>
      </c>
      <c r="K847" s="177">
        <v>59</v>
      </c>
      <c r="L847" s="178">
        <v>83</v>
      </c>
      <c r="M847" s="172">
        <v>419</v>
      </c>
      <c r="N847" s="177">
        <v>249</v>
      </c>
      <c r="O847" s="177">
        <v>76</v>
      </c>
      <c r="P847" s="178">
        <v>94</v>
      </c>
    </row>
    <row r="848" spans="1:16" x14ac:dyDescent="0.3">
      <c r="A848" s="209">
        <v>18</v>
      </c>
      <c r="B848" s="176" t="s">
        <v>451</v>
      </c>
      <c r="C848" s="176">
        <v>18205</v>
      </c>
      <c r="D848" s="175" t="s">
        <v>456</v>
      </c>
      <c r="E848" s="172">
        <v>415</v>
      </c>
      <c r="F848" s="177">
        <v>187</v>
      </c>
      <c r="G848" s="177">
        <v>106</v>
      </c>
      <c r="H848" s="178">
        <v>122</v>
      </c>
      <c r="I848" s="172">
        <v>421</v>
      </c>
      <c r="J848" s="177">
        <v>184</v>
      </c>
      <c r="K848" s="177">
        <v>125</v>
      </c>
      <c r="L848" s="178">
        <v>112</v>
      </c>
      <c r="M848" s="172">
        <v>426</v>
      </c>
      <c r="N848" s="177">
        <v>185</v>
      </c>
      <c r="O848" s="177">
        <v>111</v>
      </c>
      <c r="P848" s="178">
        <v>130</v>
      </c>
    </row>
    <row r="849" spans="1:16" x14ac:dyDescent="0.3">
      <c r="A849" s="209">
        <v>15</v>
      </c>
      <c r="B849" s="176" t="s">
        <v>304</v>
      </c>
      <c r="C849" s="176">
        <v>15673</v>
      </c>
      <c r="D849" s="175" t="s">
        <v>385</v>
      </c>
      <c r="E849" s="172">
        <v>393</v>
      </c>
      <c r="F849" s="177">
        <v>119</v>
      </c>
      <c r="G849" s="177">
        <v>234</v>
      </c>
      <c r="H849" s="178">
        <v>40</v>
      </c>
      <c r="I849" s="172">
        <v>423</v>
      </c>
      <c r="J849" s="177">
        <v>110</v>
      </c>
      <c r="K849" s="177">
        <v>271</v>
      </c>
      <c r="L849" s="178">
        <v>42</v>
      </c>
      <c r="M849" s="172">
        <v>413</v>
      </c>
      <c r="N849" s="177">
        <v>114</v>
      </c>
      <c r="O849" s="177">
        <v>251</v>
      </c>
      <c r="P849" s="178">
        <v>48</v>
      </c>
    </row>
    <row r="850" spans="1:16" x14ac:dyDescent="0.3">
      <c r="A850" s="209">
        <v>54</v>
      </c>
      <c r="B850" s="176" t="s">
        <v>856</v>
      </c>
      <c r="C850" s="176">
        <v>54051</v>
      </c>
      <c r="D850" s="175" t="s">
        <v>859</v>
      </c>
      <c r="E850" s="172">
        <v>408</v>
      </c>
      <c r="F850" s="177">
        <v>208</v>
      </c>
      <c r="G850" s="177">
        <v>106</v>
      </c>
      <c r="H850" s="178">
        <v>94</v>
      </c>
      <c r="I850" s="172">
        <v>425</v>
      </c>
      <c r="J850" s="177">
        <v>249</v>
      </c>
      <c r="K850" s="177">
        <v>104</v>
      </c>
      <c r="L850" s="178">
        <v>72</v>
      </c>
      <c r="M850" s="172">
        <v>433</v>
      </c>
      <c r="N850" s="177">
        <v>239</v>
      </c>
      <c r="O850" s="177">
        <v>92</v>
      </c>
      <c r="P850" s="178">
        <v>102</v>
      </c>
    </row>
    <row r="851" spans="1:16" x14ac:dyDescent="0.3">
      <c r="A851" s="209">
        <v>95</v>
      </c>
      <c r="B851" s="176" t="s">
        <v>1146</v>
      </c>
      <c r="C851" s="176">
        <v>95200</v>
      </c>
      <c r="D851" s="175" t="s">
        <v>354</v>
      </c>
      <c r="E851" s="172">
        <v>337</v>
      </c>
      <c r="F851" s="177">
        <v>54</v>
      </c>
      <c r="G851" s="177">
        <v>199</v>
      </c>
      <c r="H851" s="178">
        <v>84</v>
      </c>
      <c r="I851" s="172">
        <v>439</v>
      </c>
      <c r="J851" s="177">
        <v>54</v>
      </c>
      <c r="K851" s="177">
        <v>298</v>
      </c>
      <c r="L851" s="178">
        <v>87</v>
      </c>
      <c r="M851" s="172">
        <v>413</v>
      </c>
      <c r="N851" s="177">
        <v>81</v>
      </c>
      <c r="O851" s="177">
        <v>235</v>
      </c>
      <c r="P851" s="178">
        <v>97</v>
      </c>
    </row>
    <row r="852" spans="1:16" x14ac:dyDescent="0.3">
      <c r="A852" s="209">
        <v>15</v>
      </c>
      <c r="B852" s="176" t="s">
        <v>304</v>
      </c>
      <c r="C852" s="176">
        <v>15842</v>
      </c>
      <c r="D852" s="175" t="s">
        <v>420</v>
      </c>
      <c r="E852" s="172">
        <v>396</v>
      </c>
      <c r="F852" s="177">
        <v>230</v>
      </c>
      <c r="G852" s="177">
        <v>61</v>
      </c>
      <c r="H852" s="178">
        <v>105</v>
      </c>
      <c r="I852" s="172">
        <v>395</v>
      </c>
      <c r="J852" s="177">
        <v>241</v>
      </c>
      <c r="K852" s="177">
        <v>64</v>
      </c>
      <c r="L852" s="178">
        <v>90</v>
      </c>
      <c r="M852" s="172">
        <v>410</v>
      </c>
      <c r="N852" s="177">
        <v>237</v>
      </c>
      <c r="O852" s="177">
        <v>75</v>
      </c>
      <c r="P852" s="178">
        <v>98</v>
      </c>
    </row>
    <row r="853" spans="1:16" x14ac:dyDescent="0.3">
      <c r="A853" s="209">
        <v>81</v>
      </c>
      <c r="B853" s="176" t="s">
        <v>1098</v>
      </c>
      <c r="C853" s="176">
        <v>81220</v>
      </c>
      <c r="D853" s="175" t="s">
        <v>1100</v>
      </c>
      <c r="E853" s="172">
        <v>447</v>
      </c>
      <c r="F853" s="177">
        <v>127</v>
      </c>
      <c r="G853" s="177">
        <v>136</v>
      </c>
      <c r="H853" s="178">
        <v>184</v>
      </c>
      <c r="I853" s="172">
        <v>403</v>
      </c>
      <c r="J853" s="177">
        <v>120</v>
      </c>
      <c r="K853" s="177">
        <v>103</v>
      </c>
      <c r="L853" s="178">
        <v>180</v>
      </c>
      <c r="M853" s="172">
        <v>429</v>
      </c>
      <c r="N853" s="177">
        <v>124</v>
      </c>
      <c r="O853" s="177">
        <v>97</v>
      </c>
      <c r="P853" s="178">
        <v>208</v>
      </c>
    </row>
    <row r="854" spans="1:16" x14ac:dyDescent="0.3">
      <c r="A854" s="209">
        <v>52</v>
      </c>
      <c r="B854" s="176" t="s">
        <v>180</v>
      </c>
      <c r="C854" s="176">
        <v>52473</v>
      </c>
      <c r="D854" s="175" t="s">
        <v>613</v>
      </c>
      <c r="E854" s="172">
        <v>420</v>
      </c>
      <c r="F854" s="177">
        <v>201</v>
      </c>
      <c r="G854" s="177">
        <v>97</v>
      </c>
      <c r="H854" s="178">
        <v>122</v>
      </c>
      <c r="I854" s="172">
        <v>396</v>
      </c>
      <c r="J854" s="177">
        <v>196</v>
      </c>
      <c r="K854" s="177">
        <v>100</v>
      </c>
      <c r="L854" s="178">
        <v>100</v>
      </c>
      <c r="M854" s="172">
        <v>439</v>
      </c>
      <c r="N854" s="177">
        <v>200</v>
      </c>
      <c r="O854" s="177">
        <v>100</v>
      </c>
      <c r="P854" s="178">
        <v>139</v>
      </c>
    </row>
    <row r="855" spans="1:16" x14ac:dyDescent="0.3">
      <c r="A855" s="209">
        <v>15</v>
      </c>
      <c r="B855" s="176" t="s">
        <v>304</v>
      </c>
      <c r="C855" s="176">
        <v>15466</v>
      </c>
      <c r="D855" s="175" t="s">
        <v>356</v>
      </c>
      <c r="E855" s="172">
        <v>399</v>
      </c>
      <c r="F855" s="177">
        <v>175</v>
      </c>
      <c r="G855" s="177">
        <v>153</v>
      </c>
      <c r="H855" s="178">
        <v>71</v>
      </c>
      <c r="I855" s="172">
        <v>391</v>
      </c>
      <c r="J855" s="177">
        <v>178</v>
      </c>
      <c r="K855" s="177">
        <v>151</v>
      </c>
      <c r="L855" s="178">
        <v>62</v>
      </c>
      <c r="M855" s="172">
        <v>402</v>
      </c>
      <c r="N855" s="177">
        <v>190</v>
      </c>
      <c r="O855" s="177">
        <v>148</v>
      </c>
      <c r="P855" s="178">
        <v>64</v>
      </c>
    </row>
    <row r="856" spans="1:16" x14ac:dyDescent="0.3">
      <c r="A856" s="209">
        <v>41</v>
      </c>
      <c r="B856" s="176" t="s">
        <v>699</v>
      </c>
      <c r="C856" s="176">
        <v>41801</v>
      </c>
      <c r="D856" s="175" t="s">
        <v>730</v>
      </c>
      <c r="E856" s="172">
        <v>391</v>
      </c>
      <c r="F856" s="177">
        <v>140</v>
      </c>
      <c r="G856" s="177">
        <v>101</v>
      </c>
      <c r="H856" s="178">
        <v>150</v>
      </c>
      <c r="I856" s="172">
        <v>384</v>
      </c>
      <c r="J856" s="177">
        <v>142</v>
      </c>
      <c r="K856" s="177">
        <v>83</v>
      </c>
      <c r="L856" s="178">
        <v>159</v>
      </c>
      <c r="M856" s="172">
        <v>411</v>
      </c>
      <c r="N856" s="177">
        <v>144</v>
      </c>
      <c r="O856" s="177">
        <v>95</v>
      </c>
      <c r="P856" s="178">
        <v>172</v>
      </c>
    </row>
    <row r="857" spans="1:16" x14ac:dyDescent="0.3">
      <c r="A857" s="209">
        <v>52</v>
      </c>
      <c r="B857" s="176" t="s">
        <v>180</v>
      </c>
      <c r="C857" s="176">
        <v>52405</v>
      </c>
      <c r="D857" s="175" t="s">
        <v>831</v>
      </c>
      <c r="E857" s="172">
        <v>417</v>
      </c>
      <c r="F857" s="177">
        <v>180</v>
      </c>
      <c r="G857" s="177">
        <v>80</v>
      </c>
      <c r="H857" s="178">
        <v>157</v>
      </c>
      <c r="I857" s="172">
        <v>370</v>
      </c>
      <c r="J857" s="177">
        <v>162</v>
      </c>
      <c r="K857" s="177">
        <v>75</v>
      </c>
      <c r="L857" s="178">
        <v>133</v>
      </c>
      <c r="M857" s="172">
        <v>406</v>
      </c>
      <c r="N857" s="177">
        <v>177</v>
      </c>
      <c r="O857" s="177">
        <v>85</v>
      </c>
      <c r="P857" s="178">
        <v>144</v>
      </c>
    </row>
    <row r="858" spans="1:16" x14ac:dyDescent="0.3">
      <c r="A858" s="209">
        <v>73</v>
      </c>
      <c r="B858" s="176" t="s">
        <v>1016</v>
      </c>
      <c r="C858" s="176">
        <v>73226</v>
      </c>
      <c r="D858" s="175" t="s">
        <v>1030</v>
      </c>
      <c r="E858" s="172">
        <v>409</v>
      </c>
      <c r="F858" s="177">
        <v>240</v>
      </c>
      <c r="G858" s="177">
        <v>84</v>
      </c>
      <c r="H858" s="178">
        <v>85</v>
      </c>
      <c r="I858" s="172">
        <v>395</v>
      </c>
      <c r="J858" s="177">
        <v>235</v>
      </c>
      <c r="K858" s="177">
        <v>75</v>
      </c>
      <c r="L858" s="178">
        <v>85</v>
      </c>
      <c r="M858" s="172">
        <v>417</v>
      </c>
      <c r="N858" s="177">
        <v>236</v>
      </c>
      <c r="O858" s="177">
        <v>74</v>
      </c>
      <c r="P858" s="178">
        <v>107</v>
      </c>
    </row>
    <row r="859" spans="1:16" x14ac:dyDescent="0.3">
      <c r="A859" s="209">
        <v>52</v>
      </c>
      <c r="B859" s="176" t="s">
        <v>180</v>
      </c>
      <c r="C859" s="176">
        <v>52210</v>
      </c>
      <c r="D859" s="175" t="s">
        <v>811</v>
      </c>
      <c r="E859" s="172">
        <v>411</v>
      </c>
      <c r="F859" s="177">
        <v>124</v>
      </c>
      <c r="G859" s="177">
        <v>96</v>
      </c>
      <c r="H859" s="178">
        <v>191</v>
      </c>
      <c r="I859" s="172">
        <v>382</v>
      </c>
      <c r="J859" s="177">
        <v>119</v>
      </c>
      <c r="K859" s="177">
        <v>106</v>
      </c>
      <c r="L859" s="178">
        <v>157</v>
      </c>
      <c r="M859" s="172">
        <v>422</v>
      </c>
      <c r="N859" s="177">
        <v>123</v>
      </c>
      <c r="O859" s="177">
        <v>114</v>
      </c>
      <c r="P859" s="178">
        <v>185</v>
      </c>
    </row>
    <row r="860" spans="1:16" x14ac:dyDescent="0.3">
      <c r="A860" s="209">
        <v>15</v>
      </c>
      <c r="B860" s="176" t="s">
        <v>304</v>
      </c>
      <c r="C860" s="176">
        <v>15500</v>
      </c>
      <c r="D860" s="175" t="s">
        <v>362</v>
      </c>
      <c r="E860" s="172">
        <v>384</v>
      </c>
      <c r="F860" s="177">
        <v>181</v>
      </c>
      <c r="G860" s="177">
        <v>167</v>
      </c>
      <c r="H860" s="178">
        <v>36</v>
      </c>
      <c r="I860" s="172">
        <v>391</v>
      </c>
      <c r="J860" s="177">
        <v>177</v>
      </c>
      <c r="K860" s="177">
        <v>181</v>
      </c>
      <c r="L860" s="178">
        <v>33</v>
      </c>
      <c r="M860" s="172">
        <v>394</v>
      </c>
      <c r="N860" s="177">
        <v>180</v>
      </c>
      <c r="O860" s="177">
        <v>179</v>
      </c>
      <c r="P860" s="178">
        <v>35</v>
      </c>
    </row>
    <row r="861" spans="1:16" x14ac:dyDescent="0.3">
      <c r="A861" s="209">
        <v>5</v>
      </c>
      <c r="B861" s="176" t="s">
        <v>107</v>
      </c>
      <c r="C861" s="176">
        <v>5873</v>
      </c>
      <c r="D861" s="175" t="s">
        <v>227</v>
      </c>
      <c r="E861" s="172">
        <v>405</v>
      </c>
      <c r="F861" s="177">
        <v>209</v>
      </c>
      <c r="G861" s="177">
        <v>78</v>
      </c>
      <c r="H861" s="178">
        <v>118</v>
      </c>
      <c r="I861" s="172">
        <v>395</v>
      </c>
      <c r="J861" s="177">
        <v>209</v>
      </c>
      <c r="K861" s="177">
        <v>73</v>
      </c>
      <c r="L861" s="178">
        <v>113</v>
      </c>
      <c r="M861" s="172">
        <v>392</v>
      </c>
      <c r="N861" s="177">
        <v>207</v>
      </c>
      <c r="O861" s="177">
        <v>68</v>
      </c>
      <c r="P861" s="178">
        <v>117</v>
      </c>
    </row>
    <row r="862" spans="1:16" x14ac:dyDescent="0.3">
      <c r="A862" s="209">
        <v>41</v>
      </c>
      <c r="B862" s="176" t="s">
        <v>699</v>
      </c>
      <c r="C862" s="176">
        <v>41530</v>
      </c>
      <c r="D862" s="175" t="s">
        <v>440</v>
      </c>
      <c r="E862" s="172">
        <v>400</v>
      </c>
      <c r="F862" s="177">
        <v>188</v>
      </c>
      <c r="G862" s="177">
        <v>45</v>
      </c>
      <c r="H862" s="178">
        <v>167</v>
      </c>
      <c r="I862" s="172">
        <v>369</v>
      </c>
      <c r="J862" s="177">
        <v>182</v>
      </c>
      <c r="K862" s="177">
        <v>58</v>
      </c>
      <c r="L862" s="178">
        <v>129</v>
      </c>
      <c r="M862" s="172">
        <v>429</v>
      </c>
      <c r="N862" s="177">
        <v>209</v>
      </c>
      <c r="O862" s="177">
        <v>48</v>
      </c>
      <c r="P862" s="178">
        <v>172</v>
      </c>
    </row>
    <row r="863" spans="1:16" x14ac:dyDescent="0.3">
      <c r="A863" s="209">
        <v>70</v>
      </c>
      <c r="B863" s="176" t="s">
        <v>498</v>
      </c>
      <c r="C863" s="176">
        <v>70110</v>
      </c>
      <c r="D863" s="175" t="s">
        <v>313</v>
      </c>
      <c r="E863" s="172">
        <v>383</v>
      </c>
      <c r="F863" s="177">
        <v>157</v>
      </c>
      <c r="G863" s="177">
        <v>84</v>
      </c>
      <c r="H863" s="178">
        <v>142</v>
      </c>
      <c r="I863" s="172">
        <v>600</v>
      </c>
      <c r="J863" s="177">
        <v>158</v>
      </c>
      <c r="K863" s="177">
        <v>325</v>
      </c>
      <c r="L863" s="178">
        <v>117</v>
      </c>
      <c r="M863" s="172">
        <v>428</v>
      </c>
      <c r="N863" s="177">
        <v>162</v>
      </c>
      <c r="O863" s="177">
        <v>104</v>
      </c>
      <c r="P863" s="178">
        <v>162</v>
      </c>
    </row>
    <row r="864" spans="1:16" x14ac:dyDescent="0.3">
      <c r="A864" s="209">
        <v>52</v>
      </c>
      <c r="B864" s="176" t="s">
        <v>180</v>
      </c>
      <c r="C864" s="176">
        <v>52390</v>
      </c>
      <c r="D864" s="175" t="s">
        <v>830</v>
      </c>
      <c r="E864" s="172">
        <v>359</v>
      </c>
      <c r="F864" s="177">
        <v>165</v>
      </c>
      <c r="G864" s="177">
        <v>89</v>
      </c>
      <c r="H864" s="178">
        <v>105</v>
      </c>
      <c r="I864" s="172">
        <v>359</v>
      </c>
      <c r="J864" s="177">
        <v>162</v>
      </c>
      <c r="K864" s="177">
        <v>94</v>
      </c>
      <c r="L864" s="178">
        <v>103</v>
      </c>
      <c r="M864" s="172">
        <v>385</v>
      </c>
      <c r="N864" s="177">
        <v>164</v>
      </c>
      <c r="O864" s="177">
        <v>111</v>
      </c>
      <c r="P864" s="178">
        <v>110</v>
      </c>
    </row>
    <row r="865" spans="1:16" x14ac:dyDescent="0.3">
      <c r="A865" s="209">
        <v>50</v>
      </c>
      <c r="B865" s="176" t="s">
        <v>777</v>
      </c>
      <c r="C865" s="176">
        <v>50251</v>
      </c>
      <c r="D865" s="175" t="s">
        <v>786</v>
      </c>
      <c r="E865" s="172">
        <v>399</v>
      </c>
      <c r="F865" s="177">
        <v>152</v>
      </c>
      <c r="G865" s="177">
        <v>120</v>
      </c>
      <c r="H865" s="178">
        <v>127</v>
      </c>
      <c r="I865" s="172">
        <v>366</v>
      </c>
      <c r="J865" s="177">
        <v>142</v>
      </c>
      <c r="K865" s="177">
        <v>114</v>
      </c>
      <c r="L865" s="178">
        <v>110</v>
      </c>
      <c r="M865" s="172">
        <v>398</v>
      </c>
      <c r="N865" s="177">
        <v>153</v>
      </c>
      <c r="O865" s="177">
        <v>114</v>
      </c>
      <c r="P865" s="178">
        <v>131</v>
      </c>
    </row>
    <row r="866" spans="1:16" x14ac:dyDescent="0.3">
      <c r="A866" s="209">
        <v>44</v>
      </c>
      <c r="B866" s="176" t="s">
        <v>734</v>
      </c>
      <c r="C866" s="176">
        <v>44110</v>
      </c>
      <c r="D866" s="175" t="s">
        <v>739</v>
      </c>
      <c r="E866" s="172">
        <v>351</v>
      </c>
      <c r="F866" s="177">
        <v>135</v>
      </c>
      <c r="G866" s="177">
        <v>86</v>
      </c>
      <c r="H866" s="178">
        <v>130</v>
      </c>
      <c r="I866" s="172">
        <v>361</v>
      </c>
      <c r="J866" s="177">
        <v>137</v>
      </c>
      <c r="K866" s="177">
        <v>73</v>
      </c>
      <c r="L866" s="178">
        <v>151</v>
      </c>
      <c r="M866" s="172">
        <v>382</v>
      </c>
      <c r="N866" s="177">
        <v>143</v>
      </c>
      <c r="O866" s="177">
        <v>82</v>
      </c>
      <c r="P866" s="178">
        <v>157</v>
      </c>
    </row>
    <row r="867" spans="1:16" x14ac:dyDescent="0.3">
      <c r="A867" s="209">
        <v>5</v>
      </c>
      <c r="B867" s="176" t="s">
        <v>107</v>
      </c>
      <c r="C867" s="176">
        <v>5842</v>
      </c>
      <c r="D867" s="175" t="s">
        <v>221</v>
      </c>
      <c r="E867" s="172">
        <v>345</v>
      </c>
      <c r="F867" s="177">
        <v>140</v>
      </c>
      <c r="G867" s="177">
        <v>115</v>
      </c>
      <c r="H867" s="178">
        <v>90</v>
      </c>
      <c r="I867" s="172">
        <v>360</v>
      </c>
      <c r="J867" s="177">
        <v>152</v>
      </c>
      <c r="K867" s="177">
        <v>121</v>
      </c>
      <c r="L867" s="178">
        <v>87</v>
      </c>
      <c r="M867" s="172">
        <v>385</v>
      </c>
      <c r="N867" s="177">
        <v>164</v>
      </c>
      <c r="O867" s="177">
        <v>125</v>
      </c>
      <c r="P867" s="178">
        <v>96</v>
      </c>
    </row>
    <row r="868" spans="1:16" x14ac:dyDescent="0.3">
      <c r="A868" s="209">
        <v>52</v>
      </c>
      <c r="B868" s="176" t="s">
        <v>180</v>
      </c>
      <c r="C868" s="176">
        <v>52352</v>
      </c>
      <c r="D868" s="175" t="s">
        <v>824</v>
      </c>
      <c r="E868" s="172">
        <v>371</v>
      </c>
      <c r="F868" s="177">
        <v>149</v>
      </c>
      <c r="G868" s="177">
        <v>57</v>
      </c>
      <c r="H868" s="178">
        <v>165</v>
      </c>
      <c r="I868" s="172">
        <v>371</v>
      </c>
      <c r="J868" s="177">
        <v>149</v>
      </c>
      <c r="K868" s="177">
        <v>62</v>
      </c>
      <c r="L868" s="178">
        <v>160</v>
      </c>
      <c r="M868" s="172">
        <v>396</v>
      </c>
      <c r="N868" s="177">
        <v>156</v>
      </c>
      <c r="O868" s="177">
        <v>60</v>
      </c>
      <c r="P868" s="178">
        <v>180</v>
      </c>
    </row>
    <row r="869" spans="1:16" x14ac:dyDescent="0.3">
      <c r="A869" s="209">
        <v>68</v>
      </c>
      <c r="B869" s="176" t="s">
        <v>918</v>
      </c>
      <c r="C869" s="176">
        <v>68867</v>
      </c>
      <c r="D869" s="175" t="s">
        <v>991</v>
      </c>
      <c r="E869" s="172">
        <v>361</v>
      </c>
      <c r="F869" s="177">
        <v>48</v>
      </c>
      <c r="G869" s="177">
        <v>269</v>
      </c>
      <c r="H869" s="178">
        <v>44</v>
      </c>
      <c r="I869" s="172">
        <v>358</v>
      </c>
      <c r="J869" s="177">
        <v>47</v>
      </c>
      <c r="K869" s="177">
        <v>273</v>
      </c>
      <c r="L869" s="178">
        <v>38</v>
      </c>
      <c r="M869" s="172">
        <v>382</v>
      </c>
      <c r="N869" s="177">
        <v>63</v>
      </c>
      <c r="O869" s="177">
        <v>271</v>
      </c>
      <c r="P869" s="178">
        <v>48</v>
      </c>
    </row>
    <row r="870" spans="1:16" x14ac:dyDescent="0.3">
      <c r="A870" s="209">
        <v>25</v>
      </c>
      <c r="B870" s="176" t="s">
        <v>558</v>
      </c>
      <c r="C870" s="176">
        <v>25777</v>
      </c>
      <c r="D870" s="175" t="s">
        <v>643</v>
      </c>
      <c r="E870" s="172">
        <v>305</v>
      </c>
      <c r="F870" s="177">
        <v>153</v>
      </c>
      <c r="G870" s="177">
        <v>54</v>
      </c>
      <c r="H870" s="178">
        <v>98</v>
      </c>
      <c r="I870" s="172">
        <v>360</v>
      </c>
      <c r="J870" s="177">
        <v>193</v>
      </c>
      <c r="K870" s="177">
        <v>45</v>
      </c>
      <c r="L870" s="178">
        <v>122</v>
      </c>
      <c r="M870" s="172">
        <v>381</v>
      </c>
      <c r="N870" s="177">
        <v>199</v>
      </c>
      <c r="O870" s="177">
        <v>51</v>
      </c>
      <c r="P870" s="178">
        <v>131</v>
      </c>
    </row>
    <row r="871" spans="1:16" x14ac:dyDescent="0.3">
      <c r="A871" s="209">
        <v>41</v>
      </c>
      <c r="B871" s="176" t="s">
        <v>699</v>
      </c>
      <c r="C871" s="176">
        <v>41026</v>
      </c>
      <c r="D871" s="175" t="s">
        <v>705</v>
      </c>
      <c r="E871" s="172">
        <v>353</v>
      </c>
      <c r="F871" s="177">
        <v>92</v>
      </c>
      <c r="G871" s="177">
        <v>156</v>
      </c>
      <c r="H871" s="178">
        <v>105</v>
      </c>
      <c r="I871" s="172">
        <v>368</v>
      </c>
      <c r="J871" s="177">
        <v>87</v>
      </c>
      <c r="K871" s="177">
        <v>181</v>
      </c>
      <c r="L871" s="178">
        <v>100</v>
      </c>
      <c r="M871" s="172">
        <v>386</v>
      </c>
      <c r="N871" s="177">
        <v>87</v>
      </c>
      <c r="O871" s="177">
        <v>184</v>
      </c>
      <c r="P871" s="178">
        <v>115</v>
      </c>
    </row>
    <row r="872" spans="1:16" x14ac:dyDescent="0.3">
      <c r="A872" s="209">
        <v>19</v>
      </c>
      <c r="B872" s="176" t="s">
        <v>467</v>
      </c>
      <c r="C872" s="176">
        <v>19760</v>
      </c>
      <c r="D872" s="175" t="s">
        <v>496</v>
      </c>
      <c r="E872" s="172">
        <v>319</v>
      </c>
      <c r="F872" s="177">
        <v>209</v>
      </c>
      <c r="G872" s="177">
        <v>58</v>
      </c>
      <c r="H872" s="178">
        <v>52</v>
      </c>
      <c r="I872" s="172">
        <v>365</v>
      </c>
      <c r="J872" s="177">
        <v>257</v>
      </c>
      <c r="K872" s="177">
        <v>61</v>
      </c>
      <c r="L872" s="178">
        <v>47</v>
      </c>
      <c r="M872" s="172">
        <v>378</v>
      </c>
      <c r="N872" s="177">
        <v>261</v>
      </c>
      <c r="O872" s="177">
        <v>62</v>
      </c>
      <c r="P872" s="178">
        <v>55</v>
      </c>
    </row>
    <row r="873" spans="1:16" x14ac:dyDescent="0.3">
      <c r="A873" s="209">
        <v>86</v>
      </c>
      <c r="B873" s="176" t="s">
        <v>1123</v>
      </c>
      <c r="C873" s="176">
        <v>86760</v>
      </c>
      <c r="D873" s="175" t="s">
        <v>888</v>
      </c>
      <c r="E873" s="172">
        <v>344</v>
      </c>
      <c r="F873" s="177">
        <v>137</v>
      </c>
      <c r="G873" s="177">
        <v>58</v>
      </c>
      <c r="H873" s="178">
        <v>149</v>
      </c>
      <c r="I873" s="172">
        <v>357</v>
      </c>
      <c r="J873" s="177">
        <v>137</v>
      </c>
      <c r="K873" s="177">
        <v>73</v>
      </c>
      <c r="L873" s="178">
        <v>147</v>
      </c>
      <c r="M873" s="172">
        <v>405</v>
      </c>
      <c r="N873" s="177">
        <v>164</v>
      </c>
      <c r="O873" s="177">
        <v>59</v>
      </c>
      <c r="P873" s="178">
        <v>182</v>
      </c>
    </row>
    <row r="874" spans="1:16" x14ac:dyDescent="0.3">
      <c r="A874" s="209">
        <v>76</v>
      </c>
      <c r="B874" s="176" t="s">
        <v>1062</v>
      </c>
      <c r="C874" s="176">
        <v>76845</v>
      </c>
      <c r="D874" s="175" t="s">
        <v>1092</v>
      </c>
      <c r="E874" s="172">
        <v>373</v>
      </c>
      <c r="F874" s="177">
        <v>137</v>
      </c>
      <c r="G874" s="177">
        <v>129</v>
      </c>
      <c r="H874" s="178">
        <v>107</v>
      </c>
      <c r="I874" s="172">
        <v>377</v>
      </c>
      <c r="J874" s="177">
        <v>130</v>
      </c>
      <c r="K874" s="177">
        <v>143</v>
      </c>
      <c r="L874" s="178">
        <v>104</v>
      </c>
      <c r="M874" s="172">
        <v>378</v>
      </c>
      <c r="N874" s="177">
        <v>131</v>
      </c>
      <c r="O874" s="177">
        <v>134</v>
      </c>
      <c r="P874" s="178">
        <v>113</v>
      </c>
    </row>
    <row r="875" spans="1:16" x14ac:dyDescent="0.3">
      <c r="A875" s="209">
        <v>73</v>
      </c>
      <c r="B875" s="176" t="s">
        <v>1016</v>
      </c>
      <c r="C875" s="176">
        <v>73347</v>
      </c>
      <c r="D875" s="175" t="s">
        <v>1037</v>
      </c>
      <c r="E875" s="172">
        <v>387</v>
      </c>
      <c r="F875" s="177">
        <v>165</v>
      </c>
      <c r="G875" s="177">
        <v>78</v>
      </c>
      <c r="H875" s="178">
        <v>144</v>
      </c>
      <c r="I875" s="172">
        <v>373</v>
      </c>
      <c r="J875" s="177">
        <v>164</v>
      </c>
      <c r="K875" s="177">
        <v>76</v>
      </c>
      <c r="L875" s="178">
        <v>133</v>
      </c>
      <c r="M875" s="172">
        <v>373</v>
      </c>
      <c r="N875" s="177">
        <v>162</v>
      </c>
      <c r="O875" s="177">
        <v>73</v>
      </c>
      <c r="P875" s="178">
        <v>138</v>
      </c>
    </row>
    <row r="876" spans="1:16" x14ac:dyDescent="0.3">
      <c r="A876" s="209">
        <v>15</v>
      </c>
      <c r="B876" s="176" t="s">
        <v>304</v>
      </c>
      <c r="C876" s="176">
        <v>15244</v>
      </c>
      <c r="D876" s="175" t="s">
        <v>334</v>
      </c>
      <c r="E876" s="172">
        <v>380</v>
      </c>
      <c r="F876" s="177">
        <v>176</v>
      </c>
      <c r="G876" s="177">
        <v>90</v>
      </c>
      <c r="H876" s="178">
        <v>114</v>
      </c>
      <c r="I876" s="172">
        <v>338</v>
      </c>
      <c r="J876" s="177">
        <v>162</v>
      </c>
      <c r="K876" s="177">
        <v>80</v>
      </c>
      <c r="L876" s="178">
        <v>96</v>
      </c>
      <c r="M876" s="172">
        <v>399</v>
      </c>
      <c r="N876" s="177">
        <v>176</v>
      </c>
      <c r="O876" s="177">
        <v>96</v>
      </c>
      <c r="P876" s="178">
        <v>127</v>
      </c>
    </row>
    <row r="877" spans="1:16" x14ac:dyDescent="0.3">
      <c r="A877" s="209">
        <v>68</v>
      </c>
      <c r="B877" s="176" t="s">
        <v>918</v>
      </c>
      <c r="C877" s="176">
        <v>68855</v>
      </c>
      <c r="D877" s="175" t="s">
        <v>989</v>
      </c>
      <c r="E877" s="172">
        <v>406</v>
      </c>
      <c r="F877" s="177">
        <v>129</v>
      </c>
      <c r="G877" s="177">
        <v>107</v>
      </c>
      <c r="H877" s="178">
        <v>170</v>
      </c>
      <c r="I877" s="172">
        <v>350</v>
      </c>
      <c r="J877" s="177">
        <v>109</v>
      </c>
      <c r="K877" s="177">
        <v>91</v>
      </c>
      <c r="L877" s="178">
        <v>150</v>
      </c>
      <c r="M877" s="172">
        <v>380</v>
      </c>
      <c r="N877" s="177">
        <v>124</v>
      </c>
      <c r="O877" s="177">
        <v>89</v>
      </c>
      <c r="P877" s="178">
        <v>167</v>
      </c>
    </row>
    <row r="878" spans="1:16" x14ac:dyDescent="0.3">
      <c r="A878" s="209">
        <v>47</v>
      </c>
      <c r="B878" s="176" t="s">
        <v>748</v>
      </c>
      <c r="C878" s="176">
        <v>47703</v>
      </c>
      <c r="D878" s="175" t="s">
        <v>770</v>
      </c>
      <c r="E878" s="172">
        <v>367</v>
      </c>
      <c r="F878" s="177">
        <v>230</v>
      </c>
      <c r="G878" s="177">
        <v>78</v>
      </c>
      <c r="H878" s="178">
        <v>59</v>
      </c>
      <c r="I878" s="172">
        <v>317</v>
      </c>
      <c r="J878" s="177">
        <v>240</v>
      </c>
      <c r="K878" s="177">
        <v>19</v>
      </c>
      <c r="L878" s="178">
        <v>58</v>
      </c>
      <c r="M878" s="172">
        <v>370</v>
      </c>
      <c r="N878" s="177">
        <v>226</v>
      </c>
      <c r="O878" s="177">
        <v>78</v>
      </c>
      <c r="P878" s="178">
        <v>66</v>
      </c>
    </row>
    <row r="879" spans="1:16" x14ac:dyDescent="0.3">
      <c r="A879" s="209">
        <v>73</v>
      </c>
      <c r="B879" s="176" t="s">
        <v>1016</v>
      </c>
      <c r="C879" s="176">
        <v>73236</v>
      </c>
      <c r="D879" s="175" t="s">
        <v>1031</v>
      </c>
      <c r="E879" s="172">
        <v>368</v>
      </c>
      <c r="F879" s="177">
        <v>201</v>
      </c>
      <c r="G879" s="177">
        <v>52</v>
      </c>
      <c r="H879" s="178">
        <v>115</v>
      </c>
      <c r="I879" s="172">
        <v>360</v>
      </c>
      <c r="J879" s="177">
        <v>199</v>
      </c>
      <c r="K879" s="177">
        <v>48</v>
      </c>
      <c r="L879" s="178">
        <v>113</v>
      </c>
      <c r="M879" s="172">
        <v>386</v>
      </c>
      <c r="N879" s="177">
        <v>200</v>
      </c>
      <c r="O879" s="177">
        <v>48</v>
      </c>
      <c r="P879" s="178">
        <v>138</v>
      </c>
    </row>
    <row r="880" spans="1:16" x14ac:dyDescent="0.3">
      <c r="A880" s="209">
        <v>52</v>
      </c>
      <c r="B880" s="176" t="s">
        <v>180</v>
      </c>
      <c r="C880" s="176">
        <v>52381</v>
      </c>
      <c r="D880" s="175" t="s">
        <v>828</v>
      </c>
      <c r="E880" s="172">
        <v>424</v>
      </c>
      <c r="F880" s="177">
        <v>203</v>
      </c>
      <c r="G880" s="177">
        <v>36</v>
      </c>
      <c r="H880" s="178">
        <v>185</v>
      </c>
      <c r="I880" s="172">
        <v>361</v>
      </c>
      <c r="J880" s="177">
        <v>198</v>
      </c>
      <c r="K880" s="177">
        <v>35</v>
      </c>
      <c r="L880" s="178">
        <v>128</v>
      </c>
      <c r="M880" s="172">
        <v>443</v>
      </c>
      <c r="N880" s="177">
        <v>199</v>
      </c>
      <c r="O880" s="177">
        <v>33</v>
      </c>
      <c r="P880" s="178">
        <v>211</v>
      </c>
    </row>
    <row r="881" spans="1:16" x14ac:dyDescent="0.3">
      <c r="A881" s="209">
        <v>76</v>
      </c>
      <c r="B881" s="176" t="s">
        <v>1062</v>
      </c>
      <c r="C881" s="176">
        <v>76243</v>
      </c>
      <c r="D881" s="175" t="s">
        <v>1074</v>
      </c>
      <c r="E881" s="172">
        <v>319</v>
      </c>
      <c r="F881" s="177">
        <v>182</v>
      </c>
      <c r="G881" s="177">
        <v>35</v>
      </c>
      <c r="H881" s="178">
        <v>102</v>
      </c>
      <c r="I881" s="172">
        <v>361</v>
      </c>
      <c r="J881" s="177">
        <v>182</v>
      </c>
      <c r="K881" s="177">
        <v>73</v>
      </c>
      <c r="L881" s="178">
        <v>106</v>
      </c>
      <c r="M881" s="172">
        <v>370</v>
      </c>
      <c r="N881" s="177">
        <v>182</v>
      </c>
      <c r="O881" s="177">
        <v>70</v>
      </c>
      <c r="P881" s="178">
        <v>118</v>
      </c>
    </row>
    <row r="882" spans="1:16" x14ac:dyDescent="0.3">
      <c r="A882" s="209">
        <v>13</v>
      </c>
      <c r="B882" s="176" t="s">
        <v>257</v>
      </c>
      <c r="C882" s="176">
        <v>13440</v>
      </c>
      <c r="D882" s="175" t="s">
        <v>276</v>
      </c>
      <c r="E882" s="172">
        <v>340</v>
      </c>
      <c r="F882" s="177">
        <v>203</v>
      </c>
      <c r="G882" s="177">
        <v>97</v>
      </c>
      <c r="H882" s="178">
        <v>40</v>
      </c>
      <c r="I882" s="172">
        <v>350</v>
      </c>
      <c r="J882" s="177">
        <v>205</v>
      </c>
      <c r="K882" s="177">
        <v>102</v>
      </c>
      <c r="L882" s="178">
        <v>43</v>
      </c>
      <c r="M882" s="172">
        <v>369</v>
      </c>
      <c r="N882" s="177">
        <v>203</v>
      </c>
      <c r="O882" s="177">
        <v>112</v>
      </c>
      <c r="P882" s="178">
        <v>54</v>
      </c>
    </row>
    <row r="883" spans="1:16" x14ac:dyDescent="0.3">
      <c r="A883" s="209">
        <v>41</v>
      </c>
      <c r="B883" s="176" t="s">
        <v>699</v>
      </c>
      <c r="C883" s="176">
        <v>41503</v>
      </c>
      <c r="D883" s="175" t="s">
        <v>718</v>
      </c>
      <c r="E883" s="172">
        <v>389</v>
      </c>
      <c r="F883" s="177">
        <v>174</v>
      </c>
      <c r="G883" s="177">
        <v>47</v>
      </c>
      <c r="H883" s="178">
        <v>168</v>
      </c>
      <c r="I883" s="172">
        <v>378</v>
      </c>
      <c r="J883" s="177">
        <v>175</v>
      </c>
      <c r="K883" s="177">
        <v>67</v>
      </c>
      <c r="L883" s="178">
        <v>136</v>
      </c>
      <c r="M883" s="172">
        <v>433</v>
      </c>
      <c r="N883" s="177">
        <v>172</v>
      </c>
      <c r="O883" s="177">
        <v>50</v>
      </c>
      <c r="P883" s="178">
        <v>211</v>
      </c>
    </row>
    <row r="884" spans="1:16" x14ac:dyDescent="0.3">
      <c r="A884" s="209">
        <v>18</v>
      </c>
      <c r="B884" s="176" t="s">
        <v>451</v>
      </c>
      <c r="C884" s="176">
        <v>18785</v>
      </c>
      <c r="D884" s="175" t="s">
        <v>466</v>
      </c>
      <c r="E884" s="172">
        <v>344</v>
      </c>
      <c r="F884" s="177">
        <v>160</v>
      </c>
      <c r="G884" s="177">
        <v>33</v>
      </c>
      <c r="H884" s="178">
        <v>151</v>
      </c>
      <c r="I884" s="172">
        <v>361</v>
      </c>
      <c r="J884" s="177">
        <v>159</v>
      </c>
      <c r="K884" s="177">
        <v>47</v>
      </c>
      <c r="L884" s="178">
        <v>155</v>
      </c>
      <c r="M884" s="172">
        <v>366</v>
      </c>
      <c r="N884" s="177">
        <v>158</v>
      </c>
      <c r="O884" s="177">
        <v>45</v>
      </c>
      <c r="P884" s="178">
        <v>163</v>
      </c>
    </row>
    <row r="885" spans="1:16" x14ac:dyDescent="0.3">
      <c r="A885" s="209">
        <v>85</v>
      </c>
      <c r="B885" s="176" t="s">
        <v>1105</v>
      </c>
      <c r="C885" s="176">
        <v>85315</v>
      </c>
      <c r="D885" s="175" t="s">
        <v>1118</v>
      </c>
      <c r="E885" s="172">
        <v>324</v>
      </c>
      <c r="F885" s="177">
        <v>22</v>
      </c>
      <c r="G885" s="177">
        <v>205</v>
      </c>
      <c r="H885" s="178">
        <v>97</v>
      </c>
      <c r="I885" s="172">
        <v>308</v>
      </c>
      <c r="J885" s="177">
        <v>32</v>
      </c>
      <c r="K885" s="177">
        <v>192</v>
      </c>
      <c r="L885" s="178">
        <v>84</v>
      </c>
      <c r="M885" s="172">
        <v>406</v>
      </c>
      <c r="N885" s="177">
        <v>70</v>
      </c>
      <c r="O885" s="177">
        <v>204</v>
      </c>
      <c r="P885" s="178">
        <v>132</v>
      </c>
    </row>
    <row r="886" spans="1:16" x14ac:dyDescent="0.3">
      <c r="A886" s="209">
        <v>68</v>
      </c>
      <c r="B886" s="176" t="s">
        <v>918</v>
      </c>
      <c r="C886" s="176">
        <v>68320</v>
      </c>
      <c r="D886" s="175" t="s">
        <v>161</v>
      </c>
      <c r="E886" s="172">
        <v>362</v>
      </c>
      <c r="F886" s="177">
        <v>142</v>
      </c>
      <c r="G886" s="177">
        <v>112</v>
      </c>
      <c r="H886" s="178">
        <v>108</v>
      </c>
      <c r="I886" s="172">
        <v>333</v>
      </c>
      <c r="J886" s="177">
        <v>135</v>
      </c>
      <c r="K886" s="177">
        <v>100</v>
      </c>
      <c r="L886" s="178">
        <v>98</v>
      </c>
      <c r="M886" s="172">
        <v>378</v>
      </c>
      <c r="N886" s="177">
        <v>142</v>
      </c>
      <c r="O886" s="177">
        <v>115</v>
      </c>
      <c r="P886" s="178">
        <v>121</v>
      </c>
    </row>
    <row r="887" spans="1:16" x14ac:dyDescent="0.3">
      <c r="A887" s="209">
        <v>73</v>
      </c>
      <c r="B887" s="176" t="s">
        <v>1016</v>
      </c>
      <c r="C887" s="176">
        <v>73622</v>
      </c>
      <c r="D887" s="175" t="s">
        <v>1053</v>
      </c>
      <c r="E887" s="172">
        <v>330</v>
      </c>
      <c r="F887" s="177">
        <v>161</v>
      </c>
      <c r="G887" s="177">
        <v>64</v>
      </c>
      <c r="H887" s="178">
        <v>105</v>
      </c>
      <c r="I887" s="172">
        <v>346</v>
      </c>
      <c r="J887" s="177">
        <v>178</v>
      </c>
      <c r="K887" s="177">
        <v>53</v>
      </c>
      <c r="L887" s="178">
        <v>115</v>
      </c>
      <c r="M887" s="172">
        <v>371</v>
      </c>
      <c r="N887" s="177">
        <v>182</v>
      </c>
      <c r="O887" s="177">
        <v>58</v>
      </c>
      <c r="P887" s="178">
        <v>131</v>
      </c>
    </row>
    <row r="888" spans="1:16" x14ac:dyDescent="0.3">
      <c r="A888" s="209">
        <v>5</v>
      </c>
      <c r="B888" s="176" t="s">
        <v>107</v>
      </c>
      <c r="C888" s="176">
        <v>5475</v>
      </c>
      <c r="D888" s="175" t="s">
        <v>178</v>
      </c>
      <c r="E888" s="172">
        <v>287</v>
      </c>
      <c r="F888" s="177">
        <v>115</v>
      </c>
      <c r="G888" s="177">
        <v>32</v>
      </c>
      <c r="H888" s="178">
        <v>140</v>
      </c>
      <c r="I888" s="172">
        <v>348</v>
      </c>
      <c r="J888" s="177">
        <v>116</v>
      </c>
      <c r="K888" s="177">
        <v>49</v>
      </c>
      <c r="L888" s="178">
        <v>183</v>
      </c>
      <c r="M888" s="172">
        <v>381</v>
      </c>
      <c r="N888" s="177">
        <v>114</v>
      </c>
      <c r="O888" s="177">
        <v>57</v>
      </c>
      <c r="P888" s="178">
        <v>210</v>
      </c>
    </row>
    <row r="889" spans="1:16" x14ac:dyDescent="0.3">
      <c r="A889" s="209">
        <v>15</v>
      </c>
      <c r="B889" s="176" t="s">
        <v>304</v>
      </c>
      <c r="C889" s="176">
        <v>15676</v>
      </c>
      <c r="D889" s="175" t="s">
        <v>386</v>
      </c>
      <c r="E889" s="172">
        <v>339</v>
      </c>
      <c r="F889" s="177">
        <v>130</v>
      </c>
      <c r="G889" s="177">
        <v>167</v>
      </c>
      <c r="H889" s="178">
        <v>42</v>
      </c>
      <c r="I889" s="172">
        <v>342</v>
      </c>
      <c r="J889" s="177">
        <v>121</v>
      </c>
      <c r="K889" s="177">
        <v>177</v>
      </c>
      <c r="L889" s="178">
        <v>44</v>
      </c>
      <c r="M889" s="172">
        <v>362</v>
      </c>
      <c r="N889" s="177">
        <v>139</v>
      </c>
      <c r="O889" s="177">
        <v>171</v>
      </c>
      <c r="P889" s="178">
        <v>52</v>
      </c>
    </row>
    <row r="890" spans="1:16" x14ac:dyDescent="0.3">
      <c r="A890" s="209">
        <v>25</v>
      </c>
      <c r="B890" s="176" t="s">
        <v>558</v>
      </c>
      <c r="C890" s="176">
        <v>25372</v>
      </c>
      <c r="D890" s="175" t="s">
        <v>603</v>
      </c>
      <c r="E890" s="172">
        <v>333</v>
      </c>
      <c r="F890" s="177">
        <v>124</v>
      </c>
      <c r="G890" s="177">
        <v>30</v>
      </c>
      <c r="H890" s="178">
        <v>179</v>
      </c>
      <c r="I890" s="172">
        <v>341</v>
      </c>
      <c r="J890" s="177">
        <v>123</v>
      </c>
      <c r="K890" s="177">
        <v>31</v>
      </c>
      <c r="L890" s="178">
        <v>187</v>
      </c>
      <c r="M890" s="172">
        <v>360</v>
      </c>
      <c r="N890" s="177">
        <v>130</v>
      </c>
      <c r="O890" s="177">
        <v>36</v>
      </c>
      <c r="P890" s="178">
        <v>194</v>
      </c>
    </row>
    <row r="891" spans="1:16" x14ac:dyDescent="0.3">
      <c r="A891" s="209">
        <v>41</v>
      </c>
      <c r="B891" s="176" t="s">
        <v>699</v>
      </c>
      <c r="C891" s="176">
        <v>41518</v>
      </c>
      <c r="D891" s="175" t="s">
        <v>719</v>
      </c>
      <c r="E891" s="172">
        <v>367</v>
      </c>
      <c r="F891" s="177">
        <v>114</v>
      </c>
      <c r="G891" s="177">
        <v>102</v>
      </c>
      <c r="H891" s="178">
        <v>151</v>
      </c>
      <c r="I891" s="172">
        <v>368</v>
      </c>
      <c r="J891" s="177">
        <v>114</v>
      </c>
      <c r="K891" s="177">
        <v>107</v>
      </c>
      <c r="L891" s="178">
        <v>147</v>
      </c>
      <c r="M891" s="172">
        <v>373</v>
      </c>
      <c r="N891" s="177">
        <v>113</v>
      </c>
      <c r="O891" s="177">
        <v>92</v>
      </c>
      <c r="P891" s="178">
        <v>168</v>
      </c>
    </row>
    <row r="892" spans="1:16" x14ac:dyDescent="0.3">
      <c r="A892" s="209">
        <v>13</v>
      </c>
      <c r="B892" s="176" t="s">
        <v>257</v>
      </c>
      <c r="C892" s="176">
        <v>13655</v>
      </c>
      <c r="D892" s="175" t="s">
        <v>289</v>
      </c>
      <c r="E892" s="172">
        <v>362</v>
      </c>
      <c r="F892" s="177">
        <v>203</v>
      </c>
      <c r="G892" s="177">
        <v>26</v>
      </c>
      <c r="H892" s="178">
        <v>133</v>
      </c>
      <c r="I892" s="172">
        <v>358</v>
      </c>
      <c r="J892" s="177">
        <v>195</v>
      </c>
      <c r="K892" s="177">
        <v>26</v>
      </c>
      <c r="L892" s="178">
        <v>137</v>
      </c>
      <c r="M892" s="172">
        <v>359</v>
      </c>
      <c r="N892" s="177">
        <v>189</v>
      </c>
      <c r="O892" s="177">
        <v>26</v>
      </c>
      <c r="P892" s="178">
        <v>144</v>
      </c>
    </row>
    <row r="893" spans="1:16" x14ac:dyDescent="0.3">
      <c r="A893" s="209">
        <v>52</v>
      </c>
      <c r="B893" s="176" t="s">
        <v>180</v>
      </c>
      <c r="C893" s="176">
        <v>52256</v>
      </c>
      <c r="D893" s="175" t="s">
        <v>818</v>
      </c>
      <c r="E893" s="172">
        <v>319</v>
      </c>
      <c r="F893" s="177">
        <v>144</v>
      </c>
      <c r="G893" s="177">
        <v>28</v>
      </c>
      <c r="H893" s="178">
        <v>147</v>
      </c>
      <c r="I893" s="172">
        <v>293</v>
      </c>
      <c r="J893" s="177">
        <v>142</v>
      </c>
      <c r="K893" s="177">
        <v>18</v>
      </c>
      <c r="L893" s="178">
        <v>133</v>
      </c>
      <c r="M893" s="172">
        <v>375</v>
      </c>
      <c r="N893" s="177">
        <v>144</v>
      </c>
      <c r="O893" s="177">
        <v>73</v>
      </c>
      <c r="P893" s="178">
        <v>158</v>
      </c>
    </row>
    <row r="894" spans="1:16" x14ac:dyDescent="0.3">
      <c r="A894" s="209">
        <v>70</v>
      </c>
      <c r="B894" s="176" t="s">
        <v>498</v>
      </c>
      <c r="C894" s="176">
        <v>70204</v>
      </c>
      <c r="D894" s="175" t="s">
        <v>995</v>
      </c>
      <c r="E894" s="172">
        <v>355</v>
      </c>
      <c r="F894" s="177">
        <v>219</v>
      </c>
      <c r="G894" s="177">
        <v>55</v>
      </c>
      <c r="H894" s="178">
        <v>81</v>
      </c>
      <c r="I894" s="172">
        <v>363</v>
      </c>
      <c r="J894" s="177">
        <v>221</v>
      </c>
      <c r="K894" s="177">
        <v>61</v>
      </c>
      <c r="L894" s="178">
        <v>81</v>
      </c>
      <c r="M894" s="172">
        <v>373</v>
      </c>
      <c r="N894" s="177">
        <v>214</v>
      </c>
      <c r="O894" s="177">
        <v>55</v>
      </c>
      <c r="P894" s="178">
        <v>104</v>
      </c>
    </row>
    <row r="895" spans="1:16" x14ac:dyDescent="0.3">
      <c r="A895" s="209">
        <v>5</v>
      </c>
      <c r="B895" s="176" t="s">
        <v>107</v>
      </c>
      <c r="C895" s="176">
        <v>5125</v>
      </c>
      <c r="D895" s="175" t="s">
        <v>133</v>
      </c>
      <c r="E895" s="172">
        <v>399</v>
      </c>
      <c r="F895" s="177">
        <v>184</v>
      </c>
      <c r="G895" s="177">
        <v>102</v>
      </c>
      <c r="H895" s="178">
        <v>113</v>
      </c>
      <c r="I895" s="172">
        <v>361</v>
      </c>
      <c r="J895" s="177">
        <v>182</v>
      </c>
      <c r="K895" s="177">
        <v>101</v>
      </c>
      <c r="L895" s="178">
        <v>78</v>
      </c>
      <c r="M895" s="172">
        <v>377</v>
      </c>
      <c r="N895" s="177">
        <v>184</v>
      </c>
      <c r="O895" s="177">
        <v>87</v>
      </c>
      <c r="P895" s="178">
        <v>106</v>
      </c>
    </row>
    <row r="896" spans="1:16" x14ac:dyDescent="0.3">
      <c r="A896" s="209">
        <v>8</v>
      </c>
      <c r="B896" s="176" t="s">
        <v>233</v>
      </c>
      <c r="C896" s="176">
        <v>8549</v>
      </c>
      <c r="D896" s="175" t="s">
        <v>244</v>
      </c>
      <c r="E896" s="172">
        <v>304</v>
      </c>
      <c r="F896" s="177">
        <v>97</v>
      </c>
      <c r="G896" s="177">
        <v>137</v>
      </c>
      <c r="H896" s="178">
        <v>70</v>
      </c>
      <c r="I896" s="172">
        <v>318</v>
      </c>
      <c r="J896" s="177">
        <v>101</v>
      </c>
      <c r="K896" s="177">
        <v>142</v>
      </c>
      <c r="L896" s="178">
        <v>75</v>
      </c>
      <c r="M896" s="172">
        <v>365</v>
      </c>
      <c r="N896" s="177">
        <v>100</v>
      </c>
      <c r="O896" s="177">
        <v>174</v>
      </c>
      <c r="P896" s="178">
        <v>91</v>
      </c>
    </row>
    <row r="897" spans="1:16" x14ac:dyDescent="0.3">
      <c r="A897" s="209">
        <v>81</v>
      </c>
      <c r="B897" s="176" t="s">
        <v>1098</v>
      </c>
      <c r="C897" s="176">
        <v>81591</v>
      </c>
      <c r="D897" s="175" t="s">
        <v>1102</v>
      </c>
      <c r="E897" s="172">
        <v>304</v>
      </c>
      <c r="F897" s="177">
        <v>108</v>
      </c>
      <c r="G897" s="177">
        <v>60</v>
      </c>
      <c r="H897" s="178">
        <v>136</v>
      </c>
      <c r="I897" s="172">
        <v>301</v>
      </c>
      <c r="J897" s="177">
        <v>114</v>
      </c>
      <c r="K897" s="177">
        <v>74</v>
      </c>
      <c r="L897" s="178">
        <v>113</v>
      </c>
      <c r="M897" s="172">
        <v>404</v>
      </c>
      <c r="N897" s="177">
        <v>153</v>
      </c>
      <c r="O897" s="177">
        <v>83</v>
      </c>
      <c r="P897" s="178">
        <v>168</v>
      </c>
    </row>
    <row r="898" spans="1:16" x14ac:dyDescent="0.3">
      <c r="A898" s="209">
        <v>52</v>
      </c>
      <c r="B898" s="176" t="s">
        <v>180</v>
      </c>
      <c r="C898" s="176">
        <v>52685</v>
      </c>
      <c r="D898" s="175" t="s">
        <v>631</v>
      </c>
      <c r="E898" s="172">
        <v>364</v>
      </c>
      <c r="F898" s="177">
        <v>155</v>
      </c>
      <c r="G898" s="177">
        <v>36</v>
      </c>
      <c r="H898" s="178">
        <v>173</v>
      </c>
      <c r="I898" s="172">
        <v>340</v>
      </c>
      <c r="J898" s="177">
        <v>152</v>
      </c>
      <c r="K898" s="177">
        <v>37</v>
      </c>
      <c r="L898" s="178">
        <v>151</v>
      </c>
      <c r="M898" s="172">
        <v>402</v>
      </c>
      <c r="N898" s="177">
        <v>159</v>
      </c>
      <c r="O898" s="177">
        <v>38</v>
      </c>
      <c r="P898" s="178">
        <v>205</v>
      </c>
    </row>
    <row r="899" spans="1:16" x14ac:dyDescent="0.3">
      <c r="A899" s="209">
        <v>25</v>
      </c>
      <c r="B899" s="176" t="s">
        <v>558</v>
      </c>
      <c r="C899" s="176">
        <v>25851</v>
      </c>
      <c r="D899" s="175" t="s">
        <v>659</v>
      </c>
      <c r="E899" s="172">
        <v>337</v>
      </c>
      <c r="F899" s="177">
        <v>120</v>
      </c>
      <c r="G899" s="177">
        <v>71</v>
      </c>
      <c r="H899" s="178">
        <v>146</v>
      </c>
      <c r="I899" s="172">
        <v>355</v>
      </c>
      <c r="J899" s="177">
        <v>115</v>
      </c>
      <c r="K899" s="177">
        <v>94</v>
      </c>
      <c r="L899" s="178">
        <v>146</v>
      </c>
      <c r="M899" s="172">
        <v>337</v>
      </c>
      <c r="N899" s="177">
        <v>113</v>
      </c>
      <c r="O899" s="177">
        <v>88</v>
      </c>
      <c r="P899" s="178">
        <v>136</v>
      </c>
    </row>
    <row r="900" spans="1:16" x14ac:dyDescent="0.3">
      <c r="A900" s="209">
        <v>52</v>
      </c>
      <c r="B900" s="176" t="s">
        <v>180</v>
      </c>
      <c r="C900" s="176">
        <v>52506</v>
      </c>
      <c r="D900" s="175" t="s">
        <v>837</v>
      </c>
      <c r="E900" s="172">
        <v>335</v>
      </c>
      <c r="F900" s="177">
        <v>106</v>
      </c>
      <c r="G900" s="177">
        <v>74</v>
      </c>
      <c r="H900" s="178">
        <v>155</v>
      </c>
      <c r="I900" s="172">
        <v>329</v>
      </c>
      <c r="J900" s="177">
        <v>102</v>
      </c>
      <c r="K900" s="177">
        <v>82</v>
      </c>
      <c r="L900" s="178">
        <v>145</v>
      </c>
      <c r="M900" s="172">
        <v>372</v>
      </c>
      <c r="N900" s="177">
        <v>106</v>
      </c>
      <c r="O900" s="177">
        <v>95</v>
      </c>
      <c r="P900" s="178">
        <v>171</v>
      </c>
    </row>
    <row r="901" spans="1:16" x14ac:dyDescent="0.3">
      <c r="A901" s="209">
        <v>52</v>
      </c>
      <c r="B901" s="176" t="s">
        <v>180</v>
      </c>
      <c r="C901" s="176">
        <v>52520</v>
      </c>
      <c r="D901" s="175" t="s">
        <v>838</v>
      </c>
      <c r="E901" s="172">
        <v>306</v>
      </c>
      <c r="F901" s="177">
        <v>163</v>
      </c>
      <c r="G901" s="177">
        <v>17</v>
      </c>
      <c r="H901" s="178">
        <v>126</v>
      </c>
      <c r="I901" s="172">
        <v>341</v>
      </c>
      <c r="J901" s="177">
        <v>163</v>
      </c>
      <c r="K901" s="177">
        <v>14</v>
      </c>
      <c r="L901" s="178">
        <v>164</v>
      </c>
      <c r="M901" s="172">
        <v>350</v>
      </c>
      <c r="N901" s="177">
        <v>162</v>
      </c>
      <c r="O901" s="177">
        <v>17</v>
      </c>
      <c r="P901" s="178">
        <v>171</v>
      </c>
    </row>
    <row r="902" spans="1:16" x14ac:dyDescent="0.3">
      <c r="A902" s="209">
        <v>18</v>
      </c>
      <c r="B902" s="176" t="s">
        <v>451</v>
      </c>
      <c r="C902" s="176">
        <v>18860</v>
      </c>
      <c r="D902" s="175" t="s">
        <v>224</v>
      </c>
      <c r="E902" s="172">
        <v>357</v>
      </c>
      <c r="F902" s="177">
        <v>176</v>
      </c>
      <c r="G902" s="177">
        <v>72</v>
      </c>
      <c r="H902" s="178">
        <v>109</v>
      </c>
      <c r="I902" s="172">
        <v>335</v>
      </c>
      <c r="J902" s="177">
        <v>167</v>
      </c>
      <c r="K902" s="177">
        <v>88</v>
      </c>
      <c r="L902" s="178">
        <v>80</v>
      </c>
      <c r="M902" s="172">
        <v>377</v>
      </c>
      <c r="N902" s="177">
        <v>178</v>
      </c>
      <c r="O902" s="177">
        <v>84</v>
      </c>
      <c r="P902" s="178">
        <v>115</v>
      </c>
    </row>
    <row r="903" spans="1:16" x14ac:dyDescent="0.3">
      <c r="A903" s="209">
        <v>15</v>
      </c>
      <c r="B903" s="176" t="s">
        <v>304</v>
      </c>
      <c r="C903" s="176">
        <v>15189</v>
      </c>
      <c r="D903" s="175" t="s">
        <v>323</v>
      </c>
      <c r="E903" s="172">
        <v>348</v>
      </c>
      <c r="F903" s="177">
        <v>188</v>
      </c>
      <c r="G903" s="177">
        <v>121</v>
      </c>
      <c r="H903" s="178">
        <v>39</v>
      </c>
      <c r="I903" s="172">
        <v>347</v>
      </c>
      <c r="J903" s="177">
        <v>186</v>
      </c>
      <c r="K903" s="177">
        <v>121</v>
      </c>
      <c r="L903" s="178">
        <v>40</v>
      </c>
      <c r="M903" s="172">
        <v>343</v>
      </c>
      <c r="N903" s="177">
        <v>184</v>
      </c>
      <c r="O903" s="177">
        <v>117</v>
      </c>
      <c r="P903" s="178">
        <v>42</v>
      </c>
    </row>
    <row r="904" spans="1:16" x14ac:dyDescent="0.3">
      <c r="A904" s="209">
        <v>8</v>
      </c>
      <c r="B904" s="176" t="s">
        <v>233</v>
      </c>
      <c r="C904" s="176">
        <v>8849</v>
      </c>
      <c r="D904" s="175" t="s">
        <v>255</v>
      </c>
      <c r="E904" s="172">
        <v>376</v>
      </c>
      <c r="F904" s="177">
        <v>119</v>
      </c>
      <c r="G904" s="177">
        <v>97</v>
      </c>
      <c r="H904" s="178">
        <v>160</v>
      </c>
      <c r="I904" s="172">
        <v>343</v>
      </c>
      <c r="J904" s="177">
        <v>120</v>
      </c>
      <c r="K904" s="177">
        <v>85</v>
      </c>
      <c r="L904" s="178">
        <v>138</v>
      </c>
      <c r="M904" s="172">
        <v>387</v>
      </c>
      <c r="N904" s="177">
        <v>119</v>
      </c>
      <c r="O904" s="177">
        <v>83</v>
      </c>
      <c r="P904" s="178">
        <v>185</v>
      </c>
    </row>
    <row r="905" spans="1:16" x14ac:dyDescent="0.3">
      <c r="A905" s="209">
        <v>25</v>
      </c>
      <c r="B905" s="176" t="s">
        <v>558</v>
      </c>
      <c r="C905" s="176">
        <v>25805</v>
      </c>
      <c r="D905" s="175" t="s">
        <v>650</v>
      </c>
      <c r="E905" s="172">
        <v>343</v>
      </c>
      <c r="F905" s="177">
        <v>182</v>
      </c>
      <c r="G905" s="177">
        <v>84</v>
      </c>
      <c r="H905" s="178">
        <v>77</v>
      </c>
      <c r="I905" s="172">
        <v>342</v>
      </c>
      <c r="J905" s="177">
        <v>180</v>
      </c>
      <c r="K905" s="177">
        <v>87</v>
      </c>
      <c r="L905" s="178">
        <v>75</v>
      </c>
      <c r="M905" s="172">
        <v>346</v>
      </c>
      <c r="N905" s="177">
        <v>178</v>
      </c>
      <c r="O905" s="177">
        <v>86</v>
      </c>
      <c r="P905" s="178">
        <v>82</v>
      </c>
    </row>
    <row r="906" spans="1:16" x14ac:dyDescent="0.3">
      <c r="A906" s="209">
        <v>76</v>
      </c>
      <c r="B906" s="176" t="s">
        <v>1062</v>
      </c>
      <c r="C906" s="176">
        <v>76054</v>
      </c>
      <c r="D906" s="176" t="s">
        <v>122</v>
      </c>
      <c r="E906" s="172">
        <v>367</v>
      </c>
      <c r="F906" s="177">
        <v>122</v>
      </c>
      <c r="G906" s="177">
        <v>151</v>
      </c>
      <c r="H906" s="178">
        <v>94</v>
      </c>
      <c r="I906" s="172">
        <v>363</v>
      </c>
      <c r="J906" s="177">
        <v>123</v>
      </c>
      <c r="K906" s="177">
        <v>160</v>
      </c>
      <c r="L906" s="178">
        <v>80</v>
      </c>
      <c r="M906" s="172">
        <v>342</v>
      </c>
      <c r="N906" s="177">
        <v>123</v>
      </c>
      <c r="O906" s="177">
        <v>136</v>
      </c>
      <c r="P906" s="178">
        <v>83</v>
      </c>
    </row>
    <row r="907" spans="1:16" x14ac:dyDescent="0.3">
      <c r="A907" s="209">
        <v>52</v>
      </c>
      <c r="B907" s="176" t="s">
        <v>180</v>
      </c>
      <c r="C907" s="176">
        <v>52287</v>
      </c>
      <c r="D907" s="175" t="s">
        <v>820</v>
      </c>
      <c r="E907" s="172">
        <v>376</v>
      </c>
      <c r="F907" s="177">
        <v>139</v>
      </c>
      <c r="G907" s="177">
        <v>54</v>
      </c>
      <c r="H907" s="178">
        <v>183</v>
      </c>
      <c r="I907" s="172">
        <v>343</v>
      </c>
      <c r="J907" s="177">
        <v>139</v>
      </c>
      <c r="K907" s="177">
        <v>59</v>
      </c>
      <c r="L907" s="178">
        <v>145</v>
      </c>
      <c r="M907" s="172">
        <v>376</v>
      </c>
      <c r="N907" s="177">
        <v>141</v>
      </c>
      <c r="O907" s="177">
        <v>52</v>
      </c>
      <c r="P907" s="178">
        <v>183</v>
      </c>
    </row>
    <row r="908" spans="1:16" x14ac:dyDescent="0.3">
      <c r="A908" s="209">
        <v>52</v>
      </c>
      <c r="B908" s="176" t="s">
        <v>180</v>
      </c>
      <c r="C908" s="176">
        <v>52411</v>
      </c>
      <c r="D908" s="175" t="s">
        <v>832</v>
      </c>
      <c r="E908" s="172">
        <v>394</v>
      </c>
      <c r="F908" s="177">
        <v>179</v>
      </c>
      <c r="G908" s="177">
        <v>57</v>
      </c>
      <c r="H908" s="178">
        <v>158</v>
      </c>
      <c r="I908" s="172">
        <v>339</v>
      </c>
      <c r="J908" s="177">
        <v>177</v>
      </c>
      <c r="K908" s="177">
        <v>57</v>
      </c>
      <c r="L908" s="178">
        <v>105</v>
      </c>
      <c r="M908" s="172">
        <v>395</v>
      </c>
      <c r="N908" s="177">
        <v>175</v>
      </c>
      <c r="O908" s="177">
        <v>58</v>
      </c>
      <c r="P908" s="178">
        <v>162</v>
      </c>
    </row>
    <row r="909" spans="1:16" x14ac:dyDescent="0.3">
      <c r="A909" s="209">
        <v>68</v>
      </c>
      <c r="B909" s="176" t="s">
        <v>918</v>
      </c>
      <c r="C909" s="176">
        <v>68271</v>
      </c>
      <c r="D909" s="175" t="s">
        <v>943</v>
      </c>
      <c r="E909" s="172">
        <v>434</v>
      </c>
      <c r="F909" s="177">
        <v>98</v>
      </c>
      <c r="G909" s="177">
        <v>86</v>
      </c>
      <c r="H909" s="178">
        <v>250</v>
      </c>
      <c r="I909" s="172">
        <v>317</v>
      </c>
      <c r="J909" s="177">
        <v>82</v>
      </c>
      <c r="K909" s="177">
        <v>91</v>
      </c>
      <c r="L909" s="178">
        <v>144</v>
      </c>
      <c r="M909" s="172">
        <v>438</v>
      </c>
      <c r="N909" s="177">
        <v>97</v>
      </c>
      <c r="O909" s="177">
        <v>96</v>
      </c>
      <c r="P909" s="178">
        <v>245</v>
      </c>
    </row>
    <row r="910" spans="1:16" x14ac:dyDescent="0.3">
      <c r="A910" s="209">
        <v>15</v>
      </c>
      <c r="B910" s="176" t="s">
        <v>304</v>
      </c>
      <c r="C910" s="176">
        <v>15425</v>
      </c>
      <c r="D910" s="175" t="s">
        <v>352</v>
      </c>
      <c r="E910" s="172">
        <v>367</v>
      </c>
      <c r="F910" s="177">
        <v>175</v>
      </c>
      <c r="G910" s="177">
        <v>120</v>
      </c>
      <c r="H910" s="178">
        <v>72</v>
      </c>
      <c r="I910" s="172">
        <v>336</v>
      </c>
      <c r="J910" s="177">
        <v>177</v>
      </c>
      <c r="K910" s="177">
        <v>89</v>
      </c>
      <c r="L910" s="178">
        <v>70</v>
      </c>
      <c r="M910" s="172">
        <v>339</v>
      </c>
      <c r="N910" s="177">
        <v>175</v>
      </c>
      <c r="O910" s="177">
        <v>91</v>
      </c>
      <c r="P910" s="178">
        <v>73</v>
      </c>
    </row>
    <row r="911" spans="1:16" x14ac:dyDescent="0.3">
      <c r="A911" s="209">
        <v>15</v>
      </c>
      <c r="B911" s="176" t="s">
        <v>304</v>
      </c>
      <c r="C911" s="176">
        <v>15822</v>
      </c>
      <c r="D911" s="175" t="s">
        <v>415</v>
      </c>
      <c r="E911" s="172">
        <v>346</v>
      </c>
      <c r="F911" s="177">
        <v>167</v>
      </c>
      <c r="G911" s="177">
        <v>102</v>
      </c>
      <c r="H911" s="178">
        <v>77</v>
      </c>
      <c r="I911" s="172">
        <v>350</v>
      </c>
      <c r="J911" s="177">
        <v>174</v>
      </c>
      <c r="K911" s="177">
        <v>108</v>
      </c>
      <c r="L911" s="178">
        <v>68</v>
      </c>
      <c r="M911" s="172">
        <v>348</v>
      </c>
      <c r="N911" s="177">
        <v>164</v>
      </c>
      <c r="O911" s="177">
        <v>104</v>
      </c>
      <c r="P911" s="178">
        <v>80</v>
      </c>
    </row>
    <row r="912" spans="1:16" x14ac:dyDescent="0.3">
      <c r="A912" s="209">
        <v>25</v>
      </c>
      <c r="B912" s="176" t="s">
        <v>558</v>
      </c>
      <c r="C912" s="176">
        <v>25867</v>
      </c>
      <c r="D912" s="175" t="s">
        <v>661</v>
      </c>
      <c r="E912" s="172">
        <v>267</v>
      </c>
      <c r="F912" s="177">
        <v>101</v>
      </c>
      <c r="G912" s="177">
        <v>66</v>
      </c>
      <c r="H912" s="178">
        <v>100</v>
      </c>
      <c r="I912" s="172">
        <v>325</v>
      </c>
      <c r="J912" s="177">
        <v>159</v>
      </c>
      <c r="K912" s="177">
        <v>63</v>
      </c>
      <c r="L912" s="178">
        <v>103</v>
      </c>
      <c r="M912" s="172">
        <v>341</v>
      </c>
      <c r="N912" s="177">
        <v>140</v>
      </c>
      <c r="O912" s="177">
        <v>91</v>
      </c>
      <c r="P912" s="178">
        <v>110</v>
      </c>
    </row>
    <row r="913" spans="1:16" x14ac:dyDescent="0.3">
      <c r="A913" s="209">
        <v>15</v>
      </c>
      <c r="B913" s="176" t="s">
        <v>304</v>
      </c>
      <c r="C913" s="176">
        <v>15403</v>
      </c>
      <c r="D913" s="175" t="s">
        <v>350</v>
      </c>
      <c r="E913" s="172">
        <v>343</v>
      </c>
      <c r="F913" s="177">
        <v>92</v>
      </c>
      <c r="G913" s="177">
        <v>166</v>
      </c>
      <c r="H913" s="178">
        <v>85</v>
      </c>
      <c r="I913" s="172">
        <v>348</v>
      </c>
      <c r="J913" s="177">
        <v>96</v>
      </c>
      <c r="K913" s="177">
        <v>167</v>
      </c>
      <c r="L913" s="178">
        <v>85</v>
      </c>
      <c r="M913" s="172">
        <v>350</v>
      </c>
      <c r="N913" s="177">
        <v>94</v>
      </c>
      <c r="O913" s="177">
        <v>155</v>
      </c>
      <c r="P913" s="178">
        <v>101</v>
      </c>
    </row>
    <row r="914" spans="1:16" x14ac:dyDescent="0.3">
      <c r="A914" s="209">
        <v>52</v>
      </c>
      <c r="B914" s="176" t="s">
        <v>180</v>
      </c>
      <c r="C914" s="176">
        <v>52699</v>
      </c>
      <c r="D914" s="175" t="s">
        <v>849</v>
      </c>
      <c r="E914" s="172">
        <v>377</v>
      </c>
      <c r="F914" s="177">
        <v>172</v>
      </c>
      <c r="G914" s="177">
        <v>26</v>
      </c>
      <c r="H914" s="178">
        <v>179</v>
      </c>
      <c r="I914" s="172">
        <v>330</v>
      </c>
      <c r="J914" s="177">
        <v>173</v>
      </c>
      <c r="K914" s="177">
        <v>34</v>
      </c>
      <c r="L914" s="178">
        <v>123</v>
      </c>
      <c r="M914" s="172">
        <v>388</v>
      </c>
      <c r="N914" s="177">
        <v>174</v>
      </c>
      <c r="O914" s="177">
        <v>36</v>
      </c>
      <c r="P914" s="178">
        <v>178</v>
      </c>
    </row>
    <row r="915" spans="1:16" x14ac:dyDescent="0.3">
      <c r="A915" s="209">
        <v>15</v>
      </c>
      <c r="B915" s="176" t="s">
        <v>304</v>
      </c>
      <c r="C915" s="176">
        <v>15720</v>
      </c>
      <c r="D915" s="176" t="s">
        <v>392</v>
      </c>
      <c r="E915" s="172">
        <v>330</v>
      </c>
      <c r="F915" s="177">
        <v>88</v>
      </c>
      <c r="G915" s="177">
        <v>188</v>
      </c>
      <c r="H915" s="178">
        <v>54</v>
      </c>
      <c r="I915" s="172">
        <v>337</v>
      </c>
      <c r="J915" s="177">
        <v>87</v>
      </c>
      <c r="K915" s="177">
        <v>203</v>
      </c>
      <c r="L915" s="178">
        <v>47</v>
      </c>
      <c r="M915" s="172">
        <v>341</v>
      </c>
      <c r="N915" s="177">
        <v>88</v>
      </c>
      <c r="O915" s="177">
        <v>197</v>
      </c>
      <c r="P915" s="178">
        <v>56</v>
      </c>
    </row>
    <row r="916" spans="1:16" x14ac:dyDescent="0.3">
      <c r="A916" s="209">
        <v>68</v>
      </c>
      <c r="B916" s="176" t="s">
        <v>918</v>
      </c>
      <c r="C916" s="176">
        <v>68266</v>
      </c>
      <c r="D916" s="175" t="s">
        <v>942</v>
      </c>
      <c r="E916" s="172">
        <v>272</v>
      </c>
      <c r="F916" s="177">
        <v>94</v>
      </c>
      <c r="G916" s="177">
        <v>89</v>
      </c>
      <c r="H916" s="178">
        <v>89</v>
      </c>
      <c r="I916" s="172">
        <v>306</v>
      </c>
      <c r="J916" s="177">
        <v>90</v>
      </c>
      <c r="K916" s="177">
        <v>143</v>
      </c>
      <c r="L916" s="178">
        <v>73</v>
      </c>
      <c r="M916" s="172">
        <v>356</v>
      </c>
      <c r="N916" s="177">
        <v>103</v>
      </c>
      <c r="O916" s="177">
        <v>156</v>
      </c>
      <c r="P916" s="178">
        <v>97</v>
      </c>
    </row>
    <row r="917" spans="1:16" x14ac:dyDescent="0.3">
      <c r="A917" s="209">
        <v>85</v>
      </c>
      <c r="B917" s="176" t="s">
        <v>1105</v>
      </c>
      <c r="C917" s="176">
        <v>85015</v>
      </c>
      <c r="D917" s="175" t="s">
        <v>1108</v>
      </c>
      <c r="E917" s="172">
        <v>226</v>
      </c>
      <c r="F917" s="177">
        <v>32</v>
      </c>
      <c r="G917" s="177">
        <v>115</v>
      </c>
      <c r="H917" s="178">
        <v>79</v>
      </c>
      <c r="I917" s="172">
        <v>304</v>
      </c>
      <c r="J917" s="177">
        <v>62</v>
      </c>
      <c r="K917" s="177">
        <v>165</v>
      </c>
      <c r="L917" s="178">
        <v>77</v>
      </c>
      <c r="M917" s="172">
        <v>347</v>
      </c>
      <c r="N917" s="177">
        <v>88</v>
      </c>
      <c r="O917" s="177">
        <v>166</v>
      </c>
      <c r="P917" s="178">
        <v>93</v>
      </c>
    </row>
    <row r="918" spans="1:16" x14ac:dyDescent="0.3">
      <c r="A918" s="209">
        <v>27</v>
      </c>
      <c r="B918" s="176" t="s">
        <v>669</v>
      </c>
      <c r="C918" s="176">
        <v>27450</v>
      </c>
      <c r="D918" s="175" t="s">
        <v>689</v>
      </c>
      <c r="E918" s="172">
        <v>311</v>
      </c>
      <c r="F918" s="177">
        <v>194</v>
      </c>
      <c r="G918" s="177">
        <v>57</v>
      </c>
      <c r="H918" s="178">
        <v>60</v>
      </c>
      <c r="I918" s="172">
        <v>320</v>
      </c>
      <c r="J918" s="177">
        <v>191</v>
      </c>
      <c r="K918" s="177">
        <v>78</v>
      </c>
      <c r="L918" s="178">
        <v>51</v>
      </c>
      <c r="M918" s="172">
        <v>345</v>
      </c>
      <c r="N918" s="177">
        <v>194</v>
      </c>
      <c r="O918" s="177">
        <v>86</v>
      </c>
      <c r="P918" s="178">
        <v>65</v>
      </c>
    </row>
    <row r="919" spans="1:16" x14ac:dyDescent="0.3">
      <c r="A919" s="209">
        <v>68</v>
      </c>
      <c r="B919" s="176" t="s">
        <v>918</v>
      </c>
      <c r="C919" s="176">
        <v>68211</v>
      </c>
      <c r="D919" s="175" t="s">
        <v>935</v>
      </c>
      <c r="E919" s="172">
        <v>316</v>
      </c>
      <c r="F919" s="177">
        <v>195</v>
      </c>
      <c r="G919" s="177">
        <v>42</v>
      </c>
      <c r="H919" s="178">
        <v>79</v>
      </c>
      <c r="I919" s="172">
        <v>316</v>
      </c>
      <c r="J919" s="177">
        <v>197</v>
      </c>
      <c r="K919" s="177">
        <v>34</v>
      </c>
      <c r="L919" s="178">
        <v>85</v>
      </c>
      <c r="M919" s="172">
        <v>340</v>
      </c>
      <c r="N919" s="177">
        <v>197</v>
      </c>
      <c r="O919" s="177">
        <v>44</v>
      </c>
      <c r="P919" s="178">
        <v>99</v>
      </c>
    </row>
    <row r="920" spans="1:16" x14ac:dyDescent="0.3">
      <c r="A920" s="209">
        <v>25</v>
      </c>
      <c r="B920" s="176" t="s">
        <v>558</v>
      </c>
      <c r="C920" s="176">
        <v>25258</v>
      </c>
      <c r="D920" s="175" t="s">
        <v>272</v>
      </c>
      <c r="E920" s="172">
        <v>278</v>
      </c>
      <c r="F920" s="177">
        <v>162</v>
      </c>
      <c r="G920" s="177">
        <v>49</v>
      </c>
      <c r="H920" s="178">
        <v>67</v>
      </c>
      <c r="I920" s="172">
        <v>320</v>
      </c>
      <c r="J920" s="177">
        <v>187</v>
      </c>
      <c r="K920" s="177">
        <v>50</v>
      </c>
      <c r="L920" s="178">
        <v>83</v>
      </c>
      <c r="M920" s="172">
        <v>348</v>
      </c>
      <c r="N920" s="177">
        <v>193</v>
      </c>
      <c r="O920" s="177">
        <v>49</v>
      </c>
      <c r="P920" s="178">
        <v>106</v>
      </c>
    </row>
    <row r="921" spans="1:16" x14ac:dyDescent="0.3">
      <c r="A921" s="209">
        <v>54</v>
      </c>
      <c r="B921" s="176" t="s">
        <v>856</v>
      </c>
      <c r="C921" s="176">
        <v>54377</v>
      </c>
      <c r="D921" s="175" t="s">
        <v>875</v>
      </c>
      <c r="E921" s="172">
        <v>328</v>
      </c>
      <c r="F921" s="177">
        <v>140</v>
      </c>
      <c r="G921" s="177">
        <v>81</v>
      </c>
      <c r="H921" s="178">
        <v>107</v>
      </c>
      <c r="I921" s="172">
        <v>362</v>
      </c>
      <c r="J921" s="177">
        <v>171</v>
      </c>
      <c r="K921" s="177">
        <v>86</v>
      </c>
      <c r="L921" s="178">
        <v>105</v>
      </c>
      <c r="M921" s="172">
        <v>314</v>
      </c>
      <c r="N921" s="177">
        <v>150</v>
      </c>
      <c r="O921" s="177">
        <v>69</v>
      </c>
      <c r="P921" s="178">
        <v>95</v>
      </c>
    </row>
    <row r="922" spans="1:16" x14ac:dyDescent="0.3">
      <c r="A922" s="209">
        <v>5</v>
      </c>
      <c r="B922" s="176" t="s">
        <v>107</v>
      </c>
      <c r="C922" s="176">
        <v>5652</v>
      </c>
      <c r="D922" s="175" t="s">
        <v>198</v>
      </c>
      <c r="E922" s="172">
        <v>336</v>
      </c>
      <c r="F922" s="177">
        <v>146</v>
      </c>
      <c r="G922" s="177">
        <v>86</v>
      </c>
      <c r="H922" s="178">
        <v>104</v>
      </c>
      <c r="I922" s="172">
        <v>309</v>
      </c>
      <c r="J922" s="177">
        <v>146</v>
      </c>
      <c r="K922" s="177">
        <v>71</v>
      </c>
      <c r="L922" s="178">
        <v>92</v>
      </c>
      <c r="M922" s="172">
        <v>334</v>
      </c>
      <c r="N922" s="177">
        <v>148</v>
      </c>
      <c r="O922" s="177">
        <v>82</v>
      </c>
      <c r="P922" s="178">
        <v>104</v>
      </c>
    </row>
    <row r="923" spans="1:16" x14ac:dyDescent="0.3">
      <c r="A923" s="209">
        <v>52</v>
      </c>
      <c r="B923" s="176" t="s">
        <v>180</v>
      </c>
      <c r="C923" s="176">
        <v>52233</v>
      </c>
      <c r="D923" s="175" t="s">
        <v>814</v>
      </c>
      <c r="E923" s="172">
        <v>326</v>
      </c>
      <c r="F923" s="177">
        <v>165</v>
      </c>
      <c r="G923" s="177">
        <v>23</v>
      </c>
      <c r="H923" s="178">
        <v>138</v>
      </c>
      <c r="I923" s="172">
        <v>307</v>
      </c>
      <c r="J923" s="177">
        <v>164</v>
      </c>
      <c r="K923" s="177">
        <v>23</v>
      </c>
      <c r="L923" s="178">
        <v>120</v>
      </c>
      <c r="M923" s="172">
        <v>346</v>
      </c>
      <c r="N923" s="177">
        <v>163</v>
      </c>
      <c r="O923" s="177">
        <v>38</v>
      </c>
      <c r="P923" s="178">
        <v>145</v>
      </c>
    </row>
    <row r="924" spans="1:16" x14ac:dyDescent="0.3">
      <c r="A924" s="209">
        <v>52</v>
      </c>
      <c r="B924" s="176" t="s">
        <v>180</v>
      </c>
      <c r="C924" s="176">
        <v>52320</v>
      </c>
      <c r="D924" s="175" t="s">
        <v>822</v>
      </c>
      <c r="E924" s="172">
        <v>362</v>
      </c>
      <c r="F924" s="177">
        <v>179</v>
      </c>
      <c r="G924" s="177">
        <v>33</v>
      </c>
      <c r="H924" s="178">
        <v>150</v>
      </c>
      <c r="I924" s="172">
        <v>320</v>
      </c>
      <c r="J924" s="177">
        <v>173</v>
      </c>
      <c r="K924" s="177">
        <v>32</v>
      </c>
      <c r="L924" s="178">
        <v>115</v>
      </c>
      <c r="M924" s="172">
        <v>369</v>
      </c>
      <c r="N924" s="177">
        <v>178</v>
      </c>
      <c r="O924" s="177">
        <v>28</v>
      </c>
      <c r="P924" s="178">
        <v>163</v>
      </c>
    </row>
    <row r="925" spans="1:16" x14ac:dyDescent="0.3">
      <c r="A925" s="209">
        <v>76</v>
      </c>
      <c r="B925" s="176" t="s">
        <v>1062</v>
      </c>
      <c r="C925" s="176">
        <v>76246</v>
      </c>
      <c r="D925" s="175" t="s">
        <v>1075</v>
      </c>
      <c r="E925" s="172">
        <v>359</v>
      </c>
      <c r="F925" s="177">
        <v>144</v>
      </c>
      <c r="G925" s="177">
        <v>85</v>
      </c>
      <c r="H925" s="178">
        <v>130</v>
      </c>
      <c r="I925" s="172">
        <v>331</v>
      </c>
      <c r="J925" s="177">
        <v>144</v>
      </c>
      <c r="K925" s="177">
        <v>71</v>
      </c>
      <c r="L925" s="178">
        <v>116</v>
      </c>
      <c r="M925" s="172">
        <v>335</v>
      </c>
      <c r="N925" s="177">
        <v>146</v>
      </c>
      <c r="O925" s="177">
        <v>59</v>
      </c>
      <c r="P925" s="178">
        <v>130</v>
      </c>
    </row>
    <row r="926" spans="1:16" x14ac:dyDescent="0.3">
      <c r="A926" s="209">
        <v>27</v>
      </c>
      <c r="B926" s="176" t="s">
        <v>669</v>
      </c>
      <c r="C926" s="176">
        <v>27372</v>
      </c>
      <c r="D926" s="175" t="s">
        <v>685</v>
      </c>
      <c r="E926" s="172">
        <v>315</v>
      </c>
      <c r="F926" s="177">
        <v>91</v>
      </c>
      <c r="G926" s="177">
        <v>176</v>
      </c>
      <c r="H926" s="178">
        <v>48</v>
      </c>
      <c r="I926" s="172">
        <v>334</v>
      </c>
      <c r="J926" s="177">
        <v>47</v>
      </c>
      <c r="K926" s="177">
        <v>243</v>
      </c>
      <c r="L926" s="178">
        <v>44</v>
      </c>
      <c r="M926" s="172">
        <v>319</v>
      </c>
      <c r="N926" s="177">
        <v>87</v>
      </c>
      <c r="O926" s="177">
        <v>188</v>
      </c>
      <c r="P926" s="178">
        <v>44</v>
      </c>
    </row>
    <row r="927" spans="1:16" x14ac:dyDescent="0.3">
      <c r="A927" s="209">
        <v>68</v>
      </c>
      <c r="B927" s="176" t="s">
        <v>918</v>
      </c>
      <c r="C927" s="176">
        <v>68444</v>
      </c>
      <c r="D927" s="175" t="s">
        <v>961</v>
      </c>
      <c r="E927" s="172">
        <v>272</v>
      </c>
      <c r="F927" s="177">
        <v>143</v>
      </c>
      <c r="G927" s="177">
        <v>65</v>
      </c>
      <c r="H927" s="178">
        <v>64</v>
      </c>
      <c r="I927" s="172">
        <v>262</v>
      </c>
      <c r="J927" s="177">
        <v>138</v>
      </c>
      <c r="K927" s="177">
        <v>64</v>
      </c>
      <c r="L927" s="178">
        <v>60</v>
      </c>
      <c r="M927" s="172">
        <v>322</v>
      </c>
      <c r="N927" s="177">
        <v>207</v>
      </c>
      <c r="O927" s="177">
        <v>52</v>
      </c>
      <c r="P927" s="178">
        <v>63</v>
      </c>
    </row>
    <row r="928" spans="1:16" x14ac:dyDescent="0.3">
      <c r="A928" s="209">
        <v>15</v>
      </c>
      <c r="B928" s="176" t="s">
        <v>304</v>
      </c>
      <c r="C928" s="176">
        <v>15131</v>
      </c>
      <c r="D928" s="175" t="s">
        <v>134</v>
      </c>
      <c r="E928" s="172">
        <v>215</v>
      </c>
      <c r="F928" s="177">
        <v>99</v>
      </c>
      <c r="G928" s="177">
        <v>74</v>
      </c>
      <c r="H928" s="178">
        <v>42</v>
      </c>
      <c r="I928" s="172">
        <v>249</v>
      </c>
      <c r="J928" s="177">
        <v>107</v>
      </c>
      <c r="K928" s="177">
        <v>97</v>
      </c>
      <c r="L928" s="178">
        <v>45</v>
      </c>
      <c r="M928" s="172">
        <v>320</v>
      </c>
      <c r="N928" s="177">
        <v>114</v>
      </c>
      <c r="O928" s="177">
        <v>160</v>
      </c>
      <c r="P928" s="178">
        <v>46</v>
      </c>
    </row>
    <row r="929" spans="1:16" x14ac:dyDescent="0.3">
      <c r="A929" s="209">
        <v>5</v>
      </c>
      <c r="B929" s="176" t="s">
        <v>107</v>
      </c>
      <c r="C929" s="176">
        <v>5347</v>
      </c>
      <c r="D929" s="175" t="s">
        <v>164</v>
      </c>
      <c r="E929" s="172">
        <v>332</v>
      </c>
      <c r="F929" s="177">
        <v>114</v>
      </c>
      <c r="G929" s="177">
        <v>154</v>
      </c>
      <c r="H929" s="178">
        <v>64</v>
      </c>
      <c r="I929" s="172">
        <v>320</v>
      </c>
      <c r="J929" s="177">
        <v>110</v>
      </c>
      <c r="K929" s="177">
        <v>142</v>
      </c>
      <c r="L929" s="178">
        <v>68</v>
      </c>
      <c r="M929" s="172">
        <v>325</v>
      </c>
      <c r="N929" s="177">
        <v>106</v>
      </c>
      <c r="O929" s="177">
        <v>144</v>
      </c>
      <c r="P929" s="178">
        <v>75</v>
      </c>
    </row>
    <row r="930" spans="1:16" x14ac:dyDescent="0.3">
      <c r="A930" s="209">
        <v>25</v>
      </c>
      <c r="B930" s="176" t="s">
        <v>558</v>
      </c>
      <c r="C930" s="176">
        <v>25398</v>
      </c>
      <c r="D930" s="175" t="s">
        <v>607</v>
      </c>
      <c r="E930" s="172">
        <v>321</v>
      </c>
      <c r="F930" s="177">
        <v>148</v>
      </c>
      <c r="G930" s="177">
        <v>14</v>
      </c>
      <c r="H930" s="178">
        <v>159</v>
      </c>
      <c r="I930" s="172">
        <v>305</v>
      </c>
      <c r="J930" s="177">
        <v>141</v>
      </c>
      <c r="K930" s="177">
        <v>14</v>
      </c>
      <c r="L930" s="178">
        <v>150</v>
      </c>
      <c r="M930" s="172">
        <v>335</v>
      </c>
      <c r="N930" s="177">
        <v>149</v>
      </c>
      <c r="O930" s="177">
        <v>17</v>
      </c>
      <c r="P930" s="178">
        <v>169</v>
      </c>
    </row>
    <row r="931" spans="1:16" x14ac:dyDescent="0.3">
      <c r="A931" s="209">
        <v>52</v>
      </c>
      <c r="B931" s="176" t="s">
        <v>180</v>
      </c>
      <c r="C931" s="176">
        <v>52720</v>
      </c>
      <c r="D931" s="175" t="s">
        <v>850</v>
      </c>
      <c r="E931" s="172">
        <v>332</v>
      </c>
      <c r="F931" s="177">
        <v>110</v>
      </c>
      <c r="G931" s="177">
        <v>58</v>
      </c>
      <c r="H931" s="178">
        <v>164</v>
      </c>
      <c r="I931" s="172">
        <v>322</v>
      </c>
      <c r="J931" s="177">
        <v>109</v>
      </c>
      <c r="K931" s="177">
        <v>69</v>
      </c>
      <c r="L931" s="178">
        <v>144</v>
      </c>
      <c r="M931" s="172">
        <v>335</v>
      </c>
      <c r="N931" s="177">
        <v>117</v>
      </c>
      <c r="O931" s="177">
        <v>53</v>
      </c>
      <c r="P931" s="178">
        <v>165</v>
      </c>
    </row>
    <row r="932" spans="1:16" x14ac:dyDescent="0.3">
      <c r="A932" s="209">
        <v>68</v>
      </c>
      <c r="B932" s="176" t="s">
        <v>918</v>
      </c>
      <c r="C932" s="176">
        <v>68207</v>
      </c>
      <c r="D932" s="175" t="s">
        <v>146</v>
      </c>
      <c r="E932" s="172">
        <v>316</v>
      </c>
      <c r="F932" s="177">
        <v>141</v>
      </c>
      <c r="G932" s="177">
        <v>58</v>
      </c>
      <c r="H932" s="178">
        <v>117</v>
      </c>
      <c r="I932" s="172">
        <v>294</v>
      </c>
      <c r="J932" s="177">
        <v>141</v>
      </c>
      <c r="K932" s="177">
        <v>56</v>
      </c>
      <c r="L932" s="178">
        <v>97</v>
      </c>
      <c r="M932" s="172">
        <v>354</v>
      </c>
      <c r="N932" s="177">
        <v>146</v>
      </c>
      <c r="O932" s="177">
        <v>71</v>
      </c>
      <c r="P932" s="178">
        <v>137</v>
      </c>
    </row>
    <row r="933" spans="1:16" x14ac:dyDescent="0.3">
      <c r="A933" s="209">
        <v>25</v>
      </c>
      <c r="B933" s="176" t="s">
        <v>558</v>
      </c>
      <c r="C933" s="176">
        <v>25168</v>
      </c>
      <c r="D933" s="175" t="s">
        <v>573</v>
      </c>
      <c r="E933" s="172">
        <v>344</v>
      </c>
      <c r="F933" s="177">
        <v>143</v>
      </c>
      <c r="G933" s="177">
        <v>114</v>
      </c>
      <c r="H933" s="178">
        <v>87</v>
      </c>
      <c r="I933" s="172">
        <v>274</v>
      </c>
      <c r="J933" s="177">
        <v>133</v>
      </c>
      <c r="K933" s="177">
        <v>63</v>
      </c>
      <c r="L933" s="178">
        <v>78</v>
      </c>
      <c r="M933" s="172">
        <v>327</v>
      </c>
      <c r="N933" s="177">
        <v>126</v>
      </c>
      <c r="O933" s="177">
        <v>110</v>
      </c>
      <c r="P933" s="178">
        <v>91</v>
      </c>
    </row>
    <row r="934" spans="1:16" x14ac:dyDescent="0.3">
      <c r="A934" s="209">
        <v>52</v>
      </c>
      <c r="B934" s="176" t="s">
        <v>180</v>
      </c>
      <c r="C934" s="176">
        <v>52354</v>
      </c>
      <c r="D934" s="175" t="s">
        <v>825</v>
      </c>
      <c r="E934" s="172">
        <v>319</v>
      </c>
      <c r="F934" s="177">
        <v>151</v>
      </c>
      <c r="G934" s="177">
        <v>58</v>
      </c>
      <c r="H934" s="178">
        <v>110</v>
      </c>
      <c r="I934" s="172">
        <v>306</v>
      </c>
      <c r="J934" s="177">
        <v>145</v>
      </c>
      <c r="K934" s="177">
        <v>76</v>
      </c>
      <c r="L934" s="178">
        <v>85</v>
      </c>
      <c r="M934" s="172">
        <v>353</v>
      </c>
      <c r="N934" s="177">
        <v>149</v>
      </c>
      <c r="O934" s="177">
        <v>79</v>
      </c>
      <c r="P934" s="178">
        <v>125</v>
      </c>
    </row>
    <row r="935" spans="1:16" x14ac:dyDescent="0.3">
      <c r="A935" s="209">
        <v>52</v>
      </c>
      <c r="B935" s="176" t="s">
        <v>180</v>
      </c>
      <c r="C935" s="176">
        <v>52022</v>
      </c>
      <c r="D935" s="175" t="s">
        <v>804</v>
      </c>
      <c r="E935" s="172">
        <v>331</v>
      </c>
      <c r="F935" s="177">
        <v>125</v>
      </c>
      <c r="G935" s="177">
        <v>95</v>
      </c>
      <c r="H935" s="178">
        <v>111</v>
      </c>
      <c r="I935" s="172">
        <v>311</v>
      </c>
      <c r="J935" s="177">
        <v>132</v>
      </c>
      <c r="K935" s="177">
        <v>94</v>
      </c>
      <c r="L935" s="178">
        <v>85</v>
      </c>
      <c r="M935" s="172">
        <v>352</v>
      </c>
      <c r="N935" s="177">
        <v>132</v>
      </c>
      <c r="O935" s="177">
        <v>96</v>
      </c>
      <c r="P935" s="178">
        <v>124</v>
      </c>
    </row>
    <row r="936" spans="1:16" x14ac:dyDescent="0.3">
      <c r="A936" s="209">
        <v>52</v>
      </c>
      <c r="B936" s="176" t="s">
        <v>180</v>
      </c>
      <c r="C936" s="176">
        <v>52323</v>
      </c>
      <c r="D936" s="175" t="s">
        <v>823</v>
      </c>
      <c r="E936" s="172">
        <v>320</v>
      </c>
      <c r="F936" s="177">
        <v>130</v>
      </c>
      <c r="G936" s="177">
        <v>49</v>
      </c>
      <c r="H936" s="178">
        <v>141</v>
      </c>
      <c r="I936" s="172">
        <v>308</v>
      </c>
      <c r="J936" s="177">
        <v>131</v>
      </c>
      <c r="K936" s="177">
        <v>49</v>
      </c>
      <c r="L936" s="178">
        <v>128</v>
      </c>
      <c r="M936" s="172">
        <v>326</v>
      </c>
      <c r="N936" s="177">
        <v>131</v>
      </c>
      <c r="O936" s="177">
        <v>52</v>
      </c>
      <c r="P936" s="178">
        <v>143</v>
      </c>
    </row>
    <row r="937" spans="1:16" x14ac:dyDescent="0.3">
      <c r="A937" s="209">
        <v>54</v>
      </c>
      <c r="B937" s="176" t="s">
        <v>856</v>
      </c>
      <c r="C937" s="176">
        <v>54313</v>
      </c>
      <c r="D937" s="175" t="s">
        <v>872</v>
      </c>
      <c r="E937" s="172">
        <v>300</v>
      </c>
      <c r="F937" s="177">
        <v>145</v>
      </c>
      <c r="G937" s="177">
        <v>62</v>
      </c>
      <c r="H937" s="178">
        <v>93</v>
      </c>
      <c r="I937" s="172">
        <v>315</v>
      </c>
      <c r="J937" s="177">
        <v>164</v>
      </c>
      <c r="K937" s="177">
        <v>69</v>
      </c>
      <c r="L937" s="178">
        <v>82</v>
      </c>
      <c r="M937" s="172">
        <v>328</v>
      </c>
      <c r="N937" s="177">
        <v>158</v>
      </c>
      <c r="O937" s="177">
        <v>71</v>
      </c>
      <c r="P937" s="178">
        <v>99</v>
      </c>
    </row>
    <row r="938" spans="1:16" x14ac:dyDescent="0.3">
      <c r="A938" s="209">
        <v>73</v>
      </c>
      <c r="B938" s="176" t="s">
        <v>1016</v>
      </c>
      <c r="C938" s="176">
        <v>73873</v>
      </c>
      <c r="D938" s="175" t="s">
        <v>1061</v>
      </c>
      <c r="E938" s="172">
        <v>286</v>
      </c>
      <c r="F938" s="177">
        <v>113</v>
      </c>
      <c r="G938" s="177">
        <v>58</v>
      </c>
      <c r="H938" s="178">
        <v>115</v>
      </c>
      <c r="I938" s="172">
        <v>306</v>
      </c>
      <c r="J938" s="177">
        <v>141</v>
      </c>
      <c r="K938" s="177">
        <v>61</v>
      </c>
      <c r="L938" s="178">
        <v>104</v>
      </c>
      <c r="M938" s="172">
        <v>363</v>
      </c>
      <c r="N938" s="177">
        <v>145</v>
      </c>
      <c r="O938" s="177">
        <v>61</v>
      </c>
      <c r="P938" s="178">
        <v>157</v>
      </c>
    </row>
    <row r="939" spans="1:16" x14ac:dyDescent="0.3">
      <c r="A939" s="209">
        <v>70</v>
      </c>
      <c r="B939" s="176" t="s">
        <v>498</v>
      </c>
      <c r="C939" s="176">
        <v>70233</v>
      </c>
      <c r="D939" s="175" t="s">
        <v>999</v>
      </c>
      <c r="E939" s="172">
        <v>350</v>
      </c>
      <c r="F939" s="177">
        <v>181</v>
      </c>
      <c r="G939" s="177">
        <v>105</v>
      </c>
      <c r="H939" s="178">
        <v>64</v>
      </c>
      <c r="I939" s="172">
        <v>316</v>
      </c>
      <c r="J939" s="177">
        <v>182</v>
      </c>
      <c r="K939" s="177">
        <v>79</v>
      </c>
      <c r="L939" s="178">
        <v>55</v>
      </c>
      <c r="M939" s="172">
        <v>304</v>
      </c>
      <c r="N939" s="177">
        <v>183</v>
      </c>
      <c r="O939" s="177">
        <v>71</v>
      </c>
      <c r="P939" s="178">
        <v>50</v>
      </c>
    </row>
    <row r="940" spans="1:16" x14ac:dyDescent="0.3">
      <c r="A940" s="209">
        <v>18</v>
      </c>
      <c r="B940" s="176" t="s">
        <v>451</v>
      </c>
      <c r="C940" s="176">
        <v>18479</v>
      </c>
      <c r="D940" s="175" t="s">
        <v>461</v>
      </c>
      <c r="E940" s="172">
        <v>319</v>
      </c>
      <c r="F940" s="177">
        <v>108</v>
      </c>
      <c r="G940" s="177">
        <v>140</v>
      </c>
      <c r="H940" s="178">
        <v>71</v>
      </c>
      <c r="I940" s="172">
        <v>280</v>
      </c>
      <c r="J940" s="177">
        <v>105</v>
      </c>
      <c r="K940" s="177">
        <v>130</v>
      </c>
      <c r="L940" s="178">
        <v>45</v>
      </c>
      <c r="M940" s="172">
        <v>330</v>
      </c>
      <c r="N940" s="177">
        <v>107</v>
      </c>
      <c r="O940" s="177">
        <v>157</v>
      </c>
      <c r="P940" s="178">
        <v>66</v>
      </c>
    </row>
    <row r="941" spans="1:16" x14ac:dyDescent="0.3">
      <c r="A941" s="209">
        <v>54</v>
      </c>
      <c r="B941" s="176" t="s">
        <v>856</v>
      </c>
      <c r="C941" s="176">
        <v>54871</v>
      </c>
      <c r="D941" s="175" t="s">
        <v>893</v>
      </c>
      <c r="E941" s="172">
        <v>282</v>
      </c>
      <c r="F941" s="177">
        <v>148</v>
      </c>
      <c r="G941" s="177">
        <v>43</v>
      </c>
      <c r="H941" s="178">
        <v>91</v>
      </c>
      <c r="I941" s="172">
        <v>318</v>
      </c>
      <c r="J941" s="177">
        <v>179</v>
      </c>
      <c r="K941" s="177">
        <v>61</v>
      </c>
      <c r="L941" s="178">
        <v>78</v>
      </c>
      <c r="M941" s="172">
        <v>334</v>
      </c>
      <c r="N941" s="177">
        <v>166</v>
      </c>
      <c r="O941" s="177">
        <v>64</v>
      </c>
      <c r="P941" s="178">
        <v>104</v>
      </c>
    </row>
    <row r="942" spans="1:16" x14ac:dyDescent="0.3">
      <c r="A942" s="209">
        <v>25</v>
      </c>
      <c r="B942" s="176" t="s">
        <v>558</v>
      </c>
      <c r="C942" s="176">
        <v>25524</v>
      </c>
      <c r="D942" s="175" t="s">
        <v>620</v>
      </c>
      <c r="E942" s="172">
        <v>257</v>
      </c>
      <c r="F942" s="177">
        <v>116</v>
      </c>
      <c r="G942" s="177">
        <v>61</v>
      </c>
      <c r="H942" s="178">
        <v>80</v>
      </c>
      <c r="I942" s="172">
        <v>321</v>
      </c>
      <c r="J942" s="177">
        <v>170</v>
      </c>
      <c r="K942" s="177">
        <v>72</v>
      </c>
      <c r="L942" s="178">
        <v>79</v>
      </c>
      <c r="M942" s="172">
        <v>314</v>
      </c>
      <c r="N942" s="177">
        <v>153</v>
      </c>
      <c r="O942" s="177">
        <v>75</v>
      </c>
      <c r="P942" s="178">
        <v>86</v>
      </c>
    </row>
    <row r="943" spans="1:16" x14ac:dyDescent="0.3">
      <c r="A943" s="209">
        <v>52</v>
      </c>
      <c r="B943" s="176" t="s">
        <v>180</v>
      </c>
      <c r="C943" s="176">
        <v>52203</v>
      </c>
      <c r="D943" s="175" t="s">
        <v>809</v>
      </c>
      <c r="E943" s="172">
        <v>299</v>
      </c>
      <c r="F943" s="177">
        <v>144</v>
      </c>
      <c r="G943" s="177">
        <v>14</v>
      </c>
      <c r="H943" s="178">
        <v>141</v>
      </c>
      <c r="I943" s="172">
        <v>285</v>
      </c>
      <c r="J943" s="177">
        <v>141</v>
      </c>
      <c r="K943" s="177">
        <v>20</v>
      </c>
      <c r="L943" s="178">
        <v>124</v>
      </c>
      <c r="M943" s="172">
        <v>313</v>
      </c>
      <c r="N943" s="177">
        <v>147</v>
      </c>
      <c r="O943" s="177">
        <v>35</v>
      </c>
      <c r="P943" s="178">
        <v>131</v>
      </c>
    </row>
    <row r="944" spans="1:16" x14ac:dyDescent="0.3">
      <c r="A944" s="209">
        <v>13</v>
      </c>
      <c r="B944" s="176" t="s">
        <v>257</v>
      </c>
      <c r="C944" s="176">
        <v>13760</v>
      </c>
      <c r="D944" s="175" t="s">
        <v>297</v>
      </c>
      <c r="E944" s="172">
        <v>333</v>
      </c>
      <c r="F944" s="177">
        <v>170</v>
      </c>
      <c r="G944" s="177">
        <v>54</v>
      </c>
      <c r="H944" s="178">
        <v>109</v>
      </c>
      <c r="I944" s="172">
        <v>328</v>
      </c>
      <c r="J944" s="177">
        <v>170</v>
      </c>
      <c r="K944" s="177">
        <v>52</v>
      </c>
      <c r="L944" s="178">
        <v>106</v>
      </c>
      <c r="M944" s="172">
        <v>295</v>
      </c>
      <c r="N944" s="177">
        <v>162</v>
      </c>
      <c r="O944" s="177">
        <v>38</v>
      </c>
      <c r="P944" s="178">
        <v>95</v>
      </c>
    </row>
    <row r="945" spans="1:16" x14ac:dyDescent="0.3">
      <c r="A945" s="209">
        <v>68</v>
      </c>
      <c r="B945" s="176" t="s">
        <v>918</v>
      </c>
      <c r="C945" s="176">
        <v>68533</v>
      </c>
      <c r="D945" s="175" t="s">
        <v>969</v>
      </c>
      <c r="E945" s="172">
        <v>308</v>
      </c>
      <c r="F945" s="177">
        <v>110</v>
      </c>
      <c r="G945" s="177">
        <v>94</v>
      </c>
      <c r="H945" s="178">
        <v>104</v>
      </c>
      <c r="I945" s="172">
        <v>311</v>
      </c>
      <c r="J945" s="177">
        <v>108</v>
      </c>
      <c r="K945" s="177">
        <v>95</v>
      </c>
      <c r="L945" s="178">
        <v>108</v>
      </c>
      <c r="M945" s="172">
        <v>311</v>
      </c>
      <c r="N945" s="177">
        <v>106</v>
      </c>
      <c r="O945" s="177">
        <v>92</v>
      </c>
      <c r="P945" s="178">
        <v>113</v>
      </c>
    </row>
    <row r="946" spans="1:16" x14ac:dyDescent="0.3">
      <c r="A946" s="209">
        <v>54</v>
      </c>
      <c r="B946" s="176" t="s">
        <v>856</v>
      </c>
      <c r="C946" s="176">
        <v>54398</v>
      </c>
      <c r="D946" s="175" t="s">
        <v>877</v>
      </c>
      <c r="E946" s="172">
        <v>323</v>
      </c>
      <c r="F946" s="177">
        <v>177</v>
      </c>
      <c r="G946" s="177">
        <v>28</v>
      </c>
      <c r="H946" s="178">
        <v>118</v>
      </c>
      <c r="I946" s="172">
        <v>332</v>
      </c>
      <c r="J946" s="177">
        <v>220</v>
      </c>
      <c r="K946" s="177">
        <v>33</v>
      </c>
      <c r="L946" s="178">
        <v>79</v>
      </c>
      <c r="M946" s="172">
        <v>360</v>
      </c>
      <c r="N946" s="177">
        <v>189</v>
      </c>
      <c r="O946" s="177">
        <v>36</v>
      </c>
      <c r="P946" s="178">
        <v>135</v>
      </c>
    </row>
    <row r="947" spans="1:16" x14ac:dyDescent="0.3">
      <c r="A947" s="209">
        <v>52</v>
      </c>
      <c r="B947" s="176" t="s">
        <v>180</v>
      </c>
      <c r="C947" s="176">
        <v>52696</v>
      </c>
      <c r="D947" s="175" t="s">
        <v>208</v>
      </c>
      <c r="E947" s="172">
        <v>342</v>
      </c>
      <c r="F947" s="177">
        <v>189</v>
      </c>
      <c r="G947" s="177">
        <v>37</v>
      </c>
      <c r="H947" s="178">
        <v>116</v>
      </c>
      <c r="I947" s="172">
        <v>323</v>
      </c>
      <c r="J947" s="177">
        <v>203</v>
      </c>
      <c r="K947" s="177">
        <v>55</v>
      </c>
      <c r="L947" s="178">
        <v>65</v>
      </c>
      <c r="M947" s="172">
        <v>354</v>
      </c>
      <c r="N947" s="177">
        <v>207</v>
      </c>
      <c r="O947" s="177">
        <v>32</v>
      </c>
      <c r="P947" s="178">
        <v>115</v>
      </c>
    </row>
    <row r="948" spans="1:16" x14ac:dyDescent="0.3">
      <c r="A948" s="209">
        <v>73</v>
      </c>
      <c r="B948" s="176" t="s">
        <v>1016</v>
      </c>
      <c r="C948" s="176">
        <v>73870</v>
      </c>
      <c r="D948" s="175" t="s">
        <v>1060</v>
      </c>
      <c r="E948" s="172">
        <v>331</v>
      </c>
      <c r="F948" s="177">
        <v>211</v>
      </c>
      <c r="G948" s="177">
        <v>12</v>
      </c>
      <c r="H948" s="178">
        <v>108</v>
      </c>
      <c r="I948" s="172">
        <v>289</v>
      </c>
      <c r="J948" s="177">
        <v>186</v>
      </c>
      <c r="K948" s="177">
        <v>12</v>
      </c>
      <c r="L948" s="178">
        <v>91</v>
      </c>
      <c r="M948" s="172">
        <v>342</v>
      </c>
      <c r="N948" s="177">
        <v>201</v>
      </c>
      <c r="O948" s="177">
        <v>11</v>
      </c>
      <c r="P948" s="178">
        <v>130</v>
      </c>
    </row>
    <row r="949" spans="1:16" x14ac:dyDescent="0.3">
      <c r="A949" s="209">
        <v>52</v>
      </c>
      <c r="B949" s="176" t="s">
        <v>180</v>
      </c>
      <c r="C949" s="176">
        <v>52254</v>
      </c>
      <c r="D949" s="175" t="s">
        <v>817</v>
      </c>
      <c r="E949" s="172">
        <v>253</v>
      </c>
      <c r="F949" s="177">
        <v>100</v>
      </c>
      <c r="G949" s="177">
        <v>13</v>
      </c>
      <c r="H949" s="178">
        <v>140</v>
      </c>
      <c r="I949" s="172">
        <v>250</v>
      </c>
      <c r="J949" s="177">
        <v>98</v>
      </c>
      <c r="K949" s="177">
        <v>13</v>
      </c>
      <c r="L949" s="178">
        <v>139</v>
      </c>
      <c r="M949" s="172">
        <v>300</v>
      </c>
      <c r="N949" s="177">
        <v>101</v>
      </c>
      <c r="O949" s="177">
        <v>62</v>
      </c>
      <c r="P949" s="178">
        <v>137</v>
      </c>
    </row>
    <row r="950" spans="1:16" x14ac:dyDescent="0.3">
      <c r="A950" s="209">
        <v>52</v>
      </c>
      <c r="B950" s="176" t="s">
        <v>180</v>
      </c>
      <c r="C950" s="176">
        <v>52083</v>
      </c>
      <c r="D950" s="175" t="s">
        <v>309</v>
      </c>
      <c r="E950" s="172">
        <v>283</v>
      </c>
      <c r="F950" s="177">
        <v>145</v>
      </c>
      <c r="G950" s="177">
        <v>28</v>
      </c>
      <c r="H950" s="178">
        <v>110</v>
      </c>
      <c r="I950" s="172">
        <v>297</v>
      </c>
      <c r="J950" s="177">
        <v>146</v>
      </c>
      <c r="K950" s="177">
        <v>57</v>
      </c>
      <c r="L950" s="178">
        <v>94</v>
      </c>
      <c r="M950" s="172">
        <v>310</v>
      </c>
      <c r="N950" s="177">
        <v>147</v>
      </c>
      <c r="O950" s="177">
        <v>60</v>
      </c>
      <c r="P950" s="178">
        <v>103</v>
      </c>
    </row>
    <row r="951" spans="1:16" x14ac:dyDescent="0.3">
      <c r="A951" s="209">
        <v>15</v>
      </c>
      <c r="B951" s="176" t="s">
        <v>304</v>
      </c>
      <c r="C951" s="176">
        <v>15476</v>
      </c>
      <c r="D951" s="175" t="s">
        <v>358</v>
      </c>
      <c r="E951" s="172">
        <v>300</v>
      </c>
      <c r="F951" s="177">
        <v>173</v>
      </c>
      <c r="G951" s="177">
        <v>72</v>
      </c>
      <c r="H951" s="178">
        <v>55</v>
      </c>
      <c r="I951" s="172">
        <v>293</v>
      </c>
      <c r="J951" s="177">
        <v>166</v>
      </c>
      <c r="K951" s="177">
        <v>71</v>
      </c>
      <c r="L951" s="178">
        <v>56</v>
      </c>
      <c r="M951" s="172">
        <v>309</v>
      </c>
      <c r="N951" s="177">
        <v>174</v>
      </c>
      <c r="O951" s="177">
        <v>71</v>
      </c>
      <c r="P951" s="178">
        <v>64</v>
      </c>
    </row>
    <row r="952" spans="1:16" x14ac:dyDescent="0.3">
      <c r="A952" s="209">
        <v>47</v>
      </c>
      <c r="B952" s="176" t="s">
        <v>748</v>
      </c>
      <c r="C952" s="176">
        <v>47161</v>
      </c>
      <c r="D952" s="175" t="s">
        <v>753</v>
      </c>
      <c r="E952" s="172">
        <v>264</v>
      </c>
      <c r="F952" s="177">
        <v>125</v>
      </c>
      <c r="G952" s="177">
        <v>26</v>
      </c>
      <c r="H952" s="178">
        <v>113</v>
      </c>
      <c r="I952" s="172">
        <v>306</v>
      </c>
      <c r="J952" s="177">
        <v>125</v>
      </c>
      <c r="K952" s="177">
        <v>42</v>
      </c>
      <c r="L952" s="178">
        <v>139</v>
      </c>
      <c r="M952" s="172">
        <v>320</v>
      </c>
      <c r="N952" s="177">
        <v>137</v>
      </c>
      <c r="O952" s="177">
        <v>23</v>
      </c>
      <c r="P952" s="178">
        <v>160</v>
      </c>
    </row>
    <row r="953" spans="1:16" x14ac:dyDescent="0.3">
      <c r="A953" s="209">
        <v>52</v>
      </c>
      <c r="B953" s="176" t="s">
        <v>180</v>
      </c>
      <c r="C953" s="176">
        <v>52036</v>
      </c>
      <c r="D953" s="175" t="s">
        <v>805</v>
      </c>
      <c r="E953" s="172">
        <v>294</v>
      </c>
      <c r="F953" s="177">
        <v>163</v>
      </c>
      <c r="G953" s="177">
        <v>30</v>
      </c>
      <c r="H953" s="178">
        <v>101</v>
      </c>
      <c r="I953" s="172">
        <v>266</v>
      </c>
      <c r="J953" s="177">
        <v>143</v>
      </c>
      <c r="K953" s="177">
        <v>31</v>
      </c>
      <c r="L953" s="178">
        <v>92</v>
      </c>
      <c r="M953" s="172">
        <v>322</v>
      </c>
      <c r="N953" s="177">
        <v>161</v>
      </c>
      <c r="O953" s="177">
        <v>46</v>
      </c>
      <c r="P953" s="178">
        <v>115</v>
      </c>
    </row>
    <row r="954" spans="1:16" x14ac:dyDescent="0.3">
      <c r="A954" s="209">
        <v>54</v>
      </c>
      <c r="B954" s="176" t="s">
        <v>856</v>
      </c>
      <c r="C954" s="176">
        <v>54109</v>
      </c>
      <c r="D954" s="175" t="s">
        <v>861</v>
      </c>
      <c r="E954" s="172">
        <v>260</v>
      </c>
      <c r="F954" s="177">
        <v>141</v>
      </c>
      <c r="G954" s="177">
        <v>26</v>
      </c>
      <c r="H954" s="178">
        <v>93</v>
      </c>
      <c r="I954" s="172">
        <v>294</v>
      </c>
      <c r="J954" s="177">
        <v>174</v>
      </c>
      <c r="K954" s="177">
        <v>27</v>
      </c>
      <c r="L954" s="178">
        <v>93</v>
      </c>
      <c r="M954" s="172">
        <v>312</v>
      </c>
      <c r="N954" s="177">
        <v>179</v>
      </c>
      <c r="O954" s="177">
        <v>27</v>
      </c>
      <c r="P954" s="178">
        <v>106</v>
      </c>
    </row>
    <row r="955" spans="1:16" x14ac:dyDescent="0.3">
      <c r="A955" s="209">
        <v>52</v>
      </c>
      <c r="B955" s="176" t="s">
        <v>180</v>
      </c>
      <c r="C955" s="176">
        <v>52427</v>
      </c>
      <c r="D955" s="175" t="s">
        <v>834</v>
      </c>
      <c r="E955" s="172">
        <v>326</v>
      </c>
      <c r="F955" s="177">
        <v>150</v>
      </c>
      <c r="G955" s="177">
        <v>67</v>
      </c>
      <c r="H955" s="178">
        <v>109</v>
      </c>
      <c r="I955" s="172">
        <v>303</v>
      </c>
      <c r="J955" s="177">
        <v>157</v>
      </c>
      <c r="K955" s="177">
        <v>69</v>
      </c>
      <c r="L955" s="178">
        <v>77</v>
      </c>
      <c r="M955" s="172">
        <v>335</v>
      </c>
      <c r="N955" s="177">
        <v>162</v>
      </c>
      <c r="O955" s="177">
        <v>58</v>
      </c>
      <c r="P955" s="178">
        <v>115</v>
      </c>
    </row>
    <row r="956" spans="1:16" x14ac:dyDescent="0.3">
      <c r="A956" s="209">
        <v>52</v>
      </c>
      <c r="B956" s="176" t="s">
        <v>180</v>
      </c>
      <c r="C956" s="176">
        <v>52385</v>
      </c>
      <c r="D956" s="175" t="s">
        <v>829</v>
      </c>
      <c r="E956" s="172">
        <v>314</v>
      </c>
      <c r="F956" s="177">
        <v>106</v>
      </c>
      <c r="G956" s="177">
        <v>60</v>
      </c>
      <c r="H956" s="178">
        <v>148</v>
      </c>
      <c r="I956" s="172">
        <v>289</v>
      </c>
      <c r="J956" s="177">
        <v>92</v>
      </c>
      <c r="K956" s="177">
        <v>69</v>
      </c>
      <c r="L956" s="178">
        <v>128</v>
      </c>
      <c r="M956" s="172">
        <v>332</v>
      </c>
      <c r="N956" s="177">
        <v>100</v>
      </c>
      <c r="O956" s="177">
        <v>68</v>
      </c>
      <c r="P956" s="178">
        <v>164</v>
      </c>
    </row>
    <row r="957" spans="1:16" x14ac:dyDescent="0.3">
      <c r="A957" s="209">
        <v>63</v>
      </c>
      <c r="B957" s="176" t="s">
        <v>895</v>
      </c>
      <c r="C957" s="176">
        <v>63212</v>
      </c>
      <c r="D957" s="175" t="s">
        <v>268</v>
      </c>
      <c r="E957" s="172">
        <v>312</v>
      </c>
      <c r="F957" s="177">
        <v>114</v>
      </c>
      <c r="G957" s="177">
        <v>75</v>
      </c>
      <c r="H957" s="178">
        <v>123</v>
      </c>
      <c r="I957" s="172">
        <v>306</v>
      </c>
      <c r="J957" s="177">
        <v>111</v>
      </c>
      <c r="K957" s="177">
        <v>75</v>
      </c>
      <c r="L957" s="178">
        <v>120</v>
      </c>
      <c r="M957" s="172">
        <v>313</v>
      </c>
      <c r="N957" s="177">
        <v>112</v>
      </c>
      <c r="O957" s="177">
        <v>63</v>
      </c>
      <c r="P957" s="178">
        <v>138</v>
      </c>
    </row>
    <row r="958" spans="1:16" x14ac:dyDescent="0.3">
      <c r="A958" s="209">
        <v>27</v>
      </c>
      <c r="B958" s="176" t="s">
        <v>669</v>
      </c>
      <c r="C958" s="176">
        <v>27491</v>
      </c>
      <c r="D958" s="175" t="s">
        <v>690</v>
      </c>
      <c r="E958" s="172">
        <v>359</v>
      </c>
      <c r="F958" s="177">
        <v>148</v>
      </c>
      <c r="G958" s="177">
        <v>101</v>
      </c>
      <c r="H958" s="178">
        <v>110</v>
      </c>
      <c r="I958" s="172">
        <v>341</v>
      </c>
      <c r="J958" s="177">
        <v>145</v>
      </c>
      <c r="K958" s="177">
        <v>127</v>
      </c>
      <c r="L958" s="178">
        <v>69</v>
      </c>
      <c r="M958" s="172">
        <v>324</v>
      </c>
      <c r="N958" s="177">
        <v>147</v>
      </c>
      <c r="O958" s="177">
        <v>79</v>
      </c>
      <c r="P958" s="178">
        <v>98</v>
      </c>
    </row>
    <row r="959" spans="1:16" x14ac:dyDescent="0.3">
      <c r="A959" s="209">
        <v>15</v>
      </c>
      <c r="B959" s="176" t="s">
        <v>304</v>
      </c>
      <c r="C959" s="176">
        <v>15514</v>
      </c>
      <c r="D959" s="175" t="s">
        <v>365</v>
      </c>
      <c r="E959" s="172">
        <v>293</v>
      </c>
      <c r="F959" s="177">
        <v>139</v>
      </c>
      <c r="G959" s="177">
        <v>69</v>
      </c>
      <c r="H959" s="178">
        <v>85</v>
      </c>
      <c r="I959" s="172">
        <v>264</v>
      </c>
      <c r="J959" s="177">
        <v>109</v>
      </c>
      <c r="K959" s="177">
        <v>81</v>
      </c>
      <c r="L959" s="178">
        <v>74</v>
      </c>
      <c r="M959" s="172">
        <v>310</v>
      </c>
      <c r="N959" s="177">
        <v>140</v>
      </c>
      <c r="O959" s="177">
        <v>80</v>
      </c>
      <c r="P959" s="178">
        <v>90</v>
      </c>
    </row>
    <row r="960" spans="1:16" x14ac:dyDescent="0.3">
      <c r="A960" s="209">
        <v>52</v>
      </c>
      <c r="B960" s="176" t="s">
        <v>180</v>
      </c>
      <c r="C960" s="176">
        <v>52224</v>
      </c>
      <c r="D960" s="175" t="s">
        <v>812</v>
      </c>
      <c r="E960" s="172">
        <v>315</v>
      </c>
      <c r="F960" s="177">
        <v>112</v>
      </c>
      <c r="G960" s="177">
        <v>16</v>
      </c>
      <c r="H960" s="178">
        <v>187</v>
      </c>
      <c r="I960" s="172">
        <v>281</v>
      </c>
      <c r="J960" s="177">
        <v>114</v>
      </c>
      <c r="K960" s="177">
        <v>21</v>
      </c>
      <c r="L960" s="178">
        <v>146</v>
      </c>
      <c r="M960" s="172">
        <v>320</v>
      </c>
      <c r="N960" s="177">
        <v>120</v>
      </c>
      <c r="O960" s="177">
        <v>25</v>
      </c>
      <c r="P960" s="178">
        <v>175</v>
      </c>
    </row>
    <row r="961" spans="1:16" x14ac:dyDescent="0.3">
      <c r="A961" s="209">
        <v>15</v>
      </c>
      <c r="B961" s="176" t="s">
        <v>304</v>
      </c>
      <c r="C961" s="176">
        <v>15897</v>
      </c>
      <c r="D961" s="175" t="s">
        <v>423</v>
      </c>
      <c r="E961" s="172">
        <v>285</v>
      </c>
      <c r="F961" s="177">
        <v>170</v>
      </c>
      <c r="G961" s="177">
        <v>52</v>
      </c>
      <c r="H961" s="178">
        <v>63</v>
      </c>
      <c r="I961" s="172">
        <v>261</v>
      </c>
      <c r="J961" s="177">
        <v>168</v>
      </c>
      <c r="K961" s="177">
        <v>21</v>
      </c>
      <c r="L961" s="178">
        <v>72</v>
      </c>
      <c r="M961" s="172">
        <v>297</v>
      </c>
      <c r="N961" s="177">
        <v>171</v>
      </c>
      <c r="O961" s="177">
        <v>46</v>
      </c>
      <c r="P961" s="178">
        <v>80</v>
      </c>
    </row>
    <row r="962" spans="1:16" x14ac:dyDescent="0.3">
      <c r="A962" s="209">
        <v>68</v>
      </c>
      <c r="B962" s="176" t="s">
        <v>918</v>
      </c>
      <c r="C962" s="176">
        <v>68013</v>
      </c>
      <c r="D962" s="175" t="s">
        <v>920</v>
      </c>
      <c r="E962" s="172">
        <v>485</v>
      </c>
      <c r="F962" s="177">
        <v>47</v>
      </c>
      <c r="G962" s="177">
        <v>359</v>
      </c>
      <c r="H962" s="178">
        <v>79</v>
      </c>
      <c r="I962" s="172">
        <v>266</v>
      </c>
      <c r="J962" s="177">
        <v>46</v>
      </c>
      <c r="K962" s="177">
        <v>145</v>
      </c>
      <c r="L962" s="178">
        <v>75</v>
      </c>
      <c r="M962" s="172">
        <v>296</v>
      </c>
      <c r="N962" s="177">
        <v>43</v>
      </c>
      <c r="O962" s="177">
        <v>170</v>
      </c>
      <c r="P962" s="178">
        <v>83</v>
      </c>
    </row>
    <row r="963" spans="1:16" x14ac:dyDescent="0.3">
      <c r="A963" s="209">
        <v>41</v>
      </c>
      <c r="B963" s="176" t="s">
        <v>699</v>
      </c>
      <c r="C963" s="176">
        <v>41483</v>
      </c>
      <c r="D963" s="175" t="s">
        <v>717</v>
      </c>
      <c r="E963" s="172">
        <v>337</v>
      </c>
      <c r="F963" s="177">
        <v>136</v>
      </c>
      <c r="G963" s="177">
        <v>91</v>
      </c>
      <c r="H963" s="178">
        <v>110</v>
      </c>
      <c r="I963" s="172">
        <v>283</v>
      </c>
      <c r="J963" s="177">
        <v>133</v>
      </c>
      <c r="K963" s="177">
        <v>49</v>
      </c>
      <c r="L963" s="178">
        <v>101</v>
      </c>
      <c r="M963" s="172">
        <v>328</v>
      </c>
      <c r="N963" s="177">
        <v>139</v>
      </c>
      <c r="O963" s="177">
        <v>48</v>
      </c>
      <c r="P963" s="178">
        <v>141</v>
      </c>
    </row>
    <row r="964" spans="1:16" x14ac:dyDescent="0.3">
      <c r="A964" s="209">
        <v>73</v>
      </c>
      <c r="B964" s="176" t="s">
        <v>1016</v>
      </c>
      <c r="C964" s="176">
        <v>73686</v>
      </c>
      <c r="D964" s="175" t="s">
        <v>1057</v>
      </c>
      <c r="E964" s="172">
        <v>264</v>
      </c>
      <c r="F964" s="177">
        <v>140</v>
      </c>
      <c r="G964" s="177">
        <v>35</v>
      </c>
      <c r="H964" s="178">
        <v>89</v>
      </c>
      <c r="I964" s="172">
        <v>286</v>
      </c>
      <c r="J964" s="177">
        <v>156</v>
      </c>
      <c r="K964" s="177">
        <v>43</v>
      </c>
      <c r="L964" s="178">
        <v>87</v>
      </c>
      <c r="M964" s="172">
        <v>297</v>
      </c>
      <c r="N964" s="177">
        <v>156</v>
      </c>
      <c r="O964" s="177">
        <v>44</v>
      </c>
      <c r="P964" s="178">
        <v>97</v>
      </c>
    </row>
    <row r="965" spans="1:16" x14ac:dyDescent="0.3">
      <c r="A965" s="209">
        <v>27</v>
      </c>
      <c r="B965" s="176" t="s">
        <v>669</v>
      </c>
      <c r="C965" s="176">
        <v>27099</v>
      </c>
      <c r="D965" s="175" t="s">
        <v>677</v>
      </c>
      <c r="E965" s="172">
        <v>296</v>
      </c>
      <c r="F965" s="177">
        <v>201</v>
      </c>
      <c r="G965" s="177">
        <v>24</v>
      </c>
      <c r="H965" s="178">
        <v>71</v>
      </c>
      <c r="I965" s="172">
        <v>290</v>
      </c>
      <c r="J965" s="177">
        <v>198</v>
      </c>
      <c r="K965" s="177">
        <v>36</v>
      </c>
      <c r="L965" s="178">
        <v>56</v>
      </c>
      <c r="M965" s="172">
        <v>317</v>
      </c>
      <c r="N965" s="177">
        <v>199</v>
      </c>
      <c r="O965" s="177">
        <v>31</v>
      </c>
      <c r="P965" s="178">
        <v>87</v>
      </c>
    </row>
    <row r="966" spans="1:16" x14ac:dyDescent="0.3">
      <c r="A966" s="209">
        <v>25</v>
      </c>
      <c r="B966" s="176" t="s">
        <v>558</v>
      </c>
      <c r="C966" s="176">
        <v>25506</v>
      </c>
      <c r="D966" s="175" t="s">
        <v>226</v>
      </c>
      <c r="E966" s="172">
        <v>306</v>
      </c>
      <c r="F966" s="177">
        <v>199</v>
      </c>
      <c r="G966" s="177">
        <v>32</v>
      </c>
      <c r="H966" s="178">
        <v>75</v>
      </c>
      <c r="I966" s="172">
        <v>297</v>
      </c>
      <c r="J966" s="177">
        <v>199</v>
      </c>
      <c r="K966" s="177">
        <v>31</v>
      </c>
      <c r="L966" s="178">
        <v>67</v>
      </c>
      <c r="M966" s="172">
        <v>298</v>
      </c>
      <c r="N966" s="177">
        <v>181</v>
      </c>
      <c r="O966" s="177">
        <v>37</v>
      </c>
      <c r="P966" s="178">
        <v>80</v>
      </c>
    </row>
    <row r="967" spans="1:16" x14ac:dyDescent="0.3">
      <c r="A967" s="209">
        <v>25</v>
      </c>
      <c r="B967" s="176" t="s">
        <v>558</v>
      </c>
      <c r="C967" s="176">
        <v>25489</v>
      </c>
      <c r="D967" s="175" t="s">
        <v>616</v>
      </c>
      <c r="E967" s="172">
        <v>285</v>
      </c>
      <c r="F967" s="177">
        <v>92</v>
      </c>
      <c r="G967" s="177">
        <v>66</v>
      </c>
      <c r="H967" s="178">
        <v>127</v>
      </c>
      <c r="I967" s="172">
        <v>258</v>
      </c>
      <c r="J967" s="177">
        <v>76</v>
      </c>
      <c r="K967" s="177">
        <v>66</v>
      </c>
      <c r="L967" s="178">
        <v>116</v>
      </c>
      <c r="M967" s="172">
        <v>306</v>
      </c>
      <c r="N967" s="177">
        <v>96</v>
      </c>
      <c r="O967" s="177">
        <v>73</v>
      </c>
      <c r="P967" s="178">
        <v>137</v>
      </c>
    </row>
    <row r="968" spans="1:16" x14ac:dyDescent="0.3">
      <c r="A968" s="209">
        <v>54</v>
      </c>
      <c r="B968" s="176" t="s">
        <v>856</v>
      </c>
      <c r="C968" s="176">
        <v>54680</v>
      </c>
      <c r="D968" s="175" t="s">
        <v>888</v>
      </c>
      <c r="E968" s="172">
        <v>287</v>
      </c>
      <c r="F968" s="177">
        <v>73</v>
      </c>
      <c r="G968" s="177">
        <v>151</v>
      </c>
      <c r="H968" s="178">
        <v>63</v>
      </c>
      <c r="I968" s="172">
        <v>282</v>
      </c>
      <c r="J968" s="177">
        <v>81</v>
      </c>
      <c r="K968" s="177">
        <v>160</v>
      </c>
      <c r="L968" s="178">
        <v>41</v>
      </c>
      <c r="M968" s="172">
        <v>312</v>
      </c>
      <c r="N968" s="177">
        <v>79</v>
      </c>
      <c r="O968" s="177">
        <v>165</v>
      </c>
      <c r="P968" s="178">
        <v>68</v>
      </c>
    </row>
    <row r="969" spans="1:16" x14ac:dyDescent="0.3">
      <c r="A969" s="209">
        <v>47</v>
      </c>
      <c r="B969" s="176" t="s">
        <v>748</v>
      </c>
      <c r="C969" s="176">
        <v>47205</v>
      </c>
      <c r="D969" s="175" t="s">
        <v>147</v>
      </c>
      <c r="E969" s="172">
        <v>270</v>
      </c>
      <c r="F969" s="177">
        <v>165</v>
      </c>
      <c r="G969" s="177">
        <v>23</v>
      </c>
      <c r="H969" s="178">
        <v>82</v>
      </c>
      <c r="I969" s="172">
        <v>274</v>
      </c>
      <c r="J969" s="177">
        <v>169</v>
      </c>
      <c r="K969" s="177">
        <v>15</v>
      </c>
      <c r="L969" s="178">
        <v>90</v>
      </c>
      <c r="M969" s="172">
        <v>293</v>
      </c>
      <c r="N969" s="177">
        <v>184</v>
      </c>
      <c r="O969" s="177">
        <v>11</v>
      </c>
      <c r="P969" s="178">
        <v>98</v>
      </c>
    </row>
    <row r="970" spans="1:16" x14ac:dyDescent="0.3">
      <c r="A970" s="209">
        <v>17</v>
      </c>
      <c r="B970" s="176" t="s">
        <v>134</v>
      </c>
      <c r="C970" s="176">
        <v>17665</v>
      </c>
      <c r="D970" s="175" t="s">
        <v>446</v>
      </c>
      <c r="E970" s="172">
        <v>286</v>
      </c>
      <c r="F970" s="177">
        <v>112</v>
      </c>
      <c r="G970" s="177">
        <v>104</v>
      </c>
      <c r="H970" s="178">
        <v>70</v>
      </c>
      <c r="I970" s="172">
        <v>282</v>
      </c>
      <c r="J970" s="177">
        <v>107</v>
      </c>
      <c r="K970" s="177">
        <v>102</v>
      </c>
      <c r="L970" s="178">
        <v>73</v>
      </c>
      <c r="M970" s="172">
        <v>300</v>
      </c>
      <c r="N970" s="177">
        <v>108</v>
      </c>
      <c r="O970" s="177">
        <v>102</v>
      </c>
      <c r="P970" s="178">
        <v>90</v>
      </c>
    </row>
    <row r="971" spans="1:16" x14ac:dyDescent="0.3">
      <c r="A971" s="209">
        <v>25</v>
      </c>
      <c r="B971" s="176" t="s">
        <v>558</v>
      </c>
      <c r="C971" s="176">
        <v>25120</v>
      </c>
      <c r="D971" s="175" t="s">
        <v>567</v>
      </c>
      <c r="E971" s="172">
        <v>228</v>
      </c>
      <c r="F971" s="177">
        <v>112</v>
      </c>
      <c r="G971" s="177">
        <v>52</v>
      </c>
      <c r="H971" s="178">
        <v>64</v>
      </c>
      <c r="I971" s="172">
        <v>307</v>
      </c>
      <c r="J971" s="177">
        <v>171</v>
      </c>
      <c r="K971" s="177">
        <v>60</v>
      </c>
      <c r="L971" s="178">
        <v>76</v>
      </c>
      <c r="M971" s="172">
        <v>283</v>
      </c>
      <c r="N971" s="177">
        <v>151</v>
      </c>
      <c r="O971" s="177">
        <v>56</v>
      </c>
      <c r="P971" s="178">
        <v>76</v>
      </c>
    </row>
    <row r="972" spans="1:16" x14ac:dyDescent="0.3">
      <c r="A972" s="209">
        <v>25</v>
      </c>
      <c r="B972" s="176" t="s">
        <v>558</v>
      </c>
      <c r="C972" s="176">
        <v>25596</v>
      </c>
      <c r="D972" s="175" t="s">
        <v>627</v>
      </c>
      <c r="E972" s="172">
        <v>334</v>
      </c>
      <c r="F972" s="177">
        <v>187</v>
      </c>
      <c r="G972" s="177">
        <v>32</v>
      </c>
      <c r="H972" s="178">
        <v>115</v>
      </c>
      <c r="I972" s="172">
        <v>297</v>
      </c>
      <c r="J972" s="177">
        <v>179</v>
      </c>
      <c r="K972" s="177">
        <v>33</v>
      </c>
      <c r="L972" s="178">
        <v>85</v>
      </c>
      <c r="M972" s="172">
        <v>330</v>
      </c>
      <c r="N972" s="177">
        <v>163</v>
      </c>
      <c r="O972" s="177">
        <v>35</v>
      </c>
      <c r="P972" s="178">
        <v>132</v>
      </c>
    </row>
    <row r="973" spans="1:16" x14ac:dyDescent="0.3">
      <c r="A973" s="209">
        <v>50</v>
      </c>
      <c r="B973" s="176" t="s">
        <v>777</v>
      </c>
      <c r="C973" s="176">
        <v>50270</v>
      </c>
      <c r="D973" s="175" t="s">
        <v>787</v>
      </c>
      <c r="E973" s="172">
        <v>194</v>
      </c>
      <c r="F973" s="177">
        <v>81</v>
      </c>
      <c r="G973" s="177">
        <v>33</v>
      </c>
      <c r="H973" s="178">
        <v>80</v>
      </c>
      <c r="I973" s="172">
        <v>277</v>
      </c>
      <c r="J973" s="177">
        <v>80</v>
      </c>
      <c r="K973" s="177">
        <v>113</v>
      </c>
      <c r="L973" s="178">
        <v>84</v>
      </c>
      <c r="M973" s="172">
        <v>291</v>
      </c>
      <c r="N973" s="177">
        <v>81</v>
      </c>
      <c r="O973" s="177">
        <v>117</v>
      </c>
      <c r="P973" s="178">
        <v>93</v>
      </c>
    </row>
    <row r="974" spans="1:16" x14ac:dyDescent="0.3">
      <c r="A974" s="209">
        <v>13</v>
      </c>
      <c r="B974" s="176" t="s">
        <v>257</v>
      </c>
      <c r="C974" s="176">
        <v>13650</v>
      </c>
      <c r="D974" s="175" t="s">
        <v>287</v>
      </c>
      <c r="E974" s="172">
        <v>272</v>
      </c>
      <c r="F974" s="177">
        <v>173</v>
      </c>
      <c r="G974" s="177">
        <v>44</v>
      </c>
      <c r="H974" s="178">
        <v>55</v>
      </c>
      <c r="I974" s="172">
        <v>277</v>
      </c>
      <c r="J974" s="177">
        <v>168</v>
      </c>
      <c r="K974" s="177">
        <v>47</v>
      </c>
      <c r="L974" s="178">
        <v>62</v>
      </c>
      <c r="M974" s="172">
        <v>279</v>
      </c>
      <c r="N974" s="177">
        <v>169</v>
      </c>
      <c r="O974" s="177">
        <v>49</v>
      </c>
      <c r="P974" s="178">
        <v>61</v>
      </c>
    </row>
    <row r="975" spans="1:16" x14ac:dyDescent="0.3">
      <c r="A975" s="209">
        <v>15</v>
      </c>
      <c r="B975" s="176" t="s">
        <v>304</v>
      </c>
      <c r="C975" s="176">
        <v>15224</v>
      </c>
      <c r="D975" s="175" t="s">
        <v>329</v>
      </c>
      <c r="E975" s="172">
        <v>282</v>
      </c>
      <c r="F975" s="177">
        <v>163</v>
      </c>
      <c r="G975" s="177">
        <v>73</v>
      </c>
      <c r="H975" s="178">
        <v>46</v>
      </c>
      <c r="I975" s="172">
        <v>271</v>
      </c>
      <c r="J975" s="177">
        <v>164</v>
      </c>
      <c r="K975" s="177">
        <v>66</v>
      </c>
      <c r="L975" s="178">
        <v>41</v>
      </c>
      <c r="M975" s="172">
        <v>289</v>
      </c>
      <c r="N975" s="177">
        <v>167</v>
      </c>
      <c r="O975" s="177">
        <v>72</v>
      </c>
      <c r="P975" s="178">
        <v>50</v>
      </c>
    </row>
    <row r="976" spans="1:16" x14ac:dyDescent="0.3">
      <c r="A976" s="209">
        <v>15</v>
      </c>
      <c r="B976" s="176" t="s">
        <v>304</v>
      </c>
      <c r="C976" s="176">
        <v>15696</v>
      </c>
      <c r="D976" s="175" t="s">
        <v>391</v>
      </c>
      <c r="E976" s="172">
        <v>277</v>
      </c>
      <c r="F976" s="177">
        <v>142</v>
      </c>
      <c r="G976" s="177">
        <v>59</v>
      </c>
      <c r="H976" s="178">
        <v>76</v>
      </c>
      <c r="I976" s="172">
        <v>246</v>
      </c>
      <c r="J976" s="177">
        <v>110</v>
      </c>
      <c r="K976" s="177">
        <v>61</v>
      </c>
      <c r="L976" s="178">
        <v>75</v>
      </c>
      <c r="M976" s="172">
        <v>289</v>
      </c>
      <c r="N976" s="177">
        <v>143</v>
      </c>
      <c r="O976" s="177">
        <v>60</v>
      </c>
      <c r="P976" s="178">
        <v>86</v>
      </c>
    </row>
    <row r="977" spans="1:16" x14ac:dyDescent="0.3">
      <c r="A977" s="209">
        <v>13</v>
      </c>
      <c r="B977" s="176" t="s">
        <v>257</v>
      </c>
      <c r="C977" s="176">
        <v>13268</v>
      </c>
      <c r="D977" s="175" t="s">
        <v>272</v>
      </c>
      <c r="E977" s="172">
        <v>276</v>
      </c>
      <c r="F977" s="177">
        <v>167</v>
      </c>
      <c r="G977" s="177">
        <v>15</v>
      </c>
      <c r="H977" s="178">
        <v>94</v>
      </c>
      <c r="I977" s="172">
        <v>267</v>
      </c>
      <c r="J977" s="177">
        <v>166</v>
      </c>
      <c r="K977" s="177">
        <v>18</v>
      </c>
      <c r="L977" s="178">
        <v>83</v>
      </c>
      <c r="M977" s="172">
        <v>288</v>
      </c>
      <c r="N977" s="177">
        <v>168</v>
      </c>
      <c r="O977" s="177">
        <v>24</v>
      </c>
      <c r="P977" s="178">
        <v>96</v>
      </c>
    </row>
    <row r="978" spans="1:16" x14ac:dyDescent="0.3">
      <c r="A978" s="209">
        <v>19</v>
      </c>
      <c r="B978" s="176" t="s">
        <v>467</v>
      </c>
      <c r="C978" s="176">
        <v>19290</v>
      </c>
      <c r="D978" s="175" t="s">
        <v>452</v>
      </c>
      <c r="E978" s="172">
        <v>297</v>
      </c>
      <c r="F978" s="177">
        <v>99</v>
      </c>
      <c r="G978" s="177">
        <v>88</v>
      </c>
      <c r="H978" s="178">
        <v>110</v>
      </c>
      <c r="I978" s="172">
        <v>287</v>
      </c>
      <c r="J978" s="177">
        <v>100</v>
      </c>
      <c r="K978" s="177">
        <v>98</v>
      </c>
      <c r="L978" s="178">
        <v>89</v>
      </c>
      <c r="M978" s="172">
        <v>299</v>
      </c>
      <c r="N978" s="177">
        <v>97</v>
      </c>
      <c r="O978" s="177">
        <v>88</v>
      </c>
      <c r="P978" s="178">
        <v>114</v>
      </c>
    </row>
    <row r="979" spans="1:16" x14ac:dyDescent="0.3">
      <c r="A979" s="209">
        <v>52</v>
      </c>
      <c r="B979" s="176" t="s">
        <v>180</v>
      </c>
      <c r="C979" s="176">
        <v>52051</v>
      </c>
      <c r="D979" s="175" t="s">
        <v>806</v>
      </c>
      <c r="E979" s="172">
        <v>270</v>
      </c>
      <c r="F979" s="177">
        <v>186</v>
      </c>
      <c r="G979" s="177">
        <v>21</v>
      </c>
      <c r="H979" s="178">
        <v>63</v>
      </c>
      <c r="I979" s="172">
        <v>264</v>
      </c>
      <c r="J979" s="177">
        <v>180</v>
      </c>
      <c r="K979" s="177">
        <v>25</v>
      </c>
      <c r="L979" s="178">
        <v>59</v>
      </c>
      <c r="M979" s="172">
        <v>285</v>
      </c>
      <c r="N979" s="177">
        <v>182</v>
      </c>
      <c r="O979" s="177">
        <v>32</v>
      </c>
      <c r="P979" s="178">
        <v>71</v>
      </c>
    </row>
    <row r="980" spans="1:16" x14ac:dyDescent="0.3">
      <c r="A980" s="209">
        <v>15</v>
      </c>
      <c r="B980" s="176" t="s">
        <v>304</v>
      </c>
      <c r="C980" s="176">
        <v>15332</v>
      </c>
      <c r="D980" s="175" t="s">
        <v>344</v>
      </c>
      <c r="E980" s="172">
        <v>261</v>
      </c>
      <c r="F980" s="177">
        <v>119</v>
      </c>
      <c r="G980" s="177">
        <v>41</v>
      </c>
      <c r="H980" s="178">
        <v>101</v>
      </c>
      <c r="I980" s="172">
        <v>262</v>
      </c>
      <c r="J980" s="177">
        <v>121</v>
      </c>
      <c r="K980" s="177">
        <v>30</v>
      </c>
      <c r="L980" s="178">
        <v>111</v>
      </c>
      <c r="M980" s="172">
        <v>289</v>
      </c>
      <c r="N980" s="177">
        <v>119</v>
      </c>
      <c r="O980" s="177">
        <v>42</v>
      </c>
      <c r="P980" s="178">
        <v>128</v>
      </c>
    </row>
    <row r="981" spans="1:16" x14ac:dyDescent="0.3">
      <c r="A981" s="209">
        <v>13</v>
      </c>
      <c r="B981" s="176" t="s">
        <v>257</v>
      </c>
      <c r="C981" s="176">
        <v>13620</v>
      </c>
      <c r="D981" s="175" t="s">
        <v>285</v>
      </c>
      <c r="E981" s="172">
        <v>269</v>
      </c>
      <c r="F981" s="177">
        <v>128</v>
      </c>
      <c r="G981" s="177">
        <v>74</v>
      </c>
      <c r="H981" s="178">
        <v>67</v>
      </c>
      <c r="I981" s="172">
        <v>267</v>
      </c>
      <c r="J981" s="177">
        <v>133</v>
      </c>
      <c r="K981" s="177">
        <v>75</v>
      </c>
      <c r="L981" s="178">
        <v>59</v>
      </c>
      <c r="M981" s="172">
        <v>295</v>
      </c>
      <c r="N981" s="177">
        <v>138</v>
      </c>
      <c r="O981" s="177">
        <v>75</v>
      </c>
      <c r="P981" s="178">
        <v>82</v>
      </c>
    </row>
    <row r="982" spans="1:16" x14ac:dyDescent="0.3">
      <c r="A982" s="209">
        <v>13</v>
      </c>
      <c r="B982" s="176" t="s">
        <v>257</v>
      </c>
      <c r="C982" s="176">
        <v>13490</v>
      </c>
      <c r="D982" s="175" t="s">
        <v>281</v>
      </c>
      <c r="E982" s="172">
        <v>293</v>
      </c>
      <c r="F982" s="177">
        <v>123</v>
      </c>
      <c r="G982" s="177">
        <v>142</v>
      </c>
      <c r="H982" s="178">
        <v>28</v>
      </c>
      <c r="I982" s="172">
        <v>290</v>
      </c>
      <c r="J982" s="177">
        <v>121</v>
      </c>
      <c r="K982" s="177">
        <v>138</v>
      </c>
      <c r="L982" s="178">
        <v>31</v>
      </c>
      <c r="M982" s="172">
        <v>267</v>
      </c>
      <c r="N982" s="177">
        <v>120</v>
      </c>
      <c r="O982" s="177">
        <v>120</v>
      </c>
      <c r="P982" s="178">
        <v>27</v>
      </c>
    </row>
    <row r="983" spans="1:16" x14ac:dyDescent="0.3">
      <c r="A983" s="209">
        <v>25</v>
      </c>
      <c r="B983" s="176" t="s">
        <v>558</v>
      </c>
      <c r="C983" s="176">
        <v>25436</v>
      </c>
      <c r="D983" s="175" t="s">
        <v>611</v>
      </c>
      <c r="E983" s="172">
        <v>247</v>
      </c>
      <c r="F983" s="177">
        <v>86</v>
      </c>
      <c r="G983" s="177">
        <v>93</v>
      </c>
      <c r="H983" s="178">
        <v>68</v>
      </c>
      <c r="I983" s="172">
        <v>262</v>
      </c>
      <c r="J983" s="177">
        <v>153</v>
      </c>
      <c r="K983" s="177">
        <v>44</v>
      </c>
      <c r="L983" s="178">
        <v>65</v>
      </c>
      <c r="M983" s="172">
        <v>278</v>
      </c>
      <c r="N983" s="177">
        <v>154</v>
      </c>
      <c r="O983" s="177">
        <v>51</v>
      </c>
      <c r="P983" s="178">
        <v>73</v>
      </c>
    </row>
    <row r="984" spans="1:16" x14ac:dyDescent="0.3">
      <c r="A984" s="209">
        <v>15</v>
      </c>
      <c r="B984" s="176" t="s">
        <v>304</v>
      </c>
      <c r="C984" s="176">
        <v>15580</v>
      </c>
      <c r="D984" s="175" t="s">
        <v>375</v>
      </c>
      <c r="E984" s="172">
        <v>264</v>
      </c>
      <c r="F984" s="177">
        <v>145</v>
      </c>
      <c r="G984" s="177">
        <v>15</v>
      </c>
      <c r="H984" s="178">
        <v>104</v>
      </c>
      <c r="I984" s="172">
        <v>240</v>
      </c>
      <c r="J984" s="177">
        <v>142</v>
      </c>
      <c r="K984" s="177">
        <v>20</v>
      </c>
      <c r="L984" s="178">
        <v>78</v>
      </c>
      <c r="M984" s="172">
        <v>289</v>
      </c>
      <c r="N984" s="177">
        <v>169</v>
      </c>
      <c r="O984" s="177">
        <v>23</v>
      </c>
      <c r="P984" s="178">
        <v>97</v>
      </c>
    </row>
    <row r="985" spans="1:16" x14ac:dyDescent="0.3">
      <c r="A985" s="209">
        <v>47</v>
      </c>
      <c r="B985" s="176" t="s">
        <v>748</v>
      </c>
      <c r="C985" s="176">
        <v>47605</v>
      </c>
      <c r="D985" s="175" t="s">
        <v>767</v>
      </c>
      <c r="E985" s="172">
        <v>249</v>
      </c>
      <c r="F985" s="177">
        <v>94</v>
      </c>
      <c r="G985" s="177">
        <v>84</v>
      </c>
      <c r="H985" s="178">
        <v>71</v>
      </c>
      <c r="I985" s="172">
        <v>242</v>
      </c>
      <c r="J985" s="177">
        <v>93</v>
      </c>
      <c r="K985" s="177">
        <v>62</v>
      </c>
      <c r="L985" s="178">
        <v>87</v>
      </c>
      <c r="M985" s="172">
        <v>278</v>
      </c>
      <c r="N985" s="177">
        <v>94</v>
      </c>
      <c r="O985" s="177">
        <v>87</v>
      </c>
      <c r="P985" s="178">
        <v>97</v>
      </c>
    </row>
    <row r="986" spans="1:16" x14ac:dyDescent="0.3">
      <c r="A986" s="209">
        <v>15</v>
      </c>
      <c r="B986" s="176" t="s">
        <v>304</v>
      </c>
      <c r="C986" s="176">
        <v>15109</v>
      </c>
      <c r="D986" s="175" t="s">
        <v>313</v>
      </c>
      <c r="E986" s="172">
        <v>248</v>
      </c>
      <c r="F986" s="177">
        <v>161</v>
      </c>
      <c r="G986" s="177">
        <v>35</v>
      </c>
      <c r="H986" s="178">
        <v>52</v>
      </c>
      <c r="I986" s="172">
        <v>241</v>
      </c>
      <c r="J986" s="177">
        <v>153</v>
      </c>
      <c r="K986" s="177">
        <v>29</v>
      </c>
      <c r="L986" s="178">
        <v>59</v>
      </c>
      <c r="M986" s="172">
        <v>275</v>
      </c>
      <c r="N986" s="177">
        <v>186</v>
      </c>
      <c r="O986" s="177">
        <v>21</v>
      </c>
      <c r="P986" s="178">
        <v>68</v>
      </c>
    </row>
    <row r="987" spans="1:16" x14ac:dyDescent="0.3">
      <c r="A987" s="209">
        <v>47</v>
      </c>
      <c r="B987" s="176" t="s">
        <v>748</v>
      </c>
      <c r="C987" s="176">
        <v>47960</v>
      </c>
      <c r="D987" s="175" t="s">
        <v>775</v>
      </c>
      <c r="E987" s="172">
        <v>291</v>
      </c>
      <c r="F987" s="177">
        <v>137</v>
      </c>
      <c r="G987" s="177">
        <v>50</v>
      </c>
      <c r="H987" s="178">
        <v>104</v>
      </c>
      <c r="I987" s="172">
        <v>242</v>
      </c>
      <c r="J987" s="177">
        <v>138</v>
      </c>
      <c r="K987" s="177">
        <v>10</v>
      </c>
      <c r="L987" s="178">
        <v>94</v>
      </c>
      <c r="M987" s="172">
        <v>299</v>
      </c>
      <c r="N987" s="177">
        <v>138</v>
      </c>
      <c r="O987" s="177">
        <v>33</v>
      </c>
      <c r="P987" s="178">
        <v>128</v>
      </c>
    </row>
    <row r="988" spans="1:16" x14ac:dyDescent="0.3">
      <c r="A988" s="209">
        <v>73</v>
      </c>
      <c r="B988" s="176" t="s">
        <v>1016</v>
      </c>
      <c r="C988" s="176">
        <v>73152</v>
      </c>
      <c r="D988" s="175" t="s">
        <v>1026</v>
      </c>
      <c r="E988" s="172">
        <v>263</v>
      </c>
      <c r="F988" s="177">
        <v>155</v>
      </c>
      <c r="G988" s="177">
        <v>29</v>
      </c>
      <c r="H988" s="178">
        <v>79</v>
      </c>
      <c r="I988" s="172">
        <v>262</v>
      </c>
      <c r="J988" s="177">
        <v>156</v>
      </c>
      <c r="K988" s="177">
        <v>35</v>
      </c>
      <c r="L988" s="178">
        <v>71</v>
      </c>
      <c r="M988" s="172">
        <v>278</v>
      </c>
      <c r="N988" s="177">
        <v>154</v>
      </c>
      <c r="O988" s="177">
        <v>39</v>
      </c>
      <c r="P988" s="178">
        <v>85</v>
      </c>
    </row>
    <row r="989" spans="1:16" x14ac:dyDescent="0.3">
      <c r="A989" s="209">
        <v>68</v>
      </c>
      <c r="B989" s="176" t="s">
        <v>918</v>
      </c>
      <c r="C989" s="176">
        <v>68820</v>
      </c>
      <c r="D989" s="175" t="s">
        <v>988</v>
      </c>
      <c r="E989" s="172">
        <v>269</v>
      </c>
      <c r="F989" s="177">
        <v>160</v>
      </c>
      <c r="G989" s="177">
        <v>54</v>
      </c>
      <c r="H989" s="178">
        <v>55</v>
      </c>
      <c r="I989" s="172">
        <v>259</v>
      </c>
      <c r="J989" s="177">
        <v>155</v>
      </c>
      <c r="K989" s="177">
        <v>46</v>
      </c>
      <c r="L989" s="178">
        <v>58</v>
      </c>
      <c r="M989" s="172">
        <v>262</v>
      </c>
      <c r="N989" s="177">
        <v>154</v>
      </c>
      <c r="O989" s="177">
        <v>51</v>
      </c>
      <c r="P989" s="178">
        <v>57</v>
      </c>
    </row>
    <row r="990" spans="1:16" x14ac:dyDescent="0.3">
      <c r="A990" s="209">
        <v>15</v>
      </c>
      <c r="B990" s="176" t="s">
        <v>304</v>
      </c>
      <c r="C990" s="176">
        <v>15185</v>
      </c>
      <c r="D990" s="175" t="s">
        <v>321</v>
      </c>
      <c r="E990" s="172">
        <v>250</v>
      </c>
      <c r="F990" s="177">
        <v>139</v>
      </c>
      <c r="G990" s="177">
        <v>28</v>
      </c>
      <c r="H990" s="178">
        <v>83</v>
      </c>
      <c r="I990" s="172">
        <v>256</v>
      </c>
      <c r="J990" s="177">
        <v>141</v>
      </c>
      <c r="K990" s="177">
        <v>28</v>
      </c>
      <c r="L990" s="178">
        <v>87</v>
      </c>
      <c r="M990" s="172">
        <v>262</v>
      </c>
      <c r="N990" s="177">
        <v>147</v>
      </c>
      <c r="O990" s="177">
        <v>28</v>
      </c>
      <c r="P990" s="178">
        <v>87</v>
      </c>
    </row>
    <row r="991" spans="1:16" x14ac:dyDescent="0.3">
      <c r="A991" s="209">
        <v>25</v>
      </c>
      <c r="B991" s="176" t="s">
        <v>558</v>
      </c>
      <c r="C991" s="176">
        <v>25518</v>
      </c>
      <c r="D991" s="175" t="s">
        <v>619</v>
      </c>
      <c r="E991" s="172">
        <v>291</v>
      </c>
      <c r="F991" s="177">
        <v>150</v>
      </c>
      <c r="G991" s="177">
        <v>21</v>
      </c>
      <c r="H991" s="178">
        <v>120</v>
      </c>
      <c r="I991" s="172">
        <v>253</v>
      </c>
      <c r="J991" s="177">
        <v>132</v>
      </c>
      <c r="K991" s="177">
        <v>19</v>
      </c>
      <c r="L991" s="178">
        <v>102</v>
      </c>
      <c r="M991" s="172">
        <v>304</v>
      </c>
      <c r="N991" s="177">
        <v>150</v>
      </c>
      <c r="O991" s="177">
        <v>10</v>
      </c>
      <c r="P991" s="178">
        <v>144</v>
      </c>
    </row>
    <row r="992" spans="1:16" x14ac:dyDescent="0.3">
      <c r="A992" s="209">
        <v>27</v>
      </c>
      <c r="B992" s="176" t="s">
        <v>669</v>
      </c>
      <c r="C992" s="176">
        <v>27580</v>
      </c>
      <c r="D992" s="175" t="s">
        <v>692</v>
      </c>
      <c r="E992" s="172">
        <v>261</v>
      </c>
      <c r="F992" s="177">
        <v>144</v>
      </c>
      <c r="G992" s="177">
        <v>70</v>
      </c>
      <c r="H992" s="178">
        <v>47</v>
      </c>
      <c r="I992" s="172">
        <v>258</v>
      </c>
      <c r="J992" s="177">
        <v>150</v>
      </c>
      <c r="K992" s="177">
        <v>74</v>
      </c>
      <c r="L992" s="178">
        <v>34</v>
      </c>
      <c r="M992" s="172">
        <v>275</v>
      </c>
      <c r="N992" s="177">
        <v>150</v>
      </c>
      <c r="O992" s="177">
        <v>78</v>
      </c>
      <c r="P992" s="178">
        <v>47</v>
      </c>
    </row>
    <row r="993" spans="1:16" x14ac:dyDescent="0.3">
      <c r="A993" s="209">
        <v>68</v>
      </c>
      <c r="B993" s="176" t="s">
        <v>918</v>
      </c>
      <c r="C993" s="176">
        <v>68773</v>
      </c>
      <c r="D993" s="175" t="s">
        <v>498</v>
      </c>
      <c r="E993" s="172">
        <v>270</v>
      </c>
      <c r="F993" s="177">
        <v>156</v>
      </c>
      <c r="G993" s="177">
        <v>33</v>
      </c>
      <c r="H993" s="178">
        <v>81</v>
      </c>
      <c r="I993" s="172">
        <v>256</v>
      </c>
      <c r="J993" s="177">
        <v>159</v>
      </c>
      <c r="K993" s="177">
        <v>34</v>
      </c>
      <c r="L993" s="178">
        <v>63</v>
      </c>
      <c r="M993" s="172">
        <v>291</v>
      </c>
      <c r="N993" s="177">
        <v>160</v>
      </c>
      <c r="O993" s="177">
        <v>38</v>
      </c>
      <c r="P993" s="178">
        <v>93</v>
      </c>
    </row>
    <row r="994" spans="1:16" x14ac:dyDescent="0.3">
      <c r="A994" s="209">
        <v>15</v>
      </c>
      <c r="B994" s="176" t="s">
        <v>304</v>
      </c>
      <c r="C994" s="176">
        <v>15778</v>
      </c>
      <c r="D994" s="175" t="s">
        <v>405</v>
      </c>
      <c r="E994" s="172">
        <v>253</v>
      </c>
      <c r="F994" s="177">
        <v>111</v>
      </c>
      <c r="G994" s="177">
        <v>74</v>
      </c>
      <c r="H994" s="178">
        <v>68</v>
      </c>
      <c r="I994" s="172">
        <v>258</v>
      </c>
      <c r="J994" s="177">
        <v>110</v>
      </c>
      <c r="K994" s="177">
        <v>74</v>
      </c>
      <c r="L994" s="178">
        <v>74</v>
      </c>
      <c r="M994" s="172">
        <v>270</v>
      </c>
      <c r="N994" s="177">
        <v>117</v>
      </c>
      <c r="O994" s="177">
        <v>69</v>
      </c>
      <c r="P994" s="178">
        <v>84</v>
      </c>
    </row>
    <row r="995" spans="1:16" x14ac:dyDescent="0.3">
      <c r="A995" s="209">
        <v>68</v>
      </c>
      <c r="B995" s="176" t="s">
        <v>918</v>
      </c>
      <c r="C995" s="176">
        <v>68318</v>
      </c>
      <c r="D995" s="175" t="s">
        <v>948</v>
      </c>
      <c r="E995" s="172">
        <v>261</v>
      </c>
      <c r="F995" s="177">
        <v>127</v>
      </c>
      <c r="G995" s="177">
        <v>45</v>
      </c>
      <c r="H995" s="178">
        <v>89</v>
      </c>
      <c r="I995" s="172">
        <v>242</v>
      </c>
      <c r="J995" s="177">
        <v>129</v>
      </c>
      <c r="K995" s="177">
        <v>39</v>
      </c>
      <c r="L995" s="178">
        <v>74</v>
      </c>
      <c r="M995" s="172">
        <v>296</v>
      </c>
      <c r="N995" s="177">
        <v>129</v>
      </c>
      <c r="O995" s="177">
        <v>56</v>
      </c>
      <c r="P995" s="178">
        <v>111</v>
      </c>
    </row>
    <row r="996" spans="1:16" x14ac:dyDescent="0.3">
      <c r="A996" s="209">
        <v>15</v>
      </c>
      <c r="B996" s="176" t="s">
        <v>304</v>
      </c>
      <c r="C996" s="176">
        <v>15494</v>
      </c>
      <c r="D996" s="175" t="s">
        <v>361</v>
      </c>
      <c r="E996" s="172">
        <v>273</v>
      </c>
      <c r="F996" s="177">
        <v>145</v>
      </c>
      <c r="G996" s="177">
        <v>42</v>
      </c>
      <c r="H996" s="178">
        <v>86</v>
      </c>
      <c r="I996" s="172">
        <v>266</v>
      </c>
      <c r="J996" s="177">
        <v>154</v>
      </c>
      <c r="K996" s="177">
        <v>34</v>
      </c>
      <c r="L996" s="178">
        <v>78</v>
      </c>
      <c r="M996" s="172">
        <v>271</v>
      </c>
      <c r="N996" s="177">
        <v>146</v>
      </c>
      <c r="O996" s="177">
        <v>34</v>
      </c>
      <c r="P996" s="178">
        <v>91</v>
      </c>
    </row>
    <row r="997" spans="1:16" x14ac:dyDescent="0.3">
      <c r="A997" s="209">
        <v>19</v>
      </c>
      <c r="B997" s="176" t="s">
        <v>467</v>
      </c>
      <c r="C997" s="176">
        <v>19785</v>
      </c>
      <c r="D997" s="175" t="s">
        <v>498</v>
      </c>
      <c r="E997" s="172">
        <v>284</v>
      </c>
      <c r="F997" s="177">
        <v>133</v>
      </c>
      <c r="G997" s="177">
        <v>17</v>
      </c>
      <c r="H997" s="178">
        <v>134</v>
      </c>
      <c r="I997" s="172">
        <v>249</v>
      </c>
      <c r="J997" s="177">
        <v>129</v>
      </c>
      <c r="K997" s="177">
        <v>20</v>
      </c>
      <c r="L997" s="178">
        <v>100</v>
      </c>
      <c r="M997" s="172">
        <v>290</v>
      </c>
      <c r="N997" s="177">
        <v>131</v>
      </c>
      <c r="O997" s="177">
        <v>27</v>
      </c>
      <c r="P997" s="178">
        <v>132</v>
      </c>
    </row>
    <row r="998" spans="1:16" x14ac:dyDescent="0.3">
      <c r="A998" s="209">
        <v>15</v>
      </c>
      <c r="B998" s="176" t="s">
        <v>304</v>
      </c>
      <c r="C998" s="176">
        <v>15362</v>
      </c>
      <c r="D998" s="175" t="s">
        <v>345</v>
      </c>
      <c r="E998" s="172">
        <v>252</v>
      </c>
      <c r="F998" s="177">
        <v>86</v>
      </c>
      <c r="G998" s="177">
        <v>98</v>
      </c>
      <c r="H998" s="178">
        <v>68</v>
      </c>
      <c r="I998" s="172">
        <v>253</v>
      </c>
      <c r="J998" s="177">
        <v>89</v>
      </c>
      <c r="K998" s="177">
        <v>100</v>
      </c>
      <c r="L998" s="178">
        <v>64</v>
      </c>
      <c r="M998" s="172">
        <v>259</v>
      </c>
      <c r="N998" s="177">
        <v>91</v>
      </c>
      <c r="O998" s="177">
        <v>102</v>
      </c>
      <c r="P998" s="178">
        <v>66</v>
      </c>
    </row>
    <row r="999" spans="1:16" x14ac:dyDescent="0.3">
      <c r="A999" s="209">
        <v>13</v>
      </c>
      <c r="B999" s="176" t="s">
        <v>257</v>
      </c>
      <c r="C999" s="176">
        <v>13062</v>
      </c>
      <c r="D999" s="175" t="s">
        <v>263</v>
      </c>
      <c r="E999" s="172">
        <v>278</v>
      </c>
      <c r="F999" s="177">
        <v>151</v>
      </c>
      <c r="G999" s="177">
        <v>39</v>
      </c>
      <c r="H999" s="178">
        <v>88</v>
      </c>
      <c r="I999" s="172">
        <v>272</v>
      </c>
      <c r="J999" s="177">
        <v>149</v>
      </c>
      <c r="K999" s="177">
        <v>35</v>
      </c>
      <c r="L999" s="178">
        <v>88</v>
      </c>
      <c r="M999" s="172">
        <v>239</v>
      </c>
      <c r="N999" s="177">
        <v>152</v>
      </c>
      <c r="O999" s="177">
        <v>17</v>
      </c>
      <c r="P999" s="178">
        <v>70</v>
      </c>
    </row>
    <row r="1000" spans="1:16" x14ac:dyDescent="0.3">
      <c r="A1000" s="209">
        <v>41</v>
      </c>
      <c r="B1000" s="176" t="s">
        <v>699</v>
      </c>
      <c r="C1000" s="176">
        <v>41244</v>
      </c>
      <c r="D1000" s="175" t="s">
        <v>709</v>
      </c>
      <c r="E1000" s="172">
        <v>266</v>
      </c>
      <c r="F1000" s="177">
        <v>79</v>
      </c>
      <c r="G1000" s="177">
        <v>42</v>
      </c>
      <c r="H1000" s="178">
        <v>145</v>
      </c>
      <c r="I1000" s="172">
        <v>255</v>
      </c>
      <c r="J1000" s="177">
        <v>78</v>
      </c>
      <c r="K1000" s="177">
        <v>36</v>
      </c>
      <c r="L1000" s="178">
        <v>141</v>
      </c>
      <c r="M1000" s="172">
        <v>265</v>
      </c>
      <c r="N1000" s="177">
        <v>76</v>
      </c>
      <c r="O1000" s="177">
        <v>40</v>
      </c>
      <c r="P1000" s="178">
        <v>149</v>
      </c>
    </row>
    <row r="1001" spans="1:16" x14ac:dyDescent="0.3">
      <c r="A1001" s="209">
        <v>23</v>
      </c>
      <c r="B1001" s="176" t="s">
        <v>268</v>
      </c>
      <c r="C1001" s="176">
        <v>23682</v>
      </c>
      <c r="D1001" s="175" t="s">
        <v>553</v>
      </c>
      <c r="E1001" s="172">
        <v>235</v>
      </c>
      <c r="F1001" s="177">
        <v>185</v>
      </c>
      <c r="G1001" s="177">
        <v>28</v>
      </c>
      <c r="H1001" s="178">
        <v>22</v>
      </c>
      <c r="I1001" s="172">
        <v>256</v>
      </c>
      <c r="J1001" s="177">
        <v>186</v>
      </c>
      <c r="K1001" s="177">
        <v>29</v>
      </c>
      <c r="L1001" s="178">
        <v>41</v>
      </c>
      <c r="M1001" s="172">
        <v>239</v>
      </c>
      <c r="N1001" s="177">
        <v>187</v>
      </c>
      <c r="O1001" s="177">
        <v>27</v>
      </c>
      <c r="P1001" s="178">
        <v>25</v>
      </c>
    </row>
    <row r="1002" spans="1:16" x14ac:dyDescent="0.3">
      <c r="A1002" s="209">
        <v>68</v>
      </c>
      <c r="B1002" s="176" t="s">
        <v>918</v>
      </c>
      <c r="C1002" s="176">
        <v>68377</v>
      </c>
      <c r="D1002" s="175" t="s">
        <v>955</v>
      </c>
      <c r="E1002" s="172">
        <v>280</v>
      </c>
      <c r="F1002" s="177">
        <v>138</v>
      </c>
      <c r="G1002" s="177">
        <v>58</v>
      </c>
      <c r="H1002" s="178">
        <v>84</v>
      </c>
      <c r="I1002" s="172">
        <v>252</v>
      </c>
      <c r="J1002" s="177">
        <v>137</v>
      </c>
      <c r="K1002" s="177">
        <v>41</v>
      </c>
      <c r="L1002" s="178">
        <v>74</v>
      </c>
      <c r="M1002" s="172">
        <v>276</v>
      </c>
      <c r="N1002" s="177">
        <v>138</v>
      </c>
      <c r="O1002" s="177">
        <v>41</v>
      </c>
      <c r="P1002" s="178">
        <v>97</v>
      </c>
    </row>
    <row r="1003" spans="1:16" x14ac:dyDescent="0.3">
      <c r="A1003" s="209">
        <v>15</v>
      </c>
      <c r="B1003" s="176" t="s">
        <v>304</v>
      </c>
      <c r="C1003" s="176">
        <v>15798</v>
      </c>
      <c r="D1003" s="175" t="s">
        <v>407</v>
      </c>
      <c r="E1003" s="172">
        <v>237</v>
      </c>
      <c r="F1003" s="177">
        <v>103</v>
      </c>
      <c r="G1003" s="177">
        <v>63</v>
      </c>
      <c r="H1003" s="178">
        <v>71</v>
      </c>
      <c r="I1003" s="172">
        <v>248</v>
      </c>
      <c r="J1003" s="177">
        <v>102</v>
      </c>
      <c r="K1003" s="177">
        <v>71</v>
      </c>
      <c r="L1003" s="178">
        <v>75</v>
      </c>
      <c r="M1003" s="172">
        <v>257</v>
      </c>
      <c r="N1003" s="177">
        <v>102</v>
      </c>
      <c r="O1003" s="177">
        <v>73</v>
      </c>
      <c r="P1003" s="178">
        <v>82</v>
      </c>
    </row>
    <row r="1004" spans="1:16" x14ac:dyDescent="0.3">
      <c r="A1004" s="209">
        <v>25</v>
      </c>
      <c r="B1004" s="176" t="s">
        <v>558</v>
      </c>
      <c r="C1004" s="176">
        <v>25299</v>
      </c>
      <c r="D1004" s="175" t="s">
        <v>592</v>
      </c>
      <c r="E1004" s="172">
        <v>247</v>
      </c>
      <c r="F1004" s="177">
        <v>136</v>
      </c>
      <c r="G1004" s="177">
        <v>28</v>
      </c>
      <c r="H1004" s="178">
        <v>83</v>
      </c>
      <c r="I1004" s="172">
        <v>245</v>
      </c>
      <c r="J1004" s="177">
        <v>135</v>
      </c>
      <c r="K1004" s="177">
        <v>29</v>
      </c>
      <c r="L1004" s="178">
        <v>81</v>
      </c>
      <c r="M1004" s="172">
        <v>251</v>
      </c>
      <c r="N1004" s="177">
        <v>138</v>
      </c>
      <c r="O1004" s="177">
        <v>31</v>
      </c>
      <c r="P1004" s="178">
        <v>82</v>
      </c>
    </row>
    <row r="1005" spans="1:16" x14ac:dyDescent="0.3">
      <c r="A1005" s="209">
        <v>15</v>
      </c>
      <c r="B1005" s="176" t="s">
        <v>304</v>
      </c>
      <c r="C1005" s="176">
        <v>15135</v>
      </c>
      <c r="D1005" s="175" t="s">
        <v>315</v>
      </c>
      <c r="E1005" s="172">
        <v>253</v>
      </c>
      <c r="F1005" s="177">
        <v>116</v>
      </c>
      <c r="G1005" s="177">
        <v>63</v>
      </c>
      <c r="H1005" s="178">
        <v>74</v>
      </c>
      <c r="I1005" s="172">
        <v>252</v>
      </c>
      <c r="J1005" s="177">
        <v>111</v>
      </c>
      <c r="K1005" s="177">
        <v>71</v>
      </c>
      <c r="L1005" s="178">
        <v>70</v>
      </c>
      <c r="M1005" s="172">
        <v>270</v>
      </c>
      <c r="N1005" s="177">
        <v>123</v>
      </c>
      <c r="O1005" s="177">
        <v>55</v>
      </c>
      <c r="P1005" s="178">
        <v>92</v>
      </c>
    </row>
    <row r="1006" spans="1:16" x14ac:dyDescent="0.3">
      <c r="A1006" s="209">
        <v>15</v>
      </c>
      <c r="B1006" s="176" t="s">
        <v>304</v>
      </c>
      <c r="C1006" s="176">
        <v>15810</v>
      </c>
      <c r="D1006" s="175" t="s">
        <v>411</v>
      </c>
      <c r="E1006" s="172">
        <v>268</v>
      </c>
      <c r="F1006" s="177">
        <v>124</v>
      </c>
      <c r="G1006" s="177">
        <v>25</v>
      </c>
      <c r="H1006" s="178">
        <v>119</v>
      </c>
      <c r="I1006" s="172">
        <v>243</v>
      </c>
      <c r="J1006" s="177">
        <v>124</v>
      </c>
      <c r="K1006" s="177">
        <v>19</v>
      </c>
      <c r="L1006" s="178">
        <v>100</v>
      </c>
      <c r="M1006" s="172">
        <v>275</v>
      </c>
      <c r="N1006" s="177">
        <v>124</v>
      </c>
      <c r="O1006" s="177">
        <v>24</v>
      </c>
      <c r="P1006" s="178">
        <v>127</v>
      </c>
    </row>
    <row r="1007" spans="1:16" x14ac:dyDescent="0.3">
      <c r="A1007" s="209">
        <v>27</v>
      </c>
      <c r="B1007" s="176" t="s">
        <v>669</v>
      </c>
      <c r="C1007" s="176">
        <v>27600</v>
      </c>
      <c r="D1007" s="175" t="s">
        <v>693</v>
      </c>
      <c r="E1007" s="172">
        <v>212</v>
      </c>
      <c r="F1007" s="177">
        <v>166</v>
      </c>
      <c r="G1007" s="177">
        <v>25</v>
      </c>
      <c r="H1007" s="178">
        <v>21</v>
      </c>
      <c r="I1007" s="172">
        <v>245</v>
      </c>
      <c r="J1007" s="177">
        <v>189</v>
      </c>
      <c r="K1007" s="177">
        <v>28</v>
      </c>
      <c r="L1007" s="178">
        <v>28</v>
      </c>
      <c r="M1007" s="172">
        <v>247</v>
      </c>
      <c r="N1007" s="177">
        <v>191</v>
      </c>
      <c r="O1007" s="177">
        <v>29</v>
      </c>
      <c r="P1007" s="178">
        <v>27</v>
      </c>
    </row>
    <row r="1008" spans="1:16" x14ac:dyDescent="0.3">
      <c r="A1008" s="209">
        <v>27</v>
      </c>
      <c r="B1008" s="176" t="s">
        <v>669</v>
      </c>
      <c r="C1008" s="176">
        <v>27135</v>
      </c>
      <c r="D1008" s="175" t="s">
        <v>678</v>
      </c>
      <c r="E1008" s="172">
        <v>250</v>
      </c>
      <c r="F1008" s="177">
        <v>151</v>
      </c>
      <c r="G1008" s="177">
        <v>35</v>
      </c>
      <c r="H1008" s="178">
        <v>64</v>
      </c>
      <c r="I1008" s="172">
        <v>256</v>
      </c>
      <c r="J1008" s="177">
        <v>151</v>
      </c>
      <c r="K1008" s="177">
        <v>48</v>
      </c>
      <c r="L1008" s="178">
        <v>57</v>
      </c>
      <c r="M1008" s="172">
        <v>232</v>
      </c>
      <c r="N1008" s="177">
        <v>150</v>
      </c>
      <c r="O1008" s="177">
        <v>40</v>
      </c>
      <c r="P1008" s="178">
        <v>42</v>
      </c>
    </row>
    <row r="1009" spans="1:16" x14ac:dyDescent="0.3">
      <c r="A1009" s="209">
        <v>63</v>
      </c>
      <c r="B1009" s="176" t="s">
        <v>895</v>
      </c>
      <c r="C1009" s="176">
        <v>63111</v>
      </c>
      <c r="D1009" s="175" t="s">
        <v>313</v>
      </c>
      <c r="E1009" s="172">
        <v>246</v>
      </c>
      <c r="F1009" s="177">
        <v>94</v>
      </c>
      <c r="G1009" s="177">
        <v>83</v>
      </c>
      <c r="H1009" s="178">
        <v>69</v>
      </c>
      <c r="I1009" s="172">
        <v>233</v>
      </c>
      <c r="J1009" s="177">
        <v>91</v>
      </c>
      <c r="K1009" s="177">
        <v>76</v>
      </c>
      <c r="L1009" s="178">
        <v>66</v>
      </c>
      <c r="M1009" s="172">
        <v>255</v>
      </c>
      <c r="N1009" s="177">
        <v>92</v>
      </c>
      <c r="O1009" s="177">
        <v>89</v>
      </c>
      <c r="P1009" s="178">
        <v>74</v>
      </c>
    </row>
    <row r="1010" spans="1:16" x14ac:dyDescent="0.3">
      <c r="A1010" s="209">
        <v>68</v>
      </c>
      <c r="B1010" s="176" t="s">
        <v>918</v>
      </c>
      <c r="C1010" s="176">
        <v>68217</v>
      </c>
      <c r="D1010" s="175" t="s">
        <v>936</v>
      </c>
      <c r="E1010" s="172">
        <v>263</v>
      </c>
      <c r="F1010" s="177">
        <v>135</v>
      </c>
      <c r="G1010" s="177">
        <v>31</v>
      </c>
      <c r="H1010" s="178">
        <v>97</v>
      </c>
      <c r="I1010" s="172">
        <v>246</v>
      </c>
      <c r="J1010" s="177">
        <v>134</v>
      </c>
      <c r="K1010" s="177">
        <v>28</v>
      </c>
      <c r="L1010" s="178">
        <v>84</v>
      </c>
      <c r="M1010" s="172">
        <v>263</v>
      </c>
      <c r="N1010" s="177">
        <v>134</v>
      </c>
      <c r="O1010" s="177">
        <v>27</v>
      </c>
      <c r="P1010" s="178">
        <v>102</v>
      </c>
    </row>
    <row r="1011" spans="1:16" x14ac:dyDescent="0.3">
      <c r="A1011" s="209">
        <v>52</v>
      </c>
      <c r="B1011" s="176" t="s">
        <v>180</v>
      </c>
      <c r="C1011" s="176">
        <v>52694</v>
      </c>
      <c r="D1011" s="175" t="s">
        <v>848</v>
      </c>
      <c r="E1011" s="172">
        <v>250</v>
      </c>
      <c r="F1011" s="177">
        <v>122</v>
      </c>
      <c r="G1011" s="177">
        <v>14</v>
      </c>
      <c r="H1011" s="178">
        <v>114</v>
      </c>
      <c r="I1011" s="172">
        <v>243</v>
      </c>
      <c r="J1011" s="177">
        <v>130</v>
      </c>
      <c r="K1011" s="177">
        <v>22</v>
      </c>
      <c r="L1011" s="178">
        <v>91</v>
      </c>
      <c r="M1011" s="172">
        <v>269</v>
      </c>
      <c r="N1011" s="177">
        <v>130</v>
      </c>
      <c r="O1011" s="177">
        <v>23</v>
      </c>
      <c r="P1011" s="178">
        <v>116</v>
      </c>
    </row>
    <row r="1012" spans="1:16" x14ac:dyDescent="0.3">
      <c r="A1012" s="209">
        <v>15</v>
      </c>
      <c r="B1012" s="176" t="s">
        <v>304</v>
      </c>
      <c r="C1012" s="176">
        <v>15236</v>
      </c>
      <c r="D1012" s="175" t="s">
        <v>332</v>
      </c>
      <c r="E1012" s="172">
        <v>269</v>
      </c>
      <c r="F1012" s="177">
        <v>79</v>
      </c>
      <c r="G1012" s="177">
        <v>136</v>
      </c>
      <c r="H1012" s="178">
        <v>54</v>
      </c>
      <c r="I1012" s="172">
        <v>238</v>
      </c>
      <c r="J1012" s="177">
        <v>72</v>
      </c>
      <c r="K1012" s="177">
        <v>117</v>
      </c>
      <c r="L1012" s="178">
        <v>49</v>
      </c>
      <c r="M1012" s="172">
        <v>272</v>
      </c>
      <c r="N1012" s="177">
        <v>79</v>
      </c>
      <c r="O1012" s="177">
        <v>115</v>
      </c>
      <c r="P1012" s="178">
        <v>78</v>
      </c>
    </row>
    <row r="1013" spans="1:16" x14ac:dyDescent="0.3">
      <c r="A1013" s="209">
        <v>54</v>
      </c>
      <c r="B1013" s="176" t="s">
        <v>856</v>
      </c>
      <c r="C1013" s="176">
        <v>54743</v>
      </c>
      <c r="D1013" s="175" t="s">
        <v>890</v>
      </c>
      <c r="E1013" s="172">
        <v>231</v>
      </c>
      <c r="F1013" s="177">
        <v>119</v>
      </c>
      <c r="G1013" s="177">
        <v>48</v>
      </c>
      <c r="H1013" s="178">
        <v>64</v>
      </c>
      <c r="I1013" s="172">
        <v>234</v>
      </c>
      <c r="J1013" s="177">
        <v>141</v>
      </c>
      <c r="K1013" s="177">
        <v>34</v>
      </c>
      <c r="L1013" s="178">
        <v>59</v>
      </c>
      <c r="M1013" s="172">
        <v>257</v>
      </c>
      <c r="N1013" s="177">
        <v>133</v>
      </c>
      <c r="O1013" s="177">
        <v>50</v>
      </c>
      <c r="P1013" s="178">
        <v>74</v>
      </c>
    </row>
    <row r="1014" spans="1:16" x14ac:dyDescent="0.3">
      <c r="A1014" s="209">
        <v>15</v>
      </c>
      <c r="B1014" s="176" t="s">
        <v>304</v>
      </c>
      <c r="C1014" s="176">
        <v>15172</v>
      </c>
      <c r="D1014" s="176" t="s">
        <v>317</v>
      </c>
      <c r="E1014" s="172">
        <v>208</v>
      </c>
      <c r="F1014" s="177">
        <v>121</v>
      </c>
      <c r="G1014" s="177">
        <v>35</v>
      </c>
      <c r="H1014" s="178">
        <v>52</v>
      </c>
      <c r="I1014" s="172">
        <v>237</v>
      </c>
      <c r="J1014" s="177">
        <v>143</v>
      </c>
      <c r="K1014" s="177">
        <v>44</v>
      </c>
      <c r="L1014" s="178">
        <v>50</v>
      </c>
      <c r="M1014" s="172">
        <v>245</v>
      </c>
      <c r="N1014" s="177">
        <v>147</v>
      </c>
      <c r="O1014" s="177">
        <v>42</v>
      </c>
      <c r="P1014" s="178">
        <v>56</v>
      </c>
    </row>
    <row r="1015" spans="1:16" x14ac:dyDescent="0.3">
      <c r="A1015" s="209">
        <v>19</v>
      </c>
      <c r="B1015" s="176" t="s">
        <v>467</v>
      </c>
      <c r="C1015" s="176">
        <v>19701</v>
      </c>
      <c r="D1015" s="175" t="s">
        <v>294</v>
      </c>
      <c r="E1015" s="172">
        <v>253</v>
      </c>
      <c r="F1015" s="177">
        <v>138</v>
      </c>
      <c r="G1015" s="177">
        <v>28</v>
      </c>
      <c r="H1015" s="178">
        <v>87</v>
      </c>
      <c r="I1015" s="172">
        <v>239</v>
      </c>
      <c r="J1015" s="177">
        <v>149</v>
      </c>
      <c r="K1015" s="177">
        <v>26</v>
      </c>
      <c r="L1015" s="178">
        <v>64</v>
      </c>
      <c r="M1015" s="172">
        <v>270</v>
      </c>
      <c r="N1015" s="177">
        <v>148</v>
      </c>
      <c r="O1015" s="177">
        <v>27</v>
      </c>
      <c r="P1015" s="178">
        <v>95</v>
      </c>
    </row>
    <row r="1016" spans="1:16" x14ac:dyDescent="0.3">
      <c r="A1016" s="209">
        <v>13</v>
      </c>
      <c r="B1016" s="176" t="s">
        <v>257</v>
      </c>
      <c r="C1016" s="176">
        <v>13248</v>
      </c>
      <c r="D1016" s="175" t="s">
        <v>271</v>
      </c>
      <c r="E1016" s="172">
        <v>250</v>
      </c>
      <c r="F1016" s="177">
        <v>134</v>
      </c>
      <c r="G1016" s="177">
        <v>57</v>
      </c>
      <c r="H1016" s="178">
        <v>59</v>
      </c>
      <c r="I1016" s="172">
        <v>248</v>
      </c>
      <c r="J1016" s="177">
        <v>131</v>
      </c>
      <c r="K1016" s="177">
        <v>66</v>
      </c>
      <c r="L1016" s="178">
        <v>51</v>
      </c>
      <c r="M1016" s="172">
        <v>271</v>
      </c>
      <c r="N1016" s="177">
        <v>136</v>
      </c>
      <c r="O1016" s="177">
        <v>49</v>
      </c>
      <c r="P1016" s="178">
        <v>86</v>
      </c>
    </row>
    <row r="1017" spans="1:16" x14ac:dyDescent="0.3">
      <c r="A1017" s="209">
        <v>15</v>
      </c>
      <c r="B1017" s="176" t="s">
        <v>304</v>
      </c>
      <c r="C1017" s="176">
        <v>15180</v>
      </c>
      <c r="D1017" s="175" t="s">
        <v>319</v>
      </c>
      <c r="E1017" s="172">
        <v>229</v>
      </c>
      <c r="F1017" s="177">
        <v>140</v>
      </c>
      <c r="G1017" s="177">
        <v>21</v>
      </c>
      <c r="H1017" s="178">
        <v>68</v>
      </c>
      <c r="I1017" s="172">
        <v>231</v>
      </c>
      <c r="J1017" s="177">
        <v>137</v>
      </c>
      <c r="K1017" s="177">
        <v>21</v>
      </c>
      <c r="L1017" s="178">
        <v>73</v>
      </c>
      <c r="M1017" s="172">
        <v>243</v>
      </c>
      <c r="N1017" s="177">
        <v>140</v>
      </c>
      <c r="O1017" s="177">
        <v>21</v>
      </c>
      <c r="P1017" s="178">
        <v>82</v>
      </c>
    </row>
    <row r="1018" spans="1:16" x14ac:dyDescent="0.3">
      <c r="A1018" s="209">
        <v>68</v>
      </c>
      <c r="B1018" s="176" t="s">
        <v>918</v>
      </c>
      <c r="C1018" s="176">
        <v>68132</v>
      </c>
      <c r="D1018" s="175" t="s">
        <v>924</v>
      </c>
      <c r="E1018" s="172">
        <v>200</v>
      </c>
      <c r="F1018" s="177">
        <v>46</v>
      </c>
      <c r="G1018" s="177">
        <v>73</v>
      </c>
      <c r="H1018" s="178">
        <v>81</v>
      </c>
      <c r="I1018" s="172">
        <v>201</v>
      </c>
      <c r="J1018" s="177">
        <v>38</v>
      </c>
      <c r="K1018" s="177">
        <v>83</v>
      </c>
      <c r="L1018" s="178">
        <v>80</v>
      </c>
      <c r="M1018" s="172">
        <v>244</v>
      </c>
      <c r="N1018" s="177">
        <v>70</v>
      </c>
      <c r="O1018" s="177">
        <v>84</v>
      </c>
      <c r="P1018" s="178">
        <v>90</v>
      </c>
    </row>
    <row r="1019" spans="1:16" x14ac:dyDescent="0.3">
      <c r="A1019" s="209">
        <v>15</v>
      </c>
      <c r="B1019" s="176" t="s">
        <v>304</v>
      </c>
      <c r="C1019" s="176">
        <v>15664</v>
      </c>
      <c r="D1019" s="175" t="s">
        <v>383</v>
      </c>
      <c r="E1019" s="172">
        <v>230</v>
      </c>
      <c r="F1019" s="177">
        <v>133</v>
      </c>
      <c r="G1019" s="177">
        <v>39</v>
      </c>
      <c r="H1019" s="178">
        <v>58</v>
      </c>
      <c r="I1019" s="172">
        <v>230</v>
      </c>
      <c r="J1019" s="177">
        <v>133</v>
      </c>
      <c r="K1019" s="177">
        <v>37</v>
      </c>
      <c r="L1019" s="178">
        <v>60</v>
      </c>
      <c r="M1019" s="172">
        <v>245</v>
      </c>
      <c r="N1019" s="177">
        <v>134</v>
      </c>
      <c r="O1019" s="177">
        <v>39</v>
      </c>
      <c r="P1019" s="178">
        <v>72</v>
      </c>
    </row>
    <row r="1020" spans="1:16" x14ac:dyDescent="0.3">
      <c r="A1020" s="209">
        <v>73</v>
      </c>
      <c r="B1020" s="176" t="s">
        <v>1016</v>
      </c>
      <c r="C1020" s="176">
        <v>73770</v>
      </c>
      <c r="D1020" s="175" t="s">
        <v>497</v>
      </c>
      <c r="E1020" s="172">
        <v>230</v>
      </c>
      <c r="F1020" s="177">
        <v>95</v>
      </c>
      <c r="G1020" s="177">
        <v>47</v>
      </c>
      <c r="H1020" s="178">
        <v>88</v>
      </c>
      <c r="I1020" s="172">
        <v>231</v>
      </c>
      <c r="J1020" s="177">
        <v>93</v>
      </c>
      <c r="K1020" s="177">
        <v>55</v>
      </c>
      <c r="L1020" s="178">
        <v>83</v>
      </c>
      <c r="M1020" s="172">
        <v>242</v>
      </c>
      <c r="N1020" s="177">
        <v>92</v>
      </c>
      <c r="O1020" s="177">
        <v>58</v>
      </c>
      <c r="P1020" s="178">
        <v>92</v>
      </c>
    </row>
    <row r="1021" spans="1:16" x14ac:dyDescent="0.3">
      <c r="A1021" s="209">
        <v>15</v>
      </c>
      <c r="B1021" s="176" t="s">
        <v>304</v>
      </c>
      <c r="C1021" s="176">
        <v>15248</v>
      </c>
      <c r="D1021" s="175" t="s">
        <v>335</v>
      </c>
      <c r="E1021" s="172">
        <v>251</v>
      </c>
      <c r="F1021" s="177">
        <v>89</v>
      </c>
      <c r="G1021" s="177">
        <v>69</v>
      </c>
      <c r="H1021" s="178">
        <v>93</v>
      </c>
      <c r="I1021" s="172">
        <v>169</v>
      </c>
      <c r="J1021" s="177">
        <v>87</v>
      </c>
      <c r="K1021" s="177">
        <v>17</v>
      </c>
      <c r="L1021" s="178">
        <v>65</v>
      </c>
      <c r="M1021" s="172">
        <v>272</v>
      </c>
      <c r="N1021" s="177">
        <v>91</v>
      </c>
      <c r="O1021" s="177">
        <v>76</v>
      </c>
      <c r="P1021" s="178">
        <v>105</v>
      </c>
    </row>
    <row r="1022" spans="1:16" x14ac:dyDescent="0.3">
      <c r="A1022" s="209">
        <v>70</v>
      </c>
      <c r="B1022" s="176" t="s">
        <v>498</v>
      </c>
      <c r="C1022" s="176">
        <v>70230</v>
      </c>
      <c r="D1022" s="175" t="s">
        <v>998</v>
      </c>
      <c r="E1022" s="172">
        <v>257</v>
      </c>
      <c r="F1022" s="177">
        <v>110</v>
      </c>
      <c r="G1022" s="177">
        <v>113</v>
      </c>
      <c r="H1022" s="178">
        <v>34</v>
      </c>
      <c r="I1022" s="172">
        <v>196</v>
      </c>
      <c r="J1022" s="177">
        <v>64</v>
      </c>
      <c r="K1022" s="177">
        <v>105</v>
      </c>
      <c r="L1022" s="178">
        <v>27</v>
      </c>
      <c r="M1022" s="172">
        <v>246</v>
      </c>
      <c r="N1022" s="177">
        <v>109</v>
      </c>
      <c r="O1022" s="177">
        <v>95</v>
      </c>
      <c r="P1022" s="178">
        <v>42</v>
      </c>
    </row>
    <row r="1023" spans="1:16" x14ac:dyDescent="0.3">
      <c r="A1023" s="209">
        <v>44</v>
      </c>
      <c r="B1023" s="176" t="s">
        <v>734</v>
      </c>
      <c r="C1023" s="176">
        <v>44420</v>
      </c>
      <c r="D1023" s="175" t="s">
        <v>742</v>
      </c>
      <c r="E1023" s="172">
        <v>225</v>
      </c>
      <c r="F1023" s="177">
        <v>87</v>
      </c>
      <c r="G1023" s="177">
        <v>38</v>
      </c>
      <c r="H1023" s="178">
        <v>100</v>
      </c>
      <c r="I1023" s="172">
        <v>242</v>
      </c>
      <c r="J1023" s="177">
        <v>103</v>
      </c>
      <c r="K1023" s="177">
        <v>39</v>
      </c>
      <c r="L1023" s="178">
        <v>100</v>
      </c>
      <c r="M1023" s="172">
        <v>240</v>
      </c>
      <c r="N1023" s="177">
        <v>95</v>
      </c>
      <c r="O1023" s="177">
        <v>34</v>
      </c>
      <c r="P1023" s="178">
        <v>111</v>
      </c>
    </row>
    <row r="1024" spans="1:16" x14ac:dyDescent="0.3">
      <c r="A1024" s="209">
        <v>25</v>
      </c>
      <c r="B1024" s="176" t="s">
        <v>558</v>
      </c>
      <c r="C1024" s="176">
        <v>25823</v>
      </c>
      <c r="D1024" s="175" t="s">
        <v>654</v>
      </c>
      <c r="E1024" s="172">
        <v>239</v>
      </c>
      <c r="F1024" s="177">
        <v>143</v>
      </c>
      <c r="G1024" s="177">
        <v>6</v>
      </c>
      <c r="H1024" s="178">
        <v>90</v>
      </c>
      <c r="I1024" s="172">
        <v>228</v>
      </c>
      <c r="J1024" s="177">
        <v>142</v>
      </c>
      <c r="K1024" s="177">
        <v>24</v>
      </c>
      <c r="L1024" s="178">
        <v>62</v>
      </c>
      <c r="M1024" s="172">
        <v>280</v>
      </c>
      <c r="N1024" s="177">
        <v>142</v>
      </c>
      <c r="O1024" s="177">
        <v>24</v>
      </c>
      <c r="P1024" s="178">
        <v>114</v>
      </c>
    </row>
    <row r="1025" spans="1:16" x14ac:dyDescent="0.3">
      <c r="A1025" s="209">
        <v>15</v>
      </c>
      <c r="B1025" s="176" t="s">
        <v>304</v>
      </c>
      <c r="C1025" s="176">
        <v>15377</v>
      </c>
      <c r="D1025" s="175" t="s">
        <v>347</v>
      </c>
      <c r="E1025" s="172">
        <v>267</v>
      </c>
      <c r="F1025" s="177">
        <v>109</v>
      </c>
      <c r="G1025" s="177">
        <v>64</v>
      </c>
      <c r="H1025" s="178">
        <v>94</v>
      </c>
      <c r="I1025" s="172">
        <v>243</v>
      </c>
      <c r="J1025" s="177">
        <v>110</v>
      </c>
      <c r="K1025" s="177">
        <v>58</v>
      </c>
      <c r="L1025" s="178">
        <v>75</v>
      </c>
      <c r="M1025" s="172">
        <v>249</v>
      </c>
      <c r="N1025" s="177">
        <v>112</v>
      </c>
      <c r="O1025" s="177">
        <v>41</v>
      </c>
      <c r="P1025" s="178">
        <v>96</v>
      </c>
    </row>
    <row r="1026" spans="1:16" x14ac:dyDescent="0.3">
      <c r="A1026" s="209">
        <v>15</v>
      </c>
      <c r="B1026" s="176" t="s">
        <v>304</v>
      </c>
      <c r="C1026" s="176">
        <v>15293</v>
      </c>
      <c r="D1026" s="175" t="s">
        <v>338</v>
      </c>
      <c r="E1026" s="172">
        <v>213</v>
      </c>
      <c r="F1026" s="177">
        <v>150</v>
      </c>
      <c r="G1026" s="177">
        <v>27</v>
      </c>
      <c r="H1026" s="178">
        <v>36</v>
      </c>
      <c r="I1026" s="172">
        <v>220</v>
      </c>
      <c r="J1026" s="177">
        <v>150</v>
      </c>
      <c r="K1026" s="177">
        <v>23</v>
      </c>
      <c r="L1026" s="178">
        <v>47</v>
      </c>
      <c r="M1026" s="172">
        <v>229</v>
      </c>
      <c r="N1026" s="177">
        <v>150</v>
      </c>
      <c r="O1026" s="177">
        <v>27</v>
      </c>
      <c r="P1026" s="178">
        <v>52</v>
      </c>
    </row>
    <row r="1027" spans="1:16" x14ac:dyDescent="0.3">
      <c r="A1027" s="209">
        <v>15</v>
      </c>
      <c r="B1027" s="176" t="s">
        <v>304</v>
      </c>
      <c r="C1027" s="176">
        <v>15816</v>
      </c>
      <c r="D1027" s="175" t="s">
        <v>413</v>
      </c>
      <c r="E1027" s="172">
        <v>235</v>
      </c>
      <c r="F1027" s="177">
        <v>108</v>
      </c>
      <c r="G1027" s="177">
        <v>45</v>
      </c>
      <c r="H1027" s="178">
        <v>82</v>
      </c>
      <c r="I1027" s="172">
        <v>227</v>
      </c>
      <c r="J1027" s="177">
        <v>112</v>
      </c>
      <c r="K1027" s="177">
        <v>43</v>
      </c>
      <c r="L1027" s="178">
        <v>72</v>
      </c>
      <c r="M1027" s="172">
        <v>235</v>
      </c>
      <c r="N1027" s="177">
        <v>110</v>
      </c>
      <c r="O1027" s="177">
        <v>40</v>
      </c>
      <c r="P1027" s="178">
        <v>85</v>
      </c>
    </row>
    <row r="1028" spans="1:16" x14ac:dyDescent="0.3">
      <c r="A1028" s="209">
        <v>15</v>
      </c>
      <c r="B1028" s="176" t="s">
        <v>304</v>
      </c>
      <c r="C1028" s="176">
        <v>15276</v>
      </c>
      <c r="D1028" s="175" t="s">
        <v>337</v>
      </c>
      <c r="E1028" s="172">
        <v>190</v>
      </c>
      <c r="F1028" s="177">
        <v>119</v>
      </c>
      <c r="G1028" s="177">
        <v>16</v>
      </c>
      <c r="H1028" s="178">
        <v>55</v>
      </c>
      <c r="I1028" s="172">
        <v>209</v>
      </c>
      <c r="J1028" s="177">
        <v>127</v>
      </c>
      <c r="K1028" s="177">
        <v>24</v>
      </c>
      <c r="L1028" s="178">
        <v>58</v>
      </c>
      <c r="M1028" s="172">
        <v>229</v>
      </c>
      <c r="N1028" s="177">
        <v>138</v>
      </c>
      <c r="O1028" s="177">
        <v>26</v>
      </c>
      <c r="P1028" s="178">
        <v>65</v>
      </c>
    </row>
    <row r="1029" spans="1:16" x14ac:dyDescent="0.3">
      <c r="A1029" s="209">
        <v>25</v>
      </c>
      <c r="B1029" s="176" t="s">
        <v>558</v>
      </c>
      <c r="C1029" s="176">
        <v>25653</v>
      </c>
      <c r="D1029" s="175" t="s">
        <v>632</v>
      </c>
      <c r="E1029" s="172">
        <v>220</v>
      </c>
      <c r="F1029" s="177">
        <v>126</v>
      </c>
      <c r="G1029" s="177">
        <v>47</v>
      </c>
      <c r="H1029" s="178">
        <v>47</v>
      </c>
      <c r="I1029" s="172">
        <v>216</v>
      </c>
      <c r="J1029" s="177">
        <v>128</v>
      </c>
      <c r="K1029" s="177">
        <v>39</v>
      </c>
      <c r="L1029" s="178">
        <v>49</v>
      </c>
      <c r="M1029" s="172">
        <v>229</v>
      </c>
      <c r="N1029" s="177">
        <v>126</v>
      </c>
      <c r="O1029" s="177">
        <v>45</v>
      </c>
      <c r="P1029" s="178">
        <v>58</v>
      </c>
    </row>
    <row r="1030" spans="1:16" x14ac:dyDescent="0.3">
      <c r="A1030" s="209">
        <v>15</v>
      </c>
      <c r="B1030" s="176" t="s">
        <v>304</v>
      </c>
      <c r="C1030" s="176">
        <v>15808</v>
      </c>
      <c r="D1030" s="175" t="s">
        <v>410</v>
      </c>
      <c r="E1030" s="172">
        <v>215</v>
      </c>
      <c r="F1030" s="177">
        <v>87</v>
      </c>
      <c r="G1030" s="177">
        <v>74</v>
      </c>
      <c r="H1030" s="178">
        <v>54</v>
      </c>
      <c r="I1030" s="172">
        <v>218</v>
      </c>
      <c r="J1030" s="177">
        <v>85</v>
      </c>
      <c r="K1030" s="177">
        <v>75</v>
      </c>
      <c r="L1030" s="178">
        <v>58</v>
      </c>
      <c r="M1030" s="172">
        <v>222</v>
      </c>
      <c r="N1030" s="177">
        <v>86</v>
      </c>
      <c r="O1030" s="177">
        <v>76</v>
      </c>
      <c r="P1030" s="178">
        <v>60</v>
      </c>
    </row>
    <row r="1031" spans="1:16" x14ac:dyDescent="0.3">
      <c r="A1031" s="209">
        <v>25</v>
      </c>
      <c r="B1031" s="176" t="s">
        <v>558</v>
      </c>
      <c r="C1031" s="176">
        <v>25807</v>
      </c>
      <c r="D1031" s="175" t="s">
        <v>651</v>
      </c>
      <c r="E1031" s="172">
        <v>232</v>
      </c>
      <c r="F1031" s="177">
        <v>112</v>
      </c>
      <c r="G1031" s="177">
        <v>45</v>
      </c>
      <c r="H1031" s="178">
        <v>75</v>
      </c>
      <c r="I1031" s="172">
        <v>224</v>
      </c>
      <c r="J1031" s="177">
        <v>109</v>
      </c>
      <c r="K1031" s="177">
        <v>48</v>
      </c>
      <c r="L1031" s="178">
        <v>67</v>
      </c>
      <c r="M1031" s="172">
        <v>236</v>
      </c>
      <c r="N1031" s="177">
        <v>113</v>
      </c>
      <c r="O1031" s="177">
        <v>39</v>
      </c>
      <c r="P1031" s="178">
        <v>84</v>
      </c>
    </row>
    <row r="1032" spans="1:16" x14ac:dyDescent="0.3">
      <c r="A1032" s="209">
        <v>54</v>
      </c>
      <c r="B1032" s="176" t="s">
        <v>856</v>
      </c>
      <c r="C1032" s="176">
        <v>54347</v>
      </c>
      <c r="D1032" s="175" t="s">
        <v>874</v>
      </c>
      <c r="E1032" s="172">
        <v>258</v>
      </c>
      <c r="F1032" s="177">
        <v>91</v>
      </c>
      <c r="G1032" s="177">
        <v>109</v>
      </c>
      <c r="H1032" s="178">
        <v>58</v>
      </c>
      <c r="I1032" s="172">
        <v>275</v>
      </c>
      <c r="J1032" s="177">
        <v>98</v>
      </c>
      <c r="K1032" s="177">
        <v>130</v>
      </c>
      <c r="L1032" s="178">
        <v>47</v>
      </c>
      <c r="M1032" s="172">
        <v>239</v>
      </c>
      <c r="N1032" s="177">
        <v>109</v>
      </c>
      <c r="O1032" s="177">
        <v>61</v>
      </c>
      <c r="P1032" s="178">
        <v>69</v>
      </c>
    </row>
    <row r="1033" spans="1:16" x14ac:dyDescent="0.3">
      <c r="A1033" s="209">
        <v>54</v>
      </c>
      <c r="B1033" s="176" t="s">
        <v>856</v>
      </c>
      <c r="C1033" s="176">
        <v>54480</v>
      </c>
      <c r="D1033" s="175" t="s">
        <v>880</v>
      </c>
      <c r="E1033" s="172">
        <v>192</v>
      </c>
      <c r="F1033" s="177">
        <v>94</v>
      </c>
      <c r="G1033" s="177">
        <v>27</v>
      </c>
      <c r="H1033" s="178">
        <v>71</v>
      </c>
      <c r="I1033" s="172">
        <v>205</v>
      </c>
      <c r="J1033" s="177">
        <v>108</v>
      </c>
      <c r="K1033" s="177">
        <v>30</v>
      </c>
      <c r="L1033" s="178">
        <v>67</v>
      </c>
      <c r="M1033" s="172">
        <v>227</v>
      </c>
      <c r="N1033" s="177">
        <v>114</v>
      </c>
      <c r="O1033" s="177">
        <v>36</v>
      </c>
      <c r="P1033" s="178">
        <v>77</v>
      </c>
    </row>
    <row r="1034" spans="1:16" x14ac:dyDescent="0.3">
      <c r="A1034" s="209">
        <v>15</v>
      </c>
      <c r="B1034" s="176" t="s">
        <v>304</v>
      </c>
      <c r="C1034" s="176">
        <v>15761</v>
      </c>
      <c r="D1034" s="175" t="s">
        <v>399</v>
      </c>
      <c r="E1034" s="172">
        <v>229</v>
      </c>
      <c r="F1034" s="177">
        <v>114</v>
      </c>
      <c r="G1034" s="177">
        <v>55</v>
      </c>
      <c r="H1034" s="178">
        <v>60</v>
      </c>
      <c r="I1034" s="172">
        <v>225</v>
      </c>
      <c r="J1034" s="177">
        <v>108</v>
      </c>
      <c r="K1034" s="177">
        <v>59</v>
      </c>
      <c r="L1034" s="178">
        <v>58</v>
      </c>
      <c r="M1034" s="172">
        <v>221</v>
      </c>
      <c r="N1034" s="177">
        <v>109</v>
      </c>
      <c r="O1034" s="177">
        <v>49</v>
      </c>
      <c r="P1034" s="178">
        <v>63</v>
      </c>
    </row>
    <row r="1035" spans="1:16" x14ac:dyDescent="0.3">
      <c r="A1035" s="209">
        <v>47</v>
      </c>
      <c r="B1035" s="176" t="s">
        <v>748</v>
      </c>
      <c r="C1035" s="176">
        <v>47541</v>
      </c>
      <c r="D1035" s="175" t="s">
        <v>762</v>
      </c>
      <c r="E1035" s="172">
        <v>216</v>
      </c>
      <c r="F1035" s="177">
        <v>142</v>
      </c>
      <c r="G1035" s="177">
        <v>28</v>
      </c>
      <c r="H1035" s="178">
        <v>46</v>
      </c>
      <c r="I1035" s="172">
        <v>228</v>
      </c>
      <c r="J1035" s="177">
        <v>142</v>
      </c>
      <c r="K1035" s="177">
        <v>27</v>
      </c>
      <c r="L1035" s="178">
        <v>59</v>
      </c>
      <c r="M1035" s="172">
        <v>219</v>
      </c>
      <c r="N1035" s="177">
        <v>141</v>
      </c>
      <c r="O1035" s="177">
        <v>16</v>
      </c>
      <c r="P1035" s="178">
        <v>62</v>
      </c>
    </row>
    <row r="1036" spans="1:16" x14ac:dyDescent="0.3">
      <c r="A1036" s="209">
        <v>68</v>
      </c>
      <c r="B1036" s="176" t="s">
        <v>918</v>
      </c>
      <c r="C1036" s="176">
        <v>68502</v>
      </c>
      <c r="D1036" s="175" t="s">
        <v>966</v>
      </c>
      <c r="E1036" s="172">
        <v>220</v>
      </c>
      <c r="F1036" s="177">
        <v>114</v>
      </c>
      <c r="G1036" s="177">
        <v>31</v>
      </c>
      <c r="H1036" s="178">
        <v>75</v>
      </c>
      <c r="I1036" s="172">
        <v>192</v>
      </c>
      <c r="J1036" s="177">
        <v>98</v>
      </c>
      <c r="K1036" s="177">
        <v>31</v>
      </c>
      <c r="L1036" s="178">
        <v>63</v>
      </c>
      <c r="M1036" s="172">
        <v>229</v>
      </c>
      <c r="N1036" s="177">
        <v>116</v>
      </c>
      <c r="O1036" s="177">
        <v>36</v>
      </c>
      <c r="P1036" s="178">
        <v>77</v>
      </c>
    </row>
    <row r="1037" spans="1:16" x14ac:dyDescent="0.3">
      <c r="A1037" s="209">
        <v>68</v>
      </c>
      <c r="B1037" s="176" t="s">
        <v>918</v>
      </c>
      <c r="C1037" s="176">
        <v>68250</v>
      </c>
      <c r="D1037" s="175" t="s">
        <v>272</v>
      </c>
      <c r="E1037" s="172">
        <v>215</v>
      </c>
      <c r="F1037" s="177">
        <v>106</v>
      </c>
      <c r="G1037" s="177">
        <v>31</v>
      </c>
      <c r="H1037" s="178">
        <v>78</v>
      </c>
      <c r="I1037" s="172">
        <v>211</v>
      </c>
      <c r="J1037" s="177">
        <v>108</v>
      </c>
      <c r="K1037" s="177">
        <v>44</v>
      </c>
      <c r="L1037" s="178">
        <v>59</v>
      </c>
      <c r="M1037" s="172">
        <v>244</v>
      </c>
      <c r="N1037" s="177">
        <v>110</v>
      </c>
      <c r="O1037" s="177">
        <v>46</v>
      </c>
      <c r="P1037" s="178">
        <v>88</v>
      </c>
    </row>
    <row r="1038" spans="1:16" x14ac:dyDescent="0.3">
      <c r="A1038" s="209">
        <v>27</v>
      </c>
      <c r="B1038" s="176" t="s">
        <v>669</v>
      </c>
      <c r="C1038" s="176">
        <v>27425</v>
      </c>
      <c r="D1038" s="175" t="s">
        <v>687</v>
      </c>
      <c r="E1038" s="172">
        <v>197</v>
      </c>
      <c r="F1038" s="177">
        <v>145</v>
      </c>
      <c r="G1038" s="177">
        <v>33</v>
      </c>
      <c r="H1038" s="178">
        <v>19</v>
      </c>
      <c r="I1038" s="172">
        <v>266</v>
      </c>
      <c r="J1038" s="177">
        <v>149</v>
      </c>
      <c r="K1038" s="177">
        <v>98</v>
      </c>
      <c r="L1038" s="178">
        <v>19</v>
      </c>
      <c r="M1038" s="172">
        <v>214</v>
      </c>
      <c r="N1038" s="177">
        <v>146</v>
      </c>
      <c r="O1038" s="177">
        <v>46</v>
      </c>
      <c r="P1038" s="178">
        <v>22</v>
      </c>
    </row>
    <row r="1039" spans="1:16" x14ac:dyDescent="0.3">
      <c r="A1039" s="209">
        <v>5</v>
      </c>
      <c r="B1039" s="176" t="s">
        <v>107</v>
      </c>
      <c r="C1039" s="176">
        <v>5501</v>
      </c>
      <c r="D1039" s="175" t="s">
        <v>183</v>
      </c>
      <c r="E1039" s="172">
        <v>202</v>
      </c>
      <c r="F1039" s="177">
        <v>59</v>
      </c>
      <c r="G1039" s="177">
        <v>44</v>
      </c>
      <c r="H1039" s="178">
        <v>99</v>
      </c>
      <c r="I1039" s="172">
        <v>204</v>
      </c>
      <c r="J1039" s="177">
        <v>66</v>
      </c>
      <c r="K1039" s="177">
        <v>44</v>
      </c>
      <c r="L1039" s="178">
        <v>94</v>
      </c>
      <c r="M1039" s="172">
        <v>222</v>
      </c>
      <c r="N1039" s="177">
        <v>67</v>
      </c>
      <c r="O1039" s="177">
        <v>50</v>
      </c>
      <c r="P1039" s="178">
        <v>105</v>
      </c>
    </row>
    <row r="1040" spans="1:16" x14ac:dyDescent="0.3">
      <c r="A1040" s="209">
        <v>54</v>
      </c>
      <c r="B1040" s="176" t="s">
        <v>856</v>
      </c>
      <c r="C1040" s="176">
        <v>54599</v>
      </c>
      <c r="D1040" s="175" t="s">
        <v>885</v>
      </c>
      <c r="E1040" s="172">
        <v>205</v>
      </c>
      <c r="F1040" s="177">
        <v>95</v>
      </c>
      <c r="G1040" s="177">
        <v>27</v>
      </c>
      <c r="H1040" s="178">
        <v>83</v>
      </c>
      <c r="I1040" s="172">
        <v>217</v>
      </c>
      <c r="J1040" s="177">
        <v>112</v>
      </c>
      <c r="K1040" s="177">
        <v>35</v>
      </c>
      <c r="L1040" s="178">
        <v>70</v>
      </c>
      <c r="M1040" s="172">
        <v>228</v>
      </c>
      <c r="N1040" s="177">
        <v>103</v>
      </c>
      <c r="O1040" s="177">
        <v>37</v>
      </c>
      <c r="P1040" s="178">
        <v>88</v>
      </c>
    </row>
    <row r="1041" spans="1:16" x14ac:dyDescent="0.3">
      <c r="A1041" s="209">
        <v>15</v>
      </c>
      <c r="B1041" s="176" t="s">
        <v>304</v>
      </c>
      <c r="C1041" s="176">
        <v>15187</v>
      </c>
      <c r="D1041" s="175" t="s">
        <v>322</v>
      </c>
      <c r="E1041" s="172">
        <v>203</v>
      </c>
      <c r="F1041" s="177">
        <v>99</v>
      </c>
      <c r="G1041" s="177">
        <v>89</v>
      </c>
      <c r="H1041" s="178">
        <v>15</v>
      </c>
      <c r="I1041" s="172">
        <v>202</v>
      </c>
      <c r="J1041" s="177">
        <v>98</v>
      </c>
      <c r="K1041" s="177">
        <v>87</v>
      </c>
      <c r="L1041" s="178">
        <v>17</v>
      </c>
      <c r="M1041" s="172">
        <v>213</v>
      </c>
      <c r="N1041" s="177">
        <v>101</v>
      </c>
      <c r="O1041" s="177">
        <v>92</v>
      </c>
      <c r="P1041" s="178">
        <v>20</v>
      </c>
    </row>
    <row r="1042" spans="1:16" x14ac:dyDescent="0.3">
      <c r="A1042" s="209">
        <v>68</v>
      </c>
      <c r="B1042" s="176" t="s">
        <v>918</v>
      </c>
      <c r="C1042" s="176">
        <v>68179</v>
      </c>
      <c r="D1042" s="175" t="s">
        <v>932</v>
      </c>
      <c r="E1042" s="172">
        <v>225</v>
      </c>
      <c r="F1042" s="177">
        <v>78</v>
      </c>
      <c r="G1042" s="177">
        <v>49</v>
      </c>
      <c r="H1042" s="178">
        <v>98</v>
      </c>
      <c r="I1042" s="172">
        <v>204</v>
      </c>
      <c r="J1042" s="177">
        <v>77</v>
      </c>
      <c r="K1042" s="177">
        <v>49</v>
      </c>
      <c r="L1042" s="178">
        <v>78</v>
      </c>
      <c r="M1042" s="172">
        <v>218</v>
      </c>
      <c r="N1042" s="177">
        <v>78</v>
      </c>
      <c r="O1042" s="177">
        <v>52</v>
      </c>
      <c r="P1042" s="178">
        <v>88</v>
      </c>
    </row>
    <row r="1043" spans="1:16" x14ac:dyDescent="0.3">
      <c r="A1043" s="209">
        <v>54</v>
      </c>
      <c r="B1043" s="176" t="s">
        <v>856</v>
      </c>
      <c r="C1043" s="176">
        <v>54418</v>
      </c>
      <c r="D1043" s="175" t="s">
        <v>879</v>
      </c>
      <c r="E1043" s="172">
        <v>187</v>
      </c>
      <c r="F1043" s="177">
        <v>100</v>
      </c>
      <c r="G1043" s="177">
        <v>25</v>
      </c>
      <c r="H1043" s="178">
        <v>62</v>
      </c>
      <c r="I1043" s="172">
        <v>219</v>
      </c>
      <c r="J1043" s="177">
        <v>122</v>
      </c>
      <c r="K1043" s="177">
        <v>31</v>
      </c>
      <c r="L1043" s="178">
        <v>66</v>
      </c>
      <c r="M1043" s="172">
        <v>207</v>
      </c>
      <c r="N1043" s="177">
        <v>109</v>
      </c>
      <c r="O1043" s="177">
        <v>32</v>
      </c>
      <c r="P1043" s="178">
        <v>66</v>
      </c>
    </row>
    <row r="1044" spans="1:16" x14ac:dyDescent="0.3">
      <c r="A1044" s="209">
        <v>68</v>
      </c>
      <c r="B1044" s="176" t="s">
        <v>918</v>
      </c>
      <c r="C1044" s="176">
        <v>68498</v>
      </c>
      <c r="D1044" s="175" t="s">
        <v>964</v>
      </c>
      <c r="E1044" s="172">
        <v>219</v>
      </c>
      <c r="F1044" s="177">
        <v>103</v>
      </c>
      <c r="G1044" s="177">
        <v>32</v>
      </c>
      <c r="H1044" s="178">
        <v>84</v>
      </c>
      <c r="I1044" s="172">
        <v>184</v>
      </c>
      <c r="J1044" s="177">
        <v>90</v>
      </c>
      <c r="K1044" s="177">
        <v>27</v>
      </c>
      <c r="L1044" s="178">
        <v>67</v>
      </c>
      <c r="M1044" s="172">
        <v>218</v>
      </c>
      <c r="N1044" s="177">
        <v>103</v>
      </c>
      <c r="O1044" s="177">
        <v>37</v>
      </c>
      <c r="P1044" s="178">
        <v>78</v>
      </c>
    </row>
    <row r="1045" spans="1:16" x14ac:dyDescent="0.3">
      <c r="A1045" s="209">
        <v>73</v>
      </c>
      <c r="B1045" s="176" t="s">
        <v>1016</v>
      </c>
      <c r="C1045" s="176">
        <v>73461</v>
      </c>
      <c r="D1045" s="175" t="s">
        <v>1044</v>
      </c>
      <c r="E1045" s="172">
        <v>223</v>
      </c>
      <c r="F1045" s="177">
        <v>113</v>
      </c>
      <c r="G1045" s="177">
        <v>35</v>
      </c>
      <c r="H1045" s="178">
        <v>75</v>
      </c>
      <c r="I1045" s="172">
        <v>197</v>
      </c>
      <c r="J1045" s="177">
        <v>117</v>
      </c>
      <c r="K1045" s="177">
        <v>26</v>
      </c>
      <c r="L1045" s="178">
        <v>54</v>
      </c>
      <c r="M1045" s="172">
        <v>242</v>
      </c>
      <c r="N1045" s="177">
        <v>117</v>
      </c>
      <c r="O1045" s="177">
        <v>34</v>
      </c>
      <c r="P1045" s="178">
        <v>91</v>
      </c>
    </row>
    <row r="1046" spans="1:16" x14ac:dyDescent="0.3">
      <c r="A1046" s="209">
        <v>15</v>
      </c>
      <c r="B1046" s="176" t="s">
        <v>304</v>
      </c>
      <c r="C1046" s="176">
        <v>15325</v>
      </c>
      <c r="D1046" s="176" t="s">
        <v>343</v>
      </c>
      <c r="E1046" s="172">
        <v>199</v>
      </c>
      <c r="F1046" s="177">
        <v>104</v>
      </c>
      <c r="G1046" s="177">
        <v>50</v>
      </c>
      <c r="H1046" s="178">
        <v>45</v>
      </c>
      <c r="I1046" s="172">
        <v>188</v>
      </c>
      <c r="J1046" s="177">
        <v>104</v>
      </c>
      <c r="K1046" s="177">
        <v>43</v>
      </c>
      <c r="L1046" s="178">
        <v>41</v>
      </c>
      <c r="M1046" s="172">
        <v>210</v>
      </c>
      <c r="N1046" s="177">
        <v>107</v>
      </c>
      <c r="O1046" s="177">
        <v>56</v>
      </c>
      <c r="P1046" s="178">
        <v>47</v>
      </c>
    </row>
    <row r="1047" spans="1:16" x14ac:dyDescent="0.3">
      <c r="A1047" s="209">
        <v>25</v>
      </c>
      <c r="B1047" s="176" t="s">
        <v>558</v>
      </c>
      <c r="C1047" s="176">
        <v>25368</v>
      </c>
      <c r="D1047" s="175" t="s">
        <v>602</v>
      </c>
      <c r="E1047" s="172">
        <v>220</v>
      </c>
      <c r="F1047" s="177">
        <v>106</v>
      </c>
      <c r="G1047" s="177">
        <v>33</v>
      </c>
      <c r="H1047" s="178">
        <v>81</v>
      </c>
      <c r="I1047" s="172">
        <v>195</v>
      </c>
      <c r="J1047" s="177">
        <v>85</v>
      </c>
      <c r="K1047" s="177">
        <v>35</v>
      </c>
      <c r="L1047" s="178">
        <v>75</v>
      </c>
      <c r="M1047" s="172">
        <v>217</v>
      </c>
      <c r="N1047" s="177">
        <v>96</v>
      </c>
      <c r="O1047" s="177">
        <v>33</v>
      </c>
      <c r="P1047" s="178">
        <v>88</v>
      </c>
    </row>
    <row r="1048" spans="1:16" x14ac:dyDescent="0.3">
      <c r="A1048" s="209">
        <v>27</v>
      </c>
      <c r="B1048" s="176" t="s">
        <v>669</v>
      </c>
      <c r="C1048" s="176">
        <v>27160</v>
      </c>
      <c r="D1048" s="175" t="s">
        <v>680</v>
      </c>
      <c r="E1048" s="172">
        <v>239</v>
      </c>
      <c r="F1048" s="177">
        <v>116</v>
      </c>
      <c r="G1048" s="177">
        <v>54</v>
      </c>
      <c r="H1048" s="178">
        <v>69</v>
      </c>
      <c r="I1048" s="172">
        <v>156</v>
      </c>
      <c r="J1048" s="177">
        <v>73</v>
      </c>
      <c r="K1048" s="177">
        <v>25</v>
      </c>
      <c r="L1048" s="178">
        <v>58</v>
      </c>
      <c r="M1048" s="172">
        <v>218</v>
      </c>
      <c r="N1048" s="177">
        <v>115</v>
      </c>
      <c r="O1048" s="177">
        <v>29</v>
      </c>
      <c r="P1048" s="178">
        <v>74</v>
      </c>
    </row>
    <row r="1049" spans="1:16" x14ac:dyDescent="0.3">
      <c r="A1049" s="209">
        <v>68</v>
      </c>
      <c r="B1049" s="176" t="s">
        <v>918</v>
      </c>
      <c r="C1049" s="176">
        <v>68684</v>
      </c>
      <c r="D1049" s="175" t="s">
        <v>980</v>
      </c>
      <c r="E1049" s="172">
        <v>201</v>
      </c>
      <c r="F1049" s="177">
        <v>84</v>
      </c>
      <c r="G1049" s="177">
        <v>35</v>
      </c>
      <c r="H1049" s="178">
        <v>82</v>
      </c>
      <c r="I1049" s="172">
        <v>177</v>
      </c>
      <c r="J1049" s="177">
        <v>72</v>
      </c>
      <c r="K1049" s="177">
        <v>27</v>
      </c>
      <c r="L1049" s="178">
        <v>78</v>
      </c>
      <c r="M1049" s="172">
        <v>219</v>
      </c>
      <c r="N1049" s="177">
        <v>104</v>
      </c>
      <c r="O1049" s="177">
        <v>20</v>
      </c>
      <c r="P1049" s="178">
        <v>95</v>
      </c>
    </row>
    <row r="1050" spans="1:16" x14ac:dyDescent="0.3">
      <c r="A1050" s="209">
        <v>13</v>
      </c>
      <c r="B1050" s="176" t="s">
        <v>257</v>
      </c>
      <c r="C1050" s="176">
        <v>13580</v>
      </c>
      <c r="D1050" s="175" t="s">
        <v>283</v>
      </c>
      <c r="E1050" s="172">
        <v>160</v>
      </c>
      <c r="F1050" s="177">
        <v>92</v>
      </c>
      <c r="G1050" s="177">
        <v>46</v>
      </c>
      <c r="H1050" s="178">
        <v>22</v>
      </c>
      <c r="I1050" s="172">
        <v>155</v>
      </c>
      <c r="J1050" s="177">
        <v>91</v>
      </c>
      <c r="K1050" s="177">
        <v>40</v>
      </c>
      <c r="L1050" s="178">
        <v>24</v>
      </c>
      <c r="M1050" s="172">
        <v>200</v>
      </c>
      <c r="N1050" s="177">
        <v>92</v>
      </c>
      <c r="O1050" s="177">
        <v>84</v>
      </c>
      <c r="P1050" s="178">
        <v>24</v>
      </c>
    </row>
    <row r="1051" spans="1:16" x14ac:dyDescent="0.3">
      <c r="A1051" s="209">
        <v>68</v>
      </c>
      <c r="B1051" s="176" t="s">
        <v>918</v>
      </c>
      <c r="C1051" s="176">
        <v>68296</v>
      </c>
      <c r="D1051" s="175" t="s">
        <v>945</v>
      </c>
      <c r="E1051" s="172">
        <v>185</v>
      </c>
      <c r="F1051" s="177">
        <v>76</v>
      </c>
      <c r="G1051" s="177">
        <v>39</v>
      </c>
      <c r="H1051" s="178">
        <v>70</v>
      </c>
      <c r="I1051" s="172">
        <v>187</v>
      </c>
      <c r="J1051" s="177">
        <v>79</v>
      </c>
      <c r="K1051" s="177">
        <v>39</v>
      </c>
      <c r="L1051" s="178">
        <v>69</v>
      </c>
      <c r="M1051" s="172">
        <v>205</v>
      </c>
      <c r="N1051" s="177">
        <v>81</v>
      </c>
      <c r="O1051" s="177">
        <v>50</v>
      </c>
      <c r="P1051" s="178">
        <v>74</v>
      </c>
    </row>
    <row r="1052" spans="1:16" x14ac:dyDescent="0.3">
      <c r="A1052" s="209">
        <v>85</v>
      </c>
      <c r="B1052" s="176" t="s">
        <v>1105</v>
      </c>
      <c r="C1052" s="176">
        <v>85136</v>
      </c>
      <c r="D1052" s="175" t="s">
        <v>1110</v>
      </c>
      <c r="E1052" s="172">
        <v>140</v>
      </c>
      <c r="F1052" s="177">
        <v>23</v>
      </c>
      <c r="G1052" s="177">
        <v>32</v>
      </c>
      <c r="H1052" s="178">
        <v>85</v>
      </c>
      <c r="I1052" s="172">
        <v>170</v>
      </c>
      <c r="J1052" s="177">
        <v>47</v>
      </c>
      <c r="K1052" s="177">
        <v>35</v>
      </c>
      <c r="L1052" s="178">
        <v>88</v>
      </c>
      <c r="M1052" s="172">
        <v>206</v>
      </c>
      <c r="N1052" s="177">
        <v>68</v>
      </c>
      <c r="O1052" s="177">
        <v>43</v>
      </c>
      <c r="P1052" s="178">
        <v>95</v>
      </c>
    </row>
    <row r="1053" spans="1:16" x14ac:dyDescent="0.3">
      <c r="A1053" s="209">
        <v>27</v>
      </c>
      <c r="B1053" s="176" t="s">
        <v>669</v>
      </c>
      <c r="C1053" s="176">
        <v>27660</v>
      </c>
      <c r="D1053" s="175" t="s">
        <v>694</v>
      </c>
      <c r="E1053" s="172">
        <v>214</v>
      </c>
      <c r="F1053" s="177">
        <v>111</v>
      </c>
      <c r="G1053" s="177">
        <v>9</v>
      </c>
      <c r="H1053" s="178">
        <v>94</v>
      </c>
      <c r="I1053" s="172">
        <v>198</v>
      </c>
      <c r="J1053" s="177">
        <v>109</v>
      </c>
      <c r="K1053" s="177">
        <v>11</v>
      </c>
      <c r="L1053" s="178">
        <v>78</v>
      </c>
      <c r="M1053" s="172">
        <v>211</v>
      </c>
      <c r="N1053" s="177">
        <v>109</v>
      </c>
      <c r="O1053" s="177">
        <v>11</v>
      </c>
      <c r="P1053" s="178">
        <v>91</v>
      </c>
    </row>
    <row r="1054" spans="1:16" x14ac:dyDescent="0.3">
      <c r="A1054" s="209">
        <v>15</v>
      </c>
      <c r="B1054" s="176" t="s">
        <v>304</v>
      </c>
      <c r="C1054" s="176">
        <v>15533</v>
      </c>
      <c r="D1054" s="175" t="s">
        <v>370</v>
      </c>
      <c r="E1054" s="172">
        <v>220</v>
      </c>
      <c r="F1054" s="177">
        <v>121</v>
      </c>
      <c r="G1054" s="177">
        <v>27</v>
      </c>
      <c r="H1054" s="178">
        <v>72</v>
      </c>
      <c r="I1054" s="172">
        <v>204</v>
      </c>
      <c r="J1054" s="177">
        <v>121</v>
      </c>
      <c r="K1054" s="177">
        <v>24</v>
      </c>
      <c r="L1054" s="178">
        <v>59</v>
      </c>
      <c r="M1054" s="172">
        <v>221</v>
      </c>
      <c r="N1054" s="177">
        <v>123</v>
      </c>
      <c r="O1054" s="177">
        <v>16</v>
      </c>
      <c r="P1054" s="178">
        <v>82</v>
      </c>
    </row>
    <row r="1055" spans="1:16" x14ac:dyDescent="0.3">
      <c r="A1055" s="209">
        <v>52</v>
      </c>
      <c r="B1055" s="176" t="s">
        <v>180</v>
      </c>
      <c r="C1055" s="176">
        <v>52565</v>
      </c>
      <c r="D1055" s="175" t="s">
        <v>841</v>
      </c>
      <c r="E1055" s="172">
        <v>191</v>
      </c>
      <c r="F1055" s="177">
        <v>102</v>
      </c>
      <c r="G1055" s="177">
        <v>4</v>
      </c>
      <c r="H1055" s="178">
        <v>85</v>
      </c>
      <c r="I1055" s="172">
        <v>197</v>
      </c>
      <c r="J1055" s="177">
        <v>97</v>
      </c>
      <c r="K1055" s="177">
        <v>5</v>
      </c>
      <c r="L1055" s="178">
        <v>95</v>
      </c>
      <c r="M1055" s="172">
        <v>227</v>
      </c>
      <c r="N1055" s="177">
        <v>97</v>
      </c>
      <c r="O1055" s="177">
        <v>4</v>
      </c>
      <c r="P1055" s="178">
        <v>126</v>
      </c>
    </row>
    <row r="1056" spans="1:16" x14ac:dyDescent="0.3">
      <c r="A1056" s="209">
        <v>25</v>
      </c>
      <c r="B1056" s="176" t="s">
        <v>558</v>
      </c>
      <c r="C1056" s="176">
        <v>25339</v>
      </c>
      <c r="D1056" s="175" t="s">
        <v>601</v>
      </c>
      <c r="E1056" s="172">
        <v>192</v>
      </c>
      <c r="F1056" s="177">
        <v>86</v>
      </c>
      <c r="G1056" s="177">
        <v>16</v>
      </c>
      <c r="H1056" s="178">
        <v>90</v>
      </c>
      <c r="I1056" s="172">
        <v>149</v>
      </c>
      <c r="J1056" s="177">
        <v>47</v>
      </c>
      <c r="K1056" s="177">
        <v>17</v>
      </c>
      <c r="L1056" s="178">
        <v>85</v>
      </c>
      <c r="M1056" s="172">
        <v>207</v>
      </c>
      <c r="N1056" s="177">
        <v>92</v>
      </c>
      <c r="O1056" s="177">
        <v>18</v>
      </c>
      <c r="P1056" s="178">
        <v>97</v>
      </c>
    </row>
    <row r="1057" spans="1:16" x14ac:dyDescent="0.3">
      <c r="A1057" s="209">
        <v>68</v>
      </c>
      <c r="B1057" s="176" t="s">
        <v>918</v>
      </c>
      <c r="C1057" s="176">
        <v>68298</v>
      </c>
      <c r="D1057" s="175" t="s">
        <v>946</v>
      </c>
      <c r="E1057" s="172">
        <v>204</v>
      </c>
      <c r="F1057" s="177">
        <v>98</v>
      </c>
      <c r="G1057" s="177">
        <v>41</v>
      </c>
      <c r="H1057" s="178">
        <v>65</v>
      </c>
      <c r="I1057" s="172">
        <v>200</v>
      </c>
      <c r="J1057" s="177">
        <v>98</v>
      </c>
      <c r="K1057" s="177">
        <v>41</v>
      </c>
      <c r="L1057" s="178">
        <v>61</v>
      </c>
      <c r="M1057" s="172">
        <v>203</v>
      </c>
      <c r="N1057" s="177">
        <v>94</v>
      </c>
      <c r="O1057" s="177">
        <v>40</v>
      </c>
      <c r="P1057" s="178">
        <v>69</v>
      </c>
    </row>
    <row r="1058" spans="1:16" x14ac:dyDescent="0.3">
      <c r="A1058" s="209">
        <v>68</v>
      </c>
      <c r="B1058" s="176" t="s">
        <v>918</v>
      </c>
      <c r="C1058" s="176">
        <v>68324</v>
      </c>
      <c r="D1058" s="175" t="s">
        <v>950</v>
      </c>
      <c r="E1058" s="172">
        <v>204</v>
      </c>
      <c r="F1058" s="177">
        <v>80</v>
      </c>
      <c r="G1058" s="177">
        <v>41</v>
      </c>
      <c r="H1058" s="178">
        <v>83</v>
      </c>
      <c r="I1058" s="172">
        <v>193</v>
      </c>
      <c r="J1058" s="177">
        <v>84</v>
      </c>
      <c r="K1058" s="177">
        <v>42</v>
      </c>
      <c r="L1058" s="178">
        <v>67</v>
      </c>
      <c r="M1058" s="172">
        <v>199</v>
      </c>
      <c r="N1058" s="177">
        <v>83</v>
      </c>
      <c r="O1058" s="177">
        <v>44</v>
      </c>
      <c r="P1058" s="178">
        <v>72</v>
      </c>
    </row>
    <row r="1059" spans="1:16" x14ac:dyDescent="0.3">
      <c r="A1059" s="209">
        <v>68</v>
      </c>
      <c r="B1059" s="176" t="s">
        <v>918</v>
      </c>
      <c r="C1059" s="176">
        <v>68209</v>
      </c>
      <c r="D1059" s="175" t="s">
        <v>934</v>
      </c>
      <c r="E1059" s="172">
        <v>183</v>
      </c>
      <c r="F1059" s="177">
        <v>76</v>
      </c>
      <c r="G1059" s="177">
        <v>60</v>
      </c>
      <c r="H1059" s="178">
        <v>47</v>
      </c>
      <c r="I1059" s="172">
        <v>151</v>
      </c>
      <c r="J1059" s="177">
        <v>51</v>
      </c>
      <c r="K1059" s="177">
        <v>59</v>
      </c>
      <c r="L1059" s="178">
        <v>41</v>
      </c>
      <c r="M1059" s="172">
        <v>207</v>
      </c>
      <c r="N1059" s="177">
        <v>77</v>
      </c>
      <c r="O1059" s="177">
        <v>76</v>
      </c>
      <c r="P1059" s="178">
        <v>54</v>
      </c>
    </row>
    <row r="1060" spans="1:16" x14ac:dyDescent="0.3">
      <c r="A1060" s="209">
        <v>68</v>
      </c>
      <c r="B1060" s="176" t="s">
        <v>918</v>
      </c>
      <c r="C1060" s="176">
        <v>68720</v>
      </c>
      <c r="D1060" s="176" t="s">
        <v>983</v>
      </c>
      <c r="E1060" s="172">
        <v>194</v>
      </c>
      <c r="F1060" s="177">
        <v>97</v>
      </c>
      <c r="G1060" s="177">
        <v>17</v>
      </c>
      <c r="H1060" s="178">
        <v>80</v>
      </c>
      <c r="I1060" s="172">
        <v>180</v>
      </c>
      <c r="J1060" s="177">
        <v>90</v>
      </c>
      <c r="K1060" s="177">
        <v>20</v>
      </c>
      <c r="L1060" s="178">
        <v>70</v>
      </c>
      <c r="M1060" s="172">
        <v>199</v>
      </c>
      <c r="N1060" s="177">
        <v>100</v>
      </c>
      <c r="O1060" s="177">
        <v>20</v>
      </c>
      <c r="P1060" s="178">
        <v>79</v>
      </c>
    </row>
    <row r="1061" spans="1:16" x14ac:dyDescent="0.3">
      <c r="A1061" s="209">
        <v>68</v>
      </c>
      <c r="B1061" s="176" t="s">
        <v>918</v>
      </c>
      <c r="C1061" s="176">
        <v>68152</v>
      </c>
      <c r="D1061" s="175" t="s">
        <v>926</v>
      </c>
      <c r="E1061" s="172">
        <v>258</v>
      </c>
      <c r="F1061" s="177">
        <v>115</v>
      </c>
      <c r="G1061" s="177">
        <v>95</v>
      </c>
      <c r="H1061" s="178">
        <v>48</v>
      </c>
      <c r="I1061" s="172">
        <v>157</v>
      </c>
      <c r="J1061" s="177">
        <v>78</v>
      </c>
      <c r="K1061" s="177">
        <v>37</v>
      </c>
      <c r="L1061" s="178">
        <v>42</v>
      </c>
      <c r="M1061" s="172">
        <v>208</v>
      </c>
      <c r="N1061" s="177">
        <v>111</v>
      </c>
      <c r="O1061" s="177">
        <v>36</v>
      </c>
      <c r="P1061" s="178">
        <v>61</v>
      </c>
    </row>
    <row r="1062" spans="1:16" x14ac:dyDescent="0.3">
      <c r="A1062" s="209">
        <v>17</v>
      </c>
      <c r="B1062" s="176" t="s">
        <v>134</v>
      </c>
      <c r="C1062" s="176">
        <v>17446</v>
      </c>
      <c r="D1062" s="175" t="s">
        <v>436</v>
      </c>
      <c r="E1062" s="172">
        <v>189</v>
      </c>
      <c r="F1062" s="177">
        <v>79</v>
      </c>
      <c r="G1062" s="177">
        <v>66</v>
      </c>
      <c r="H1062" s="178">
        <v>44</v>
      </c>
      <c r="I1062" s="172">
        <v>190</v>
      </c>
      <c r="J1062" s="177">
        <v>79</v>
      </c>
      <c r="K1062" s="177">
        <v>66</v>
      </c>
      <c r="L1062" s="178">
        <v>45</v>
      </c>
      <c r="M1062" s="172">
        <v>208</v>
      </c>
      <c r="N1062" s="177">
        <v>82</v>
      </c>
      <c r="O1062" s="177">
        <v>62</v>
      </c>
      <c r="P1062" s="178">
        <v>64</v>
      </c>
    </row>
    <row r="1063" spans="1:16" x14ac:dyDescent="0.3">
      <c r="A1063" s="209">
        <v>25</v>
      </c>
      <c r="B1063" s="176" t="s">
        <v>558</v>
      </c>
      <c r="C1063" s="176">
        <v>25483</v>
      </c>
      <c r="D1063" s="175" t="s">
        <v>180</v>
      </c>
      <c r="E1063" s="172">
        <v>172</v>
      </c>
      <c r="F1063" s="177">
        <v>72</v>
      </c>
      <c r="G1063" s="177">
        <v>26</v>
      </c>
      <c r="H1063" s="178">
        <v>74</v>
      </c>
      <c r="I1063" s="172">
        <v>185</v>
      </c>
      <c r="J1063" s="177">
        <v>72</v>
      </c>
      <c r="K1063" s="177">
        <v>37</v>
      </c>
      <c r="L1063" s="178">
        <v>76</v>
      </c>
      <c r="M1063" s="172">
        <v>198</v>
      </c>
      <c r="N1063" s="177">
        <v>71</v>
      </c>
      <c r="O1063" s="177">
        <v>41</v>
      </c>
      <c r="P1063" s="178">
        <v>86</v>
      </c>
    </row>
    <row r="1064" spans="1:16" x14ac:dyDescent="0.3">
      <c r="A1064" s="209">
        <v>25</v>
      </c>
      <c r="B1064" s="176" t="s">
        <v>558</v>
      </c>
      <c r="C1064" s="176">
        <v>25086</v>
      </c>
      <c r="D1064" s="175" t="s">
        <v>564</v>
      </c>
      <c r="E1064" s="172">
        <v>167</v>
      </c>
      <c r="F1064" s="177">
        <v>109</v>
      </c>
      <c r="G1064" s="177">
        <v>21</v>
      </c>
      <c r="H1064" s="178">
        <v>37</v>
      </c>
      <c r="I1064" s="172">
        <v>168</v>
      </c>
      <c r="J1064" s="177">
        <v>108</v>
      </c>
      <c r="K1064" s="177">
        <v>28</v>
      </c>
      <c r="L1064" s="178">
        <v>32</v>
      </c>
      <c r="M1064" s="172">
        <v>191</v>
      </c>
      <c r="N1064" s="177">
        <v>111</v>
      </c>
      <c r="O1064" s="177">
        <v>45</v>
      </c>
      <c r="P1064" s="178">
        <v>35</v>
      </c>
    </row>
    <row r="1065" spans="1:16" x14ac:dyDescent="0.3">
      <c r="A1065" s="210">
        <v>15</v>
      </c>
      <c r="B1065" s="176" t="s">
        <v>304</v>
      </c>
      <c r="C1065" s="176">
        <v>15212</v>
      </c>
      <c r="D1065" s="176" t="s">
        <v>325</v>
      </c>
      <c r="E1065" s="172">
        <v>189</v>
      </c>
      <c r="F1065" s="177">
        <v>100</v>
      </c>
      <c r="G1065" s="177">
        <v>44</v>
      </c>
      <c r="H1065" s="178">
        <v>45</v>
      </c>
      <c r="I1065" s="172">
        <v>157</v>
      </c>
      <c r="J1065" s="177">
        <v>96</v>
      </c>
      <c r="K1065" s="177">
        <v>11</v>
      </c>
      <c r="L1065" s="178">
        <v>50</v>
      </c>
      <c r="M1065" s="172">
        <v>189</v>
      </c>
      <c r="N1065" s="177">
        <v>98</v>
      </c>
      <c r="O1065" s="177">
        <v>39</v>
      </c>
      <c r="P1065" s="178">
        <v>52</v>
      </c>
    </row>
    <row r="1066" spans="1:16" x14ac:dyDescent="0.3">
      <c r="A1066" s="209">
        <v>68</v>
      </c>
      <c r="B1066" s="176" t="s">
        <v>918</v>
      </c>
      <c r="C1066" s="176">
        <v>68524</v>
      </c>
      <c r="D1066" s="175" t="s">
        <v>968</v>
      </c>
      <c r="E1066" s="172">
        <v>184</v>
      </c>
      <c r="F1066" s="177">
        <v>72</v>
      </c>
      <c r="G1066" s="177">
        <v>46</v>
      </c>
      <c r="H1066" s="178">
        <v>66</v>
      </c>
      <c r="I1066" s="172">
        <v>175</v>
      </c>
      <c r="J1066" s="177">
        <v>69</v>
      </c>
      <c r="K1066" s="177">
        <v>41</v>
      </c>
      <c r="L1066" s="178">
        <v>65</v>
      </c>
      <c r="M1066" s="172">
        <v>193</v>
      </c>
      <c r="N1066" s="177">
        <v>77</v>
      </c>
      <c r="O1066" s="177">
        <v>44</v>
      </c>
      <c r="P1066" s="178">
        <v>72</v>
      </c>
    </row>
    <row r="1067" spans="1:16" x14ac:dyDescent="0.3">
      <c r="A1067" s="209">
        <v>54</v>
      </c>
      <c r="B1067" s="176" t="s">
        <v>856</v>
      </c>
      <c r="C1067" s="176">
        <v>54125</v>
      </c>
      <c r="D1067" s="175" t="s">
        <v>862</v>
      </c>
      <c r="E1067" s="172">
        <v>197</v>
      </c>
      <c r="F1067" s="177">
        <v>79</v>
      </c>
      <c r="G1067" s="177">
        <v>67</v>
      </c>
      <c r="H1067" s="178">
        <v>51</v>
      </c>
      <c r="I1067" s="172">
        <v>231</v>
      </c>
      <c r="J1067" s="177">
        <v>91</v>
      </c>
      <c r="K1067" s="177">
        <v>101</v>
      </c>
      <c r="L1067" s="178">
        <v>39</v>
      </c>
      <c r="M1067" s="172">
        <v>204</v>
      </c>
      <c r="N1067" s="177">
        <v>80</v>
      </c>
      <c r="O1067" s="177">
        <v>66</v>
      </c>
      <c r="P1067" s="178">
        <v>58</v>
      </c>
    </row>
    <row r="1068" spans="1:16" x14ac:dyDescent="0.3">
      <c r="A1068" s="209">
        <v>25</v>
      </c>
      <c r="B1068" s="176" t="s">
        <v>558</v>
      </c>
      <c r="C1068" s="176">
        <v>25095</v>
      </c>
      <c r="D1068" s="175" t="s">
        <v>565</v>
      </c>
      <c r="E1068" s="172">
        <v>204</v>
      </c>
      <c r="F1068" s="177">
        <v>120</v>
      </c>
      <c r="G1068" s="177">
        <v>38</v>
      </c>
      <c r="H1068" s="178">
        <v>46</v>
      </c>
      <c r="I1068" s="172">
        <v>194</v>
      </c>
      <c r="J1068" s="177">
        <v>119</v>
      </c>
      <c r="K1068" s="177">
        <v>38</v>
      </c>
      <c r="L1068" s="178">
        <v>37</v>
      </c>
      <c r="M1068" s="172">
        <v>199</v>
      </c>
      <c r="N1068" s="177">
        <v>104</v>
      </c>
      <c r="O1068" s="177">
        <v>41</v>
      </c>
      <c r="P1068" s="178">
        <v>54</v>
      </c>
    </row>
    <row r="1069" spans="1:16" x14ac:dyDescent="0.3">
      <c r="A1069" s="209">
        <v>68</v>
      </c>
      <c r="B1069" s="176" t="s">
        <v>918</v>
      </c>
      <c r="C1069" s="176">
        <v>68322</v>
      </c>
      <c r="D1069" s="175" t="s">
        <v>949</v>
      </c>
      <c r="E1069" s="172">
        <v>168</v>
      </c>
      <c r="F1069" s="177">
        <v>65</v>
      </c>
      <c r="G1069" s="177">
        <v>56</v>
      </c>
      <c r="H1069" s="178">
        <v>47</v>
      </c>
      <c r="I1069" s="172">
        <v>166</v>
      </c>
      <c r="J1069" s="177">
        <v>62</v>
      </c>
      <c r="K1069" s="177">
        <v>56</v>
      </c>
      <c r="L1069" s="178">
        <v>48</v>
      </c>
      <c r="M1069" s="172">
        <v>187</v>
      </c>
      <c r="N1069" s="177">
        <v>65</v>
      </c>
      <c r="O1069" s="177">
        <v>68</v>
      </c>
      <c r="P1069" s="178">
        <v>54</v>
      </c>
    </row>
    <row r="1070" spans="1:16" x14ac:dyDescent="0.3">
      <c r="A1070" s="209">
        <v>15</v>
      </c>
      <c r="B1070" s="176" t="s">
        <v>304</v>
      </c>
      <c r="C1070" s="176">
        <v>15762</v>
      </c>
      <c r="D1070" s="175" t="s">
        <v>400</v>
      </c>
      <c r="E1070" s="172">
        <v>168</v>
      </c>
      <c r="F1070" s="177">
        <v>127</v>
      </c>
      <c r="G1070" s="177">
        <v>9</v>
      </c>
      <c r="H1070" s="178">
        <v>32</v>
      </c>
      <c r="I1070" s="172">
        <v>168</v>
      </c>
      <c r="J1070" s="177">
        <v>126</v>
      </c>
      <c r="K1070" s="177">
        <v>9</v>
      </c>
      <c r="L1070" s="178">
        <v>33</v>
      </c>
      <c r="M1070" s="172">
        <v>180</v>
      </c>
      <c r="N1070" s="177">
        <v>126</v>
      </c>
      <c r="O1070" s="177">
        <v>20</v>
      </c>
      <c r="P1070" s="178">
        <v>34</v>
      </c>
    </row>
    <row r="1071" spans="1:16" x14ac:dyDescent="0.3">
      <c r="A1071" s="209">
        <v>15</v>
      </c>
      <c r="B1071" s="176" t="s">
        <v>304</v>
      </c>
      <c r="C1071" s="176">
        <v>15774</v>
      </c>
      <c r="D1071" s="175" t="s">
        <v>403</v>
      </c>
      <c r="E1071" s="172">
        <v>180</v>
      </c>
      <c r="F1071" s="177">
        <v>85</v>
      </c>
      <c r="G1071" s="177">
        <v>54</v>
      </c>
      <c r="H1071" s="178">
        <v>41</v>
      </c>
      <c r="I1071" s="172">
        <v>168</v>
      </c>
      <c r="J1071" s="177">
        <v>85</v>
      </c>
      <c r="K1071" s="177">
        <v>45</v>
      </c>
      <c r="L1071" s="178">
        <v>38</v>
      </c>
      <c r="M1071" s="172">
        <v>185</v>
      </c>
      <c r="N1071" s="177">
        <v>86</v>
      </c>
      <c r="O1071" s="177">
        <v>54</v>
      </c>
      <c r="P1071" s="178">
        <v>45</v>
      </c>
    </row>
    <row r="1072" spans="1:16" x14ac:dyDescent="0.3">
      <c r="A1072" s="209">
        <v>85</v>
      </c>
      <c r="B1072" s="176" t="s">
        <v>1105</v>
      </c>
      <c r="C1072" s="176">
        <v>85279</v>
      </c>
      <c r="D1072" s="175" t="s">
        <v>1117</v>
      </c>
      <c r="E1072" s="172">
        <v>144</v>
      </c>
      <c r="F1072" s="177">
        <v>28</v>
      </c>
      <c r="G1072" s="177">
        <v>35</v>
      </c>
      <c r="H1072" s="178">
        <v>81</v>
      </c>
      <c r="I1072" s="172">
        <v>153</v>
      </c>
      <c r="J1072" s="177">
        <v>29</v>
      </c>
      <c r="K1072" s="177">
        <v>38</v>
      </c>
      <c r="L1072" s="178">
        <v>86</v>
      </c>
      <c r="M1072" s="172">
        <v>173</v>
      </c>
      <c r="N1072" s="177">
        <v>65</v>
      </c>
      <c r="O1072" s="177">
        <v>27</v>
      </c>
      <c r="P1072" s="178">
        <v>81</v>
      </c>
    </row>
    <row r="1073" spans="1:16" x14ac:dyDescent="0.3">
      <c r="A1073" s="209">
        <v>25</v>
      </c>
      <c r="B1073" s="176" t="s">
        <v>558</v>
      </c>
      <c r="C1073" s="176">
        <v>25324</v>
      </c>
      <c r="D1073" s="175" t="s">
        <v>597</v>
      </c>
      <c r="E1073" s="172">
        <v>188</v>
      </c>
      <c r="F1073" s="177">
        <v>70</v>
      </c>
      <c r="G1073" s="177">
        <v>40</v>
      </c>
      <c r="H1073" s="178">
        <v>78</v>
      </c>
      <c r="I1073" s="172">
        <v>174</v>
      </c>
      <c r="J1073" s="177">
        <v>69</v>
      </c>
      <c r="K1073" s="177">
        <v>38</v>
      </c>
      <c r="L1073" s="178">
        <v>67</v>
      </c>
      <c r="M1073" s="172">
        <v>191</v>
      </c>
      <c r="N1073" s="177">
        <v>70</v>
      </c>
      <c r="O1073" s="177">
        <v>41</v>
      </c>
      <c r="P1073" s="178">
        <v>80</v>
      </c>
    </row>
    <row r="1074" spans="1:16" x14ac:dyDescent="0.3">
      <c r="A1074" s="209">
        <v>68</v>
      </c>
      <c r="B1074" s="176" t="s">
        <v>918</v>
      </c>
      <c r="C1074" s="176">
        <v>68368</v>
      </c>
      <c r="D1074" s="175" t="s">
        <v>953</v>
      </c>
      <c r="E1074" s="172">
        <v>177</v>
      </c>
      <c r="F1074" s="177">
        <v>72</v>
      </c>
      <c r="G1074" s="177">
        <v>41</v>
      </c>
      <c r="H1074" s="178">
        <v>64</v>
      </c>
      <c r="I1074" s="172">
        <v>166</v>
      </c>
      <c r="J1074" s="177">
        <v>70</v>
      </c>
      <c r="K1074" s="177">
        <v>40</v>
      </c>
      <c r="L1074" s="178">
        <v>56</v>
      </c>
      <c r="M1074" s="172">
        <v>202</v>
      </c>
      <c r="N1074" s="177">
        <v>70</v>
      </c>
      <c r="O1074" s="177">
        <v>50</v>
      </c>
      <c r="P1074" s="178">
        <v>82</v>
      </c>
    </row>
    <row r="1075" spans="1:16" x14ac:dyDescent="0.3">
      <c r="A1075" s="209">
        <v>68</v>
      </c>
      <c r="B1075" s="176" t="s">
        <v>918</v>
      </c>
      <c r="C1075" s="176">
        <v>68397</v>
      </c>
      <c r="D1075" s="175" t="s">
        <v>525</v>
      </c>
      <c r="E1075" s="172">
        <v>191</v>
      </c>
      <c r="F1075" s="177">
        <v>85</v>
      </c>
      <c r="G1075" s="177">
        <v>26</v>
      </c>
      <c r="H1075" s="178">
        <v>80</v>
      </c>
      <c r="I1075" s="172">
        <v>154</v>
      </c>
      <c r="J1075" s="177">
        <v>66</v>
      </c>
      <c r="K1075" s="177">
        <v>25</v>
      </c>
      <c r="L1075" s="178">
        <v>63</v>
      </c>
      <c r="M1075" s="172">
        <v>198</v>
      </c>
      <c r="N1075" s="177">
        <v>87</v>
      </c>
      <c r="O1075" s="177">
        <v>25</v>
      </c>
      <c r="P1075" s="178">
        <v>86</v>
      </c>
    </row>
    <row r="1076" spans="1:16" x14ac:dyDescent="0.3">
      <c r="A1076" s="209">
        <v>68</v>
      </c>
      <c r="B1076" s="176" t="s">
        <v>918</v>
      </c>
      <c r="C1076" s="176">
        <v>68780</v>
      </c>
      <c r="D1076" s="175" t="s">
        <v>987</v>
      </c>
      <c r="E1076" s="172">
        <v>176</v>
      </c>
      <c r="F1076" s="177">
        <v>93</v>
      </c>
      <c r="G1076" s="177">
        <v>16</v>
      </c>
      <c r="H1076" s="178">
        <v>67</v>
      </c>
      <c r="I1076" s="172">
        <v>171</v>
      </c>
      <c r="J1076" s="177">
        <v>93</v>
      </c>
      <c r="K1076" s="177">
        <v>16</v>
      </c>
      <c r="L1076" s="178">
        <v>62</v>
      </c>
      <c r="M1076" s="172">
        <v>174</v>
      </c>
      <c r="N1076" s="177">
        <v>93</v>
      </c>
      <c r="O1076" s="177">
        <v>17</v>
      </c>
      <c r="P1076" s="178">
        <v>64</v>
      </c>
    </row>
    <row r="1077" spans="1:16" x14ac:dyDescent="0.3">
      <c r="A1077" s="209">
        <v>15</v>
      </c>
      <c r="B1077" s="176" t="s">
        <v>304</v>
      </c>
      <c r="C1077" s="176">
        <v>15522</v>
      </c>
      <c r="D1077" s="175" t="s">
        <v>368</v>
      </c>
      <c r="E1077" s="172">
        <v>174</v>
      </c>
      <c r="F1077" s="177">
        <v>91</v>
      </c>
      <c r="G1077" s="177">
        <v>39</v>
      </c>
      <c r="H1077" s="178">
        <v>44</v>
      </c>
      <c r="I1077" s="172">
        <v>156</v>
      </c>
      <c r="J1077" s="177">
        <v>74</v>
      </c>
      <c r="K1077" s="177">
        <v>39</v>
      </c>
      <c r="L1077" s="178">
        <v>43</v>
      </c>
      <c r="M1077" s="172">
        <v>173</v>
      </c>
      <c r="N1077" s="177">
        <v>96</v>
      </c>
      <c r="O1077" s="177">
        <v>31</v>
      </c>
      <c r="P1077" s="178">
        <v>46</v>
      </c>
    </row>
    <row r="1078" spans="1:16" x14ac:dyDescent="0.3">
      <c r="A1078" s="209">
        <v>15</v>
      </c>
      <c r="B1078" s="176" t="s">
        <v>304</v>
      </c>
      <c r="C1078" s="176">
        <v>15218</v>
      </c>
      <c r="D1078" s="175" t="s">
        <v>327</v>
      </c>
      <c r="E1078" s="172">
        <v>172</v>
      </c>
      <c r="F1078" s="177">
        <v>103</v>
      </c>
      <c r="G1078" s="177">
        <v>12</v>
      </c>
      <c r="H1078" s="178">
        <v>57</v>
      </c>
      <c r="I1078" s="172">
        <v>163</v>
      </c>
      <c r="J1078" s="177">
        <v>104</v>
      </c>
      <c r="K1078" s="177">
        <v>8</v>
      </c>
      <c r="L1078" s="178">
        <v>51</v>
      </c>
      <c r="M1078" s="172">
        <v>176</v>
      </c>
      <c r="N1078" s="177">
        <v>107</v>
      </c>
      <c r="O1078" s="177">
        <v>12</v>
      </c>
      <c r="P1078" s="178">
        <v>57</v>
      </c>
    </row>
    <row r="1079" spans="1:16" x14ac:dyDescent="0.3">
      <c r="A1079" s="209">
        <v>25</v>
      </c>
      <c r="B1079" s="176" t="s">
        <v>558</v>
      </c>
      <c r="C1079" s="176">
        <v>25580</v>
      </c>
      <c r="D1079" s="175" t="s">
        <v>624</v>
      </c>
      <c r="E1079" s="172">
        <v>202</v>
      </c>
      <c r="F1079" s="177">
        <v>124</v>
      </c>
      <c r="G1079" s="177">
        <v>16</v>
      </c>
      <c r="H1079" s="178">
        <v>62</v>
      </c>
      <c r="I1079" s="172">
        <v>183</v>
      </c>
      <c r="J1079" s="177">
        <v>118</v>
      </c>
      <c r="K1079" s="177">
        <v>16</v>
      </c>
      <c r="L1079" s="178">
        <v>49</v>
      </c>
      <c r="M1079" s="172">
        <v>179</v>
      </c>
      <c r="N1079" s="177">
        <v>106</v>
      </c>
      <c r="O1079" s="177">
        <v>14</v>
      </c>
      <c r="P1079" s="178">
        <v>59</v>
      </c>
    </row>
    <row r="1080" spans="1:16" x14ac:dyDescent="0.3">
      <c r="A1080" s="209">
        <v>68</v>
      </c>
      <c r="B1080" s="176" t="s">
        <v>918</v>
      </c>
      <c r="C1080" s="176">
        <v>68020</v>
      </c>
      <c r="D1080" s="175" t="s">
        <v>453</v>
      </c>
      <c r="E1080" s="172">
        <v>172</v>
      </c>
      <c r="F1080" s="177">
        <v>88</v>
      </c>
      <c r="G1080" s="177">
        <v>20</v>
      </c>
      <c r="H1080" s="178">
        <v>64</v>
      </c>
      <c r="I1080" s="172">
        <v>153</v>
      </c>
      <c r="J1080" s="177">
        <v>72</v>
      </c>
      <c r="K1080" s="177">
        <v>18</v>
      </c>
      <c r="L1080" s="178">
        <v>63</v>
      </c>
      <c r="M1080" s="172">
        <v>176</v>
      </c>
      <c r="N1080" s="177">
        <v>87</v>
      </c>
      <c r="O1080" s="177">
        <v>18</v>
      </c>
      <c r="P1080" s="178">
        <v>71</v>
      </c>
    </row>
    <row r="1081" spans="1:16" x14ac:dyDescent="0.3">
      <c r="A1081" s="209">
        <v>15</v>
      </c>
      <c r="B1081" s="176" t="s">
        <v>304</v>
      </c>
      <c r="C1081" s="176">
        <v>15232</v>
      </c>
      <c r="D1081" s="175" t="s">
        <v>331</v>
      </c>
      <c r="E1081" s="172">
        <v>163</v>
      </c>
      <c r="F1081" s="177">
        <v>144</v>
      </c>
      <c r="G1081" s="177">
        <v>10</v>
      </c>
      <c r="H1081" s="178">
        <v>9</v>
      </c>
      <c r="I1081" s="172">
        <v>170</v>
      </c>
      <c r="J1081" s="177">
        <v>145</v>
      </c>
      <c r="K1081" s="177">
        <v>16</v>
      </c>
      <c r="L1081" s="178">
        <v>9</v>
      </c>
      <c r="M1081" s="172">
        <v>178</v>
      </c>
      <c r="N1081" s="177">
        <v>144</v>
      </c>
      <c r="O1081" s="177">
        <v>14</v>
      </c>
      <c r="P1081" s="178">
        <v>20</v>
      </c>
    </row>
    <row r="1082" spans="1:16" x14ac:dyDescent="0.3">
      <c r="A1082" s="209">
        <v>15</v>
      </c>
      <c r="B1082" s="176" t="s">
        <v>304</v>
      </c>
      <c r="C1082" s="176">
        <v>15380</v>
      </c>
      <c r="D1082" s="175" t="s">
        <v>348</v>
      </c>
      <c r="E1082" s="172">
        <v>166</v>
      </c>
      <c r="F1082" s="177">
        <v>84</v>
      </c>
      <c r="G1082" s="177">
        <v>34</v>
      </c>
      <c r="H1082" s="178">
        <v>48</v>
      </c>
      <c r="I1082" s="172">
        <v>162</v>
      </c>
      <c r="J1082" s="177">
        <v>83</v>
      </c>
      <c r="K1082" s="177">
        <v>36</v>
      </c>
      <c r="L1082" s="178">
        <v>43</v>
      </c>
      <c r="M1082" s="172">
        <v>168</v>
      </c>
      <c r="N1082" s="177">
        <v>87</v>
      </c>
      <c r="O1082" s="177">
        <v>35</v>
      </c>
      <c r="P1082" s="178">
        <v>46</v>
      </c>
    </row>
    <row r="1083" spans="1:16" x14ac:dyDescent="0.3">
      <c r="A1083" s="209">
        <v>20</v>
      </c>
      <c r="B1083" s="176" t="s">
        <v>504</v>
      </c>
      <c r="C1083" s="176">
        <v>20310</v>
      </c>
      <c r="D1083" s="175" t="s">
        <v>517</v>
      </c>
      <c r="E1083" s="172">
        <v>163</v>
      </c>
      <c r="F1083" s="177">
        <v>81</v>
      </c>
      <c r="G1083" s="177">
        <v>33</v>
      </c>
      <c r="H1083" s="178">
        <v>49</v>
      </c>
      <c r="I1083" s="172">
        <v>174</v>
      </c>
      <c r="J1083" s="177">
        <v>83</v>
      </c>
      <c r="K1083" s="177">
        <v>41</v>
      </c>
      <c r="L1083" s="178">
        <v>50</v>
      </c>
      <c r="M1083" s="172">
        <v>172</v>
      </c>
      <c r="N1083" s="177">
        <v>83</v>
      </c>
      <c r="O1083" s="177">
        <v>32</v>
      </c>
      <c r="P1083" s="178">
        <v>57</v>
      </c>
    </row>
    <row r="1084" spans="1:16" x14ac:dyDescent="0.3">
      <c r="A1084" s="209">
        <v>97</v>
      </c>
      <c r="B1084" s="176" t="s">
        <v>1149</v>
      </c>
      <c r="C1084" s="176">
        <v>97666</v>
      </c>
      <c r="D1084" s="175" t="s">
        <v>1152</v>
      </c>
      <c r="E1084" s="172">
        <v>213</v>
      </c>
      <c r="F1084" s="177">
        <v>74</v>
      </c>
      <c r="G1084" s="177">
        <v>102</v>
      </c>
      <c r="H1084" s="178">
        <v>37</v>
      </c>
      <c r="I1084" s="172">
        <v>244</v>
      </c>
      <c r="J1084" s="177">
        <v>73</v>
      </c>
      <c r="K1084" s="177">
        <v>139</v>
      </c>
      <c r="L1084" s="178">
        <v>32</v>
      </c>
      <c r="M1084" s="172">
        <v>186</v>
      </c>
      <c r="N1084" s="177">
        <v>74</v>
      </c>
      <c r="O1084" s="177">
        <v>57</v>
      </c>
      <c r="P1084" s="178">
        <v>55</v>
      </c>
    </row>
    <row r="1085" spans="1:16" x14ac:dyDescent="0.3">
      <c r="A1085" s="209">
        <v>15</v>
      </c>
      <c r="B1085" s="176" t="s">
        <v>304</v>
      </c>
      <c r="C1085" s="176">
        <v>15518</v>
      </c>
      <c r="D1085" s="175" t="s">
        <v>367</v>
      </c>
      <c r="E1085" s="172">
        <v>199</v>
      </c>
      <c r="F1085" s="177">
        <v>96</v>
      </c>
      <c r="G1085" s="177">
        <v>44</v>
      </c>
      <c r="H1085" s="178">
        <v>59</v>
      </c>
      <c r="I1085" s="172">
        <v>178</v>
      </c>
      <c r="J1085" s="177">
        <v>96</v>
      </c>
      <c r="K1085" s="177">
        <v>28</v>
      </c>
      <c r="L1085" s="178">
        <v>54</v>
      </c>
      <c r="M1085" s="172">
        <v>168</v>
      </c>
      <c r="N1085" s="177">
        <v>96</v>
      </c>
      <c r="O1085" s="177">
        <v>13</v>
      </c>
      <c r="P1085" s="178">
        <v>59</v>
      </c>
    </row>
    <row r="1086" spans="1:16" x14ac:dyDescent="0.3">
      <c r="A1086" s="209">
        <v>68</v>
      </c>
      <c r="B1086" s="176" t="s">
        <v>918</v>
      </c>
      <c r="C1086" s="176">
        <v>68468</v>
      </c>
      <c r="D1086" s="175" t="s">
        <v>963</v>
      </c>
      <c r="E1086" s="172">
        <v>147</v>
      </c>
      <c r="F1086" s="177">
        <v>95</v>
      </c>
      <c r="G1086" s="177">
        <v>15</v>
      </c>
      <c r="H1086" s="178">
        <v>37</v>
      </c>
      <c r="I1086" s="172">
        <v>150</v>
      </c>
      <c r="J1086" s="177">
        <v>95</v>
      </c>
      <c r="K1086" s="177">
        <v>15</v>
      </c>
      <c r="L1086" s="178">
        <v>40</v>
      </c>
      <c r="M1086" s="172">
        <v>188</v>
      </c>
      <c r="N1086" s="177">
        <v>107</v>
      </c>
      <c r="O1086" s="177">
        <v>16</v>
      </c>
      <c r="P1086" s="178">
        <v>65</v>
      </c>
    </row>
    <row r="1087" spans="1:16" x14ac:dyDescent="0.3">
      <c r="A1087" s="209">
        <v>25</v>
      </c>
      <c r="B1087" s="176" t="s">
        <v>558</v>
      </c>
      <c r="C1087" s="176">
        <v>25871</v>
      </c>
      <c r="D1087" s="175" t="s">
        <v>662</v>
      </c>
      <c r="E1087" s="172">
        <v>156</v>
      </c>
      <c r="F1087" s="177">
        <v>79</v>
      </c>
      <c r="G1087" s="177">
        <v>11</v>
      </c>
      <c r="H1087" s="178">
        <v>66</v>
      </c>
      <c r="I1087" s="172">
        <v>145</v>
      </c>
      <c r="J1087" s="177">
        <v>68</v>
      </c>
      <c r="K1087" s="177">
        <v>11</v>
      </c>
      <c r="L1087" s="178">
        <v>66</v>
      </c>
      <c r="M1087" s="172">
        <v>158</v>
      </c>
      <c r="N1087" s="177">
        <v>79</v>
      </c>
      <c r="O1087" s="177">
        <v>12</v>
      </c>
      <c r="P1087" s="178">
        <v>67</v>
      </c>
    </row>
    <row r="1088" spans="1:16" x14ac:dyDescent="0.3">
      <c r="A1088" s="209">
        <v>15</v>
      </c>
      <c r="B1088" s="176" t="s">
        <v>304</v>
      </c>
      <c r="C1088" s="176">
        <v>15839</v>
      </c>
      <c r="D1088" s="175" t="s">
        <v>419</v>
      </c>
      <c r="E1088" s="172">
        <v>141</v>
      </c>
      <c r="F1088" s="177">
        <v>94</v>
      </c>
      <c r="G1088" s="177">
        <v>22</v>
      </c>
      <c r="H1088" s="178">
        <v>25</v>
      </c>
      <c r="I1088" s="172">
        <v>153</v>
      </c>
      <c r="J1088" s="177">
        <v>94</v>
      </c>
      <c r="K1088" s="177">
        <v>29</v>
      </c>
      <c r="L1088" s="178">
        <v>30</v>
      </c>
      <c r="M1088" s="172">
        <v>155</v>
      </c>
      <c r="N1088" s="177">
        <v>95</v>
      </c>
      <c r="O1088" s="177">
        <v>31</v>
      </c>
      <c r="P1088" s="178">
        <v>29</v>
      </c>
    </row>
    <row r="1089" spans="1:16" x14ac:dyDescent="0.3">
      <c r="A1089" s="209">
        <v>15</v>
      </c>
      <c r="B1089" s="176" t="s">
        <v>304</v>
      </c>
      <c r="C1089" s="176">
        <v>15022</v>
      </c>
      <c r="D1089" s="175" t="s">
        <v>306</v>
      </c>
      <c r="E1089" s="172">
        <v>163</v>
      </c>
      <c r="F1089" s="177">
        <v>70</v>
      </c>
      <c r="G1089" s="177">
        <v>65</v>
      </c>
      <c r="H1089" s="178">
        <v>28</v>
      </c>
      <c r="I1089" s="172">
        <v>152</v>
      </c>
      <c r="J1089" s="177">
        <v>69</v>
      </c>
      <c r="K1089" s="177">
        <v>59</v>
      </c>
      <c r="L1089" s="178">
        <v>24</v>
      </c>
      <c r="M1089" s="172">
        <v>155</v>
      </c>
      <c r="N1089" s="177">
        <v>69</v>
      </c>
      <c r="O1089" s="177">
        <v>60</v>
      </c>
      <c r="P1089" s="178">
        <v>26</v>
      </c>
    </row>
    <row r="1090" spans="1:16" x14ac:dyDescent="0.3">
      <c r="A1090" s="209">
        <v>94</v>
      </c>
      <c r="B1090" s="176" t="s">
        <v>1188</v>
      </c>
      <c r="C1090" s="176">
        <v>94886</v>
      </c>
      <c r="D1090" s="175" t="s">
        <v>1188</v>
      </c>
      <c r="E1090" s="172">
        <v>162</v>
      </c>
      <c r="F1090" s="177">
        <v>27</v>
      </c>
      <c r="G1090" s="177">
        <v>133</v>
      </c>
      <c r="H1090" s="178">
        <v>2</v>
      </c>
      <c r="I1090" s="172">
        <v>136</v>
      </c>
      <c r="J1090" s="177">
        <v>24</v>
      </c>
      <c r="K1090" s="177">
        <v>107</v>
      </c>
      <c r="L1090" s="178">
        <v>5</v>
      </c>
      <c r="M1090" s="172">
        <v>147</v>
      </c>
      <c r="N1090" s="177">
        <v>24</v>
      </c>
      <c r="O1090" s="177">
        <v>121</v>
      </c>
      <c r="P1090" s="178">
        <v>2</v>
      </c>
    </row>
    <row r="1091" spans="1:16" x14ac:dyDescent="0.3">
      <c r="A1091" s="209">
        <v>15</v>
      </c>
      <c r="B1091" s="176" t="s">
        <v>304</v>
      </c>
      <c r="C1091" s="176">
        <v>15550</v>
      </c>
      <c r="D1091" s="175" t="s">
        <v>373</v>
      </c>
      <c r="E1091" s="172">
        <v>180</v>
      </c>
      <c r="F1091" s="177">
        <v>85</v>
      </c>
      <c r="G1091" s="177">
        <v>26</v>
      </c>
      <c r="H1091" s="178">
        <v>69</v>
      </c>
      <c r="I1091" s="172">
        <v>128</v>
      </c>
      <c r="J1091" s="177">
        <v>70</v>
      </c>
      <c r="K1091" s="177">
        <v>18</v>
      </c>
      <c r="L1091" s="178">
        <v>40</v>
      </c>
      <c r="M1091" s="172">
        <v>179</v>
      </c>
      <c r="N1091" s="177">
        <v>87</v>
      </c>
      <c r="O1091" s="177">
        <v>14</v>
      </c>
      <c r="P1091" s="178">
        <v>78</v>
      </c>
    </row>
    <row r="1092" spans="1:16" x14ac:dyDescent="0.3">
      <c r="A1092" s="209">
        <v>15</v>
      </c>
      <c r="B1092" s="176" t="s">
        <v>304</v>
      </c>
      <c r="C1092" s="176">
        <v>15317</v>
      </c>
      <c r="D1092" s="175" t="s">
        <v>341</v>
      </c>
      <c r="E1092" s="172">
        <v>108</v>
      </c>
      <c r="F1092" s="177">
        <v>63</v>
      </c>
      <c r="G1092" s="177">
        <v>6</v>
      </c>
      <c r="H1092" s="178">
        <v>39</v>
      </c>
      <c r="I1092" s="172">
        <v>123</v>
      </c>
      <c r="J1092" s="177">
        <v>60</v>
      </c>
      <c r="K1092" s="177">
        <v>3</v>
      </c>
      <c r="L1092" s="178">
        <v>60</v>
      </c>
      <c r="M1092" s="172">
        <v>146</v>
      </c>
      <c r="N1092" s="177">
        <v>65</v>
      </c>
      <c r="O1092" s="177">
        <v>15</v>
      </c>
      <c r="P1092" s="178">
        <v>66</v>
      </c>
    </row>
    <row r="1093" spans="1:16" x14ac:dyDescent="0.3">
      <c r="A1093" s="209">
        <v>68</v>
      </c>
      <c r="B1093" s="176" t="s">
        <v>918</v>
      </c>
      <c r="C1093" s="176">
        <v>68682</v>
      </c>
      <c r="D1093" s="175" t="s">
        <v>979</v>
      </c>
      <c r="E1093" s="172">
        <v>146</v>
      </c>
      <c r="F1093" s="177">
        <v>68</v>
      </c>
      <c r="G1093" s="177">
        <v>30</v>
      </c>
      <c r="H1093" s="178">
        <v>48</v>
      </c>
      <c r="I1093" s="172">
        <v>127</v>
      </c>
      <c r="J1093" s="177">
        <v>69</v>
      </c>
      <c r="K1093" s="177">
        <v>14</v>
      </c>
      <c r="L1093" s="178">
        <v>44</v>
      </c>
      <c r="M1093" s="172">
        <v>147</v>
      </c>
      <c r="N1093" s="177">
        <v>68</v>
      </c>
      <c r="O1093" s="177">
        <v>27</v>
      </c>
      <c r="P1093" s="178">
        <v>52</v>
      </c>
    </row>
    <row r="1094" spans="1:16" x14ac:dyDescent="0.3">
      <c r="A1094" s="209">
        <v>15</v>
      </c>
      <c r="B1094" s="176" t="s">
        <v>304</v>
      </c>
      <c r="C1094" s="176">
        <v>15092</v>
      </c>
      <c r="D1094" s="175" t="s">
        <v>311</v>
      </c>
      <c r="E1094" s="172">
        <v>148</v>
      </c>
      <c r="F1094" s="177">
        <v>79</v>
      </c>
      <c r="G1094" s="177">
        <v>45</v>
      </c>
      <c r="H1094" s="178">
        <v>24</v>
      </c>
      <c r="I1094" s="172">
        <v>145</v>
      </c>
      <c r="J1094" s="177">
        <v>88</v>
      </c>
      <c r="K1094" s="177">
        <v>38</v>
      </c>
      <c r="L1094" s="178">
        <v>19</v>
      </c>
      <c r="M1094" s="172">
        <v>140</v>
      </c>
      <c r="N1094" s="177">
        <v>91</v>
      </c>
      <c r="O1094" s="177">
        <v>28</v>
      </c>
      <c r="P1094" s="178">
        <v>21</v>
      </c>
    </row>
    <row r="1095" spans="1:16" x14ac:dyDescent="0.3">
      <c r="A1095" s="209">
        <v>68</v>
      </c>
      <c r="B1095" s="176" t="s">
        <v>918</v>
      </c>
      <c r="C1095" s="176">
        <v>68176</v>
      </c>
      <c r="D1095" s="175" t="s">
        <v>931</v>
      </c>
      <c r="E1095" s="172">
        <v>154</v>
      </c>
      <c r="F1095" s="177">
        <v>53</v>
      </c>
      <c r="G1095" s="177">
        <v>10</v>
      </c>
      <c r="H1095" s="178">
        <v>91</v>
      </c>
      <c r="I1095" s="172">
        <v>133</v>
      </c>
      <c r="J1095" s="177">
        <v>50</v>
      </c>
      <c r="K1095" s="177">
        <v>11</v>
      </c>
      <c r="L1095" s="178">
        <v>72</v>
      </c>
      <c r="M1095" s="172">
        <v>173</v>
      </c>
      <c r="N1095" s="177">
        <v>53</v>
      </c>
      <c r="O1095" s="177">
        <v>13</v>
      </c>
      <c r="P1095" s="178">
        <v>107</v>
      </c>
    </row>
    <row r="1096" spans="1:16" x14ac:dyDescent="0.3">
      <c r="A1096" s="209">
        <v>68</v>
      </c>
      <c r="B1096" s="176" t="s">
        <v>918</v>
      </c>
      <c r="C1096" s="176">
        <v>68245</v>
      </c>
      <c r="D1096" s="175" t="s">
        <v>939</v>
      </c>
      <c r="E1096" s="172">
        <v>131</v>
      </c>
      <c r="F1096" s="177">
        <v>68</v>
      </c>
      <c r="G1096" s="177">
        <v>12</v>
      </c>
      <c r="H1096" s="178">
        <v>51</v>
      </c>
      <c r="I1096" s="172">
        <v>121</v>
      </c>
      <c r="J1096" s="177">
        <v>69</v>
      </c>
      <c r="K1096" s="177">
        <v>10</v>
      </c>
      <c r="L1096" s="178">
        <v>42</v>
      </c>
      <c r="M1096" s="172">
        <v>147</v>
      </c>
      <c r="N1096" s="177">
        <v>71</v>
      </c>
      <c r="O1096" s="177">
        <v>24</v>
      </c>
      <c r="P1096" s="178">
        <v>52</v>
      </c>
    </row>
    <row r="1097" spans="1:16" x14ac:dyDescent="0.3">
      <c r="A1097" s="209">
        <v>94</v>
      </c>
      <c r="B1097" s="176" t="s">
        <v>1141</v>
      </c>
      <c r="C1097" s="176">
        <v>94888</v>
      </c>
      <c r="D1097" s="175" t="s">
        <v>1145</v>
      </c>
      <c r="E1097" s="172">
        <v>151</v>
      </c>
      <c r="F1097" s="177">
        <v>1</v>
      </c>
      <c r="G1097" s="177">
        <v>142</v>
      </c>
      <c r="H1097" s="178">
        <v>8</v>
      </c>
      <c r="I1097" s="172">
        <v>156</v>
      </c>
      <c r="J1097" s="177">
        <v>1</v>
      </c>
      <c r="K1097" s="177">
        <v>149</v>
      </c>
      <c r="L1097" s="178">
        <v>6</v>
      </c>
      <c r="M1097" s="172">
        <v>138</v>
      </c>
      <c r="N1097" s="177">
        <v>1</v>
      </c>
      <c r="O1097" s="177">
        <v>130</v>
      </c>
      <c r="P1097" s="178">
        <v>7</v>
      </c>
    </row>
    <row r="1098" spans="1:16" x14ac:dyDescent="0.3">
      <c r="A1098" s="209">
        <v>97</v>
      </c>
      <c r="B1098" s="176" t="s">
        <v>1188</v>
      </c>
      <c r="C1098" s="176">
        <v>97889</v>
      </c>
      <c r="D1098" s="175" t="s">
        <v>1188</v>
      </c>
      <c r="E1098" s="172">
        <v>128</v>
      </c>
      <c r="F1098" s="177">
        <v>19</v>
      </c>
      <c r="G1098" s="177">
        <v>109</v>
      </c>
      <c r="H1098" s="178">
        <v>0</v>
      </c>
      <c r="I1098" s="172">
        <v>132</v>
      </c>
      <c r="J1098" s="177">
        <v>19</v>
      </c>
      <c r="K1098" s="177">
        <v>113</v>
      </c>
      <c r="L1098" s="178">
        <v>0</v>
      </c>
      <c r="M1098" s="172">
        <v>134</v>
      </c>
      <c r="N1098" s="177">
        <v>19</v>
      </c>
      <c r="O1098" s="177">
        <v>115</v>
      </c>
      <c r="P1098" s="178">
        <v>0</v>
      </c>
    </row>
    <row r="1099" spans="1:16" x14ac:dyDescent="0.3">
      <c r="A1099" s="209">
        <v>27</v>
      </c>
      <c r="B1099" s="176" t="s">
        <v>669</v>
      </c>
      <c r="C1099" s="176">
        <v>27745</v>
      </c>
      <c r="D1099" s="175" t="s">
        <v>695</v>
      </c>
      <c r="E1099" s="172">
        <v>130</v>
      </c>
      <c r="F1099" s="177">
        <v>95</v>
      </c>
      <c r="G1099" s="177">
        <v>19</v>
      </c>
      <c r="H1099" s="178">
        <v>16</v>
      </c>
      <c r="I1099" s="172">
        <v>130</v>
      </c>
      <c r="J1099" s="177">
        <v>96</v>
      </c>
      <c r="K1099" s="177">
        <v>15</v>
      </c>
      <c r="L1099" s="178">
        <v>19</v>
      </c>
      <c r="M1099" s="172">
        <v>140</v>
      </c>
      <c r="N1099" s="177">
        <v>96</v>
      </c>
      <c r="O1099" s="177">
        <v>17</v>
      </c>
      <c r="P1099" s="178">
        <v>27</v>
      </c>
    </row>
    <row r="1100" spans="1:16" x14ac:dyDescent="0.3">
      <c r="A1100" s="209">
        <v>15</v>
      </c>
      <c r="B1100" s="176" t="s">
        <v>304</v>
      </c>
      <c r="C1100" s="176">
        <v>15106</v>
      </c>
      <c r="D1100" s="175" t="s">
        <v>130</v>
      </c>
      <c r="E1100" s="172">
        <v>139</v>
      </c>
      <c r="F1100" s="177">
        <v>85</v>
      </c>
      <c r="G1100" s="177">
        <v>12</v>
      </c>
      <c r="H1100" s="178">
        <v>42</v>
      </c>
      <c r="I1100" s="172">
        <v>108</v>
      </c>
      <c r="J1100" s="177">
        <v>64</v>
      </c>
      <c r="K1100" s="177">
        <v>12</v>
      </c>
      <c r="L1100" s="178">
        <v>32</v>
      </c>
      <c r="M1100" s="172">
        <v>141</v>
      </c>
      <c r="N1100" s="177">
        <v>81</v>
      </c>
      <c r="O1100" s="177">
        <v>18</v>
      </c>
      <c r="P1100" s="178">
        <v>42</v>
      </c>
    </row>
    <row r="1101" spans="1:16" x14ac:dyDescent="0.3">
      <c r="A1101" s="209">
        <v>15</v>
      </c>
      <c r="B1101" s="176" t="s">
        <v>304</v>
      </c>
      <c r="C1101" s="176">
        <v>15621</v>
      </c>
      <c r="D1101" s="175" t="s">
        <v>378</v>
      </c>
      <c r="E1101" s="172">
        <v>128</v>
      </c>
      <c r="F1101" s="177">
        <v>92</v>
      </c>
      <c r="G1101" s="177">
        <v>14</v>
      </c>
      <c r="H1101" s="178">
        <v>22</v>
      </c>
      <c r="I1101" s="172">
        <v>129</v>
      </c>
      <c r="J1101" s="177">
        <v>89</v>
      </c>
      <c r="K1101" s="177">
        <v>19</v>
      </c>
      <c r="L1101" s="178">
        <v>21</v>
      </c>
      <c r="M1101" s="172">
        <v>127</v>
      </c>
      <c r="N1101" s="177">
        <v>90</v>
      </c>
      <c r="O1101" s="177">
        <v>16</v>
      </c>
      <c r="P1101" s="178">
        <v>21</v>
      </c>
    </row>
    <row r="1102" spans="1:16" x14ac:dyDescent="0.3">
      <c r="A1102" s="209">
        <v>68</v>
      </c>
      <c r="B1102" s="176" t="s">
        <v>918</v>
      </c>
      <c r="C1102" s="176">
        <v>68705</v>
      </c>
      <c r="D1102" s="175" t="s">
        <v>208</v>
      </c>
      <c r="E1102" s="172">
        <v>121</v>
      </c>
      <c r="F1102" s="177">
        <v>85</v>
      </c>
      <c r="G1102" s="177">
        <v>16</v>
      </c>
      <c r="H1102" s="178">
        <v>20</v>
      </c>
      <c r="I1102" s="172">
        <v>111</v>
      </c>
      <c r="J1102" s="177">
        <v>76</v>
      </c>
      <c r="K1102" s="177">
        <v>12</v>
      </c>
      <c r="L1102" s="178">
        <v>23</v>
      </c>
      <c r="M1102" s="172">
        <v>131</v>
      </c>
      <c r="N1102" s="177">
        <v>85</v>
      </c>
      <c r="O1102" s="177">
        <v>17</v>
      </c>
      <c r="P1102" s="178">
        <v>29</v>
      </c>
    </row>
    <row r="1103" spans="1:16" x14ac:dyDescent="0.3">
      <c r="A1103" s="211">
        <v>68</v>
      </c>
      <c r="B1103" s="176" t="s">
        <v>918</v>
      </c>
      <c r="C1103" s="176">
        <v>68344</v>
      </c>
      <c r="D1103" s="175" t="s">
        <v>952</v>
      </c>
      <c r="E1103" s="172">
        <v>124</v>
      </c>
      <c r="F1103" s="177">
        <v>55</v>
      </c>
      <c r="G1103" s="177">
        <v>14</v>
      </c>
      <c r="H1103" s="178">
        <v>55</v>
      </c>
      <c r="I1103" s="172">
        <v>121</v>
      </c>
      <c r="J1103" s="177">
        <v>54</v>
      </c>
      <c r="K1103" s="177">
        <v>16</v>
      </c>
      <c r="L1103" s="178">
        <v>51</v>
      </c>
      <c r="M1103" s="172">
        <v>142</v>
      </c>
      <c r="N1103" s="177">
        <v>55</v>
      </c>
      <c r="O1103" s="177">
        <v>18</v>
      </c>
      <c r="P1103" s="178">
        <v>69</v>
      </c>
    </row>
    <row r="1104" spans="1:16" x14ac:dyDescent="0.3">
      <c r="A1104" s="211">
        <v>15</v>
      </c>
      <c r="B1104" s="176" t="s">
        <v>304</v>
      </c>
      <c r="C1104" s="176">
        <v>15090</v>
      </c>
      <c r="D1104" s="175" t="s">
        <v>310</v>
      </c>
      <c r="E1104" s="172">
        <v>129</v>
      </c>
      <c r="F1104" s="177">
        <v>71</v>
      </c>
      <c r="G1104" s="177">
        <v>21</v>
      </c>
      <c r="H1104" s="178">
        <v>37</v>
      </c>
      <c r="I1104" s="172">
        <v>123</v>
      </c>
      <c r="J1104" s="177">
        <v>70</v>
      </c>
      <c r="K1104" s="177">
        <v>16</v>
      </c>
      <c r="L1104" s="178">
        <v>37</v>
      </c>
      <c r="M1104" s="172">
        <v>131</v>
      </c>
      <c r="N1104" s="177">
        <v>69</v>
      </c>
      <c r="O1104" s="177">
        <v>17</v>
      </c>
      <c r="P1104" s="178">
        <v>45</v>
      </c>
    </row>
    <row r="1105" spans="1:16" x14ac:dyDescent="0.3">
      <c r="A1105" s="211">
        <v>68</v>
      </c>
      <c r="B1105" s="176" t="s">
        <v>918</v>
      </c>
      <c r="C1105" s="176">
        <v>68121</v>
      </c>
      <c r="D1105" s="175" t="s">
        <v>567</v>
      </c>
      <c r="E1105" s="172">
        <v>120</v>
      </c>
      <c r="F1105" s="177">
        <v>56</v>
      </c>
      <c r="G1105" s="177">
        <v>30</v>
      </c>
      <c r="H1105" s="178">
        <v>34</v>
      </c>
      <c r="I1105" s="172">
        <v>118</v>
      </c>
      <c r="J1105" s="177">
        <v>58</v>
      </c>
      <c r="K1105" s="177">
        <v>26</v>
      </c>
      <c r="L1105" s="178">
        <v>34</v>
      </c>
      <c r="M1105" s="172">
        <v>124</v>
      </c>
      <c r="N1105" s="177">
        <v>57</v>
      </c>
      <c r="O1105" s="177">
        <v>32</v>
      </c>
      <c r="P1105" s="178">
        <v>35</v>
      </c>
    </row>
    <row r="1106" spans="1:16" x14ac:dyDescent="0.3">
      <c r="A1106" s="211">
        <v>15</v>
      </c>
      <c r="B1106" s="176" t="s">
        <v>304</v>
      </c>
      <c r="C1106" s="176">
        <v>15879</v>
      </c>
      <c r="D1106" s="175" t="s">
        <v>422</v>
      </c>
      <c r="E1106" s="172">
        <v>119</v>
      </c>
      <c r="F1106" s="177">
        <v>72</v>
      </c>
      <c r="G1106" s="177">
        <v>10</v>
      </c>
      <c r="H1106" s="178">
        <v>37</v>
      </c>
      <c r="I1106" s="172">
        <v>120</v>
      </c>
      <c r="J1106" s="177">
        <v>73</v>
      </c>
      <c r="K1106" s="177">
        <v>10</v>
      </c>
      <c r="L1106" s="178">
        <v>37</v>
      </c>
      <c r="M1106" s="172">
        <v>127</v>
      </c>
      <c r="N1106" s="177">
        <v>74</v>
      </c>
      <c r="O1106" s="177">
        <v>11</v>
      </c>
      <c r="P1106" s="178">
        <v>42</v>
      </c>
    </row>
    <row r="1107" spans="1:16" x14ac:dyDescent="0.3">
      <c r="A1107" s="211">
        <v>68</v>
      </c>
      <c r="B1107" s="176" t="s">
        <v>918</v>
      </c>
      <c r="C1107" s="176">
        <v>68264</v>
      </c>
      <c r="D1107" s="175" t="s">
        <v>941</v>
      </c>
      <c r="E1107" s="172">
        <v>120</v>
      </c>
      <c r="F1107" s="177">
        <v>69</v>
      </c>
      <c r="G1107" s="177">
        <v>13</v>
      </c>
      <c r="H1107" s="178">
        <v>38</v>
      </c>
      <c r="I1107" s="172">
        <v>106</v>
      </c>
      <c r="J1107" s="177">
        <v>57</v>
      </c>
      <c r="K1107" s="177">
        <v>16</v>
      </c>
      <c r="L1107" s="178">
        <v>33</v>
      </c>
      <c r="M1107" s="172">
        <v>127</v>
      </c>
      <c r="N1107" s="177">
        <v>69</v>
      </c>
      <c r="O1107" s="177">
        <v>19</v>
      </c>
      <c r="P1107" s="178">
        <v>39</v>
      </c>
    </row>
    <row r="1108" spans="1:16" x14ac:dyDescent="0.3">
      <c r="A1108" s="211">
        <v>68</v>
      </c>
      <c r="B1108" s="176" t="s">
        <v>918</v>
      </c>
      <c r="C1108" s="176">
        <v>68686</v>
      </c>
      <c r="D1108" s="175" t="s">
        <v>981</v>
      </c>
      <c r="E1108" s="172">
        <v>125</v>
      </c>
      <c r="F1108" s="177">
        <v>66</v>
      </c>
      <c r="G1108" s="177">
        <v>8</v>
      </c>
      <c r="H1108" s="178">
        <v>51</v>
      </c>
      <c r="I1108" s="172">
        <v>81</v>
      </c>
      <c r="J1108" s="177">
        <v>49</v>
      </c>
      <c r="K1108" s="177">
        <v>10</v>
      </c>
      <c r="L1108" s="178">
        <v>22</v>
      </c>
      <c r="M1108" s="172">
        <v>150</v>
      </c>
      <c r="N1108" s="177">
        <v>84</v>
      </c>
      <c r="O1108" s="177">
        <v>14</v>
      </c>
      <c r="P1108" s="178">
        <v>52</v>
      </c>
    </row>
    <row r="1109" spans="1:16" x14ac:dyDescent="0.3">
      <c r="A1109" s="211">
        <v>15</v>
      </c>
      <c r="B1109" s="176" t="s">
        <v>304</v>
      </c>
      <c r="C1109" s="176">
        <v>15832</v>
      </c>
      <c r="D1109" s="175" t="s">
        <v>416</v>
      </c>
      <c r="E1109" s="172">
        <v>129</v>
      </c>
      <c r="F1109" s="177">
        <v>67</v>
      </c>
      <c r="G1109" s="177">
        <v>21</v>
      </c>
      <c r="H1109" s="178">
        <v>41</v>
      </c>
      <c r="I1109" s="172">
        <v>119</v>
      </c>
      <c r="J1109" s="177">
        <v>67</v>
      </c>
      <c r="K1109" s="177">
        <v>13</v>
      </c>
      <c r="L1109" s="178">
        <v>39</v>
      </c>
      <c r="M1109" s="172">
        <v>117</v>
      </c>
      <c r="N1109" s="177">
        <v>66</v>
      </c>
      <c r="O1109" s="177">
        <v>14</v>
      </c>
      <c r="P1109" s="178">
        <v>37</v>
      </c>
    </row>
    <row r="1110" spans="1:16" x14ac:dyDescent="0.3">
      <c r="A1110" s="211">
        <v>68</v>
      </c>
      <c r="B1110" s="176" t="s">
        <v>918</v>
      </c>
      <c r="C1110" s="176">
        <v>68169</v>
      </c>
      <c r="D1110" s="175" t="s">
        <v>930</v>
      </c>
      <c r="E1110" s="172">
        <v>132</v>
      </c>
      <c r="F1110" s="177">
        <v>67</v>
      </c>
      <c r="G1110" s="177">
        <v>25</v>
      </c>
      <c r="H1110" s="178">
        <v>40</v>
      </c>
      <c r="I1110" s="172">
        <v>117</v>
      </c>
      <c r="J1110" s="177">
        <v>66</v>
      </c>
      <c r="K1110" s="177">
        <v>12</v>
      </c>
      <c r="L1110" s="178">
        <v>39</v>
      </c>
      <c r="M1110" s="172">
        <v>117</v>
      </c>
      <c r="N1110" s="177">
        <v>66</v>
      </c>
      <c r="O1110" s="177">
        <v>13</v>
      </c>
      <c r="P1110" s="178">
        <v>38</v>
      </c>
    </row>
    <row r="1111" spans="1:16" x14ac:dyDescent="0.3">
      <c r="A1111" s="211">
        <v>68</v>
      </c>
      <c r="B1111" s="176" t="s">
        <v>918</v>
      </c>
      <c r="C1111" s="176">
        <v>68160</v>
      </c>
      <c r="D1111" s="175" t="s">
        <v>927</v>
      </c>
      <c r="E1111" s="172">
        <v>109</v>
      </c>
      <c r="F1111" s="177">
        <v>51</v>
      </c>
      <c r="G1111" s="177">
        <v>13</v>
      </c>
      <c r="H1111" s="178">
        <v>45</v>
      </c>
      <c r="I1111" s="172">
        <v>102</v>
      </c>
      <c r="J1111" s="177">
        <v>51</v>
      </c>
      <c r="K1111" s="177">
        <v>12</v>
      </c>
      <c r="L1111" s="178">
        <v>39</v>
      </c>
      <c r="M1111" s="172">
        <v>117</v>
      </c>
      <c r="N1111" s="177">
        <v>52</v>
      </c>
      <c r="O1111" s="177">
        <v>25</v>
      </c>
      <c r="P1111" s="178">
        <v>40</v>
      </c>
    </row>
    <row r="1112" spans="1:16" x14ac:dyDescent="0.3">
      <c r="A1112" s="211">
        <v>15</v>
      </c>
      <c r="B1112" s="176" t="s">
        <v>304</v>
      </c>
      <c r="C1112" s="176">
        <v>15226</v>
      </c>
      <c r="D1112" s="175" t="s">
        <v>330</v>
      </c>
      <c r="E1112" s="172">
        <v>114</v>
      </c>
      <c r="F1112" s="177">
        <v>40</v>
      </c>
      <c r="G1112" s="177">
        <v>31</v>
      </c>
      <c r="H1112" s="178">
        <v>43</v>
      </c>
      <c r="I1112" s="172">
        <v>108</v>
      </c>
      <c r="J1112" s="177">
        <v>40</v>
      </c>
      <c r="K1112" s="177">
        <v>34</v>
      </c>
      <c r="L1112" s="178">
        <v>34</v>
      </c>
      <c r="M1112" s="172">
        <v>127</v>
      </c>
      <c r="N1112" s="177">
        <v>43</v>
      </c>
      <c r="O1112" s="177">
        <v>38</v>
      </c>
      <c r="P1112" s="178">
        <v>46</v>
      </c>
    </row>
    <row r="1113" spans="1:16" x14ac:dyDescent="0.3">
      <c r="A1113" s="211">
        <v>68</v>
      </c>
      <c r="B1113" s="176" t="s">
        <v>918</v>
      </c>
      <c r="C1113" s="176">
        <v>68673</v>
      </c>
      <c r="D1113" s="175" t="s">
        <v>977</v>
      </c>
      <c r="E1113" s="172">
        <v>122</v>
      </c>
      <c r="F1113" s="177">
        <v>60</v>
      </c>
      <c r="G1113" s="177">
        <v>5</v>
      </c>
      <c r="H1113" s="178">
        <v>57</v>
      </c>
      <c r="I1113" s="172">
        <v>118</v>
      </c>
      <c r="J1113" s="177">
        <v>60</v>
      </c>
      <c r="K1113" s="177">
        <v>11</v>
      </c>
      <c r="L1113" s="178">
        <v>47</v>
      </c>
      <c r="M1113" s="172">
        <v>129</v>
      </c>
      <c r="N1113" s="177">
        <v>59</v>
      </c>
      <c r="O1113" s="177">
        <v>9</v>
      </c>
      <c r="P1113" s="178">
        <v>61</v>
      </c>
    </row>
    <row r="1114" spans="1:16" x14ac:dyDescent="0.3">
      <c r="A1114" s="211">
        <v>68</v>
      </c>
      <c r="B1114" s="176" t="s">
        <v>918</v>
      </c>
      <c r="C1114" s="176">
        <v>68425</v>
      </c>
      <c r="D1114" s="175" t="s">
        <v>959</v>
      </c>
      <c r="E1114" s="172">
        <v>116</v>
      </c>
      <c r="F1114" s="177">
        <v>65</v>
      </c>
      <c r="G1114" s="177">
        <v>14</v>
      </c>
      <c r="H1114" s="178">
        <v>37</v>
      </c>
      <c r="I1114" s="172">
        <v>110</v>
      </c>
      <c r="J1114" s="177">
        <v>66</v>
      </c>
      <c r="K1114" s="177">
        <v>13</v>
      </c>
      <c r="L1114" s="178">
        <v>31</v>
      </c>
      <c r="M1114" s="172">
        <v>117</v>
      </c>
      <c r="N1114" s="177">
        <v>68</v>
      </c>
      <c r="O1114" s="177">
        <v>14</v>
      </c>
      <c r="P1114" s="178">
        <v>35</v>
      </c>
    </row>
    <row r="1115" spans="1:16" x14ac:dyDescent="0.3">
      <c r="A1115" s="211">
        <v>91</v>
      </c>
      <c r="B1115" s="176" t="s">
        <v>1134</v>
      </c>
      <c r="C1115" s="176">
        <v>91405</v>
      </c>
      <c r="D1115" s="175" t="s">
        <v>1137</v>
      </c>
      <c r="E1115" s="172">
        <v>61</v>
      </c>
      <c r="F1115" s="177">
        <v>28</v>
      </c>
      <c r="G1115" s="177">
        <v>14</v>
      </c>
      <c r="H1115" s="178">
        <v>19</v>
      </c>
      <c r="I1115" s="172">
        <v>79</v>
      </c>
      <c r="J1115" s="177">
        <v>30</v>
      </c>
      <c r="K1115" s="177">
        <v>24</v>
      </c>
      <c r="L1115" s="178">
        <v>25</v>
      </c>
      <c r="M1115" s="172">
        <v>115</v>
      </c>
      <c r="N1115" s="177">
        <v>29</v>
      </c>
      <c r="O1115" s="177">
        <v>59</v>
      </c>
      <c r="P1115" s="178">
        <v>27</v>
      </c>
    </row>
    <row r="1116" spans="1:16" x14ac:dyDescent="0.3">
      <c r="A1116" s="211">
        <v>15</v>
      </c>
      <c r="B1116" s="176" t="s">
        <v>304</v>
      </c>
      <c r="C1116" s="176">
        <v>15511</v>
      </c>
      <c r="D1116" s="175" t="s">
        <v>364</v>
      </c>
      <c r="E1116" s="172">
        <v>109</v>
      </c>
      <c r="F1116" s="177">
        <v>67</v>
      </c>
      <c r="G1116" s="177">
        <v>9</v>
      </c>
      <c r="H1116" s="178">
        <v>33</v>
      </c>
      <c r="I1116" s="172">
        <v>95</v>
      </c>
      <c r="J1116" s="177">
        <v>54</v>
      </c>
      <c r="K1116" s="177">
        <v>11</v>
      </c>
      <c r="L1116" s="178">
        <v>30</v>
      </c>
      <c r="M1116" s="172">
        <v>114</v>
      </c>
      <c r="N1116" s="177">
        <v>67</v>
      </c>
      <c r="O1116" s="177">
        <v>11</v>
      </c>
      <c r="P1116" s="178">
        <v>36</v>
      </c>
    </row>
    <row r="1117" spans="1:16" x14ac:dyDescent="0.3">
      <c r="A1117" s="211">
        <v>68</v>
      </c>
      <c r="B1117" s="176" t="s">
        <v>918</v>
      </c>
      <c r="C1117" s="176">
        <v>68522</v>
      </c>
      <c r="D1117" s="175" t="s">
        <v>967</v>
      </c>
      <c r="E1117" s="172">
        <v>116</v>
      </c>
      <c r="F1117" s="177">
        <v>50</v>
      </c>
      <c r="G1117" s="177">
        <v>13</v>
      </c>
      <c r="H1117" s="178">
        <v>53</v>
      </c>
      <c r="I1117" s="172">
        <v>93</v>
      </c>
      <c r="J1117" s="177">
        <v>45</v>
      </c>
      <c r="K1117" s="177">
        <v>8</v>
      </c>
      <c r="L1117" s="178">
        <v>40</v>
      </c>
      <c r="M1117" s="172">
        <v>122</v>
      </c>
      <c r="N1117" s="177">
        <v>51</v>
      </c>
      <c r="O1117" s="177">
        <v>14</v>
      </c>
      <c r="P1117" s="178">
        <v>57</v>
      </c>
    </row>
    <row r="1118" spans="1:16" x14ac:dyDescent="0.3">
      <c r="A1118" s="211">
        <v>91</v>
      </c>
      <c r="B1118" s="176" t="s">
        <v>1134</v>
      </c>
      <c r="C1118" s="176">
        <v>91669</v>
      </c>
      <c r="D1118" s="175" t="s">
        <v>884</v>
      </c>
      <c r="E1118" s="172">
        <v>64</v>
      </c>
      <c r="F1118" s="177">
        <v>13</v>
      </c>
      <c r="G1118" s="177">
        <v>39</v>
      </c>
      <c r="H1118" s="178">
        <v>12</v>
      </c>
      <c r="I1118" s="172">
        <v>98</v>
      </c>
      <c r="J1118" s="177">
        <v>11</v>
      </c>
      <c r="K1118" s="177">
        <v>75</v>
      </c>
      <c r="L1118" s="178">
        <v>12</v>
      </c>
      <c r="M1118" s="172">
        <v>112</v>
      </c>
      <c r="N1118" s="177">
        <v>13</v>
      </c>
      <c r="O1118" s="177">
        <v>79</v>
      </c>
      <c r="P1118" s="178">
        <v>20</v>
      </c>
    </row>
    <row r="1119" spans="1:16" x14ac:dyDescent="0.3">
      <c r="A1119" s="212">
        <v>15</v>
      </c>
      <c r="B1119" s="176" t="s">
        <v>304</v>
      </c>
      <c r="C1119" s="176">
        <v>15660</v>
      </c>
      <c r="D1119" s="176" t="s">
        <v>382</v>
      </c>
      <c r="E1119" s="172">
        <v>108</v>
      </c>
      <c r="F1119" s="177">
        <v>74</v>
      </c>
      <c r="G1119" s="177">
        <v>12</v>
      </c>
      <c r="H1119" s="178">
        <v>22</v>
      </c>
      <c r="I1119" s="172">
        <v>93</v>
      </c>
      <c r="J1119" s="177">
        <v>74</v>
      </c>
      <c r="K1119" s="177">
        <v>2</v>
      </c>
      <c r="L1119" s="178">
        <v>17</v>
      </c>
      <c r="M1119" s="172">
        <v>109</v>
      </c>
      <c r="N1119" s="177">
        <v>77</v>
      </c>
      <c r="O1119" s="177">
        <v>10</v>
      </c>
      <c r="P1119" s="178">
        <v>22</v>
      </c>
    </row>
    <row r="1120" spans="1:16" x14ac:dyDescent="0.3">
      <c r="A1120" s="211">
        <v>50</v>
      </c>
      <c r="B1120" s="176" t="s">
        <v>777</v>
      </c>
      <c r="C1120" s="176">
        <v>50686</v>
      </c>
      <c r="D1120" s="176" t="s">
        <v>801</v>
      </c>
      <c r="E1120" s="172">
        <v>106</v>
      </c>
      <c r="F1120" s="177">
        <v>48</v>
      </c>
      <c r="G1120" s="177">
        <v>9</v>
      </c>
      <c r="H1120" s="178">
        <v>49</v>
      </c>
      <c r="I1120" s="172">
        <v>97</v>
      </c>
      <c r="J1120" s="177">
        <v>47</v>
      </c>
      <c r="K1120" s="177">
        <v>11</v>
      </c>
      <c r="L1120" s="178">
        <v>39</v>
      </c>
      <c r="M1120" s="172">
        <v>113</v>
      </c>
      <c r="N1120" s="177">
        <v>51</v>
      </c>
      <c r="O1120" s="177">
        <v>12</v>
      </c>
      <c r="P1120" s="178">
        <v>50</v>
      </c>
    </row>
    <row r="1121" spans="1:16" x14ac:dyDescent="0.3">
      <c r="A1121" s="211">
        <v>68</v>
      </c>
      <c r="B1121" s="176" t="s">
        <v>918</v>
      </c>
      <c r="C1121" s="176">
        <v>68370</v>
      </c>
      <c r="D1121" s="175" t="s">
        <v>954</v>
      </c>
      <c r="E1121" s="172">
        <v>91</v>
      </c>
      <c r="F1121" s="177">
        <v>37</v>
      </c>
      <c r="G1121" s="177">
        <v>12</v>
      </c>
      <c r="H1121" s="178">
        <v>42</v>
      </c>
      <c r="I1121" s="172">
        <v>92</v>
      </c>
      <c r="J1121" s="177">
        <v>37</v>
      </c>
      <c r="K1121" s="177">
        <v>12</v>
      </c>
      <c r="L1121" s="178">
        <v>43</v>
      </c>
      <c r="M1121" s="172">
        <v>94</v>
      </c>
      <c r="N1121" s="177">
        <v>44</v>
      </c>
      <c r="O1121" s="177">
        <v>11</v>
      </c>
      <c r="P1121" s="178">
        <v>39</v>
      </c>
    </row>
    <row r="1122" spans="1:16" x14ac:dyDescent="0.3">
      <c r="A1122" s="211">
        <v>94</v>
      </c>
      <c r="B1122" s="176" t="s">
        <v>1141</v>
      </c>
      <c r="C1122" s="176">
        <v>94884</v>
      </c>
      <c r="D1122" s="175" t="s">
        <v>247</v>
      </c>
      <c r="E1122" s="172">
        <v>92</v>
      </c>
      <c r="F1122" s="177">
        <v>16</v>
      </c>
      <c r="G1122" s="177">
        <v>70</v>
      </c>
      <c r="H1122" s="178">
        <v>6</v>
      </c>
      <c r="I1122" s="172">
        <v>97</v>
      </c>
      <c r="J1122" s="177">
        <v>16</v>
      </c>
      <c r="K1122" s="177">
        <v>72</v>
      </c>
      <c r="L1122" s="178">
        <v>9</v>
      </c>
      <c r="M1122" s="172">
        <v>95</v>
      </c>
      <c r="N1122" s="177">
        <v>15</v>
      </c>
      <c r="O1122" s="177">
        <v>73</v>
      </c>
      <c r="P1122" s="178">
        <v>7</v>
      </c>
    </row>
    <row r="1123" spans="1:16" x14ac:dyDescent="0.3">
      <c r="A1123" s="211">
        <v>94</v>
      </c>
      <c r="B1123" s="176" t="s">
        <v>1188</v>
      </c>
      <c r="C1123" s="176">
        <v>94885</v>
      </c>
      <c r="D1123" s="175" t="s">
        <v>1188</v>
      </c>
      <c r="E1123" s="172">
        <v>87</v>
      </c>
      <c r="F1123" s="177">
        <v>3</v>
      </c>
      <c r="G1123" s="177">
        <v>77</v>
      </c>
      <c r="H1123" s="178">
        <v>7</v>
      </c>
      <c r="I1123" s="172">
        <v>88</v>
      </c>
      <c r="J1123" s="177">
        <v>3</v>
      </c>
      <c r="K1123" s="177">
        <v>73</v>
      </c>
      <c r="L1123" s="178">
        <v>12</v>
      </c>
      <c r="M1123" s="172">
        <v>94</v>
      </c>
      <c r="N1123" s="177">
        <v>3</v>
      </c>
      <c r="O1123" s="177">
        <v>76</v>
      </c>
      <c r="P1123" s="178">
        <v>15</v>
      </c>
    </row>
    <row r="1124" spans="1:16" x14ac:dyDescent="0.3">
      <c r="A1124" s="211">
        <v>15</v>
      </c>
      <c r="B1124" s="176" t="s">
        <v>304</v>
      </c>
      <c r="C1124" s="176">
        <v>15401</v>
      </c>
      <c r="D1124" s="175" t="s">
        <v>349</v>
      </c>
      <c r="E1124" s="172">
        <v>110</v>
      </c>
      <c r="F1124" s="177">
        <v>60</v>
      </c>
      <c r="G1124" s="177">
        <v>2</v>
      </c>
      <c r="H1124" s="178">
        <v>48</v>
      </c>
      <c r="I1124" s="172">
        <v>81</v>
      </c>
      <c r="J1124" s="177">
        <v>54</v>
      </c>
      <c r="K1124" s="177">
        <v>1</v>
      </c>
      <c r="L1124" s="178">
        <v>26</v>
      </c>
      <c r="M1124" s="172">
        <v>107</v>
      </c>
      <c r="N1124" s="177">
        <v>62</v>
      </c>
      <c r="O1124" s="177">
        <v>1</v>
      </c>
      <c r="P1124" s="178">
        <v>44</v>
      </c>
    </row>
    <row r="1125" spans="1:16" x14ac:dyDescent="0.3">
      <c r="A1125" s="211">
        <v>50</v>
      </c>
      <c r="B1125" s="176" t="s">
        <v>777</v>
      </c>
      <c r="C1125" s="176">
        <v>50245</v>
      </c>
      <c r="D1125" s="175" t="s">
        <v>785</v>
      </c>
      <c r="E1125" s="172">
        <v>130</v>
      </c>
      <c r="F1125" s="177">
        <v>92</v>
      </c>
      <c r="G1125" s="177">
        <v>11</v>
      </c>
      <c r="H1125" s="178">
        <v>27</v>
      </c>
      <c r="I1125" s="172">
        <v>115</v>
      </c>
      <c r="J1125" s="177">
        <v>87</v>
      </c>
      <c r="K1125" s="177">
        <v>10</v>
      </c>
      <c r="L1125" s="178">
        <v>18</v>
      </c>
      <c r="M1125" s="172">
        <v>89</v>
      </c>
      <c r="N1125" s="177">
        <v>48</v>
      </c>
      <c r="O1125" s="177">
        <v>10</v>
      </c>
      <c r="P1125" s="178">
        <v>31</v>
      </c>
    </row>
    <row r="1126" spans="1:16" x14ac:dyDescent="0.3">
      <c r="A1126" s="211">
        <v>91</v>
      </c>
      <c r="B1126" s="176" t="s">
        <v>1134</v>
      </c>
      <c r="C1126" s="176">
        <v>91407</v>
      </c>
      <c r="D1126" s="175" t="s">
        <v>1138</v>
      </c>
      <c r="E1126" s="172">
        <v>63</v>
      </c>
      <c r="F1126" s="177">
        <v>27</v>
      </c>
      <c r="G1126" s="177">
        <v>15</v>
      </c>
      <c r="H1126" s="178">
        <v>21</v>
      </c>
      <c r="I1126" s="172">
        <v>74</v>
      </c>
      <c r="J1126" s="177">
        <v>27</v>
      </c>
      <c r="K1126" s="177">
        <v>24</v>
      </c>
      <c r="L1126" s="178">
        <v>23</v>
      </c>
      <c r="M1126" s="172">
        <v>79</v>
      </c>
      <c r="N1126" s="177">
        <v>27</v>
      </c>
      <c r="O1126" s="177">
        <v>24</v>
      </c>
      <c r="P1126" s="178">
        <v>28</v>
      </c>
    </row>
    <row r="1127" spans="1:16" x14ac:dyDescent="0.3">
      <c r="A1127" s="211">
        <v>15</v>
      </c>
      <c r="B1127" s="176" t="s">
        <v>304</v>
      </c>
      <c r="C1127" s="176">
        <v>15114</v>
      </c>
      <c r="D1127" s="175" t="s">
        <v>314</v>
      </c>
      <c r="E1127" s="172">
        <v>74</v>
      </c>
      <c r="F1127" s="177">
        <v>34</v>
      </c>
      <c r="G1127" s="177">
        <v>19</v>
      </c>
      <c r="H1127" s="178">
        <v>21</v>
      </c>
      <c r="I1127" s="172">
        <v>59</v>
      </c>
      <c r="J1127" s="177">
        <v>21</v>
      </c>
      <c r="K1127" s="177">
        <v>22</v>
      </c>
      <c r="L1127" s="178">
        <v>16</v>
      </c>
      <c r="M1127" s="172">
        <v>72</v>
      </c>
      <c r="N1127" s="177">
        <v>30</v>
      </c>
      <c r="O1127" s="177">
        <v>24</v>
      </c>
      <c r="P1127" s="178">
        <v>18</v>
      </c>
    </row>
    <row r="1128" spans="1:16" x14ac:dyDescent="0.3">
      <c r="A1128" s="211">
        <v>94</v>
      </c>
      <c r="B1128" s="176" t="s">
        <v>1141</v>
      </c>
      <c r="C1128" s="176">
        <v>94883</v>
      </c>
      <c r="D1128" s="175" t="s">
        <v>1144</v>
      </c>
      <c r="E1128" s="172">
        <v>54</v>
      </c>
      <c r="F1128" s="177">
        <v>20</v>
      </c>
      <c r="G1128" s="177">
        <v>27</v>
      </c>
      <c r="H1128" s="178">
        <v>7</v>
      </c>
      <c r="I1128" s="172">
        <v>57</v>
      </c>
      <c r="J1128" s="177">
        <v>19</v>
      </c>
      <c r="K1128" s="177">
        <v>30</v>
      </c>
      <c r="L1128" s="178">
        <v>8</v>
      </c>
      <c r="M1128" s="172">
        <v>67</v>
      </c>
      <c r="N1128" s="177">
        <v>20</v>
      </c>
      <c r="O1128" s="177">
        <v>28</v>
      </c>
      <c r="P1128" s="178">
        <v>19</v>
      </c>
    </row>
    <row r="1129" spans="1:16" x14ac:dyDescent="0.3">
      <c r="A1129" s="213">
        <v>97</v>
      </c>
      <c r="B1129" s="182" t="s">
        <v>1188</v>
      </c>
      <c r="C1129" s="182">
        <v>97511</v>
      </c>
      <c r="D1129" s="148" t="s">
        <v>1188</v>
      </c>
      <c r="E1129" s="183">
        <v>29</v>
      </c>
      <c r="F1129" s="186">
        <v>21</v>
      </c>
      <c r="G1129" s="186">
        <v>8</v>
      </c>
      <c r="H1129" s="184">
        <v>0</v>
      </c>
      <c r="I1129" s="183">
        <v>30</v>
      </c>
      <c r="J1129" s="186">
        <v>22</v>
      </c>
      <c r="K1129" s="186">
        <v>8</v>
      </c>
      <c r="L1129" s="184">
        <v>0</v>
      </c>
      <c r="M1129" s="183">
        <v>35</v>
      </c>
      <c r="N1129" s="186">
        <v>22</v>
      </c>
      <c r="O1129" s="186">
        <v>12</v>
      </c>
      <c r="P1129" s="184">
        <v>1</v>
      </c>
    </row>
    <row r="1130" spans="1:16" x14ac:dyDescent="0.3">
      <c r="A1130" s="207">
        <v>94</v>
      </c>
    </row>
  </sheetData>
  <sortState xmlns:xlrd2="http://schemas.microsoft.com/office/spreadsheetml/2017/richdata2" ref="A15:P1129">
    <sortCondition descending="1" ref="M15:M1129"/>
  </sortState>
  <mergeCells count="7">
    <mergeCell ref="D2:I4"/>
    <mergeCell ref="J2:K4"/>
    <mergeCell ref="D5:K5"/>
    <mergeCell ref="A11:P11"/>
    <mergeCell ref="E12:H12"/>
    <mergeCell ref="I12:L12"/>
    <mergeCell ref="M12:P1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Resultados generales</vt:lpstr>
      <vt:lpstr>Dependientes sector privado</vt:lpstr>
      <vt:lpstr>Independientes</vt:lpstr>
      <vt:lpstr>Monto de cotización</vt:lpstr>
      <vt:lpstr>Resumen municipal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ANDRYU ENRIQUE MENDOZA BELTRAN</dc:creator>
  <cp:lastModifiedBy>Mateo Grisales Hurtado</cp:lastModifiedBy>
  <cp:lastPrinted>2022-03-14T16:58:55Z</cp:lastPrinted>
  <dcterms:created xsi:type="dcterms:W3CDTF">2020-10-26T16:46:23Z</dcterms:created>
  <dcterms:modified xsi:type="dcterms:W3CDTF">2025-10-30T15:49:42Z</dcterms:modified>
</cp:coreProperties>
</file>