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WebImage.xml" ContentType="application/vnd.ms-excel.rdrichvaluewebimage+xml"/>
  <Override PartName="/xl/richData/rdrichvalue.xml" ContentType="application/vnd.ms-excel.rdrichvalue+xml"/>
  <Override PartName="/xl/richData/rdrichvaluestructure.xml" ContentType="application/vnd.ms-excel.rdrichvaluestructure+xml"/>
  <Override PartName="/xl/richData/rdarray.xml" ContentType="application/vnd.ms-excel.rdarray+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charts/chartEx1.xml" ContentType="application/vnd.ms-office.chartex+xml"/>
  <Override PartName="/xl/charts/style1.xml" ContentType="application/vnd.ms-office.chartstyle+xml"/>
  <Override PartName="/xl/charts/colors1.xml" ContentType="application/vnd.ms-office.chartcolorstyle+xml"/>
  <Override PartName="/xl/charts/chart1.xml" ContentType="application/vnd.openxmlformats-officedocument.drawingml.chart+xml"/>
  <Override PartName="/xl/charts/style2.xml" ContentType="application/vnd.ms-office.chartstyle+xml"/>
  <Override PartName="/xl/charts/colors2.xml" ContentType="application/vnd.ms-office.chartcolorstyle+xml"/>
  <Override PartName="/xl/charts/chart2.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xml"/>
  <Override PartName="/xl/charts/chartEx2.xml" ContentType="application/vnd.ms-office.chartex+xml"/>
  <Override PartName="/xl/charts/style4.xml" ContentType="application/vnd.ms-office.chartstyle+xml"/>
  <Override PartName="/xl/charts/colors4.xml" ContentType="application/vnd.ms-office.chartcolorstyle+xml"/>
  <Override PartName="/xl/charts/chart3.xml" ContentType="application/vnd.openxmlformats-officedocument.drawingml.chart+xml"/>
  <Override PartName="/xl/charts/style5.xml" ContentType="application/vnd.ms-office.chartstyle+xml"/>
  <Override PartName="/xl/charts/colors5.xml" ContentType="application/vnd.ms-office.chartcolorstyle+xml"/>
  <Override PartName="/xl/charts/chart4.xml" ContentType="application/vnd.openxmlformats-officedocument.drawingml.chart+xml"/>
  <Override PartName="/xl/charts/style6.xml" ContentType="application/vnd.ms-office.chartstyle+xml"/>
  <Override PartName="/xl/charts/colors6.xml" ContentType="application/vnd.ms-office.chartcolorstyle+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hidePivotFieldList="1" defaultThemeVersion="166925"/>
  <mc:AlternateContent xmlns:mc="http://schemas.openxmlformats.org/markup-compatibility/2006">
    <mc:Choice Requires="x15">
      <x15ac:absPath xmlns:x15ac="http://schemas.microsoft.com/office/spreadsheetml/2010/11/ac" url="C:\Users\Mateo Grisales\Downloads\"/>
    </mc:Choice>
  </mc:AlternateContent>
  <xr:revisionPtr revIDLastSave="0" documentId="13_ncr:1_{83B4A94B-17ED-4E3F-84B1-BB29C17AE8E3}" xr6:coauthVersionLast="47" xr6:coauthVersionMax="47" xr10:uidLastSave="{00000000-0000-0000-0000-000000000000}"/>
  <bookViews>
    <workbookView xWindow="28680" yWindow="-120" windowWidth="29040" windowHeight="16440" xr2:uid="{C1906065-A51F-4A52-ADBA-E90869F494AF}"/>
  </bookViews>
  <sheets>
    <sheet name="Resultados generales" sheetId="1" r:id="rId1"/>
    <sheet name="Dependientes sector privado" sheetId="2" r:id="rId2"/>
    <sheet name="Independientes" sheetId="5" r:id="rId3"/>
    <sheet name="Monto de cotización" sheetId="4" r:id="rId4"/>
    <sheet name="Resumen municipal" sheetId="6" r:id="rId5"/>
  </sheets>
  <definedNames>
    <definedName name="_xlnm._FilterDatabase" localSheetId="4" hidden="1">'Resumen municipal'!$E$13:$P$1129</definedName>
    <definedName name="_xlchart.v6.0" hidden="1">'Dependientes sector privado'!$A$82:$D$82</definedName>
    <definedName name="_xlchart.v6.1" hidden="1">'Dependientes sector privado'!$A$83:$D$115</definedName>
    <definedName name="_xlchart.v6.2" hidden="1">'Dependientes sector privado'!$E$82</definedName>
    <definedName name="_xlchart.v6.3" hidden="1">'Dependientes sector privado'!$F$83:$F$116</definedName>
    <definedName name="_xlchart.v6.4" hidden="1">Independientes!$A$65:$D$65</definedName>
    <definedName name="_xlchart.v6.5" hidden="1">Independientes!$A$66:$D$98</definedName>
    <definedName name="_xlchart.v6.6" hidden="1">Independientes!$E$65</definedName>
    <definedName name="_xlchart.v6.7" hidden="1">Independientes!$F$66:$F$99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 i="1" l="1"/>
  <c r="G74" i="2"/>
  <c r="I74" i="2"/>
  <c r="N44" i="2"/>
  <c r="N43" i="2"/>
  <c r="E107" i="5"/>
  <c r="B107" i="5"/>
  <c r="H107" i="5" s="1"/>
  <c r="B124" i="2"/>
  <c r="N45" i="2"/>
  <c r="I75" i="2" l="1"/>
  <c r="G75" i="2"/>
  <c r="H75" i="2"/>
  <c r="H124" i="2"/>
  <c r="E84" i="5"/>
  <c r="F35" i="5"/>
  <c r="F52" i="2"/>
  <c r="H35" i="5"/>
  <c r="E124" i="2"/>
  <c r="E52" i="2" l="1"/>
  <c r="I107" i="5"/>
  <c r="E35" i="5"/>
  <c r="H52" i="2"/>
  <c r="I124" i="5"/>
  <c r="H123" i="5"/>
  <c r="H121" i="5"/>
  <c r="H117" i="5"/>
  <c r="H115" i="5"/>
  <c r="H113" i="5"/>
  <c r="H111" i="5"/>
  <c r="E97" i="5"/>
  <c r="F94" i="5"/>
  <c r="E89" i="5"/>
  <c r="E86" i="5"/>
  <c r="F78" i="5"/>
  <c r="E73" i="5"/>
  <c r="F68" i="5"/>
  <c r="E36" i="5"/>
  <c r="H140" i="2"/>
  <c r="H138" i="2"/>
  <c r="H136" i="2"/>
  <c r="H134" i="2"/>
  <c r="H132" i="2"/>
  <c r="H128" i="2"/>
  <c r="F115" i="2"/>
  <c r="F114" i="2"/>
  <c r="E109" i="2"/>
  <c r="E106" i="2"/>
  <c r="E104" i="2"/>
  <c r="F104" i="2"/>
  <c r="E101" i="2"/>
  <c r="E98" i="2"/>
  <c r="F96" i="2"/>
  <c r="E90" i="2"/>
  <c r="E88" i="2"/>
  <c r="F88" i="2"/>
  <c r="E85" i="2"/>
  <c r="I124" i="2"/>
  <c r="F72" i="2"/>
  <c r="F69" i="2"/>
  <c r="H67" i="2"/>
  <c r="F61" i="2"/>
  <c r="H59" i="2"/>
  <c r="F56" i="2"/>
  <c r="H124" i="5"/>
  <c r="H122" i="5"/>
  <c r="H120" i="5"/>
  <c r="H118" i="5"/>
  <c r="H114" i="5"/>
  <c r="H110" i="5"/>
  <c r="F98" i="5"/>
  <c r="F95" i="5"/>
  <c r="E92" i="5"/>
  <c r="F87" i="5"/>
  <c r="E81" i="5"/>
  <c r="F79" i="5"/>
  <c r="E76" i="5"/>
  <c r="F74" i="5"/>
  <c r="E71" i="5"/>
  <c r="F71" i="5"/>
  <c r="E70" i="5"/>
  <c r="H52" i="5"/>
  <c r="H50" i="5"/>
  <c r="H44" i="5"/>
  <c r="H42" i="5"/>
  <c r="I122" i="5"/>
  <c r="H119" i="5"/>
  <c r="I118" i="5"/>
  <c r="I116" i="5"/>
  <c r="I114" i="5"/>
  <c r="H112" i="5"/>
  <c r="I110" i="5"/>
  <c r="F45" i="5"/>
  <c r="F37" i="5"/>
  <c r="I141" i="2"/>
  <c r="I136" i="2"/>
  <c r="H135" i="2"/>
  <c r="I134" i="2"/>
  <c r="H133" i="2"/>
  <c r="I132" i="2"/>
  <c r="H130" i="2"/>
  <c r="E111" i="2"/>
  <c r="F103" i="2"/>
  <c r="E95" i="2"/>
  <c r="F93" i="2"/>
  <c r="E87" i="2"/>
  <c r="E112" i="2"/>
  <c r="F107" i="2"/>
  <c r="H73" i="2"/>
  <c r="F71" i="2"/>
  <c r="H70" i="2"/>
  <c r="H66" i="2"/>
  <c r="F62" i="2"/>
  <c r="H57" i="2"/>
  <c r="H55" i="2"/>
  <c r="H54" i="2"/>
  <c r="E102" i="2"/>
  <c r="F100" i="2"/>
  <c r="E99" i="2"/>
  <c r="E97" i="2"/>
  <c r="F97" i="2"/>
  <c r="E94" i="2"/>
  <c r="E91" i="2"/>
  <c r="F84" i="2"/>
  <c r="I123" i="5"/>
  <c r="H116" i="5"/>
  <c r="I115" i="5"/>
  <c r="I113" i="5"/>
  <c r="I112" i="5"/>
  <c r="I111" i="5"/>
  <c r="E96" i="5"/>
  <c r="E91" i="5"/>
  <c r="F90" i="5"/>
  <c r="F85" i="5"/>
  <c r="E82" i="5"/>
  <c r="E77" i="5"/>
  <c r="E75" i="5"/>
  <c r="F69" i="5"/>
  <c r="H54" i="5"/>
  <c r="F53" i="5"/>
  <c r="F51" i="5"/>
  <c r="F49" i="5"/>
  <c r="H49" i="5"/>
  <c r="F48" i="5"/>
  <c r="H48" i="5"/>
  <c r="E85" i="5"/>
  <c r="F82" i="5"/>
  <c r="E80" i="5"/>
  <c r="F56" i="5"/>
  <c r="H43" i="5"/>
  <c r="H38" i="5"/>
  <c r="I138" i="2"/>
  <c r="I137" i="2"/>
  <c r="I133" i="2"/>
  <c r="I131" i="2"/>
  <c r="I130" i="2"/>
  <c r="I129" i="2"/>
  <c r="I128" i="2"/>
  <c r="H141" i="2"/>
  <c r="H139" i="2"/>
  <c r="H137" i="2"/>
  <c r="H131" i="2"/>
  <c r="H129" i="2"/>
  <c r="E113" i="2"/>
  <c r="F113" i="2"/>
  <c r="E108" i="2"/>
  <c r="E103" i="2"/>
  <c r="E92" i="2"/>
  <c r="F87" i="2"/>
  <c r="E86" i="2"/>
  <c r="H72" i="2"/>
  <c r="H71" i="2"/>
  <c r="F67" i="2"/>
  <c r="H65" i="2"/>
  <c r="H64" i="2"/>
  <c r="H62" i="2"/>
  <c r="F60" i="2"/>
  <c r="F93" i="5"/>
  <c r="E88" i="5"/>
  <c r="E83" i="5"/>
  <c r="F77" i="5"/>
  <c r="E72" i="5"/>
  <c r="E67" i="5"/>
  <c r="E66" i="5"/>
  <c r="E84" i="2"/>
  <c r="E89" i="2"/>
  <c r="F89" i="2"/>
  <c r="E100" i="2"/>
  <c r="E107" i="2"/>
  <c r="E110" i="2"/>
  <c r="F110" i="2"/>
  <c r="E115" i="2"/>
  <c r="I121" i="5"/>
  <c r="I120" i="5"/>
  <c r="I119" i="5"/>
  <c r="I117" i="5"/>
  <c r="I109" i="5"/>
  <c r="E93" i="5"/>
  <c r="F91" i="5"/>
  <c r="E90" i="5"/>
  <c r="F88" i="5"/>
  <c r="E87" i="5"/>
  <c r="F83" i="5"/>
  <c r="F72" i="5"/>
  <c r="F67" i="5"/>
  <c r="H56" i="5"/>
  <c r="H51" i="5"/>
  <c r="H46" i="5"/>
  <c r="F46" i="5"/>
  <c r="H41" i="5"/>
  <c r="F41" i="5"/>
  <c r="H40" i="5"/>
  <c r="F40" i="5"/>
  <c r="F38" i="5"/>
  <c r="I140" i="2"/>
  <c r="I139" i="2"/>
  <c r="I135" i="2"/>
  <c r="I127" i="2"/>
  <c r="H127" i="2"/>
  <c r="I126" i="2"/>
  <c r="F73" i="2"/>
  <c r="H68" i="2"/>
  <c r="F68" i="2"/>
  <c r="H58" i="2"/>
  <c r="F57" i="2"/>
  <c r="H56" i="2"/>
  <c r="F92" i="5" l="1"/>
  <c r="F76" i="5"/>
  <c r="G51" i="5"/>
  <c r="G46" i="5"/>
  <c r="F36" i="5"/>
  <c r="G36" i="5"/>
  <c r="F86" i="5"/>
  <c r="F111" i="2"/>
  <c r="F98" i="2"/>
  <c r="E114" i="2"/>
  <c r="F90" i="2"/>
  <c r="F106" i="2"/>
  <c r="I57" i="2"/>
  <c r="F105" i="2"/>
  <c r="E105" i="2"/>
  <c r="F99" i="2"/>
  <c r="F94" i="2"/>
  <c r="F91" i="2"/>
  <c r="E94" i="5"/>
  <c r="E69" i="5"/>
  <c r="F75" i="5"/>
  <c r="F70" i="5"/>
  <c r="E74" i="5"/>
  <c r="E78" i="5"/>
  <c r="E79" i="5"/>
  <c r="E95" i="5"/>
  <c r="F80" i="5"/>
  <c r="F96" i="5"/>
  <c r="E98" i="5"/>
  <c r="F66" i="5"/>
  <c r="E68" i="5"/>
  <c r="F84" i="5"/>
  <c r="F52" i="5"/>
  <c r="F43" i="5"/>
  <c r="H36" i="5"/>
  <c r="F54" i="5"/>
  <c r="F44" i="5"/>
  <c r="H142" i="2"/>
  <c r="E117" i="2"/>
  <c r="F117" i="2"/>
  <c r="F112" i="2"/>
  <c r="E96" i="2"/>
  <c r="F95" i="2"/>
  <c r="F101" i="2"/>
  <c r="F85" i="2"/>
  <c r="E83" i="2"/>
  <c r="E93" i="2"/>
  <c r="F83" i="2"/>
  <c r="F108" i="2"/>
  <c r="F92" i="2"/>
  <c r="F102" i="2"/>
  <c r="F86" i="2"/>
  <c r="F109" i="2"/>
  <c r="G58" i="2"/>
  <c r="G56" i="2"/>
  <c r="F59" i="2"/>
  <c r="F70" i="2"/>
  <c r="H60" i="2"/>
  <c r="F64" i="2"/>
  <c r="F66" i="2"/>
  <c r="F65" i="2"/>
  <c r="F54" i="2"/>
  <c r="H109" i="5"/>
  <c r="I125" i="5"/>
  <c r="F100" i="5"/>
  <c r="E100" i="5"/>
  <c r="F73" i="5"/>
  <c r="F81" i="5"/>
  <c r="F89" i="5"/>
  <c r="F97" i="5"/>
  <c r="E57" i="5"/>
  <c r="E49" i="5"/>
  <c r="E41" i="5"/>
  <c r="E43" i="5"/>
  <c r="E52" i="5"/>
  <c r="E44" i="5"/>
  <c r="I58" i="5"/>
  <c r="H58" i="5"/>
  <c r="E50" i="5"/>
  <c r="E42" i="5"/>
  <c r="G58" i="5"/>
  <c r="E53" i="5"/>
  <c r="E45" i="5"/>
  <c r="E37" i="5"/>
  <c r="F58" i="5"/>
  <c r="E56" i="5"/>
  <c r="E48" i="5"/>
  <c r="E40" i="5"/>
  <c r="E51" i="5"/>
  <c r="E54" i="5"/>
  <c r="E46" i="5"/>
  <c r="E38" i="5"/>
  <c r="G53" i="5"/>
  <c r="G45" i="5"/>
  <c r="G37" i="5"/>
  <c r="G56" i="5"/>
  <c r="G48" i="5"/>
  <c r="G40" i="5"/>
  <c r="G49" i="5"/>
  <c r="G43" i="5"/>
  <c r="G54" i="5"/>
  <c r="G38" i="5"/>
  <c r="G41" i="5"/>
  <c r="G57" i="5"/>
  <c r="G52" i="5"/>
  <c r="G44" i="5"/>
  <c r="I47" i="5"/>
  <c r="I56" i="5"/>
  <c r="I48" i="5"/>
  <c r="I40" i="5"/>
  <c r="I51" i="5"/>
  <c r="I43" i="5"/>
  <c r="I54" i="5"/>
  <c r="I46" i="5"/>
  <c r="I38" i="5"/>
  <c r="I39" i="5"/>
  <c r="I49" i="5"/>
  <c r="I41" i="5"/>
  <c r="I57" i="5"/>
  <c r="I52" i="5"/>
  <c r="I44" i="5"/>
  <c r="I36" i="5"/>
  <c r="I50" i="5"/>
  <c r="I42" i="5"/>
  <c r="I55" i="5"/>
  <c r="I37" i="5"/>
  <c r="G39" i="5"/>
  <c r="G42" i="5"/>
  <c r="I45" i="5"/>
  <c r="G47" i="5"/>
  <c r="G50" i="5"/>
  <c r="I53" i="5"/>
  <c r="G55" i="5"/>
  <c r="H39" i="5"/>
  <c r="H47" i="5"/>
  <c r="H55" i="5"/>
  <c r="E39" i="5"/>
  <c r="F42" i="5"/>
  <c r="E47" i="5"/>
  <c r="F50" i="5"/>
  <c r="E55" i="5"/>
  <c r="H37" i="5"/>
  <c r="F39" i="5"/>
  <c r="H45" i="5"/>
  <c r="F47" i="5"/>
  <c r="H53" i="5"/>
  <c r="F55" i="5"/>
  <c r="I142" i="2"/>
  <c r="H126" i="2"/>
  <c r="G67" i="2"/>
  <c r="G59" i="2"/>
  <c r="G54" i="2"/>
  <c r="G70" i="2"/>
  <c r="G62" i="2"/>
  <c r="G73" i="2"/>
  <c r="G65" i="2"/>
  <c r="G57" i="2"/>
  <c r="G68" i="2"/>
  <c r="G60" i="2"/>
  <c r="G72" i="2"/>
  <c r="G64" i="2"/>
  <c r="G71" i="2"/>
  <c r="E57" i="2"/>
  <c r="E56" i="2"/>
  <c r="E72" i="2"/>
  <c r="E64" i="2"/>
  <c r="E67" i="2"/>
  <c r="E59" i="2"/>
  <c r="E54" i="2"/>
  <c r="E74" i="2"/>
  <c r="E66" i="2"/>
  <c r="E70" i="2"/>
  <c r="E62" i="2"/>
  <c r="E58" i="2"/>
  <c r="E53" i="2"/>
  <c r="F75" i="2"/>
  <c r="E73" i="2"/>
  <c r="E65" i="2"/>
  <c r="E68" i="2"/>
  <c r="E60" i="2"/>
  <c r="E71" i="2"/>
  <c r="I59" i="2"/>
  <c r="E61" i="2"/>
  <c r="I67" i="2"/>
  <c r="E69" i="2"/>
  <c r="I63" i="2"/>
  <c r="I73" i="2"/>
  <c r="I65" i="2"/>
  <c r="I68" i="2"/>
  <c r="I60" i="2"/>
  <c r="I55" i="2"/>
  <c r="I71" i="2"/>
  <c r="I66" i="2"/>
  <c r="I58" i="2"/>
  <c r="I56" i="2"/>
  <c r="I64" i="2"/>
  <c r="I54" i="2"/>
  <c r="I70" i="2"/>
  <c r="I62" i="2"/>
  <c r="I72" i="2"/>
  <c r="G69" i="2"/>
  <c r="F53" i="2"/>
  <c r="E55" i="2"/>
  <c r="G66" i="2"/>
  <c r="H69" i="2"/>
  <c r="G61" i="2"/>
  <c r="H53" i="2"/>
  <c r="F55" i="2"/>
  <c r="I61" i="2"/>
  <c r="G63" i="2"/>
  <c r="I69" i="2"/>
  <c r="F58" i="2"/>
  <c r="E63" i="2"/>
  <c r="G53" i="2"/>
  <c r="F63" i="2"/>
  <c r="I53" i="2"/>
  <c r="G55" i="2"/>
  <c r="H63" i="2"/>
  <c r="H61" i="2"/>
  <c r="H125" i="5" l="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33">
    <bk>
      <extLst>
        <ext uri="{3e2802c4-a4d2-4d8b-9148-e3be6c30e623}">
          <xlrd:rvb i="0"/>
        </ext>
      </extLst>
    </bk>
    <bk>
      <extLst>
        <ext uri="{3e2802c4-a4d2-4d8b-9148-e3be6c30e623}">
          <xlrd:rvb i="11"/>
        </ext>
      </extLst>
    </bk>
    <bk>
      <extLst>
        <ext uri="{3e2802c4-a4d2-4d8b-9148-e3be6c30e623}">
          <xlrd:rvb i="20"/>
        </ext>
      </extLst>
    </bk>
    <bk>
      <extLst>
        <ext uri="{3e2802c4-a4d2-4d8b-9148-e3be6c30e623}">
          <xlrd:rvb i="29"/>
        </ext>
      </extLst>
    </bk>
    <bk>
      <extLst>
        <ext uri="{3e2802c4-a4d2-4d8b-9148-e3be6c30e623}">
          <xlrd:rvb i="37"/>
        </ext>
      </extLst>
    </bk>
    <bk>
      <extLst>
        <ext uri="{3e2802c4-a4d2-4d8b-9148-e3be6c30e623}">
          <xlrd:rvb i="45"/>
        </ext>
      </extLst>
    </bk>
    <bk>
      <extLst>
        <ext uri="{3e2802c4-a4d2-4d8b-9148-e3be6c30e623}">
          <xlrd:rvb i="54"/>
        </ext>
      </extLst>
    </bk>
    <bk>
      <extLst>
        <ext uri="{3e2802c4-a4d2-4d8b-9148-e3be6c30e623}">
          <xlrd:rvb i="63"/>
        </ext>
      </extLst>
    </bk>
    <bk>
      <extLst>
        <ext uri="{3e2802c4-a4d2-4d8b-9148-e3be6c30e623}">
          <xlrd:rvb i="72"/>
        </ext>
      </extLst>
    </bk>
    <bk>
      <extLst>
        <ext uri="{3e2802c4-a4d2-4d8b-9148-e3be6c30e623}">
          <xlrd:rvb i="81"/>
        </ext>
      </extLst>
    </bk>
    <bk>
      <extLst>
        <ext uri="{3e2802c4-a4d2-4d8b-9148-e3be6c30e623}">
          <xlrd:rvb i="90"/>
        </ext>
      </extLst>
    </bk>
    <bk>
      <extLst>
        <ext uri="{3e2802c4-a4d2-4d8b-9148-e3be6c30e623}">
          <xlrd:rvb i="99"/>
        </ext>
      </extLst>
    </bk>
    <bk>
      <extLst>
        <ext uri="{3e2802c4-a4d2-4d8b-9148-e3be6c30e623}">
          <xlrd:rvb i="107"/>
        </ext>
      </extLst>
    </bk>
    <bk>
      <extLst>
        <ext uri="{3e2802c4-a4d2-4d8b-9148-e3be6c30e623}">
          <xlrd:rvb i="116"/>
        </ext>
      </extLst>
    </bk>
    <bk>
      <extLst>
        <ext uri="{3e2802c4-a4d2-4d8b-9148-e3be6c30e623}">
          <xlrd:rvb i="125"/>
        </ext>
      </extLst>
    </bk>
    <bk>
      <extLst>
        <ext uri="{3e2802c4-a4d2-4d8b-9148-e3be6c30e623}">
          <xlrd:rvb i="133"/>
        </ext>
      </extLst>
    </bk>
    <bk>
      <extLst>
        <ext uri="{3e2802c4-a4d2-4d8b-9148-e3be6c30e623}">
          <xlrd:rvb i="141"/>
        </ext>
      </extLst>
    </bk>
    <bk>
      <extLst>
        <ext uri="{3e2802c4-a4d2-4d8b-9148-e3be6c30e623}">
          <xlrd:rvb i="150"/>
        </ext>
      </extLst>
    </bk>
    <bk>
      <extLst>
        <ext uri="{3e2802c4-a4d2-4d8b-9148-e3be6c30e623}">
          <xlrd:rvb i="159"/>
        </ext>
      </extLst>
    </bk>
    <bk>
      <extLst>
        <ext uri="{3e2802c4-a4d2-4d8b-9148-e3be6c30e623}">
          <xlrd:rvb i="168"/>
        </ext>
      </extLst>
    </bk>
    <bk>
      <extLst>
        <ext uri="{3e2802c4-a4d2-4d8b-9148-e3be6c30e623}">
          <xlrd:rvb i="178"/>
        </ext>
      </extLst>
    </bk>
    <bk>
      <extLst>
        <ext uri="{3e2802c4-a4d2-4d8b-9148-e3be6c30e623}">
          <xlrd:rvb i="186"/>
        </ext>
      </extLst>
    </bk>
    <bk>
      <extLst>
        <ext uri="{3e2802c4-a4d2-4d8b-9148-e3be6c30e623}">
          <xlrd:rvb i="195"/>
        </ext>
      </extLst>
    </bk>
    <bk>
      <extLst>
        <ext uri="{3e2802c4-a4d2-4d8b-9148-e3be6c30e623}">
          <xlrd:rvb i="204"/>
        </ext>
      </extLst>
    </bk>
    <bk>
      <extLst>
        <ext uri="{3e2802c4-a4d2-4d8b-9148-e3be6c30e623}">
          <xlrd:rvb i="213"/>
        </ext>
      </extLst>
    </bk>
    <bk>
      <extLst>
        <ext uri="{3e2802c4-a4d2-4d8b-9148-e3be6c30e623}">
          <xlrd:rvb i="222"/>
        </ext>
      </extLst>
    </bk>
    <bk>
      <extLst>
        <ext uri="{3e2802c4-a4d2-4d8b-9148-e3be6c30e623}">
          <xlrd:rvb i="231"/>
        </ext>
      </extLst>
    </bk>
    <bk>
      <extLst>
        <ext uri="{3e2802c4-a4d2-4d8b-9148-e3be6c30e623}">
          <xlrd:rvb i="240"/>
        </ext>
      </extLst>
    </bk>
    <bk>
      <extLst>
        <ext uri="{3e2802c4-a4d2-4d8b-9148-e3be6c30e623}">
          <xlrd:rvb i="249"/>
        </ext>
      </extLst>
    </bk>
    <bk>
      <extLst>
        <ext uri="{3e2802c4-a4d2-4d8b-9148-e3be6c30e623}">
          <xlrd:rvb i="258"/>
        </ext>
      </extLst>
    </bk>
    <bk>
      <extLst>
        <ext uri="{3e2802c4-a4d2-4d8b-9148-e3be6c30e623}">
          <xlrd:rvb i="267"/>
        </ext>
      </extLst>
    </bk>
    <bk>
      <extLst>
        <ext uri="{3e2802c4-a4d2-4d8b-9148-e3be6c30e623}">
          <xlrd:rvb i="277"/>
        </ext>
      </extLst>
    </bk>
    <bk>
      <extLst>
        <ext uri="{3e2802c4-a4d2-4d8b-9148-e3be6c30e623}">
          <xlrd:rvb i="286"/>
        </ext>
      </extLst>
    </bk>
  </futureMetadata>
  <valueMetadata count="33">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bk>
      <rc t="1" v="21"/>
    </bk>
    <bk>
      <rc t="1" v="22"/>
    </bk>
    <bk>
      <rc t="1" v="23"/>
    </bk>
    <bk>
      <rc t="1" v="24"/>
    </bk>
    <bk>
      <rc t="1" v="25"/>
    </bk>
    <bk>
      <rc t="1" v="26"/>
    </bk>
    <bk>
      <rc t="1" v="27"/>
    </bk>
    <bk>
      <rc t="1" v="28"/>
    </bk>
    <bk>
      <rc t="1" v="29"/>
    </bk>
    <bk>
      <rc t="1" v="30"/>
    </bk>
    <bk>
      <rc t="1" v="31"/>
    </bk>
    <bk>
      <rc t="1" v="32"/>
    </bk>
  </valueMetadata>
</metadata>
</file>

<file path=xl/sharedStrings.xml><?xml version="1.0" encoding="utf-8"?>
<sst xmlns="http://schemas.openxmlformats.org/spreadsheetml/2006/main" count="2912" uniqueCount="1192">
  <si>
    <t>Rango IBC</t>
  </si>
  <si>
    <t>Total de cotizantes</t>
  </si>
  <si>
    <t>Total de Independientes</t>
  </si>
  <si>
    <t>Mayor a 1 y hasta 2 SMMLV</t>
  </si>
  <si>
    <t>Mayor a 2 y hasta 5 SMMLV</t>
  </si>
  <si>
    <t>Mayor a 5 SMMLV</t>
  </si>
  <si>
    <t>Total de Dependientes</t>
  </si>
  <si>
    <t>Mes</t>
  </si>
  <si>
    <t>Total</t>
  </si>
  <si>
    <t>Actividad (Sección CIIU Rev. 4. A.C)</t>
  </si>
  <si>
    <t>Construcción</t>
  </si>
  <si>
    <t>Industrias manufactureras</t>
  </si>
  <si>
    <t>Alojamiento y servicios de comida</t>
  </si>
  <si>
    <t>Transporte y almacenamiento</t>
  </si>
  <si>
    <t>Educación</t>
  </si>
  <si>
    <t>Otras actividades de servicios</t>
  </si>
  <si>
    <t>Explotación de minas y canteras</t>
  </si>
  <si>
    <t>Actividades financieras y de seguros</t>
  </si>
  <si>
    <t>Actividades inmobiliarias</t>
  </si>
  <si>
    <t>Información y comunicaciones</t>
  </si>
  <si>
    <t>Total general</t>
  </si>
  <si>
    <t xml:space="preserve">Total cotizantes de sector privado según la actividad económica </t>
  </si>
  <si>
    <t>Subsistema</t>
  </si>
  <si>
    <t>ARL</t>
  </si>
  <si>
    <t>CCF</t>
  </si>
  <si>
    <t xml:space="preserve">Total monto de cotización en millones de pesos para todos los cotizantes dependientes </t>
  </si>
  <si>
    <t>Mediana (51-200)</t>
  </si>
  <si>
    <t xml:space="preserve">Resultados cotizaciones </t>
  </si>
  <si>
    <t>Micro (2-10)</t>
  </si>
  <si>
    <t>Variaciones Mensual del número de cotizantes</t>
  </si>
  <si>
    <t>Número de novedades</t>
  </si>
  <si>
    <t>Número de cotizantes</t>
  </si>
  <si>
    <t>Total de Dependientes Priv</t>
  </si>
  <si>
    <t>Número de aportantes privados por tamaño</t>
  </si>
  <si>
    <t>Muy Grande (Más de 500)</t>
  </si>
  <si>
    <t>Grande (201-500)</t>
  </si>
  <si>
    <t>Pequeña (11-50)</t>
  </si>
  <si>
    <t>Micro (Igual a 1)</t>
  </si>
  <si>
    <t>Total cotizantes Independientes, Dependientes y Dependientes del Sector Privado</t>
  </si>
  <si>
    <t>Tamaño</t>
  </si>
  <si>
    <t>Número de aportantes privados</t>
  </si>
  <si>
    <t>Novedades</t>
  </si>
  <si>
    <t>Novedades de Cotizantes Privados</t>
  </si>
  <si>
    <t>Ingresos</t>
  </si>
  <si>
    <t>Retiros</t>
  </si>
  <si>
    <t>Suspensiones temporales</t>
  </si>
  <si>
    <t>Variaciones anuales</t>
  </si>
  <si>
    <t>Total cotizantes de sector privado según Departamento</t>
  </si>
  <si>
    <t>Departamento</t>
  </si>
  <si>
    <t>Var. Mensual</t>
  </si>
  <si>
    <t>Var. Anual</t>
  </si>
  <si>
    <t>Sin Información</t>
  </si>
  <si>
    <t>Anexos Técnicos Independientes</t>
  </si>
  <si>
    <t>Novedades de Cotizantes Independientes</t>
  </si>
  <si>
    <t xml:space="preserve">Total cotizantes de Independientes según la actividad económica </t>
  </si>
  <si>
    <t>Total cotizantes independientes según Departamento</t>
  </si>
  <si>
    <t>Salud</t>
  </si>
  <si>
    <t>Pensión</t>
  </si>
  <si>
    <t xml:space="preserve">Total monto de cotización en millones de pesos para todos los cotizantes independientes </t>
  </si>
  <si>
    <t>Anexos Técnicos Monto de cotización</t>
  </si>
  <si>
    <t xml:space="preserve">* Nota: Corresponden a los asociados a aportantes del sector privado, es decir los tipos de cotizantes 1, 2 o 22 </t>
  </si>
  <si>
    <t>Act artísticas y de entretenimiento</t>
  </si>
  <si>
    <t>Actividades de servicios administrativos</t>
  </si>
  <si>
    <t>Admin. pública y defensa; planes seg. social</t>
  </si>
  <si>
    <t>Agricultura, ganadería, caza</t>
  </si>
  <si>
    <t>Distribución de agua; gestión de desechos</t>
  </si>
  <si>
    <t>Organizaciones y entidades extraterritoriales</t>
  </si>
  <si>
    <t>Suministro de electricidad, gas y vapor</t>
  </si>
  <si>
    <t>Otras</t>
  </si>
  <si>
    <t>15-20</t>
  </si>
  <si>
    <t>20-25</t>
  </si>
  <si>
    <t>25-30</t>
  </si>
  <si>
    <t>30-35</t>
  </si>
  <si>
    <t>35-40</t>
  </si>
  <si>
    <t>40-45</t>
  </si>
  <si>
    <t>45-50</t>
  </si>
  <si>
    <t>50-55</t>
  </si>
  <si>
    <t>55-60</t>
  </si>
  <si>
    <t>60-65</t>
  </si>
  <si>
    <t>65-70</t>
  </si>
  <si>
    <t>70-75</t>
  </si>
  <si>
    <t>75-80</t>
  </si>
  <si>
    <t>80-85</t>
  </si>
  <si>
    <t>No identificado</t>
  </si>
  <si>
    <t>Hombres</t>
  </si>
  <si>
    <t>Mujeres</t>
  </si>
  <si>
    <t>No Identificado</t>
  </si>
  <si>
    <t>Edad</t>
  </si>
  <si>
    <t>Resultados por edad y sexo, cotizantes independientes</t>
  </si>
  <si>
    <t>Resultados por edad y sexo, cotizantes Dependientes del sector privado</t>
  </si>
  <si>
    <t>Variaciones mensuales</t>
  </si>
  <si>
    <t>Menos de 1 SMMLV</t>
  </si>
  <si>
    <t>Igual a 1 SMMLV</t>
  </si>
  <si>
    <t>Variaciones anual del número de cotizantes</t>
  </si>
  <si>
    <t>Monto de cotización en millones de pesos</t>
  </si>
  <si>
    <t>Total monto de cotización en millones de pesos para todos los cotizantes dependientes del sector privado</t>
  </si>
  <si>
    <t>Número de Cotizantes por Municipio</t>
  </si>
  <si>
    <t>Cod_Departamento</t>
  </si>
  <si>
    <t>Cod_Municipio</t>
  </si>
  <si>
    <t>Municipio</t>
  </si>
  <si>
    <t xml:space="preserve">Anexos técnicos del informe mensual de las cotizaciones </t>
  </si>
  <si>
    <t>Act. profesionales científicas y técnicas</t>
  </si>
  <si>
    <t>Comercio y reparación de vehículos</t>
  </si>
  <si>
    <t>Total cotizantes a Salud Independientes, Dependientes y Dependientes del Sector Privado</t>
  </si>
  <si>
    <t>Total cotizantes a Pensión Independientes, Dependientes y Dependientes del Sector Privado</t>
  </si>
  <si>
    <t>Total cotizantes a ARL Independientes, Dependientes y Dependientes del Sector Privado</t>
  </si>
  <si>
    <t>Total cotizantes a CCF Independientes, Dependientes y Dependientes del Sector Privado</t>
  </si>
  <si>
    <t>ANTIOQUIA</t>
  </si>
  <si>
    <t>MEDELLÍN</t>
  </si>
  <si>
    <t>ABEJORRAL</t>
  </si>
  <si>
    <t>ABRIAQUÍ</t>
  </si>
  <si>
    <t>ALEJANDRÍA</t>
  </si>
  <si>
    <t>AMAGÁ</t>
  </si>
  <si>
    <t>AMALFI</t>
  </si>
  <si>
    <t>ANDES</t>
  </si>
  <si>
    <t>ANGELÓPOLIS</t>
  </si>
  <si>
    <t>ANGOSTURA</t>
  </si>
  <si>
    <t>ANORÍ</t>
  </si>
  <si>
    <t>SANTA FÉ DE ANTIOQUIA</t>
  </si>
  <si>
    <t>ANZÁ</t>
  </si>
  <si>
    <t>APARTADÓ</t>
  </si>
  <si>
    <t>ARBOLETES</t>
  </si>
  <si>
    <t>ARGELIA</t>
  </si>
  <si>
    <t>ARMENIA</t>
  </si>
  <si>
    <t>BARBOSA</t>
  </si>
  <si>
    <t>BELMIRA</t>
  </si>
  <si>
    <t>BELLO</t>
  </si>
  <si>
    <t>BETANIA</t>
  </si>
  <si>
    <t>BETULIA</t>
  </si>
  <si>
    <t>CIUDAD BOLÍVAR</t>
  </si>
  <si>
    <t>BRICEÑO</t>
  </si>
  <si>
    <t>BURITICÁ</t>
  </si>
  <si>
    <t>CÁCERES</t>
  </si>
  <si>
    <t>CAICEDO</t>
  </si>
  <si>
    <t>CALDAS</t>
  </si>
  <si>
    <t>CAMPAMENTO</t>
  </si>
  <si>
    <t>CAÑASGORDAS</t>
  </si>
  <si>
    <t>CARACOLÍ</t>
  </si>
  <si>
    <t>CARAMANTA</t>
  </si>
  <si>
    <t>CAREPA</t>
  </si>
  <si>
    <t>EL CARMEN DE VIBORAL</t>
  </si>
  <si>
    <t>CAROLINA</t>
  </si>
  <si>
    <t>CAUCASIA</t>
  </si>
  <si>
    <t>CHIGORODÓ</t>
  </si>
  <si>
    <t>CISNEROS</t>
  </si>
  <si>
    <t>COCORNÁ</t>
  </si>
  <si>
    <t>CONCEPCIÓN</t>
  </si>
  <si>
    <t>CONCORDIA</t>
  </si>
  <si>
    <t>COPACABANA</t>
  </si>
  <si>
    <t>DABEIBA</t>
  </si>
  <si>
    <t>DONMATÍAS</t>
  </si>
  <si>
    <t>EBÉJICO</t>
  </si>
  <si>
    <t>EL BAGRE</t>
  </si>
  <si>
    <t>ENTRERRÍOS</t>
  </si>
  <si>
    <t>ENVIGADO</t>
  </si>
  <si>
    <t>FREDONIA</t>
  </si>
  <si>
    <t>FRONTINO</t>
  </si>
  <si>
    <t>GIRALDO</t>
  </si>
  <si>
    <t>GIRARDOTA</t>
  </si>
  <si>
    <t>GÓMEZ PLATA</t>
  </si>
  <si>
    <t>GRANADA</t>
  </si>
  <si>
    <t>GUADALUPE</t>
  </si>
  <si>
    <t>GUARNE</t>
  </si>
  <si>
    <t>GUATAPÉ</t>
  </si>
  <si>
    <t>HELICONIA</t>
  </si>
  <si>
    <t>HISPANIA</t>
  </si>
  <si>
    <t>ITAGÜÍ</t>
  </si>
  <si>
    <t>ITUANGO</t>
  </si>
  <si>
    <t>JARDÍN</t>
  </si>
  <si>
    <t>JERICÓ</t>
  </si>
  <si>
    <t>LA CEJA</t>
  </si>
  <si>
    <t>LA ESTRELLA</t>
  </si>
  <si>
    <t>LA PINTADA</t>
  </si>
  <si>
    <t>LA UNIÓN</t>
  </si>
  <si>
    <t>LIBORINA</t>
  </si>
  <si>
    <t>MACEO</t>
  </si>
  <si>
    <t>MARINILLA</t>
  </si>
  <si>
    <t>MONTEBELLO</t>
  </si>
  <si>
    <t>MURINDÓ</t>
  </si>
  <si>
    <t>MUTATÁ</t>
  </si>
  <si>
    <t>NARIÑO</t>
  </si>
  <si>
    <t>NECOCLÍ</t>
  </si>
  <si>
    <t>NECHÍ</t>
  </si>
  <si>
    <t>OLAYA</t>
  </si>
  <si>
    <t>PEÑOL</t>
  </si>
  <si>
    <t>PEQUE</t>
  </si>
  <si>
    <t>PUEBLORRICO</t>
  </si>
  <si>
    <t>PUERTO BERRÍO</t>
  </si>
  <si>
    <t>PUERTO NARE</t>
  </si>
  <si>
    <t>PUERTO TRIUNFO</t>
  </si>
  <si>
    <t>REMEDIOS</t>
  </si>
  <si>
    <t>RETIRO</t>
  </si>
  <si>
    <t>RIONEGRO</t>
  </si>
  <si>
    <t>SABANALARGA</t>
  </si>
  <si>
    <t>SABANETA</t>
  </si>
  <si>
    <t>SALGAR</t>
  </si>
  <si>
    <t>SAN ANDRÉS DE CUERQUÍA</t>
  </si>
  <si>
    <t>SAN CARLOS</t>
  </si>
  <si>
    <t>SAN FRANCISCO</t>
  </si>
  <si>
    <t>SAN JERÓNIMO</t>
  </si>
  <si>
    <t>SAN JOSÉ DE LA MONTAÑA</t>
  </si>
  <si>
    <t>SAN JUAN DE URABÁ</t>
  </si>
  <si>
    <t>SAN LUIS</t>
  </si>
  <si>
    <t>SAN PEDRO DE LOS MILAGROS</t>
  </si>
  <si>
    <t>SAN PEDRO DE URABÁ</t>
  </si>
  <si>
    <t>SAN RAFAEL</t>
  </si>
  <si>
    <t>SAN ROQUE</t>
  </si>
  <si>
    <t>SAN VICENTE FERRER</t>
  </si>
  <si>
    <t>SANTA BÁRBARA</t>
  </si>
  <si>
    <t>SANTA ROSA DE OSOS</t>
  </si>
  <si>
    <t>SANTO DOMINGO</t>
  </si>
  <si>
    <t>EL SANTUARIO</t>
  </si>
  <si>
    <t>SEGOVIA</t>
  </si>
  <si>
    <t>SONSÓN</t>
  </si>
  <si>
    <t>SOPETRÁN</t>
  </si>
  <si>
    <t>TÁMESIS</t>
  </si>
  <si>
    <t>TARAZÁ</t>
  </si>
  <si>
    <t>TARSO</t>
  </si>
  <si>
    <t>TITIRIBÍ</t>
  </si>
  <si>
    <t>TOLEDO</t>
  </si>
  <si>
    <t>TURBO</t>
  </si>
  <si>
    <t>URAMITA</t>
  </si>
  <si>
    <t>URRAO</t>
  </si>
  <si>
    <t>VALDIVIA</t>
  </si>
  <si>
    <t>VALPARAÍSO</t>
  </si>
  <si>
    <t>VEGACHÍ</t>
  </si>
  <si>
    <t>VENECIA</t>
  </si>
  <si>
    <t>VIGÍA DEL FUERTE</t>
  </si>
  <si>
    <t>YALÍ</t>
  </si>
  <si>
    <t>YARUMAL</t>
  </si>
  <si>
    <t>YOLOMBÓ</t>
  </si>
  <si>
    <t>YONDÓ</t>
  </si>
  <si>
    <t>ZARAGOZA</t>
  </si>
  <si>
    <t>ATLÁNTICO</t>
  </si>
  <si>
    <t>BARRANQUILLA</t>
  </si>
  <si>
    <t>BARANOA</t>
  </si>
  <si>
    <t>CAMPO DE LA CRUZ</t>
  </si>
  <si>
    <t>CANDELARIA</t>
  </si>
  <si>
    <t>GALAPA</t>
  </si>
  <si>
    <t>JUAN DE ACOSTA</t>
  </si>
  <si>
    <t>LURUACO</t>
  </si>
  <si>
    <t>MALAMBO</t>
  </si>
  <si>
    <t>MANATÍ</t>
  </si>
  <si>
    <t>PALMAR DE VARELA</t>
  </si>
  <si>
    <t>PIOJÓ</t>
  </si>
  <si>
    <t>POLONUEVO</t>
  </si>
  <si>
    <t>PONEDERA</t>
  </si>
  <si>
    <t>PUERTO COLOMBIA</t>
  </si>
  <si>
    <t>REPELÓN</t>
  </si>
  <si>
    <t>SABANAGRANDE</t>
  </si>
  <si>
    <t>SANTA LUCÍA</t>
  </si>
  <si>
    <t>SANTO TOMÁS</t>
  </si>
  <si>
    <t>SOLEDAD</t>
  </si>
  <si>
    <t>SUAN</t>
  </si>
  <si>
    <t>TUBARÁ</t>
  </si>
  <si>
    <t>USIACURÍ</t>
  </si>
  <si>
    <t>BOGOTÁ, D.C.</t>
  </si>
  <si>
    <t>BOLÍVAR</t>
  </si>
  <si>
    <t>CARTAGENA DE INDIAS</t>
  </si>
  <si>
    <t>ACHÍ</t>
  </si>
  <si>
    <t>ALTOS DEL ROSARIO</t>
  </si>
  <si>
    <t>ARENAL</t>
  </si>
  <si>
    <t>ARJONA</t>
  </si>
  <si>
    <t>ARROYOHONDO</t>
  </si>
  <si>
    <t>BARRANCO DE LOBA</t>
  </si>
  <si>
    <t>CALAMAR</t>
  </si>
  <si>
    <t>CANTAGALLO</t>
  </si>
  <si>
    <t>CICUCO</t>
  </si>
  <si>
    <t>CÓRDOBA</t>
  </si>
  <si>
    <t>CLEMENCIA</t>
  </si>
  <si>
    <t>EL CARMEN DE BOLÍVAR</t>
  </si>
  <si>
    <t>EL GUAMO</t>
  </si>
  <si>
    <t>EL PEÑÓN</t>
  </si>
  <si>
    <t>HATILLO DE LOBA</t>
  </si>
  <si>
    <t>MAGANGUÉ</t>
  </si>
  <si>
    <t>MAHATES</t>
  </si>
  <si>
    <t>MARGARITA</t>
  </si>
  <si>
    <t>MARÍA LA BAJA</t>
  </si>
  <si>
    <t>MONTECRISTO</t>
  </si>
  <si>
    <t>SANTA CRUZ DE MOMPOX</t>
  </si>
  <si>
    <t>MORALES</t>
  </si>
  <si>
    <t>NOROSÍ</t>
  </si>
  <si>
    <t>PINILLOS</t>
  </si>
  <si>
    <t>REGIDOR</t>
  </si>
  <si>
    <t>RÍO VIEJO</t>
  </si>
  <si>
    <t>SAN CRISTÓBAL</t>
  </si>
  <si>
    <t>SAN ESTANISLAO</t>
  </si>
  <si>
    <t>SAN FERNANDO</t>
  </si>
  <si>
    <t>SAN JACINTO</t>
  </si>
  <si>
    <t>SAN JACINTO DEL CAUCA</t>
  </si>
  <si>
    <t>SAN JUAN NEPOMUCENO</t>
  </si>
  <si>
    <t>SAN MARTÍN DE LOBA</t>
  </si>
  <si>
    <t>SAN PABLO</t>
  </si>
  <si>
    <t>SANTA CATALINA</t>
  </si>
  <si>
    <t>SANTA ROSA</t>
  </si>
  <si>
    <t>SANTA ROSA DEL SUR</t>
  </si>
  <si>
    <t>SIMITÍ</t>
  </si>
  <si>
    <t>SOPLAVIENTO</t>
  </si>
  <si>
    <t>TALAIGUA NUEVO</t>
  </si>
  <si>
    <t>TIQUISIO</t>
  </si>
  <si>
    <t>TURBACO</t>
  </si>
  <si>
    <t>TURBANA</t>
  </si>
  <si>
    <t>VILLANUEVA</t>
  </si>
  <si>
    <t>ZAMBRANO</t>
  </si>
  <si>
    <t>BOYACÁ</t>
  </si>
  <si>
    <t>TUNJA</t>
  </si>
  <si>
    <t>ALMEIDA</t>
  </si>
  <si>
    <t>AQUITANIA</t>
  </si>
  <si>
    <t>ARCABUCO</t>
  </si>
  <si>
    <t>BELÉN</t>
  </si>
  <si>
    <t>BERBEO</t>
  </si>
  <si>
    <t>BETÉITIVA</t>
  </si>
  <si>
    <t>BOAVITA</t>
  </si>
  <si>
    <t>BUENAVISTA</t>
  </si>
  <si>
    <t>BUSBANZÁ</t>
  </si>
  <si>
    <t>CAMPOHERMOSO</t>
  </si>
  <si>
    <t>CERINZA</t>
  </si>
  <si>
    <t>CHINAVITA</t>
  </si>
  <si>
    <t>CHIQUINQUIRÁ</t>
  </si>
  <si>
    <t>CHISCAS</t>
  </si>
  <si>
    <t>CHITA</t>
  </si>
  <si>
    <t>CHITARAQUE</t>
  </si>
  <si>
    <t>CHIVATÁ</t>
  </si>
  <si>
    <t>CIÉNEGA</t>
  </si>
  <si>
    <t>CÓMBITA</t>
  </si>
  <si>
    <t>COPER</t>
  </si>
  <si>
    <t>CORRALES</t>
  </si>
  <si>
    <t>COVARACHÍA</t>
  </si>
  <si>
    <t>CUBARÁ</t>
  </si>
  <si>
    <t>CUCAITA</t>
  </si>
  <si>
    <t>CUÍTIVA</t>
  </si>
  <si>
    <t>CHÍQUIZA</t>
  </si>
  <si>
    <t>CHIVOR</t>
  </si>
  <si>
    <t>DUITAMA</t>
  </si>
  <si>
    <t>EL COCUY</t>
  </si>
  <si>
    <t>EL ESPINO</t>
  </si>
  <si>
    <t>FIRAVITOBA</t>
  </si>
  <si>
    <t>FLORESTA</t>
  </si>
  <si>
    <t>GACHANTIVÁ</t>
  </si>
  <si>
    <t>GÁMEZA</t>
  </si>
  <si>
    <t>GARAGOA</t>
  </si>
  <si>
    <t>GUACAMAYAS</t>
  </si>
  <si>
    <t>GUATEQUE</t>
  </si>
  <si>
    <t>GUAYATÁ</t>
  </si>
  <si>
    <t>GÜICÁN DE LA SIERRA</t>
  </si>
  <si>
    <t>IZA</t>
  </si>
  <si>
    <t>JENESANO</t>
  </si>
  <si>
    <t>LABRANZAGRANDE</t>
  </si>
  <si>
    <t>LA CAPILLA</t>
  </si>
  <si>
    <t>LA VICTORIA</t>
  </si>
  <si>
    <t>LA UVITA</t>
  </si>
  <si>
    <t>VILLA DE LEYVA</t>
  </si>
  <si>
    <t>MACANAL</t>
  </si>
  <si>
    <t>MARIPÍ</t>
  </si>
  <si>
    <t>MIRAFLORES</t>
  </si>
  <si>
    <t>MONGUA</t>
  </si>
  <si>
    <t>MONGUÍ</t>
  </si>
  <si>
    <t>MONIQUIRÁ</t>
  </si>
  <si>
    <t>MOTAVITA</t>
  </si>
  <si>
    <t>MUZO</t>
  </si>
  <si>
    <t>NOBSA</t>
  </si>
  <si>
    <t>NUEVO COLÓN</t>
  </si>
  <si>
    <t>OICATÁ</t>
  </si>
  <si>
    <t>OTANCHE</t>
  </si>
  <si>
    <t>PACHAVITA</t>
  </si>
  <si>
    <t>PÁEZ</t>
  </si>
  <si>
    <t>PAIPA</t>
  </si>
  <si>
    <t>PAJARITO</t>
  </si>
  <si>
    <t>PANQUEBA</t>
  </si>
  <si>
    <t>PAUNA</t>
  </si>
  <si>
    <t>PAYA</t>
  </si>
  <si>
    <t>PAZ DE RÍO</t>
  </si>
  <si>
    <t>PESCA</t>
  </si>
  <si>
    <t>PISBA</t>
  </si>
  <si>
    <t>PUERTO BOYACÁ</t>
  </si>
  <si>
    <t>QUÍPAMA</t>
  </si>
  <si>
    <t>RAMIRIQUÍ</t>
  </si>
  <si>
    <t>RÁQUIRA</t>
  </si>
  <si>
    <t>RONDÓN</t>
  </si>
  <si>
    <t>SABOYÁ</t>
  </si>
  <si>
    <t>SÁCHICA</t>
  </si>
  <si>
    <t>SAMACÁ</t>
  </si>
  <si>
    <t>SAN EDUARDO</t>
  </si>
  <si>
    <t>SAN JOSÉ DE PARE</t>
  </si>
  <si>
    <t>SAN LUIS DE GACENO</t>
  </si>
  <si>
    <t>SAN MATEO</t>
  </si>
  <si>
    <t>SAN MIGUEL DE SEMA</t>
  </si>
  <si>
    <t>SAN PABLO DE BORBUR</t>
  </si>
  <si>
    <t>SANTANA</t>
  </si>
  <si>
    <t>SANTA MARÍA</t>
  </si>
  <si>
    <t>SANTA ROSA DE VITERBO</t>
  </si>
  <si>
    <t>SANTA SOFÍA</t>
  </si>
  <si>
    <t>SATIVANORTE</t>
  </si>
  <si>
    <t>SATIVASUR</t>
  </si>
  <si>
    <t>SIACHOQUE</t>
  </si>
  <si>
    <t>SOATÁ</t>
  </si>
  <si>
    <t>SOCOTÁ</t>
  </si>
  <si>
    <t>SOCHA</t>
  </si>
  <si>
    <t>SOGAMOSO</t>
  </si>
  <si>
    <t>SOMONDOCO</t>
  </si>
  <si>
    <t>SORA</t>
  </si>
  <si>
    <t>SOTAQUIRÁ</t>
  </si>
  <si>
    <t>SORACÁ</t>
  </si>
  <si>
    <t>SUSACÓN</t>
  </si>
  <si>
    <t>SUTAMARCHÁN</t>
  </si>
  <si>
    <t>SUTATENZA</t>
  </si>
  <si>
    <t>TASCO</t>
  </si>
  <si>
    <t>TENZA</t>
  </si>
  <si>
    <t>TIBANÁ</t>
  </si>
  <si>
    <t>TIBASOSA</t>
  </si>
  <si>
    <t>TINJACÁ</t>
  </si>
  <si>
    <t>TIPACOQUE</t>
  </si>
  <si>
    <t>TOCA</t>
  </si>
  <si>
    <t>TOGÜÍ</t>
  </si>
  <si>
    <t>TÓPAGA</t>
  </si>
  <si>
    <t>TOTA</t>
  </si>
  <si>
    <t>TUNUNGUÁ</t>
  </si>
  <si>
    <t>TURMEQUÉ</t>
  </si>
  <si>
    <t>TUTA</t>
  </si>
  <si>
    <t>TUTAZÁ</t>
  </si>
  <si>
    <t>ÚMBITA</t>
  </si>
  <si>
    <t>VENTAQUEMADA</t>
  </si>
  <si>
    <t>VIRACACHÁ</t>
  </si>
  <si>
    <t>ZETAQUIRA</t>
  </si>
  <si>
    <t>MANIZALES</t>
  </si>
  <si>
    <t>AGUADAS</t>
  </si>
  <si>
    <t>ANSERMA</t>
  </si>
  <si>
    <t>ARANZAZU</t>
  </si>
  <si>
    <t>BELALCÁZAR</t>
  </si>
  <si>
    <t>CHINCHINÁ</t>
  </si>
  <si>
    <t>FILADELFIA</t>
  </si>
  <si>
    <t>LA DORADA</t>
  </si>
  <si>
    <t>LA MERCED</t>
  </si>
  <si>
    <t>MANZANARES</t>
  </si>
  <si>
    <t>MARMATO</t>
  </si>
  <si>
    <t>MARQUETALIA</t>
  </si>
  <si>
    <t>MARULANDA</t>
  </si>
  <si>
    <t>NEIRA</t>
  </si>
  <si>
    <t>NORCASIA</t>
  </si>
  <si>
    <t>PÁCORA</t>
  </si>
  <si>
    <t>PALESTINA</t>
  </si>
  <si>
    <t>PENSILVANIA</t>
  </si>
  <si>
    <t>RIOSUCIO</t>
  </si>
  <si>
    <t>RISARALDA</t>
  </si>
  <si>
    <t>SALAMINA</t>
  </si>
  <si>
    <t>SAMANÁ</t>
  </si>
  <si>
    <t>SAN JOSÉ</t>
  </si>
  <si>
    <t>SUPÍA</t>
  </si>
  <si>
    <t>VICTORIA</t>
  </si>
  <si>
    <t>VILLAMARÍA</t>
  </si>
  <si>
    <t>VITERBO</t>
  </si>
  <si>
    <t>CAQUETÁ</t>
  </si>
  <si>
    <t>FLORENCIA</t>
  </si>
  <si>
    <t>ALBANIA</t>
  </si>
  <si>
    <t>BELÉN DE LOS ANDAQUÍES</t>
  </si>
  <si>
    <t>CARTAGENA DEL CHAIRÁ</t>
  </si>
  <si>
    <t>CURILLO</t>
  </si>
  <si>
    <t>EL DONCELLO</t>
  </si>
  <si>
    <t>EL PAUJÍL</t>
  </si>
  <si>
    <t>LA MONTAÑITA</t>
  </si>
  <si>
    <t>MILÁN</t>
  </si>
  <si>
    <t>MORELIA</t>
  </si>
  <si>
    <t>PUERTO RICO</t>
  </si>
  <si>
    <t>SAN JOSÉ DEL FRAGUA</t>
  </si>
  <si>
    <t>SAN VICENTE DEL CAGUÁN</t>
  </si>
  <si>
    <t>SOLANO</t>
  </si>
  <si>
    <t>SOLITA</t>
  </si>
  <si>
    <t>CAUCA</t>
  </si>
  <si>
    <t>POPAYÁN</t>
  </si>
  <si>
    <t>ALMAGUER</t>
  </si>
  <si>
    <t>BALBOA</t>
  </si>
  <si>
    <t>BUENOS AIRES</t>
  </si>
  <si>
    <t>CAJIBÍO</t>
  </si>
  <si>
    <t>CALDONO</t>
  </si>
  <si>
    <t>CALOTO</t>
  </si>
  <si>
    <t>CORINTO</t>
  </si>
  <si>
    <t>EL TAMBO</t>
  </si>
  <si>
    <t>GUACHENÉ</t>
  </si>
  <si>
    <t>GUAPI</t>
  </si>
  <si>
    <t>INZÁ</t>
  </si>
  <si>
    <t>JAMBALÓ</t>
  </si>
  <si>
    <t>LA SIERRA</t>
  </si>
  <si>
    <t>LA VEGA</t>
  </si>
  <si>
    <t>LÓPEZ DE MICAY</t>
  </si>
  <si>
    <t>MERCADERES</t>
  </si>
  <si>
    <t>MIRANDA</t>
  </si>
  <si>
    <t>PADILLA</t>
  </si>
  <si>
    <t>PATÍA</t>
  </si>
  <si>
    <t>PIAMONTE</t>
  </si>
  <si>
    <t>PIENDAMÓ - TUNÍA</t>
  </si>
  <si>
    <t>PUERTO TEJADA</t>
  </si>
  <si>
    <t>PURACÉ</t>
  </si>
  <si>
    <t>ROSAS</t>
  </si>
  <si>
    <t>SAN SEBASTIÁN</t>
  </si>
  <si>
    <t>SANTANDER DE QUILICHAO</t>
  </si>
  <si>
    <t>SILVIA</t>
  </si>
  <si>
    <t>SOTARÁ PAISPAMBA</t>
  </si>
  <si>
    <t>SUÁREZ</t>
  </si>
  <si>
    <t>SUCRE</t>
  </si>
  <si>
    <t>TIMBÍO</t>
  </si>
  <si>
    <t>TIMBIQUÍ</t>
  </si>
  <si>
    <t>TORIBÍO</t>
  </si>
  <si>
    <t>TOTORÓ</t>
  </si>
  <si>
    <t>VILLA RICA</t>
  </si>
  <si>
    <t>CESAR</t>
  </si>
  <si>
    <t>VALLEDUPAR</t>
  </si>
  <si>
    <t>AGUACHICA</t>
  </si>
  <si>
    <t>AGUSTÍN CODAZZI</t>
  </si>
  <si>
    <t>ASTREA</t>
  </si>
  <si>
    <t>BECERRIL</t>
  </si>
  <si>
    <t>BOSCONIA</t>
  </si>
  <si>
    <t>CHIMICHAGUA</t>
  </si>
  <si>
    <t>CHIRIGUANÁ</t>
  </si>
  <si>
    <t>CURUMANÍ</t>
  </si>
  <si>
    <t>EL COPEY</t>
  </si>
  <si>
    <t>EL PASO</t>
  </si>
  <si>
    <t>GAMARRA</t>
  </si>
  <si>
    <t>GONZÁLEZ</t>
  </si>
  <si>
    <t>LA GLORIA</t>
  </si>
  <si>
    <t>LA JAGUA DE IBIRICO</t>
  </si>
  <si>
    <t>MANAURE BALCÓN DEL CESAR</t>
  </si>
  <si>
    <t>PAILITAS</t>
  </si>
  <si>
    <t>PELAYA</t>
  </si>
  <si>
    <t>PUEBLO BELLO</t>
  </si>
  <si>
    <t>RÍO DE ORO</t>
  </si>
  <si>
    <t>LA PAZ</t>
  </si>
  <si>
    <t>SAN ALBERTO</t>
  </si>
  <si>
    <t>SAN DIEGO</t>
  </si>
  <si>
    <t>SAN MARTÍN</t>
  </si>
  <si>
    <t>TAMALAMEQUE</t>
  </si>
  <si>
    <t>MONTERÍA</t>
  </si>
  <si>
    <t>AYAPEL</t>
  </si>
  <si>
    <t>CANALETE</t>
  </si>
  <si>
    <t>CERETÉ</t>
  </si>
  <si>
    <t>CHIMÁ</t>
  </si>
  <si>
    <t>CHINÚ</t>
  </si>
  <si>
    <t>CIÉNAGA DE ORO</t>
  </si>
  <si>
    <t>COTORRA</t>
  </si>
  <si>
    <t>LA APARTADA</t>
  </si>
  <si>
    <t>LORICA</t>
  </si>
  <si>
    <t>LOS CÓRDOBAS</t>
  </si>
  <si>
    <t>MOMIL</t>
  </si>
  <si>
    <t>MONTELÍBANO</t>
  </si>
  <si>
    <t>MOÑITOS</t>
  </si>
  <si>
    <t>PLANETA RICA</t>
  </si>
  <si>
    <t>PUEBLO NUEVO</t>
  </si>
  <si>
    <t>PUERTO ESCONDIDO</t>
  </si>
  <si>
    <t>PUERTO LIBERTADOR</t>
  </si>
  <si>
    <t>PURÍSIMA DE LA CONCEPCIÓN</t>
  </si>
  <si>
    <t>SAHAGÚN</t>
  </si>
  <si>
    <t>SAN ANDRÉS DE SOTAVENTO</t>
  </si>
  <si>
    <t>SAN ANTERO</t>
  </si>
  <si>
    <t>SAN BERNARDO DEL VIENTO</t>
  </si>
  <si>
    <t>SAN JOSÉ DE URÉ</t>
  </si>
  <si>
    <t>SAN PELAYO</t>
  </si>
  <si>
    <t>TIERRALTA</t>
  </si>
  <si>
    <t>TUCHÍN</t>
  </si>
  <si>
    <t>VALENCIA</t>
  </si>
  <si>
    <t>CUNDINAMARCA</t>
  </si>
  <si>
    <t>AGUA DE DIOS</t>
  </si>
  <si>
    <t>ALBÁN</t>
  </si>
  <si>
    <t>ANAPOIMA</t>
  </si>
  <si>
    <t>ANOLAIMA</t>
  </si>
  <si>
    <t>ARBELÁEZ</t>
  </si>
  <si>
    <t>BELTRÁN</t>
  </si>
  <si>
    <t>BITUIMA</t>
  </si>
  <si>
    <t>BOJACÁ</t>
  </si>
  <si>
    <t>CABRERA</t>
  </si>
  <si>
    <t>CACHIPAY</t>
  </si>
  <si>
    <t>CAJICÁ</t>
  </si>
  <si>
    <t>CAPARRAPÍ</t>
  </si>
  <si>
    <t>CÁQUEZA</t>
  </si>
  <si>
    <t>CARMEN DE CARUPA</t>
  </si>
  <si>
    <t>CHAGUANÍ</t>
  </si>
  <si>
    <t>CHÍA</t>
  </si>
  <si>
    <t>CHIPAQUE</t>
  </si>
  <si>
    <t>CHOACHÍ</t>
  </si>
  <si>
    <t>CHOCONTÁ</t>
  </si>
  <si>
    <t>COGUA</t>
  </si>
  <si>
    <t>COTA</t>
  </si>
  <si>
    <t>CUCUNUBÁ</t>
  </si>
  <si>
    <t>EL COLEGIO</t>
  </si>
  <si>
    <t>EL ROSAL</t>
  </si>
  <si>
    <t>FACATATIVÁ</t>
  </si>
  <si>
    <t>FÓMEQUE</t>
  </si>
  <si>
    <t>FOSCA</t>
  </si>
  <si>
    <t>FUNZA</t>
  </si>
  <si>
    <t>FÚQUENE</t>
  </si>
  <si>
    <t>FUSAGASUGÁ</t>
  </si>
  <si>
    <t>GACHALÁ</t>
  </si>
  <si>
    <t>GACHANCIPÁ</t>
  </si>
  <si>
    <t>GACHETÁ</t>
  </si>
  <si>
    <t>GAMA</t>
  </si>
  <si>
    <t>GIRARDOT</t>
  </si>
  <si>
    <t>GUACHETÁ</t>
  </si>
  <si>
    <t>GUADUAS</t>
  </si>
  <si>
    <t>GUASCA</t>
  </si>
  <si>
    <t>GUATAQUÍ</t>
  </si>
  <si>
    <t>GUATAVITA</t>
  </si>
  <si>
    <t>GUAYABAL DE SÍQUIMA</t>
  </si>
  <si>
    <t>GUAYABETAL</t>
  </si>
  <si>
    <t>GUTIÉRREZ</t>
  </si>
  <si>
    <t>JERUSALÉN</t>
  </si>
  <si>
    <t>JUNÍN</t>
  </si>
  <si>
    <t>LA CALERA</t>
  </si>
  <si>
    <t>LA MESA</t>
  </si>
  <si>
    <t>LA PALMA</t>
  </si>
  <si>
    <t>LA PEÑA</t>
  </si>
  <si>
    <t>LENGUAZAQUE</t>
  </si>
  <si>
    <t>MACHETÁ</t>
  </si>
  <si>
    <t>MADRID</t>
  </si>
  <si>
    <t>MANTA</t>
  </si>
  <si>
    <t>MEDINA</t>
  </si>
  <si>
    <t>MOSQUERA</t>
  </si>
  <si>
    <t>NEMOCÓN</t>
  </si>
  <si>
    <t>NILO</t>
  </si>
  <si>
    <t>NIMAIMA</t>
  </si>
  <si>
    <t>NOCAIMA</t>
  </si>
  <si>
    <t>PACHO</t>
  </si>
  <si>
    <t>PAIME</t>
  </si>
  <si>
    <t>PANDI</t>
  </si>
  <si>
    <t>PARATEBUENO</t>
  </si>
  <si>
    <t>PASCA</t>
  </si>
  <si>
    <t>PUERTO SALGAR</t>
  </si>
  <si>
    <t>PULÍ</t>
  </si>
  <si>
    <t>QUEBRADANEGRA</t>
  </si>
  <si>
    <t>QUETAME</t>
  </si>
  <si>
    <t>QUIPILE</t>
  </si>
  <si>
    <t>APULO</t>
  </si>
  <si>
    <t>RICAURTE</t>
  </si>
  <si>
    <t>SAN ANTONIO DEL TEQUENDAMA</t>
  </si>
  <si>
    <t>SAN BERNARDO</t>
  </si>
  <si>
    <t>SAN CAYETANO</t>
  </si>
  <si>
    <t>SAN JUAN DE RIOSECO</t>
  </si>
  <si>
    <t>SASAIMA</t>
  </si>
  <si>
    <t>SESQUILÉ</t>
  </si>
  <si>
    <t>SIBATÉ</t>
  </si>
  <si>
    <t>SILVANIA</t>
  </si>
  <si>
    <t>SIMIJACA</t>
  </si>
  <si>
    <t>SOACHA</t>
  </si>
  <si>
    <t>SOPÓ</t>
  </si>
  <si>
    <t>SUBACHOQUE</t>
  </si>
  <si>
    <t>SUESCA</t>
  </si>
  <si>
    <t>SUPATÁ</t>
  </si>
  <si>
    <t>SUSA</t>
  </si>
  <si>
    <t>SUTATAUSA</t>
  </si>
  <si>
    <t>TABIO</t>
  </si>
  <si>
    <t>TAUSA</t>
  </si>
  <si>
    <t>TENA</t>
  </si>
  <si>
    <t>TENJO</t>
  </si>
  <si>
    <t>TIBACUY</t>
  </si>
  <si>
    <t>TIBIRITA</t>
  </si>
  <si>
    <t>TOCAIMA</t>
  </si>
  <si>
    <t>TOCANCIPÁ</t>
  </si>
  <si>
    <t>TOPAIPÍ</t>
  </si>
  <si>
    <t>UBALÁ</t>
  </si>
  <si>
    <t>UBAQUE</t>
  </si>
  <si>
    <t>VILLA DE SAN DIEGO DE UBATÉ</t>
  </si>
  <si>
    <t>UNE</t>
  </si>
  <si>
    <t>ÚTICA</t>
  </si>
  <si>
    <t>VERGARA</t>
  </si>
  <si>
    <t>VIANÍ</t>
  </si>
  <si>
    <t>VILLAGÓMEZ</t>
  </si>
  <si>
    <t>VILLAPINZÓN</t>
  </si>
  <si>
    <t>VILLETA</t>
  </si>
  <si>
    <t>VIOTÁ</t>
  </si>
  <si>
    <t>YACOPÍ</t>
  </si>
  <si>
    <t>ZIPACÓN</t>
  </si>
  <si>
    <t>ZIPAQUIRÁ</t>
  </si>
  <si>
    <t>CHOCÓ</t>
  </si>
  <si>
    <t>QUIBDÓ</t>
  </si>
  <si>
    <t>ACANDÍ</t>
  </si>
  <si>
    <t>ALTO BAUDÓ</t>
  </si>
  <si>
    <t>ATRATO</t>
  </si>
  <si>
    <t>BAGADÓ</t>
  </si>
  <si>
    <t>BAHÍA SOLANO</t>
  </si>
  <si>
    <t>BAJO BAUDÓ</t>
  </si>
  <si>
    <t>BOJAYÁ</t>
  </si>
  <si>
    <t>EL CANTÓN DEL SAN PABLO</t>
  </si>
  <si>
    <t>CARMEN DEL DARIÉN</t>
  </si>
  <si>
    <t>CÉRTEGUI</t>
  </si>
  <si>
    <t>CONDOTO</t>
  </si>
  <si>
    <t>EL CARMEN DE ATRATO</t>
  </si>
  <si>
    <t>EL LITORAL DEL SAN JUAN</t>
  </si>
  <si>
    <t>ISTMINA</t>
  </si>
  <si>
    <t>JURADÓ</t>
  </si>
  <si>
    <t>LLORÓ</t>
  </si>
  <si>
    <t>MEDIO ATRATO</t>
  </si>
  <si>
    <t>MEDIO BAUDÓ</t>
  </si>
  <si>
    <t>MEDIO SAN JUAN</t>
  </si>
  <si>
    <t>NÓVITA</t>
  </si>
  <si>
    <t>NUQUÍ</t>
  </si>
  <si>
    <t>RÍO IRÓ</t>
  </si>
  <si>
    <t>RÍO QUITO</t>
  </si>
  <si>
    <t>SAN JOSÉ DEL PALMAR</t>
  </si>
  <si>
    <t>SIPÍ</t>
  </si>
  <si>
    <t>TADÓ</t>
  </si>
  <si>
    <t>UNGUÍA</t>
  </si>
  <si>
    <t>UNIÓN PANAMERICANA</t>
  </si>
  <si>
    <t>HUILA</t>
  </si>
  <si>
    <t>NEIVA</t>
  </si>
  <si>
    <t>ACEVEDO</t>
  </si>
  <si>
    <t>AGRADO</t>
  </si>
  <si>
    <t>AIPE</t>
  </si>
  <si>
    <t>ALGECIRAS</t>
  </si>
  <si>
    <t>ALTAMIRA</t>
  </si>
  <si>
    <t>BARAYA</t>
  </si>
  <si>
    <t>CAMPOALEGRE</t>
  </si>
  <si>
    <t>COLOMBIA</t>
  </si>
  <si>
    <t>ELÍAS</t>
  </si>
  <si>
    <t>GARZÓN</t>
  </si>
  <si>
    <t>GIGANTE</t>
  </si>
  <si>
    <t>HOBO</t>
  </si>
  <si>
    <t>ÍQUIRA</t>
  </si>
  <si>
    <t>ISNOS</t>
  </si>
  <si>
    <t>LA ARGENTINA</t>
  </si>
  <si>
    <t>LA PLATA</t>
  </si>
  <si>
    <t>NÁTAGA</t>
  </si>
  <si>
    <t>OPORAPA</t>
  </si>
  <si>
    <t>PAICOL</t>
  </si>
  <si>
    <t>PALERMO</t>
  </si>
  <si>
    <t>PITAL</t>
  </si>
  <si>
    <t>PITALITO</t>
  </si>
  <si>
    <t>RIVERA</t>
  </si>
  <si>
    <t>SALADOBLANCO</t>
  </si>
  <si>
    <t>SAN AGUSTÍN</t>
  </si>
  <si>
    <t>SUAZA</t>
  </si>
  <si>
    <t>TARQUI</t>
  </si>
  <si>
    <t>TESALIA</t>
  </si>
  <si>
    <t>TELLO</t>
  </si>
  <si>
    <t>TERUEL</t>
  </si>
  <si>
    <t>TIMANÁ</t>
  </si>
  <si>
    <t>VILLAVIEJA</t>
  </si>
  <si>
    <t>YAGUARÁ</t>
  </si>
  <si>
    <t>LA GUAJIRA</t>
  </si>
  <si>
    <t>RIOHACHA</t>
  </si>
  <si>
    <t>BARRANCAS</t>
  </si>
  <si>
    <t>DIBULLA</t>
  </si>
  <si>
    <t>DISTRACCIÓN</t>
  </si>
  <si>
    <t>EL MOLINO</t>
  </si>
  <si>
    <t>FONSECA</t>
  </si>
  <si>
    <t>HATONUEVO</t>
  </si>
  <si>
    <t>LA JAGUA DEL PILAR</t>
  </si>
  <si>
    <t>MAICAO</t>
  </si>
  <si>
    <t>MANAURE</t>
  </si>
  <si>
    <t>SAN JUAN DEL CESAR</t>
  </si>
  <si>
    <t>URIBIA</t>
  </si>
  <si>
    <t>URUMITA</t>
  </si>
  <si>
    <t>MAGDALENA</t>
  </si>
  <si>
    <t>SANTA MARTA</t>
  </si>
  <si>
    <t>ALGARROBO</t>
  </si>
  <si>
    <t>ARACATACA</t>
  </si>
  <si>
    <t>ARIGUANÍ</t>
  </si>
  <si>
    <t>CERRO DE SAN ANTONIO</t>
  </si>
  <si>
    <t>CHIVOLO</t>
  </si>
  <si>
    <t>CIÉNAGA</t>
  </si>
  <si>
    <t>EL BANCO</t>
  </si>
  <si>
    <t>EL PIÑÓN</t>
  </si>
  <si>
    <t>EL RETÉN</t>
  </si>
  <si>
    <t>FUNDACIÓN</t>
  </si>
  <si>
    <t>GUAMAL</t>
  </si>
  <si>
    <t>NUEVA GRANADA</t>
  </si>
  <si>
    <t>PEDRAZA</t>
  </si>
  <si>
    <t>PIJIÑO DEL CARMEN</t>
  </si>
  <si>
    <t>PIVIJAY</t>
  </si>
  <si>
    <t>PLATO</t>
  </si>
  <si>
    <t>PUEBLOVIEJO</t>
  </si>
  <si>
    <t>REMOLINO</t>
  </si>
  <si>
    <t>SABANAS DE SAN ÁNGEL</t>
  </si>
  <si>
    <t>SAN SEBASTIÁN DE BUENAVISTA</t>
  </si>
  <si>
    <t>SAN ZENÓN</t>
  </si>
  <si>
    <t>SANTA ANA</t>
  </si>
  <si>
    <t>SANTA BÁRBARA DE PINTO</t>
  </si>
  <si>
    <t>SITIONUEVO</t>
  </si>
  <si>
    <t>TENERIFE</t>
  </si>
  <si>
    <t>ZAPAYÁN</t>
  </si>
  <si>
    <t>ZONA BANANERA</t>
  </si>
  <si>
    <t>META</t>
  </si>
  <si>
    <t>VILLAVICENCIO</t>
  </si>
  <si>
    <t>ACACÍAS</t>
  </si>
  <si>
    <t>BARRANCA DE UPÍA</t>
  </si>
  <si>
    <t>CABUYARO</t>
  </si>
  <si>
    <t>CASTILLA LA NUEVA</t>
  </si>
  <si>
    <t>CUBARRAL</t>
  </si>
  <si>
    <t>CUMARAL</t>
  </si>
  <si>
    <t>EL CALVARIO</t>
  </si>
  <si>
    <t>EL CASTILLO</t>
  </si>
  <si>
    <t>EL DORADO</t>
  </si>
  <si>
    <t>FUENTE DE ORO</t>
  </si>
  <si>
    <t>MAPIRIPÁN</t>
  </si>
  <si>
    <t>MESETAS</t>
  </si>
  <si>
    <t>LA MACARENA</t>
  </si>
  <si>
    <t>URIBE</t>
  </si>
  <si>
    <t>LEJANÍAS</t>
  </si>
  <si>
    <t>PUERTO CONCORDIA</t>
  </si>
  <si>
    <t>PUERTO GAITÁN</t>
  </si>
  <si>
    <t>PUERTO LÓPEZ</t>
  </si>
  <si>
    <t>PUERTO LLERAS</t>
  </si>
  <si>
    <t>RESTREPO</t>
  </si>
  <si>
    <t>SAN CARLOS DE GUAROA</t>
  </si>
  <si>
    <t>SAN JUAN DE ARAMA</t>
  </si>
  <si>
    <t>SAN JUANITO</t>
  </si>
  <si>
    <t>VISTAHERMOSA</t>
  </si>
  <si>
    <t>PASTO</t>
  </si>
  <si>
    <t>ALDANA</t>
  </si>
  <si>
    <t>ANCUYA</t>
  </si>
  <si>
    <t>ARBOLEDA</t>
  </si>
  <si>
    <t>BARBACOAS</t>
  </si>
  <si>
    <t>BUESACO</t>
  </si>
  <si>
    <t>COLÓN</t>
  </si>
  <si>
    <t>CONSACÁ</t>
  </si>
  <si>
    <t>CONTADERO</t>
  </si>
  <si>
    <t>CUASPUD CARLOSAMA</t>
  </si>
  <si>
    <t>CUMBAL</t>
  </si>
  <si>
    <t>CUMBITARA</t>
  </si>
  <si>
    <t>CHACHAGÜÍ</t>
  </si>
  <si>
    <t>EL CHARCO</t>
  </si>
  <si>
    <t>EL PEÑOL</t>
  </si>
  <si>
    <t>EL ROSARIO</t>
  </si>
  <si>
    <t>EL TABLÓN DE GÓMEZ</t>
  </si>
  <si>
    <t>FUNES</t>
  </si>
  <si>
    <t>GUACHUCAL</t>
  </si>
  <si>
    <t>GUAITARILLA</t>
  </si>
  <si>
    <t>GUALMATÁN</t>
  </si>
  <si>
    <t>ILES</t>
  </si>
  <si>
    <t>IMUÉS</t>
  </si>
  <si>
    <t>IPIALES</t>
  </si>
  <si>
    <t>LA CRUZ</t>
  </si>
  <si>
    <t>LA FLORIDA</t>
  </si>
  <si>
    <t>LA LLANADA</t>
  </si>
  <si>
    <t>LA TOLA</t>
  </si>
  <si>
    <t>LEIVA</t>
  </si>
  <si>
    <t>LINARES</t>
  </si>
  <si>
    <t>LOS ANDES</t>
  </si>
  <si>
    <t>MAGÜÍ</t>
  </si>
  <si>
    <t>MALLAMA</t>
  </si>
  <si>
    <t>OLAYA HERRERA</t>
  </si>
  <si>
    <t>OSPINA</t>
  </si>
  <si>
    <t>FRANCISCO PIZARRO</t>
  </si>
  <si>
    <t>POLICARPA</t>
  </si>
  <si>
    <t>POTOSÍ</t>
  </si>
  <si>
    <t>PROVIDENCIA</t>
  </si>
  <si>
    <t>PUERRES</t>
  </si>
  <si>
    <t>PUPIALES</t>
  </si>
  <si>
    <t>ROBERTO PAYÁN</t>
  </si>
  <si>
    <t>SAMANIEGO</t>
  </si>
  <si>
    <t>SANDONÁ</t>
  </si>
  <si>
    <t>SAN LORENZO</t>
  </si>
  <si>
    <t>SAN PEDRO DE CARTAGO</t>
  </si>
  <si>
    <t>SANTACRUZ</t>
  </si>
  <si>
    <t>SAPUYES</t>
  </si>
  <si>
    <t>TAMINANGO</t>
  </si>
  <si>
    <t>TANGUA</t>
  </si>
  <si>
    <t>SAN ANDRÉS DE TUMACO</t>
  </si>
  <si>
    <t>TÚQUERRES</t>
  </si>
  <si>
    <t>YACUANQUER</t>
  </si>
  <si>
    <t>NORTE DE SANTANDER</t>
  </si>
  <si>
    <t>SAN JOSÉ DE CÚCUTA</t>
  </si>
  <si>
    <t>ÁBREGO</t>
  </si>
  <si>
    <t>ARBOLEDAS</t>
  </si>
  <si>
    <t>BOCHALEMA</t>
  </si>
  <si>
    <t>BUCARASICA</t>
  </si>
  <si>
    <t>CÁCOTA</t>
  </si>
  <si>
    <t>CÁCHIRA</t>
  </si>
  <si>
    <t>CHINÁCOTA</t>
  </si>
  <si>
    <t>CHITAGÁ</t>
  </si>
  <si>
    <t>CONVENCIÓN</t>
  </si>
  <si>
    <t>CUCUTILLA</t>
  </si>
  <si>
    <t>DURANIA</t>
  </si>
  <si>
    <t>EL CARMEN</t>
  </si>
  <si>
    <t>EL TARRA</t>
  </si>
  <si>
    <t>EL ZULIA</t>
  </si>
  <si>
    <t>GRAMALOTE</t>
  </si>
  <si>
    <t>HACARÍ</t>
  </si>
  <si>
    <t>HERRÁN</t>
  </si>
  <si>
    <t>LABATECA</t>
  </si>
  <si>
    <t>LA ESPERANZA</t>
  </si>
  <si>
    <t>LA PLAYA</t>
  </si>
  <si>
    <t>LOS PATIOS</t>
  </si>
  <si>
    <t>LOURDES</t>
  </si>
  <si>
    <t>MUTISCUA</t>
  </si>
  <si>
    <t>OCAÑA</t>
  </si>
  <si>
    <t>PAMPLONA</t>
  </si>
  <si>
    <t>PAMPLONITA</t>
  </si>
  <si>
    <t>PUERTO SANTANDER</t>
  </si>
  <si>
    <t>RAGONVALIA</t>
  </si>
  <si>
    <t>SALAZAR</t>
  </si>
  <si>
    <t>SAN CALIXTO</t>
  </si>
  <si>
    <t>SANTIAGO</t>
  </si>
  <si>
    <t>SARDINATA</t>
  </si>
  <si>
    <t>SILOS</t>
  </si>
  <si>
    <t>TEORAMA</t>
  </si>
  <si>
    <t>TIBÚ</t>
  </si>
  <si>
    <t>VILLA CARO</t>
  </si>
  <si>
    <t>VILLA DEL ROSARIO</t>
  </si>
  <si>
    <t>QUINDÍO</t>
  </si>
  <si>
    <t>CALARCÁ</t>
  </si>
  <si>
    <t>CIRCASIA</t>
  </si>
  <si>
    <t>FILANDIA</t>
  </si>
  <si>
    <t>GÉNOVA</t>
  </si>
  <si>
    <t>LA TEBAIDA</t>
  </si>
  <si>
    <t>MONTENEGRO</t>
  </si>
  <si>
    <t>PIJAO</t>
  </si>
  <si>
    <t>QUIMBAYA</t>
  </si>
  <si>
    <t>SALENTO</t>
  </si>
  <si>
    <t>PEREIRA</t>
  </si>
  <si>
    <t>APÍA</t>
  </si>
  <si>
    <t>BELÉN DE UMBRÍA</t>
  </si>
  <si>
    <t>DOSQUEBRADAS</t>
  </si>
  <si>
    <t>GUÁTICA</t>
  </si>
  <si>
    <t>LA CELIA</t>
  </si>
  <si>
    <t>LA VIRGINIA</t>
  </si>
  <si>
    <t>MARSELLA</t>
  </si>
  <si>
    <t>MISTRATÓ</t>
  </si>
  <si>
    <t>PUEBLO RICO</t>
  </si>
  <si>
    <t>QUINCHÍA</t>
  </si>
  <si>
    <t>SANTA ROSA DE CABAL</t>
  </si>
  <si>
    <t>SANTUARIO</t>
  </si>
  <si>
    <t>SANTANDER</t>
  </si>
  <si>
    <t>BUCARAMANGA</t>
  </si>
  <si>
    <t>AGUADA</t>
  </si>
  <si>
    <t>ARATOCA</t>
  </si>
  <si>
    <t>BARICHARA</t>
  </si>
  <si>
    <t>BARRANCABERMEJA</t>
  </si>
  <si>
    <t>CALIFORNIA</t>
  </si>
  <si>
    <t>CAPITANEJO</t>
  </si>
  <si>
    <t>CARCASÍ</t>
  </si>
  <si>
    <t>CEPITÁ</t>
  </si>
  <si>
    <t>CERRITO</t>
  </si>
  <si>
    <t>CHARALÁ</t>
  </si>
  <si>
    <t>CHARTA</t>
  </si>
  <si>
    <t>CHIMA</t>
  </si>
  <si>
    <t>CHIPATÁ</t>
  </si>
  <si>
    <t>CIMITARRA</t>
  </si>
  <si>
    <t>CONFINES</t>
  </si>
  <si>
    <t>CONTRATACIÓN</t>
  </si>
  <si>
    <t>COROMORO</t>
  </si>
  <si>
    <t>CURITÍ</t>
  </si>
  <si>
    <t>EL CARMEN DE CHUCURÍ</t>
  </si>
  <si>
    <t>EL GUACAMAYO</t>
  </si>
  <si>
    <t>EL PLAYÓN</t>
  </si>
  <si>
    <t>ENCINO</t>
  </si>
  <si>
    <t>ENCISO</t>
  </si>
  <si>
    <t>FLORIÁN</t>
  </si>
  <si>
    <t>FLORIDABLANCA</t>
  </si>
  <si>
    <t>GALÁN</t>
  </si>
  <si>
    <t>GÁMBITA</t>
  </si>
  <si>
    <t>GIRÓN</t>
  </si>
  <si>
    <t>GUACA</t>
  </si>
  <si>
    <t>GUAPOTÁ</t>
  </si>
  <si>
    <t>GUAVATÁ</t>
  </si>
  <si>
    <t>GÜEPSA</t>
  </si>
  <si>
    <t>HATO</t>
  </si>
  <si>
    <t>JESÚS MARÍA</t>
  </si>
  <si>
    <t>JORDÁN</t>
  </si>
  <si>
    <t>LA BELLEZA</t>
  </si>
  <si>
    <t>LANDÁZURI</t>
  </si>
  <si>
    <t>LEBRIJA</t>
  </si>
  <si>
    <t>LOS SANTOS</t>
  </si>
  <si>
    <t>MACARAVITA</t>
  </si>
  <si>
    <t>MÁLAGA</t>
  </si>
  <si>
    <t>MATANZA</t>
  </si>
  <si>
    <t>MOGOTES</t>
  </si>
  <si>
    <t>MOLAGAVITA</t>
  </si>
  <si>
    <t>OCAMONTE</t>
  </si>
  <si>
    <t>OIBA</t>
  </si>
  <si>
    <t>ONZAGA</t>
  </si>
  <si>
    <t>PALMAR</t>
  </si>
  <si>
    <t>PALMAS DEL SOCORRO</t>
  </si>
  <si>
    <t>PÁRAMO</t>
  </si>
  <si>
    <t>PIEDECUESTA</t>
  </si>
  <si>
    <t>PINCHOTE</t>
  </si>
  <si>
    <t>PUENTE NACIONAL</t>
  </si>
  <si>
    <t>PUERTO PARRA</t>
  </si>
  <si>
    <t>PUERTO WILCHES</t>
  </si>
  <si>
    <t>SABANA DE TORRES</t>
  </si>
  <si>
    <t>SAN ANDRÉS</t>
  </si>
  <si>
    <t>SAN BENITO</t>
  </si>
  <si>
    <t>SAN GIL</t>
  </si>
  <si>
    <t>SAN JOAQUÍN</t>
  </si>
  <si>
    <t>SAN JOSÉ DE MIRANDA</t>
  </si>
  <si>
    <t>SAN MIGUEL</t>
  </si>
  <si>
    <t>SAN VICENTE DE CHUCURÍ</t>
  </si>
  <si>
    <t>SANTA HELENA DEL OPÓN</t>
  </si>
  <si>
    <t>SIMACOTA</t>
  </si>
  <si>
    <t>SOCORRO</t>
  </si>
  <si>
    <t>SUAITA</t>
  </si>
  <si>
    <t>SURATÁ</t>
  </si>
  <si>
    <t>TONA</t>
  </si>
  <si>
    <t>VALLE DE SAN JOSÉ</t>
  </si>
  <si>
    <t>VÉLEZ</t>
  </si>
  <si>
    <t>VETAS</t>
  </si>
  <si>
    <t>ZAPATOCA</t>
  </si>
  <si>
    <t>SINCELEJO</t>
  </si>
  <si>
    <t>CAIMITO</t>
  </si>
  <si>
    <t>COLOSÓ</t>
  </si>
  <si>
    <t>COROZAL</t>
  </si>
  <si>
    <t>COVEÑAS</t>
  </si>
  <si>
    <t>CHALÁN</t>
  </si>
  <si>
    <t>EL ROBLE</t>
  </si>
  <si>
    <t>GALERAS</t>
  </si>
  <si>
    <t>GUARANDA</t>
  </si>
  <si>
    <t>LOS PALMITOS</t>
  </si>
  <si>
    <t>MAJAGUAL</t>
  </si>
  <si>
    <t>MORROA</t>
  </si>
  <si>
    <t>OVEJAS</t>
  </si>
  <si>
    <t>PALMITO</t>
  </si>
  <si>
    <t>SAMPUÉS</t>
  </si>
  <si>
    <t>SAN BENITO ABAD</t>
  </si>
  <si>
    <t>SAN JUAN DE BETULIA</t>
  </si>
  <si>
    <t>SAN MARCOS</t>
  </si>
  <si>
    <t>SAN ONOFRE</t>
  </si>
  <si>
    <t>SAN PEDRO</t>
  </si>
  <si>
    <t>SAN LUIS DE SINCÉ</t>
  </si>
  <si>
    <t>SANTIAGO DE TOLÚ</t>
  </si>
  <si>
    <t>SAN JOSÉ DE TOLUVIEJO</t>
  </si>
  <si>
    <t>TOLIMA</t>
  </si>
  <si>
    <t>IBAGUÉ</t>
  </si>
  <si>
    <t>ALPUJARRA</t>
  </si>
  <si>
    <t>ALVARADO</t>
  </si>
  <si>
    <t>AMBALEMA</t>
  </si>
  <si>
    <t>ANZOÁTEGUI</t>
  </si>
  <si>
    <t>ARMERO</t>
  </si>
  <si>
    <t>ATACO</t>
  </si>
  <si>
    <t>CAJAMARCA</t>
  </si>
  <si>
    <t>CARMEN DE APICALÁ</t>
  </si>
  <si>
    <t>CASABIANCA</t>
  </si>
  <si>
    <t>CHAPARRAL</t>
  </si>
  <si>
    <t>COELLO</t>
  </si>
  <si>
    <t>COYAIMA</t>
  </si>
  <si>
    <t>CUNDAY</t>
  </si>
  <si>
    <t>DOLORES</t>
  </si>
  <si>
    <t>ESPINAL</t>
  </si>
  <si>
    <t>FALAN</t>
  </si>
  <si>
    <t>FLANDES</t>
  </si>
  <si>
    <t>FRESNO</t>
  </si>
  <si>
    <t>GUAMO</t>
  </si>
  <si>
    <t>HERVEO</t>
  </si>
  <si>
    <t>HONDA</t>
  </si>
  <si>
    <t>ICONONZO</t>
  </si>
  <si>
    <t>LÉRIDA</t>
  </si>
  <si>
    <t>LÍBANO</t>
  </si>
  <si>
    <t>SAN SEBASTIÁN DE MARIQUITA</t>
  </si>
  <si>
    <t>MELGAR</t>
  </si>
  <si>
    <t>MURILLO</t>
  </si>
  <si>
    <t>NATAGAIMA</t>
  </si>
  <si>
    <t>ORTEGA</t>
  </si>
  <si>
    <t>PALOCABILDO</t>
  </si>
  <si>
    <t>PIEDRAS</t>
  </si>
  <si>
    <t>PLANADAS</t>
  </si>
  <si>
    <t>PRADO</t>
  </si>
  <si>
    <t>PURIFICACIÓN</t>
  </si>
  <si>
    <t>RIOBLANCO</t>
  </si>
  <si>
    <t>RONCESVALLES</t>
  </si>
  <si>
    <t>ROVIRA</t>
  </si>
  <si>
    <t>SALDAÑA</t>
  </si>
  <si>
    <t>SAN ANTONIO</t>
  </si>
  <si>
    <t>SANTA ISABEL</t>
  </si>
  <si>
    <t>VALLE DE SAN JUAN</t>
  </si>
  <si>
    <t>VENADILLO</t>
  </si>
  <si>
    <t>VILLAHERMOSA</t>
  </si>
  <si>
    <t>VILLARRICA</t>
  </si>
  <si>
    <t>VALLE DEL CAUCA</t>
  </si>
  <si>
    <t>SANTIAGO DE CALI</t>
  </si>
  <si>
    <t>ALCALÁ</t>
  </si>
  <si>
    <t>ANDALUCÍA</t>
  </si>
  <si>
    <t>ANSERMANUEVO</t>
  </si>
  <si>
    <t>BUENAVENTURA</t>
  </si>
  <si>
    <t>GUADALAJARA DE BUGA</t>
  </si>
  <si>
    <t>BUGALAGRANDE</t>
  </si>
  <si>
    <t>CAICEDONIA</t>
  </si>
  <si>
    <t>CALIMA</t>
  </si>
  <si>
    <t>CARTAGO</t>
  </si>
  <si>
    <t>DAGUA</t>
  </si>
  <si>
    <t>EL ÁGUILA</t>
  </si>
  <si>
    <t>EL CAIRO</t>
  </si>
  <si>
    <t>EL CERRITO</t>
  </si>
  <si>
    <t>EL DOVIO</t>
  </si>
  <si>
    <t>FLORIDA</t>
  </si>
  <si>
    <t>GINEBRA</t>
  </si>
  <si>
    <t>GUACARÍ</t>
  </si>
  <si>
    <t>JAMUNDÍ</t>
  </si>
  <si>
    <t>LA CUMBRE</t>
  </si>
  <si>
    <t>OBANDO</t>
  </si>
  <si>
    <t>PALMIRA</t>
  </si>
  <si>
    <t>PRADERA</t>
  </si>
  <si>
    <t>RIOFRÍO</t>
  </si>
  <si>
    <t>ROLDANILLO</t>
  </si>
  <si>
    <t>SEVILLA</t>
  </si>
  <si>
    <t>TORO</t>
  </si>
  <si>
    <t>TRUJILLO</t>
  </si>
  <si>
    <t>TULUÁ</t>
  </si>
  <si>
    <t>ULLOA</t>
  </si>
  <si>
    <t>VERSALLES</t>
  </si>
  <si>
    <t>VIJES</t>
  </si>
  <si>
    <t>YOTOCO</t>
  </si>
  <si>
    <t>YUMBO</t>
  </si>
  <si>
    <t>ZARZAL</t>
  </si>
  <si>
    <t>ARAUCA</t>
  </si>
  <si>
    <t>ARAUQUITA</t>
  </si>
  <si>
    <t>CRAVO NORTE</t>
  </si>
  <si>
    <t>FORTUL</t>
  </si>
  <si>
    <t>PUERTO RONDÓN</t>
  </si>
  <si>
    <t>SARAVENA</t>
  </si>
  <si>
    <t>TAME</t>
  </si>
  <si>
    <t>CASANARE</t>
  </si>
  <si>
    <t>YOPAL</t>
  </si>
  <si>
    <t>AGUAZUL</t>
  </si>
  <si>
    <t>CHÁMEZA</t>
  </si>
  <si>
    <t>HATO COROZAL</t>
  </si>
  <si>
    <t>LA SALINA</t>
  </si>
  <si>
    <t>MANÍ</t>
  </si>
  <si>
    <t>MONTERREY</t>
  </si>
  <si>
    <t>NUNCHÍA</t>
  </si>
  <si>
    <t>OROCUÉ</t>
  </si>
  <si>
    <t>PAZ DE ARIPORO</t>
  </si>
  <si>
    <t>PORE</t>
  </si>
  <si>
    <t>RECETOR</t>
  </si>
  <si>
    <t>SÁCAMA</t>
  </si>
  <si>
    <t>SAN LUIS DE PALENQUE</t>
  </si>
  <si>
    <t>TÁMARA</t>
  </si>
  <si>
    <t>TAURAMENA</t>
  </si>
  <si>
    <t>TRINIDAD</t>
  </si>
  <si>
    <t>PUTUMAYO</t>
  </si>
  <si>
    <t>MOCOA</t>
  </si>
  <si>
    <t>ORITO</t>
  </si>
  <si>
    <t>PUERTO ASÍS</t>
  </si>
  <si>
    <t>PUERTO CAICEDO</t>
  </si>
  <si>
    <t>PUERTO GUZMÁN</t>
  </si>
  <si>
    <t>PUERTO LEGUÍZAMO</t>
  </si>
  <si>
    <t>SIBUNDOY</t>
  </si>
  <si>
    <t>VALLE DEL GUAMUEZ</t>
  </si>
  <si>
    <t>VILLAGARZÓN</t>
  </si>
  <si>
    <t>ARCHIPIÉLAGO DE SAN ANDRÉS, PROVIDENCIA Y SANTA CATALINA</t>
  </si>
  <si>
    <t>AMAZONAS</t>
  </si>
  <si>
    <t>LETICIA</t>
  </si>
  <si>
    <t>EL ENCANTO</t>
  </si>
  <si>
    <t>LA CHORRERA</t>
  </si>
  <si>
    <t>LA PEDRERA</t>
  </si>
  <si>
    <t>PUERTO NARIÑO</t>
  </si>
  <si>
    <t>TARAPACÁ</t>
  </si>
  <si>
    <t>GUAINÍA</t>
  </si>
  <si>
    <t>INÍRIDA</t>
  </si>
  <si>
    <t>BARRANCOMINAS</t>
  </si>
  <si>
    <t>SAN FELIPE</t>
  </si>
  <si>
    <t>MORICHAL</t>
  </si>
  <si>
    <t>GUAVIARE</t>
  </si>
  <si>
    <t>SAN JOSÉ DEL GUAVIARE</t>
  </si>
  <si>
    <t>EL RETORNO</t>
  </si>
  <si>
    <t>VAUPÉS</t>
  </si>
  <si>
    <t>MITÚ</t>
  </si>
  <si>
    <t>CARURÚ</t>
  </si>
  <si>
    <t>TARAIRA</t>
  </si>
  <si>
    <t>VICHADA</t>
  </si>
  <si>
    <t>PUERTO CARREÑO</t>
  </si>
  <si>
    <t>LA PRIMAVERA</t>
  </si>
  <si>
    <t>SANTA ROSALÍA</t>
  </si>
  <si>
    <t>CUMARIBO</t>
  </si>
  <si>
    <t>00</t>
  </si>
  <si>
    <t>Total Nacional</t>
  </si>
  <si>
    <t>00000</t>
  </si>
  <si>
    <t>SENA</t>
  </si>
  <si>
    <t>ICBF</t>
  </si>
  <si>
    <t>Act. de atención de la salud humana</t>
  </si>
  <si>
    <t>Actividades de los hogares individuales</t>
  </si>
  <si>
    <t>Otros</t>
  </si>
  <si>
    <t>Más de 85 años</t>
  </si>
  <si>
    <t>Público</t>
  </si>
  <si>
    <t>Privado</t>
  </si>
  <si>
    <t>Indep.</t>
  </si>
  <si>
    <t xml:space="preserve">Contribución </t>
  </si>
  <si>
    <t>Anexos Técnicos Dependientes</t>
  </si>
  <si>
    <t>dic-24</t>
  </si>
  <si>
    <t>ene-25</t>
  </si>
  <si>
    <t>feb-25</t>
  </si>
  <si>
    <t>mar-25</t>
  </si>
  <si>
    <t>abr-25</t>
  </si>
  <si>
    <t>may-25</t>
  </si>
  <si>
    <t>jun-25</t>
  </si>
  <si>
    <t>jul-25</t>
  </si>
  <si>
    <t>ago-25</t>
  </si>
  <si>
    <t>sep-25</t>
  </si>
  <si>
    <t>oct-25</t>
  </si>
  <si>
    <t>OCT</t>
  </si>
  <si>
    <t>Desconocido</t>
  </si>
  <si>
    <t>nov-25</t>
  </si>
  <si>
    <t>NOV</t>
  </si>
  <si>
    <t>Fecha de corte: 13 de febrero de 2026</t>
  </si>
  <si>
    <t>dic-25</t>
  </si>
  <si>
    <t>Dic 25</t>
  </si>
  <si>
    <t>PUERTO ALEGRÍA</t>
  </si>
  <si>
    <t>DIC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</si>
</sst>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0"/>
    <numFmt numFmtId="165" formatCode="0.0%"/>
    <numFmt numFmtId="166" formatCode="&quot;$&quot;\ #,##0"/>
    <numFmt numFmtId="167" formatCode="_-* #,##0_-;\-* #,##0_-;_-* &quot;-&quot;??_-;_-@_-"/>
  </numFmts>
  <fonts count="19" x14ac:knownFonts="1">
    <font>
      <sz val="11"/>
      <color theme="1"/>
      <name val="Calibri"/>
      <family val="2"/>
      <scheme val="minor"/>
    </font>
    <font>
      <sz val="11"/>
      <color theme="1"/>
      <name val="Calibri"/>
      <family val="2"/>
      <scheme val="minor"/>
    </font>
    <font>
      <sz val="8"/>
      <color rgb="FF000000"/>
      <name val="Verdana"/>
      <family val="2"/>
    </font>
    <font>
      <sz val="8"/>
      <color theme="1"/>
      <name val="Verdana"/>
      <family val="2"/>
    </font>
    <font>
      <b/>
      <sz val="8"/>
      <name val="Verdana"/>
      <family val="2"/>
    </font>
    <font>
      <sz val="8"/>
      <name val="Verdana"/>
      <family val="2"/>
    </font>
    <font>
      <b/>
      <sz val="10"/>
      <color theme="0"/>
      <name val="Verdana"/>
      <family val="2"/>
    </font>
    <font>
      <sz val="11"/>
      <color theme="1"/>
      <name val="Verdana"/>
      <family val="2"/>
    </font>
    <font>
      <b/>
      <sz val="8"/>
      <color theme="1"/>
      <name val="Verdana"/>
      <family val="2"/>
    </font>
    <font>
      <sz val="9"/>
      <name val="Calibri"/>
      <family val="2"/>
      <scheme val="minor"/>
    </font>
    <font>
      <sz val="8"/>
      <name val="Calibri"/>
      <family val="2"/>
      <scheme val="minor"/>
    </font>
    <font>
      <b/>
      <sz val="11"/>
      <color theme="1"/>
      <name val="Calibri"/>
      <family val="2"/>
      <scheme val="minor"/>
    </font>
    <font>
      <b/>
      <sz val="16"/>
      <name val="Verdana"/>
      <family val="2"/>
    </font>
    <font>
      <b/>
      <sz val="9"/>
      <color theme="1"/>
      <name val="Verdana"/>
      <family val="2"/>
    </font>
    <font>
      <b/>
      <sz val="10"/>
      <name val="Verdana"/>
      <family val="2"/>
    </font>
    <font>
      <sz val="11"/>
      <color theme="1"/>
      <name val="Calibri"/>
      <family val="2"/>
    </font>
    <font>
      <u/>
      <sz val="11"/>
      <color theme="1"/>
      <name val="Calibri"/>
      <family val="2"/>
      <scheme val="minor"/>
    </font>
    <font>
      <b/>
      <sz val="16"/>
      <color theme="1"/>
      <name val="Verdana"/>
      <family val="2"/>
    </font>
    <font>
      <u/>
      <sz val="11"/>
      <color theme="1"/>
      <name val="Verdana"/>
      <family val="2"/>
    </font>
  </fonts>
  <fills count="6">
    <fill>
      <patternFill patternType="none"/>
    </fill>
    <fill>
      <patternFill patternType="gray125"/>
    </fill>
    <fill>
      <patternFill patternType="solid">
        <fgColor theme="9" tint="-0.499984740745262"/>
        <bgColor indexed="64"/>
      </patternFill>
    </fill>
    <fill>
      <patternFill patternType="solid">
        <fgColor rgb="FF375623"/>
        <bgColor indexed="64"/>
      </patternFill>
    </fill>
    <fill>
      <patternFill patternType="solid">
        <fgColor theme="9" tint="0.59999389629810485"/>
        <bgColor indexed="64"/>
      </patternFill>
    </fill>
    <fill>
      <patternFill patternType="solid">
        <fgColor rgb="FFC5E0B3"/>
        <bgColor rgb="FFC5E0B3"/>
      </patternFill>
    </fill>
  </fills>
  <borders count="47">
    <border>
      <left/>
      <right/>
      <top/>
      <bottom/>
      <diagonal/>
    </border>
    <border>
      <left style="medium">
        <color rgb="FF000000"/>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rgb="FF000000"/>
      </top>
      <bottom style="thin">
        <color indexed="64"/>
      </bottom>
      <diagonal/>
    </border>
    <border>
      <left/>
      <right/>
      <top style="medium">
        <color rgb="FF000000"/>
      </top>
      <bottom/>
      <diagonal/>
    </border>
    <border>
      <left/>
      <right style="medium">
        <color rgb="FF000000"/>
      </right>
      <top style="medium">
        <color rgb="FF000000"/>
      </top>
      <bottom/>
      <diagonal/>
    </border>
    <border>
      <left/>
      <right style="medium">
        <color rgb="FF000000"/>
      </right>
      <top/>
      <bottom/>
      <diagonal/>
    </border>
    <border>
      <left style="medium">
        <color rgb="FF000000"/>
      </left>
      <right/>
      <top style="medium">
        <color rgb="FF000000"/>
      </top>
      <bottom/>
      <diagonal/>
    </border>
    <border>
      <left style="medium">
        <color rgb="FF000000"/>
      </left>
      <right/>
      <top/>
      <bottom style="medium">
        <color indexed="64"/>
      </bottom>
      <diagonal/>
    </border>
    <border>
      <left/>
      <right style="medium">
        <color rgb="FF000000"/>
      </right>
      <top/>
      <bottom style="medium">
        <color indexed="64"/>
      </bottom>
      <diagonal/>
    </border>
  </borders>
  <cellStyleXfs count="3">
    <xf numFmtId="0" fontId="0" fillId="0" borderId="0"/>
    <xf numFmtId="9" fontId="1" fillId="0" borderId="0" applyFont="0" applyFill="0" applyBorder="0" applyAlignment="0" applyProtection="0"/>
    <xf numFmtId="43" fontId="1" fillId="0" borderId="0" applyFont="0" applyFill="0" applyBorder="0" applyAlignment="0" applyProtection="0"/>
  </cellStyleXfs>
  <cellXfs count="270">
    <xf numFmtId="0" fontId="0" fillId="0" borderId="0" xfId="0"/>
    <xf numFmtId="0" fontId="5" fillId="0" borderId="7" xfId="0" applyFont="1" applyBorder="1" applyAlignment="1">
      <alignment horizontal="left" readingOrder="1"/>
    </xf>
    <xf numFmtId="0" fontId="5" fillId="0" borderId="12" xfId="0" applyFont="1" applyBorder="1" applyAlignment="1">
      <alignment horizontal="left" readingOrder="1"/>
    </xf>
    <xf numFmtId="0" fontId="4" fillId="0" borderId="8" xfId="0" applyFont="1" applyBorder="1" applyAlignment="1">
      <alignment horizontal="left" readingOrder="1"/>
    </xf>
    <xf numFmtId="0" fontId="5" fillId="0" borderId="0" xfId="0" applyFont="1"/>
    <xf numFmtId="0" fontId="4" fillId="0" borderId="0" xfId="0" applyFont="1"/>
    <xf numFmtId="0" fontId="5" fillId="0" borderId="0" xfId="0" applyFont="1" applyAlignment="1">
      <alignment horizontal="left" readingOrder="1"/>
    </xf>
    <xf numFmtId="0" fontId="5" fillId="0" borderId="0" xfId="0" applyFont="1" applyAlignment="1">
      <alignment horizontal="center" vertical="center"/>
    </xf>
    <xf numFmtId="0" fontId="7" fillId="0" borderId="0" xfId="0" applyFont="1"/>
    <xf numFmtId="0" fontId="3" fillId="0" borderId="0" xfId="0" applyFont="1"/>
    <xf numFmtId="0" fontId="8" fillId="0" borderId="2" xfId="0" applyFont="1" applyBorder="1" applyAlignment="1">
      <alignment horizontal="center" vertical="center" wrapText="1"/>
    </xf>
    <xf numFmtId="0" fontId="3" fillId="0" borderId="5" xfId="0" applyFont="1" applyBorder="1" applyAlignment="1">
      <alignment horizontal="left" vertical="center"/>
    </xf>
    <xf numFmtId="0" fontId="3" fillId="0" borderId="0" xfId="0" applyFont="1" applyAlignment="1">
      <alignment horizontal="center" vertical="center"/>
    </xf>
    <xf numFmtId="164" fontId="3" fillId="0" borderId="0" xfId="0" applyNumberFormat="1" applyFont="1" applyAlignment="1">
      <alignment horizontal="right"/>
    </xf>
    <xf numFmtId="165" fontId="3" fillId="0" borderId="0" xfId="1" applyNumberFormat="1" applyFont="1" applyBorder="1" applyAlignment="1">
      <alignment horizontal="right"/>
    </xf>
    <xf numFmtId="0" fontId="9" fillId="0" borderId="0" xfId="0" applyFont="1"/>
    <xf numFmtId="0" fontId="5" fillId="0" borderId="1" xfId="0" applyFont="1" applyBorder="1" applyAlignment="1">
      <alignment vertical="center" readingOrder="1"/>
    </xf>
    <xf numFmtId="0" fontId="2" fillId="0" borderId="0" xfId="0" applyFont="1" applyAlignment="1">
      <alignment horizontal="left" readingOrder="1"/>
    </xf>
    <xf numFmtId="10" fontId="5" fillId="0" borderId="0" xfId="1" applyNumberFormat="1" applyFont="1" applyFill="1" applyAlignment="1"/>
    <xf numFmtId="3" fontId="5" fillId="0" borderId="0" xfId="0" applyNumberFormat="1" applyFont="1" applyAlignment="1">
      <alignment horizontal="center" vertical="center" readingOrder="1"/>
    </xf>
    <xf numFmtId="10" fontId="5" fillId="0" borderId="0" xfId="0" applyNumberFormat="1" applyFont="1" applyAlignment="1">
      <alignment horizontal="center" vertical="center" readingOrder="1"/>
    </xf>
    <xf numFmtId="17" fontId="4" fillId="0" borderId="12" xfId="0" quotePrefix="1" applyNumberFormat="1" applyFont="1" applyBorder="1" applyAlignment="1">
      <alignment horizontal="center" vertical="center" readingOrder="1"/>
    </xf>
    <xf numFmtId="17" fontId="4" fillId="0" borderId="13" xfId="0" quotePrefix="1" applyNumberFormat="1" applyFont="1" applyBorder="1" applyAlignment="1">
      <alignment horizontal="center" vertical="center" readingOrder="1"/>
    </xf>
    <xf numFmtId="0" fontId="3" fillId="0" borderId="6" xfId="0" applyFont="1" applyBorder="1" applyAlignment="1">
      <alignment horizontal="center"/>
    </xf>
    <xf numFmtId="0" fontId="8" fillId="0" borderId="15" xfId="0" applyFont="1" applyBorder="1" applyAlignment="1">
      <alignment horizontal="center"/>
    </xf>
    <xf numFmtId="0" fontId="8" fillId="0" borderId="6" xfId="0" applyFont="1" applyBorder="1" applyAlignment="1">
      <alignment horizontal="center"/>
    </xf>
    <xf numFmtId="0" fontId="8" fillId="0" borderId="16" xfId="0" applyFont="1" applyBorder="1" applyAlignment="1">
      <alignment horizontal="center"/>
    </xf>
    <xf numFmtId="3" fontId="3" fillId="0" borderId="7" xfId="0" applyNumberFormat="1" applyFont="1" applyBorder="1" applyAlignment="1">
      <alignment horizontal="center" vertical="center"/>
    </xf>
    <xf numFmtId="3" fontId="3" fillId="0" borderId="12" xfId="0" applyNumberFormat="1" applyFont="1" applyBorder="1" applyAlignment="1">
      <alignment horizontal="center" vertical="center"/>
    </xf>
    <xf numFmtId="3" fontId="3" fillId="0" borderId="0" xfId="0" applyNumberFormat="1" applyFont="1" applyAlignment="1">
      <alignment horizontal="center" vertical="center"/>
    </xf>
    <xf numFmtId="3" fontId="3" fillId="0" borderId="5" xfId="0" applyNumberFormat="1" applyFont="1" applyBorder="1" applyAlignment="1">
      <alignment horizontal="center" vertical="center"/>
    </xf>
    <xf numFmtId="3" fontId="3" fillId="0" borderId="13" xfId="0" applyNumberFormat="1" applyFont="1" applyBorder="1" applyAlignment="1">
      <alignment horizontal="center" vertical="center"/>
    </xf>
    <xf numFmtId="3" fontId="3" fillId="0" borderId="14" xfId="0" applyNumberFormat="1" applyFont="1" applyBorder="1" applyAlignment="1">
      <alignment horizontal="center" vertical="center"/>
    </xf>
    <xf numFmtId="10" fontId="3" fillId="0" borderId="7" xfId="1" applyNumberFormat="1" applyFont="1" applyBorder="1" applyAlignment="1">
      <alignment horizontal="center" vertical="center"/>
    </xf>
    <xf numFmtId="10" fontId="3" fillId="0" borderId="0" xfId="1" applyNumberFormat="1" applyFont="1" applyBorder="1" applyAlignment="1">
      <alignment horizontal="center" vertical="center"/>
    </xf>
    <xf numFmtId="10" fontId="3" fillId="0" borderId="5" xfId="1" applyNumberFormat="1" applyFont="1" applyBorder="1" applyAlignment="1">
      <alignment horizontal="center" vertical="center"/>
    </xf>
    <xf numFmtId="10" fontId="3" fillId="0" borderId="12" xfId="1" applyNumberFormat="1" applyFont="1" applyBorder="1" applyAlignment="1">
      <alignment horizontal="center" vertical="center"/>
    </xf>
    <xf numFmtId="10" fontId="3" fillId="0" borderId="13" xfId="1" applyNumberFormat="1" applyFont="1" applyBorder="1" applyAlignment="1">
      <alignment horizontal="center" vertical="center"/>
    </xf>
    <xf numFmtId="10" fontId="3" fillId="0" borderId="14" xfId="1" applyNumberFormat="1" applyFont="1" applyBorder="1" applyAlignment="1">
      <alignment horizontal="center" vertical="center"/>
    </xf>
    <xf numFmtId="3" fontId="3" fillId="0" borderId="9" xfId="0" applyNumberFormat="1" applyFont="1" applyBorder="1" applyAlignment="1">
      <alignment horizontal="center" vertical="center"/>
    </xf>
    <xf numFmtId="3" fontId="3" fillId="0" borderId="10" xfId="0" applyNumberFormat="1" applyFont="1" applyBorder="1" applyAlignment="1">
      <alignment horizontal="center" vertical="center"/>
    </xf>
    <xf numFmtId="3" fontId="3" fillId="0" borderId="11" xfId="0" applyNumberFormat="1" applyFont="1" applyBorder="1" applyAlignment="1">
      <alignment horizontal="center" vertical="center"/>
    </xf>
    <xf numFmtId="3" fontId="8" fillId="0" borderId="8" xfId="0" applyNumberFormat="1" applyFont="1" applyBorder="1" applyAlignment="1">
      <alignment horizontal="center" vertical="center"/>
    </xf>
    <xf numFmtId="3" fontId="8" fillId="0" borderId="4" xfId="0" applyNumberFormat="1" applyFont="1" applyBorder="1" applyAlignment="1">
      <alignment horizontal="center" vertical="center"/>
    </xf>
    <xf numFmtId="10" fontId="3" fillId="0" borderId="9" xfId="1" applyNumberFormat="1" applyFont="1" applyBorder="1" applyAlignment="1">
      <alignment horizontal="center" vertical="center"/>
    </xf>
    <xf numFmtId="10" fontId="3" fillId="0" borderId="10" xfId="1" applyNumberFormat="1" applyFont="1" applyBorder="1" applyAlignment="1">
      <alignment horizontal="center" vertical="center"/>
    </xf>
    <xf numFmtId="10" fontId="3" fillId="0" borderId="11" xfId="1" applyNumberFormat="1" applyFont="1" applyBorder="1" applyAlignment="1">
      <alignment horizontal="center" vertical="center"/>
    </xf>
    <xf numFmtId="0" fontId="8" fillId="0" borderId="3" xfId="0" applyFont="1" applyBorder="1" applyAlignment="1">
      <alignment horizontal="center"/>
    </xf>
    <xf numFmtId="0" fontId="8" fillId="0" borderId="3" xfId="0" applyFont="1" applyBorder="1" applyAlignment="1">
      <alignment horizontal="center" vertical="center"/>
    </xf>
    <xf numFmtId="165" fontId="7" fillId="0" borderId="0" xfId="1" applyNumberFormat="1" applyFont="1"/>
    <xf numFmtId="3" fontId="5" fillId="0" borderId="0" xfId="0" applyNumberFormat="1" applyFont="1"/>
    <xf numFmtId="17" fontId="4" fillId="0" borderId="2" xfId="0" quotePrefix="1" applyNumberFormat="1" applyFont="1" applyBorder="1" applyAlignment="1">
      <alignment horizontal="center" vertical="center" readingOrder="1"/>
    </xf>
    <xf numFmtId="3" fontId="0" fillId="0" borderId="0" xfId="0" applyNumberFormat="1"/>
    <xf numFmtId="3" fontId="7" fillId="0" borderId="0" xfId="0" applyNumberFormat="1" applyFont="1"/>
    <xf numFmtId="10" fontId="3" fillId="0" borderId="15" xfId="1" applyNumberFormat="1" applyFont="1" applyBorder="1" applyAlignment="1">
      <alignment horizontal="center" vertical="center"/>
    </xf>
    <xf numFmtId="10" fontId="3" fillId="0" borderId="6" xfId="1" applyNumberFormat="1" applyFont="1" applyBorder="1" applyAlignment="1">
      <alignment horizontal="center" vertical="center"/>
    </xf>
    <xf numFmtId="10" fontId="3" fillId="0" borderId="16" xfId="1" applyNumberFormat="1" applyFont="1" applyBorder="1" applyAlignment="1">
      <alignment horizontal="center" vertical="center"/>
    </xf>
    <xf numFmtId="0" fontId="11" fillId="0" borderId="0" xfId="0" applyFont="1"/>
    <xf numFmtId="17" fontId="4" fillId="0" borderId="4" xfId="0" quotePrefix="1" applyNumberFormat="1" applyFont="1" applyBorder="1" applyAlignment="1">
      <alignment horizontal="center" vertical="center" readingOrder="1"/>
    </xf>
    <xf numFmtId="0" fontId="11" fillId="0" borderId="0" xfId="0" applyFont="1" applyAlignment="1">
      <alignment horizontal="center" vertical="center"/>
    </xf>
    <xf numFmtId="3" fontId="11" fillId="0" borderId="0" xfId="0" applyNumberFormat="1" applyFont="1" applyAlignment="1">
      <alignment horizontal="center" vertical="center"/>
    </xf>
    <xf numFmtId="0" fontId="11" fillId="0" borderId="7" xfId="0" applyFont="1" applyBorder="1" applyAlignment="1">
      <alignment horizontal="center" vertical="center"/>
    </xf>
    <xf numFmtId="3" fontId="11" fillId="0" borderId="7" xfId="0" applyNumberFormat="1" applyFont="1" applyBorder="1" applyAlignment="1">
      <alignment horizontal="center" vertical="center"/>
    </xf>
    <xf numFmtId="0" fontId="3" fillId="0" borderId="9" xfId="0" applyFont="1" applyBorder="1" applyAlignment="1">
      <alignment horizontal="center"/>
    </xf>
    <xf numFmtId="0" fontId="3" fillId="0" borderId="7" xfId="0" applyFont="1" applyBorder="1" applyAlignment="1">
      <alignment horizontal="center"/>
    </xf>
    <xf numFmtId="0" fontId="3" fillId="0" borderId="12" xfId="0" applyFont="1" applyBorder="1" applyAlignment="1">
      <alignment horizontal="center"/>
    </xf>
    <xf numFmtId="17" fontId="4" fillId="0" borderId="8" xfId="0" quotePrefix="1" applyNumberFormat="1" applyFont="1" applyBorder="1" applyAlignment="1">
      <alignment horizontal="center" vertical="center" readingOrder="1"/>
    </xf>
    <xf numFmtId="0" fontId="8" fillId="0" borderId="11" xfId="0" applyFont="1" applyBorder="1" applyAlignment="1">
      <alignment horizontal="center" vertical="center"/>
    </xf>
    <xf numFmtId="10" fontId="8" fillId="0" borderId="3" xfId="1" applyNumberFormat="1" applyFont="1" applyBorder="1" applyAlignment="1">
      <alignment horizontal="center" vertical="center"/>
    </xf>
    <xf numFmtId="0" fontId="8" fillId="0" borderId="8" xfId="0" applyFont="1" applyBorder="1" applyAlignment="1">
      <alignment horizontal="center" vertical="center"/>
    </xf>
    <xf numFmtId="0" fontId="8" fillId="0" borderId="3" xfId="0" applyFont="1" applyBorder="1" applyAlignment="1">
      <alignment horizontal="center" vertical="center" wrapText="1"/>
    </xf>
    <xf numFmtId="17" fontId="8" fillId="0" borderId="8" xfId="0" quotePrefix="1" applyNumberFormat="1" applyFont="1" applyBorder="1" applyAlignment="1">
      <alignment horizontal="center" vertical="center" wrapText="1"/>
    </xf>
    <xf numFmtId="17" fontId="8" fillId="0" borderId="4" xfId="0" quotePrefix="1" applyNumberFormat="1" applyFont="1" applyBorder="1" applyAlignment="1">
      <alignment horizontal="center" vertical="center" wrapText="1"/>
    </xf>
    <xf numFmtId="0" fontId="8" fillId="0" borderId="8" xfId="0" applyFont="1" applyBorder="1" applyAlignment="1">
      <alignment horizontal="center" vertical="center" wrapText="1"/>
    </xf>
    <xf numFmtId="166" fontId="5" fillId="0" borderId="7" xfId="0" applyNumberFormat="1" applyFont="1" applyBorder="1" applyAlignment="1">
      <alignment horizontal="center" vertical="center" readingOrder="1"/>
    </xf>
    <xf numFmtId="166" fontId="5" fillId="0" borderId="0" xfId="0" applyNumberFormat="1" applyFont="1" applyAlignment="1">
      <alignment horizontal="center" vertical="center" readingOrder="1"/>
    </xf>
    <xf numFmtId="166" fontId="5" fillId="0" borderId="5" xfId="0" applyNumberFormat="1" applyFont="1" applyBorder="1" applyAlignment="1">
      <alignment horizontal="center" vertical="center" readingOrder="1"/>
    </xf>
    <xf numFmtId="166" fontId="5" fillId="0" borderId="12" xfId="0" applyNumberFormat="1" applyFont="1" applyBorder="1" applyAlignment="1">
      <alignment horizontal="center" vertical="center" readingOrder="1"/>
    </xf>
    <xf numFmtId="166" fontId="5" fillId="0" borderId="13" xfId="0" applyNumberFormat="1" applyFont="1" applyBorder="1" applyAlignment="1">
      <alignment horizontal="center" vertical="center" readingOrder="1"/>
    </xf>
    <xf numFmtId="166" fontId="5" fillId="0" borderId="14" xfId="0" applyNumberFormat="1" applyFont="1" applyBorder="1" applyAlignment="1">
      <alignment horizontal="center" vertical="center" readingOrder="1"/>
    </xf>
    <xf numFmtId="17" fontId="3" fillId="0" borderId="0" xfId="0" applyNumberFormat="1" applyFont="1" applyAlignment="1">
      <alignment horizontal="center" vertical="center"/>
    </xf>
    <xf numFmtId="17" fontId="5" fillId="0" borderId="0" xfId="0" quotePrefix="1" applyNumberFormat="1" applyFont="1" applyAlignment="1">
      <alignment horizontal="center" vertical="center" readingOrder="1"/>
    </xf>
    <xf numFmtId="0" fontId="8" fillId="0" borderId="15" xfId="0" applyFont="1" applyBorder="1" applyAlignment="1">
      <alignment horizontal="center" vertical="center"/>
    </xf>
    <xf numFmtId="0" fontId="8" fillId="0" borderId="4" xfId="0" applyFont="1" applyBorder="1" applyAlignment="1">
      <alignment horizontal="center" vertical="center"/>
    </xf>
    <xf numFmtId="3" fontId="8" fillId="0" borderId="28" xfId="0" applyNumberFormat="1" applyFont="1" applyBorder="1" applyAlignment="1">
      <alignment horizontal="center" vertical="center" readingOrder="1"/>
    </xf>
    <xf numFmtId="3" fontId="8" fillId="0" borderId="0" xfId="0" applyNumberFormat="1" applyFont="1" applyAlignment="1">
      <alignment horizontal="center" vertical="center" readingOrder="1"/>
    </xf>
    <xf numFmtId="3" fontId="8" fillId="0" borderId="29" xfId="0" applyNumberFormat="1" applyFont="1" applyBorder="1" applyAlignment="1">
      <alignment horizontal="center" vertical="center" readingOrder="1"/>
    </xf>
    <xf numFmtId="3" fontId="3" fillId="0" borderId="30" xfId="0" applyNumberFormat="1" applyFont="1" applyBorder="1" applyAlignment="1">
      <alignment horizontal="center" vertical="center" readingOrder="1"/>
    </xf>
    <xf numFmtId="3" fontId="3" fillId="0" borderId="31" xfId="0" applyNumberFormat="1" applyFont="1" applyBorder="1" applyAlignment="1">
      <alignment horizontal="center" vertical="center" readingOrder="1"/>
    </xf>
    <xf numFmtId="3" fontId="3" fillId="0" borderId="32" xfId="0" applyNumberFormat="1" applyFont="1" applyBorder="1" applyAlignment="1">
      <alignment horizontal="center" vertical="center" readingOrder="1"/>
    </xf>
    <xf numFmtId="3" fontId="3" fillId="0" borderId="28" xfId="0" applyNumberFormat="1" applyFont="1" applyBorder="1" applyAlignment="1">
      <alignment horizontal="center" vertical="center" readingOrder="1"/>
    </xf>
    <xf numFmtId="3" fontId="3" fillId="0" borderId="0" xfId="0" applyNumberFormat="1" applyFont="1" applyAlignment="1">
      <alignment horizontal="center" vertical="center" readingOrder="1"/>
    </xf>
    <xf numFmtId="3" fontId="3" fillId="0" borderId="29" xfId="0" applyNumberFormat="1" applyFont="1" applyBorder="1" applyAlignment="1">
      <alignment horizontal="center" vertical="center" readingOrder="1"/>
    </xf>
    <xf numFmtId="3" fontId="3" fillId="0" borderId="33" xfId="0" applyNumberFormat="1" applyFont="1" applyBorder="1" applyAlignment="1">
      <alignment horizontal="center" vertical="center" readingOrder="1"/>
    </xf>
    <xf numFmtId="3" fontId="3" fillId="0" borderId="34" xfId="0" applyNumberFormat="1" applyFont="1" applyBorder="1" applyAlignment="1">
      <alignment horizontal="center" vertical="center" readingOrder="1"/>
    </xf>
    <xf numFmtId="3" fontId="3" fillId="0" borderId="35" xfId="0" applyNumberFormat="1" applyFont="1" applyBorder="1" applyAlignment="1">
      <alignment horizontal="center" vertical="center" readingOrder="1"/>
    </xf>
    <xf numFmtId="17" fontId="8" fillId="0" borderId="30" xfId="0" applyNumberFormat="1" applyFont="1" applyBorder="1" applyAlignment="1">
      <alignment horizontal="center" vertical="center" readingOrder="1"/>
    </xf>
    <xf numFmtId="17" fontId="8" fillId="0" borderId="31" xfId="0" applyNumberFormat="1" applyFont="1" applyBorder="1" applyAlignment="1">
      <alignment horizontal="center" vertical="center" readingOrder="1"/>
    </xf>
    <xf numFmtId="17" fontId="8" fillId="0" borderId="32" xfId="0" applyNumberFormat="1" applyFont="1" applyBorder="1" applyAlignment="1">
      <alignment horizontal="center" vertical="center" readingOrder="1"/>
    </xf>
    <xf numFmtId="10" fontId="8" fillId="0" borderId="30" xfId="0" applyNumberFormat="1" applyFont="1" applyBorder="1" applyAlignment="1">
      <alignment horizontal="center" vertical="center" readingOrder="1"/>
    </xf>
    <xf numFmtId="10" fontId="8" fillId="0" borderId="31" xfId="0" applyNumberFormat="1" applyFont="1" applyBorder="1" applyAlignment="1">
      <alignment horizontal="center" vertical="center" readingOrder="1"/>
    </xf>
    <xf numFmtId="10" fontId="8" fillId="0" borderId="32" xfId="0" applyNumberFormat="1" applyFont="1" applyBorder="1" applyAlignment="1">
      <alignment horizontal="center" vertical="center" readingOrder="1"/>
    </xf>
    <xf numFmtId="10" fontId="3" fillId="0" borderId="30" xfId="0" applyNumberFormat="1" applyFont="1" applyBorder="1" applyAlignment="1">
      <alignment horizontal="center" vertical="center" readingOrder="1"/>
    </xf>
    <xf numFmtId="10" fontId="3" fillId="0" borderId="31" xfId="0" applyNumberFormat="1" applyFont="1" applyBorder="1" applyAlignment="1">
      <alignment horizontal="center" vertical="center" readingOrder="1"/>
    </xf>
    <xf numFmtId="10" fontId="3" fillId="0" borderId="32" xfId="0" applyNumberFormat="1" applyFont="1" applyBorder="1" applyAlignment="1">
      <alignment horizontal="center" vertical="center" readingOrder="1"/>
    </xf>
    <xf numFmtId="10" fontId="3" fillId="0" borderId="28" xfId="0" applyNumberFormat="1" applyFont="1" applyBorder="1" applyAlignment="1">
      <alignment horizontal="center" vertical="center" readingOrder="1"/>
    </xf>
    <xf numFmtId="10" fontId="3" fillId="0" borderId="0" xfId="0" applyNumberFormat="1" applyFont="1" applyAlignment="1">
      <alignment horizontal="center" vertical="center" readingOrder="1"/>
    </xf>
    <xf numFmtId="10" fontId="3" fillId="0" borderId="29" xfId="0" applyNumberFormat="1" applyFont="1" applyBorder="1" applyAlignment="1">
      <alignment horizontal="center" vertical="center" readingOrder="1"/>
    </xf>
    <xf numFmtId="10" fontId="3" fillId="0" borderId="33" xfId="0" applyNumberFormat="1" applyFont="1" applyBorder="1" applyAlignment="1">
      <alignment horizontal="center" vertical="center" readingOrder="1"/>
    </xf>
    <xf numFmtId="10" fontId="3" fillId="0" borderId="34" xfId="0" applyNumberFormat="1" applyFont="1" applyBorder="1" applyAlignment="1">
      <alignment horizontal="center" vertical="center" readingOrder="1"/>
    </xf>
    <xf numFmtId="10" fontId="3" fillId="0" borderId="35" xfId="0" applyNumberFormat="1" applyFont="1" applyBorder="1" applyAlignment="1">
      <alignment horizontal="center" vertical="center" readingOrder="1"/>
    </xf>
    <xf numFmtId="10" fontId="8" fillId="0" borderId="33" xfId="0" applyNumberFormat="1" applyFont="1" applyBorder="1" applyAlignment="1">
      <alignment horizontal="center" vertical="center" readingOrder="1"/>
    </xf>
    <xf numFmtId="10" fontId="8" fillId="0" borderId="34" xfId="0" applyNumberFormat="1" applyFont="1" applyBorder="1" applyAlignment="1">
      <alignment horizontal="center" vertical="center" readingOrder="1"/>
    </xf>
    <xf numFmtId="10" fontId="8" fillId="0" borderId="35" xfId="0" applyNumberFormat="1" applyFont="1" applyBorder="1" applyAlignment="1">
      <alignment horizontal="center" vertical="center" readingOrder="1"/>
    </xf>
    <xf numFmtId="10" fontId="8" fillId="0" borderId="25" xfId="0" applyNumberFormat="1" applyFont="1" applyBorder="1" applyAlignment="1">
      <alignment horizontal="center" vertical="center" readingOrder="1"/>
    </xf>
    <xf numFmtId="10" fontId="8" fillId="0" borderId="26" xfId="0" applyNumberFormat="1" applyFont="1" applyBorder="1" applyAlignment="1">
      <alignment horizontal="center" vertical="center" readingOrder="1"/>
    </xf>
    <xf numFmtId="10" fontId="8" fillId="0" borderId="27" xfId="0" applyNumberFormat="1" applyFont="1" applyBorder="1" applyAlignment="1">
      <alignment horizontal="center" vertical="center" readingOrder="1"/>
    </xf>
    <xf numFmtId="3" fontId="8" fillId="0" borderId="8" xfId="0" applyNumberFormat="1" applyFont="1" applyBorder="1" applyAlignment="1">
      <alignment horizontal="center" vertical="center" readingOrder="1"/>
    </xf>
    <xf numFmtId="3" fontId="8" fillId="0" borderId="4" xfId="0" applyNumberFormat="1" applyFont="1" applyBorder="1" applyAlignment="1">
      <alignment horizontal="center" vertical="center" readingOrder="1"/>
    </xf>
    <xf numFmtId="3" fontId="8" fillId="0" borderId="2" xfId="0" applyNumberFormat="1" applyFont="1" applyBorder="1" applyAlignment="1">
      <alignment horizontal="center" vertical="center" readingOrder="1"/>
    </xf>
    <xf numFmtId="10" fontId="3" fillId="0" borderId="28" xfId="0" applyNumberFormat="1" applyFont="1" applyBorder="1" applyAlignment="1">
      <alignment horizontal="center" vertical="center"/>
    </xf>
    <xf numFmtId="165" fontId="3" fillId="0" borderId="29" xfId="0" applyNumberFormat="1" applyFont="1" applyBorder="1" applyAlignment="1">
      <alignment horizontal="right" vertical="center"/>
    </xf>
    <xf numFmtId="165" fontId="3" fillId="0" borderId="28" xfId="0" applyNumberFormat="1" applyFont="1" applyBorder="1" applyAlignment="1">
      <alignment horizontal="right" vertical="center"/>
    </xf>
    <xf numFmtId="165" fontId="3" fillId="0" borderId="27" xfId="0" applyNumberFormat="1" applyFont="1" applyBorder="1" applyAlignment="1">
      <alignment horizontal="right" vertical="center"/>
    </xf>
    <xf numFmtId="165" fontId="3" fillId="0" borderId="25" xfId="0" applyNumberFormat="1" applyFont="1" applyBorder="1" applyAlignment="1">
      <alignment horizontal="right" vertical="center"/>
    </xf>
    <xf numFmtId="10" fontId="3" fillId="0" borderId="37" xfId="0" applyNumberFormat="1" applyFont="1" applyBorder="1" applyAlignment="1">
      <alignment horizontal="center" vertical="center"/>
    </xf>
    <xf numFmtId="10" fontId="3" fillId="0" borderId="36" xfId="0" applyNumberFormat="1" applyFont="1" applyBorder="1" applyAlignment="1">
      <alignment horizontal="center" vertical="center"/>
    </xf>
    <xf numFmtId="10" fontId="3" fillId="0" borderId="38" xfId="0" applyNumberFormat="1" applyFont="1" applyBorder="1" applyAlignment="1">
      <alignment horizontal="center" vertical="center"/>
    </xf>
    <xf numFmtId="10" fontId="8" fillId="0" borderId="39" xfId="0" applyNumberFormat="1" applyFont="1" applyBorder="1" applyAlignment="1">
      <alignment horizontal="center" vertical="center"/>
    </xf>
    <xf numFmtId="0" fontId="8" fillId="0" borderId="7" xfId="0" applyFont="1" applyBorder="1" applyAlignment="1">
      <alignment horizontal="center" vertical="center"/>
    </xf>
    <xf numFmtId="0" fontId="8" fillId="0" borderId="0" xfId="0" applyFont="1" applyAlignment="1">
      <alignment horizontal="center" vertical="center"/>
    </xf>
    <xf numFmtId="0" fontId="8" fillId="0" borderId="5" xfId="0" applyFont="1" applyBorder="1" applyAlignment="1">
      <alignment horizontal="center" vertical="center"/>
    </xf>
    <xf numFmtId="2" fontId="3" fillId="0" borderId="10" xfId="0" applyNumberFormat="1" applyFont="1" applyBorder="1" applyAlignment="1">
      <alignment horizontal="center" vertical="center"/>
    </xf>
    <xf numFmtId="2" fontId="3" fillId="0" borderId="11" xfId="0" applyNumberFormat="1" applyFont="1" applyBorder="1" applyAlignment="1">
      <alignment horizontal="center" vertical="center"/>
    </xf>
    <xf numFmtId="2" fontId="3" fillId="0" borderId="0" xfId="0" applyNumberFormat="1" applyFont="1" applyAlignment="1">
      <alignment horizontal="center" vertical="center"/>
    </xf>
    <xf numFmtId="2" fontId="3" fillId="0" borderId="5" xfId="0" applyNumberFormat="1" applyFont="1" applyBorder="1" applyAlignment="1">
      <alignment horizontal="center" vertical="center"/>
    </xf>
    <xf numFmtId="2" fontId="3" fillId="0" borderId="13" xfId="0" applyNumberFormat="1" applyFont="1" applyBorder="1" applyAlignment="1">
      <alignment horizontal="center" vertical="center"/>
    </xf>
    <xf numFmtId="2" fontId="3" fillId="0" borderId="14" xfId="0" applyNumberFormat="1" applyFont="1" applyBorder="1" applyAlignment="1">
      <alignment horizontal="center" vertical="center"/>
    </xf>
    <xf numFmtId="3" fontId="8" fillId="0" borderId="12" xfId="0" applyNumberFormat="1" applyFont="1" applyBorder="1" applyAlignment="1">
      <alignment horizontal="center" vertical="center"/>
    </xf>
    <xf numFmtId="3" fontId="8" fillId="0" borderId="13" xfId="0" applyNumberFormat="1" applyFont="1" applyBorder="1" applyAlignment="1">
      <alignment horizontal="center" vertical="center"/>
    </xf>
    <xf numFmtId="3" fontId="8" fillId="0" borderId="14" xfId="0" applyNumberFormat="1" applyFont="1" applyBorder="1" applyAlignment="1">
      <alignment horizontal="center" vertical="center"/>
    </xf>
    <xf numFmtId="3" fontId="8" fillId="0" borderId="0" xfId="0" applyNumberFormat="1" applyFont="1" applyAlignment="1">
      <alignment horizontal="center" vertical="center"/>
    </xf>
    <xf numFmtId="166" fontId="3" fillId="0" borderId="10" xfId="0" applyNumberFormat="1" applyFont="1" applyBorder="1" applyAlignment="1">
      <alignment horizontal="center" vertical="center"/>
    </xf>
    <xf numFmtId="166" fontId="3" fillId="0" borderId="11" xfId="0" applyNumberFormat="1" applyFont="1" applyBorder="1" applyAlignment="1">
      <alignment horizontal="center" vertical="center"/>
    </xf>
    <xf numFmtId="166" fontId="3" fillId="0" borderId="0" xfId="0" applyNumberFormat="1" applyFont="1" applyAlignment="1">
      <alignment horizontal="center" vertical="center"/>
    </xf>
    <xf numFmtId="166" fontId="3" fillId="0" borderId="5" xfId="0" applyNumberFormat="1" applyFont="1" applyBorder="1" applyAlignment="1">
      <alignment horizontal="center" vertical="center"/>
    </xf>
    <xf numFmtId="166" fontId="3" fillId="0" borderId="13" xfId="0" applyNumberFormat="1" applyFont="1" applyBorder="1" applyAlignment="1">
      <alignment horizontal="center" vertical="center"/>
    </xf>
    <xf numFmtId="166" fontId="3" fillId="0" borderId="14" xfId="0" applyNumberFormat="1" applyFont="1" applyBorder="1" applyAlignment="1">
      <alignment horizontal="center" vertical="center"/>
    </xf>
    <xf numFmtId="0" fontId="3" fillId="0" borderId="16" xfId="0" applyFont="1" applyBorder="1"/>
    <xf numFmtId="17" fontId="3" fillId="0" borderId="7" xfId="0" applyNumberFormat="1" applyFont="1" applyBorder="1" applyAlignment="1">
      <alignment horizontal="center" vertical="center"/>
    </xf>
    <xf numFmtId="17" fontId="3" fillId="0" borderId="12" xfId="0" applyNumberFormat="1" applyFont="1" applyBorder="1" applyAlignment="1">
      <alignment horizontal="center" vertical="center"/>
    </xf>
    <xf numFmtId="0" fontId="8" fillId="0" borderId="10" xfId="0" applyFont="1" applyBorder="1" applyAlignment="1">
      <alignment horizontal="center" vertical="center"/>
    </xf>
    <xf numFmtId="0" fontId="15" fillId="0" borderId="0" xfId="0" applyFont="1"/>
    <xf numFmtId="0" fontId="8" fillId="0" borderId="4" xfId="0" applyFont="1" applyBorder="1" applyAlignment="1">
      <alignment horizontal="center" vertical="center" wrapText="1"/>
    </xf>
    <xf numFmtId="0" fontId="3" fillId="0" borderId="0" xfId="0" applyFont="1" applyAlignment="1">
      <alignment horizontal="left" vertical="center"/>
    </xf>
    <xf numFmtId="17" fontId="8" fillId="0" borderId="9" xfId="0" quotePrefix="1" applyNumberFormat="1" applyFont="1" applyBorder="1" applyAlignment="1">
      <alignment horizontal="center" vertical="center" wrapText="1"/>
    </xf>
    <xf numFmtId="17" fontId="8" fillId="0" borderId="10" xfId="0" quotePrefix="1" applyNumberFormat="1" applyFont="1" applyBorder="1" applyAlignment="1">
      <alignment horizontal="center" vertical="center" wrapText="1"/>
    </xf>
    <xf numFmtId="17" fontId="8" fillId="0" borderId="11" xfId="0" quotePrefix="1" applyNumberFormat="1" applyFont="1" applyBorder="1" applyAlignment="1">
      <alignment horizontal="center" vertical="center" wrapText="1"/>
    </xf>
    <xf numFmtId="165" fontId="3" fillId="0" borderId="0" xfId="0" applyNumberFormat="1" applyFont="1" applyAlignment="1">
      <alignment horizontal="right" vertical="center"/>
    </xf>
    <xf numFmtId="165" fontId="3" fillId="0" borderId="26" xfId="0" applyNumberFormat="1" applyFont="1" applyBorder="1" applyAlignment="1">
      <alignment horizontal="right" vertical="center"/>
    </xf>
    <xf numFmtId="165" fontId="3" fillId="0" borderId="6" xfId="0" applyNumberFormat="1" applyFont="1" applyBorder="1" applyAlignment="1">
      <alignment horizontal="right" vertical="center"/>
    </xf>
    <xf numFmtId="165" fontId="3" fillId="0" borderId="40" xfId="0" applyNumberFormat="1" applyFont="1" applyBorder="1" applyAlignment="1">
      <alignment horizontal="right" vertical="center"/>
    </xf>
    <xf numFmtId="3" fontId="8" fillId="0" borderId="15" xfId="0" applyNumberFormat="1" applyFont="1" applyBorder="1" applyAlignment="1">
      <alignment horizontal="center" vertical="center" readingOrder="1"/>
    </xf>
    <xf numFmtId="3" fontId="8" fillId="0" borderId="6" xfId="0" applyNumberFormat="1" applyFont="1" applyBorder="1" applyAlignment="1">
      <alignment horizontal="center" vertical="center" readingOrder="1"/>
    </xf>
    <xf numFmtId="3" fontId="8" fillId="0" borderId="16" xfId="0" applyNumberFormat="1" applyFont="1" applyBorder="1" applyAlignment="1">
      <alignment horizontal="center" vertical="center" readingOrder="1"/>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3" fillId="0" borderId="12" xfId="0" applyFont="1" applyBorder="1" applyAlignment="1">
      <alignment horizontal="center" vertical="center"/>
    </xf>
    <xf numFmtId="0" fontId="8" fillId="0" borderId="12" xfId="0" applyFont="1" applyBorder="1" applyAlignment="1">
      <alignment horizontal="center"/>
    </xf>
    <xf numFmtId="0" fontId="3" fillId="0" borderId="4" xfId="0" applyFont="1" applyBorder="1" applyAlignment="1">
      <alignment horizontal="center" vertical="center"/>
    </xf>
    <xf numFmtId="0" fontId="3" fillId="0" borderId="2" xfId="0" applyFont="1" applyBorder="1" applyAlignment="1">
      <alignment horizontal="center" vertical="center"/>
    </xf>
    <xf numFmtId="0" fontId="8" fillId="0" borderId="6" xfId="0" applyFont="1" applyBorder="1" applyAlignment="1">
      <alignment horizontal="left" vertical="center"/>
    </xf>
    <xf numFmtId="167" fontId="8" fillId="0" borderId="7" xfId="2" applyNumberFormat="1" applyFont="1" applyBorder="1" applyAlignment="1">
      <alignment horizontal="center" vertical="center"/>
    </xf>
    <xf numFmtId="167" fontId="8" fillId="0" borderId="0" xfId="2" applyNumberFormat="1" applyFont="1" applyBorder="1" applyAlignment="1">
      <alignment horizontal="center" vertical="center"/>
    </xf>
    <xf numFmtId="167" fontId="8" fillId="0" borderId="5" xfId="2" applyNumberFormat="1" applyFont="1" applyBorder="1" applyAlignment="1">
      <alignment horizontal="center" vertical="center"/>
    </xf>
    <xf numFmtId="0" fontId="3" fillId="0" borderId="6" xfId="0" applyFont="1" applyBorder="1"/>
    <xf numFmtId="0" fontId="3" fillId="0" borderId="6" xfId="0" applyFont="1" applyBorder="1" applyAlignment="1">
      <alignment horizontal="left" vertical="center"/>
    </xf>
    <xf numFmtId="167" fontId="3" fillId="0" borderId="0" xfId="2" applyNumberFormat="1" applyFont="1" applyBorder="1" applyAlignment="1">
      <alignment horizontal="center" vertical="center"/>
    </xf>
    <xf numFmtId="167" fontId="3" fillId="0" borderId="5" xfId="2" applyNumberFormat="1" applyFont="1" applyBorder="1" applyAlignment="1">
      <alignment horizontal="center" vertical="center"/>
    </xf>
    <xf numFmtId="167" fontId="8" fillId="0" borderId="7" xfId="2" applyNumberFormat="1" applyFont="1" applyBorder="1"/>
    <xf numFmtId="167" fontId="3" fillId="0" borderId="0" xfId="2" applyNumberFormat="1" applyFont="1" applyBorder="1"/>
    <xf numFmtId="167" fontId="3" fillId="0" borderId="5" xfId="2" applyNumberFormat="1" applyFont="1" applyBorder="1"/>
    <xf numFmtId="0" fontId="3" fillId="0" borderId="16" xfId="0" applyFont="1" applyBorder="1" applyAlignment="1">
      <alignment horizontal="left" vertical="center"/>
    </xf>
    <xf numFmtId="167" fontId="8" fillId="0" borderId="12" xfId="2" applyNumberFormat="1" applyFont="1" applyBorder="1" applyAlignment="1">
      <alignment horizontal="center" vertical="center"/>
    </xf>
    <xf numFmtId="167" fontId="3" fillId="0" borderId="14" xfId="2" applyNumberFormat="1" applyFont="1" applyBorder="1" applyAlignment="1">
      <alignment horizontal="center" vertical="center"/>
    </xf>
    <xf numFmtId="17" fontId="7" fillId="0" borderId="0" xfId="0" applyNumberFormat="1" applyFont="1"/>
    <xf numFmtId="167" fontId="3" fillId="0" borderId="13" xfId="2" applyNumberFormat="1" applyFont="1" applyBorder="1" applyAlignment="1">
      <alignment horizontal="center" vertical="center"/>
    </xf>
    <xf numFmtId="0" fontId="16" fillId="0" borderId="0" xfId="0" applyFont="1"/>
    <xf numFmtId="17" fontId="8" fillId="0" borderId="25" xfId="0" applyNumberFormat="1" applyFont="1" applyBorder="1" applyAlignment="1">
      <alignment horizontal="center" vertical="center" readingOrder="1"/>
    </xf>
    <xf numFmtId="17" fontId="8" fillId="0" borderId="26" xfId="0" applyNumberFormat="1" applyFont="1" applyBorder="1" applyAlignment="1">
      <alignment horizontal="center" vertical="center" readingOrder="1"/>
    </xf>
    <xf numFmtId="17" fontId="8" fillId="0" borderId="27" xfId="0" applyNumberFormat="1" applyFont="1" applyBorder="1" applyAlignment="1">
      <alignment horizontal="center" vertical="center" readingOrder="1"/>
    </xf>
    <xf numFmtId="10" fontId="2" fillId="0" borderId="10" xfId="1" applyNumberFormat="1" applyFont="1" applyFill="1" applyBorder="1" applyAlignment="1">
      <alignment horizontal="center" vertical="center"/>
    </xf>
    <xf numFmtId="10" fontId="2" fillId="0" borderId="0" xfId="1" applyNumberFormat="1" applyFont="1" applyFill="1" applyBorder="1" applyAlignment="1">
      <alignment horizontal="center" vertical="center"/>
    </xf>
    <xf numFmtId="10" fontId="2" fillId="0" borderId="13" xfId="1" applyNumberFormat="1" applyFont="1" applyFill="1" applyBorder="1" applyAlignment="1">
      <alignment horizontal="center" vertical="center"/>
    </xf>
    <xf numFmtId="17" fontId="4" fillId="0" borderId="11" xfId="0" quotePrefix="1" applyNumberFormat="1" applyFont="1" applyBorder="1" applyAlignment="1">
      <alignment horizontal="center" vertical="center" readingOrder="1"/>
    </xf>
    <xf numFmtId="17" fontId="4" fillId="0" borderId="7" xfId="0" quotePrefix="1" applyNumberFormat="1" applyFont="1" applyBorder="1" applyAlignment="1">
      <alignment horizontal="center" vertical="center" readingOrder="1"/>
    </xf>
    <xf numFmtId="17" fontId="4" fillId="0" borderId="0" xfId="0" quotePrefix="1" applyNumberFormat="1" applyFont="1" applyAlignment="1">
      <alignment horizontal="center" vertical="center" readingOrder="1"/>
    </xf>
    <xf numFmtId="0" fontId="8" fillId="0" borderId="2" xfId="0" applyFont="1" applyBorder="1" applyAlignment="1">
      <alignment horizontal="center" vertical="center"/>
    </xf>
    <xf numFmtId="0" fontId="8" fillId="0" borderId="8" xfId="0" applyFont="1" applyBorder="1" applyAlignment="1">
      <alignment horizontal="center"/>
    </xf>
    <xf numFmtId="0" fontId="8" fillId="0" borderId="9" xfId="0" applyFont="1" applyBorder="1" applyAlignment="1">
      <alignment horizontal="center"/>
    </xf>
    <xf numFmtId="165" fontId="18" fillId="0" borderId="0" xfId="1" applyNumberFormat="1" applyFont="1"/>
    <xf numFmtId="0" fontId="18" fillId="0" borderId="0" xfId="0" applyFont="1"/>
    <xf numFmtId="3" fontId="3" fillId="0" borderId="30" xfId="0" applyNumberFormat="1" applyFont="1" applyBorder="1" applyAlignment="1">
      <alignment horizontal="center" vertical="center"/>
    </xf>
    <xf numFmtId="3" fontId="3" fillId="0" borderId="31" xfId="0" applyNumberFormat="1" applyFont="1" applyBorder="1" applyAlignment="1">
      <alignment horizontal="center" vertical="center"/>
    </xf>
    <xf numFmtId="3" fontId="3" fillId="0" borderId="32" xfId="0" applyNumberFormat="1" applyFont="1" applyBorder="1" applyAlignment="1">
      <alignment horizontal="center" vertical="center"/>
    </xf>
    <xf numFmtId="3" fontId="3" fillId="0" borderId="28" xfId="0" applyNumberFormat="1" applyFont="1" applyBorder="1" applyAlignment="1">
      <alignment horizontal="center" vertical="center"/>
    </xf>
    <xf numFmtId="3" fontId="3" fillId="0" borderId="29" xfId="0" applyNumberFormat="1" applyFont="1" applyBorder="1" applyAlignment="1">
      <alignment horizontal="center" vertical="center"/>
    </xf>
    <xf numFmtId="0" fontId="8" fillId="0" borderId="6" xfId="0" applyFont="1" applyBorder="1" applyAlignment="1">
      <alignment horizontal="right" vertical="center"/>
    </xf>
    <xf numFmtId="0" fontId="3" fillId="0" borderId="6" xfId="0" applyFont="1" applyBorder="1" applyAlignment="1">
      <alignment horizontal="right"/>
    </xf>
    <xf numFmtId="0" fontId="3" fillId="0" borderId="6" xfId="0" applyFont="1" applyBorder="1" applyAlignment="1">
      <alignment horizontal="right" vertical="center"/>
    </xf>
    <xf numFmtId="0" fontId="3" fillId="0" borderId="7" xfId="0" applyFont="1" applyBorder="1" applyAlignment="1">
      <alignment horizontal="right"/>
    </xf>
    <xf numFmtId="0" fontId="3" fillId="0" borderId="7" xfId="0" applyFont="1" applyBorder="1" applyAlignment="1">
      <alignment horizontal="right" vertical="center"/>
    </xf>
    <xf numFmtId="0" fontId="3" fillId="0" borderId="12" xfId="0" applyFont="1" applyBorder="1" applyAlignment="1">
      <alignment horizontal="right"/>
    </xf>
    <xf numFmtId="0" fontId="4" fillId="0" borderId="15" xfId="0" applyFont="1" applyBorder="1" applyAlignment="1">
      <alignment horizontal="center" vertical="center" readingOrder="1"/>
    </xf>
    <xf numFmtId="0" fontId="4" fillId="0" borderId="16" xfId="0" applyFont="1" applyBorder="1" applyAlignment="1">
      <alignment horizontal="center" vertical="center" readingOrder="1"/>
    </xf>
    <xf numFmtId="0" fontId="4" fillId="0" borderId="8" xfId="0" applyFont="1" applyBorder="1" applyAlignment="1">
      <alignment horizontal="center" vertical="center" readingOrder="1"/>
    </xf>
    <xf numFmtId="0" fontId="4" fillId="0" borderId="4" xfId="0" applyFont="1" applyBorder="1" applyAlignment="1">
      <alignment horizontal="center" vertical="center" readingOrder="1"/>
    </xf>
    <xf numFmtId="0" fontId="4" fillId="0" borderId="2" xfId="0" applyFont="1" applyBorder="1" applyAlignment="1">
      <alignment horizontal="center" vertical="center" readingOrder="1"/>
    </xf>
    <xf numFmtId="0" fontId="14" fillId="0" borderId="22" xfId="0" applyFont="1" applyBorder="1" applyAlignment="1">
      <alignment horizontal="center"/>
    </xf>
    <xf numFmtId="0" fontId="14" fillId="0" borderId="23" xfId="0" applyFont="1" applyBorder="1" applyAlignment="1">
      <alignment horizontal="center"/>
    </xf>
    <xf numFmtId="0" fontId="14" fillId="0" borderId="24" xfId="0" applyFont="1" applyBorder="1" applyAlignment="1">
      <alignment horizontal="center"/>
    </xf>
    <xf numFmtId="17" fontId="17" fillId="5" borderId="41" xfId="0" applyNumberFormat="1" applyFont="1" applyFill="1" applyBorder="1" applyAlignment="1">
      <alignment horizontal="center" vertical="center"/>
    </xf>
    <xf numFmtId="17" fontId="17" fillId="5" borderId="42" xfId="0" applyNumberFormat="1" applyFont="1" applyFill="1" applyBorder="1" applyAlignment="1">
      <alignment horizontal="center" vertical="center"/>
    </xf>
    <xf numFmtId="17" fontId="17" fillId="5" borderId="0" xfId="0" applyNumberFormat="1" applyFont="1" applyFill="1" applyAlignment="1">
      <alignment horizontal="center" vertical="center"/>
    </xf>
    <xf numFmtId="17" fontId="17" fillId="5" borderId="43" xfId="0" applyNumberFormat="1" applyFont="1" applyFill="1" applyBorder="1" applyAlignment="1">
      <alignment horizontal="center" vertical="center"/>
    </xf>
    <xf numFmtId="17" fontId="17" fillId="5" borderId="19" xfId="0" applyNumberFormat="1" applyFont="1" applyFill="1" applyBorder="1" applyAlignment="1">
      <alignment horizontal="center" vertical="center"/>
    </xf>
    <xf numFmtId="17" fontId="17" fillId="5" borderId="46" xfId="0" applyNumberFormat="1" applyFont="1" applyFill="1" applyBorder="1" applyAlignment="1">
      <alignment horizontal="center" vertical="center"/>
    </xf>
    <xf numFmtId="0" fontId="17" fillId="5" borderId="44" xfId="0" applyFont="1" applyFill="1" applyBorder="1" applyAlignment="1">
      <alignment horizontal="center" vertical="center" wrapText="1"/>
    </xf>
    <xf numFmtId="0" fontId="17" fillId="5" borderId="41" xfId="0" applyFont="1" applyFill="1" applyBorder="1" applyAlignment="1">
      <alignment horizontal="center" vertical="center" wrapText="1"/>
    </xf>
    <xf numFmtId="0" fontId="17" fillId="5" borderId="1" xfId="0" applyFont="1" applyFill="1" applyBorder="1" applyAlignment="1">
      <alignment horizontal="center" vertical="center" wrapText="1"/>
    </xf>
    <xf numFmtId="0" fontId="17" fillId="5" borderId="0" xfId="0" applyFont="1" applyFill="1" applyAlignment="1">
      <alignment horizontal="center" vertical="center" wrapText="1"/>
    </xf>
    <xf numFmtId="0" fontId="17" fillId="5" borderId="45" xfId="0" applyFont="1" applyFill="1" applyBorder="1" applyAlignment="1">
      <alignment horizontal="center" vertical="center" wrapText="1"/>
    </xf>
    <xf numFmtId="0" fontId="17" fillId="5" borderId="19" xfId="0" applyFont="1" applyFill="1" applyBorder="1" applyAlignment="1">
      <alignment horizontal="center" vertical="center" wrapText="1"/>
    </xf>
    <xf numFmtId="0" fontId="6" fillId="2" borderId="0" xfId="0" applyFont="1" applyFill="1" applyAlignment="1">
      <alignment horizontal="center"/>
    </xf>
    <xf numFmtId="0" fontId="4" fillId="0" borderId="12" xfId="0" applyFont="1" applyBorder="1" applyAlignment="1">
      <alignment horizontal="center" vertical="center" readingOrder="1"/>
    </xf>
    <xf numFmtId="0" fontId="4" fillId="0" borderId="9" xfId="0" applyFont="1" applyBorder="1" applyAlignment="1">
      <alignment horizontal="center" vertical="center" readingOrder="1"/>
    </xf>
    <xf numFmtId="0" fontId="4" fillId="0" borderId="10" xfId="0" applyFont="1" applyBorder="1" applyAlignment="1">
      <alignment horizontal="center" vertical="center" readingOrder="1"/>
    </xf>
    <xf numFmtId="0" fontId="4" fillId="0" borderId="11" xfId="0" applyFont="1" applyBorder="1" applyAlignment="1">
      <alignment horizontal="center" vertical="center" readingOrder="1"/>
    </xf>
    <xf numFmtId="0" fontId="8" fillId="0" borderId="9" xfId="0" applyFont="1" applyBorder="1" applyAlignment="1">
      <alignment horizontal="center" wrapText="1"/>
    </xf>
    <xf numFmtId="0" fontId="8" fillId="0" borderId="12" xfId="0" applyFont="1" applyBorder="1" applyAlignment="1">
      <alignment horizontal="center" wrapText="1"/>
    </xf>
    <xf numFmtId="0" fontId="8" fillId="0" borderId="11" xfId="0" applyFont="1" applyBorder="1" applyAlignment="1">
      <alignment horizontal="center" wrapText="1"/>
    </xf>
    <xf numFmtId="0" fontId="8" fillId="0" borderId="14" xfId="0" applyFont="1" applyBorder="1" applyAlignment="1">
      <alignment horizontal="center" wrapText="1"/>
    </xf>
    <xf numFmtId="0" fontId="8" fillId="0" borderId="15" xfId="0" applyFont="1" applyBorder="1" applyAlignment="1">
      <alignment horizontal="center" vertical="center"/>
    </xf>
    <xf numFmtId="0" fontId="8" fillId="0" borderId="16" xfId="0" applyFont="1" applyBorder="1" applyAlignment="1">
      <alignment horizontal="center" vertical="center"/>
    </xf>
    <xf numFmtId="17" fontId="13" fillId="0" borderId="15" xfId="0" applyNumberFormat="1" applyFont="1" applyBorder="1" applyAlignment="1">
      <alignment horizontal="center"/>
    </xf>
    <xf numFmtId="0" fontId="0" fillId="0" borderId="10" xfId="0" applyBorder="1"/>
    <xf numFmtId="0" fontId="0" fillId="0" borderId="11" xfId="0" applyBorder="1"/>
    <xf numFmtId="0" fontId="8" fillId="0" borderId="8" xfId="0" applyFont="1" applyBorder="1" applyAlignment="1">
      <alignment horizontal="center" vertical="center"/>
    </xf>
    <xf numFmtId="0" fontId="8" fillId="0" borderId="4" xfId="0" applyFont="1" applyBorder="1" applyAlignment="1">
      <alignment horizontal="center" vertical="center"/>
    </xf>
    <xf numFmtId="0" fontId="8" fillId="0" borderId="2" xfId="0" applyFont="1" applyBorder="1" applyAlignment="1">
      <alignment horizontal="center" vertical="center"/>
    </xf>
    <xf numFmtId="0" fontId="12" fillId="4" borderId="20" xfId="0" applyFont="1" applyFill="1" applyBorder="1" applyAlignment="1">
      <alignment horizontal="center" vertical="center"/>
    </xf>
    <xf numFmtId="0" fontId="12" fillId="4" borderId="21" xfId="0" applyFont="1" applyFill="1" applyBorder="1" applyAlignment="1">
      <alignment horizontal="center" vertical="center"/>
    </xf>
    <xf numFmtId="0" fontId="12" fillId="4" borderId="17" xfId="0" applyFont="1" applyFill="1" applyBorder="1" applyAlignment="1">
      <alignment horizontal="center" vertical="center"/>
    </xf>
    <xf numFmtId="0" fontId="12" fillId="4" borderId="0" xfId="0" applyFont="1" applyFill="1" applyAlignment="1">
      <alignment horizontal="center" vertical="center"/>
    </xf>
    <xf numFmtId="0" fontId="12" fillId="4" borderId="18" xfId="0" applyFont="1" applyFill="1" applyBorder="1" applyAlignment="1">
      <alignment horizontal="center" vertical="center"/>
    </xf>
    <xf numFmtId="0" fontId="12" fillId="4" borderId="19" xfId="0" applyFont="1" applyFill="1" applyBorder="1" applyAlignment="1">
      <alignment horizontal="center" vertical="center"/>
    </xf>
    <xf numFmtId="0" fontId="6" fillId="3" borderId="0" xfId="0" applyFont="1" applyFill="1" applyAlignment="1">
      <alignment horizontal="center"/>
    </xf>
    <xf numFmtId="0" fontId="8" fillId="0" borderId="8" xfId="0" applyFont="1" applyBorder="1" applyAlignment="1">
      <alignment horizontal="center"/>
    </xf>
    <xf numFmtId="0" fontId="8" fillId="0" borderId="4" xfId="0" applyFont="1" applyBorder="1" applyAlignment="1">
      <alignment horizontal="center"/>
    </xf>
    <xf numFmtId="0" fontId="8" fillId="0" borderId="2" xfId="0" applyFont="1" applyBorder="1" applyAlignment="1">
      <alignment horizontal="center"/>
    </xf>
    <xf numFmtId="17" fontId="13" fillId="0" borderId="9" xfId="0" applyNumberFormat="1" applyFont="1" applyBorder="1" applyAlignment="1">
      <alignment horizontal="center"/>
    </xf>
    <xf numFmtId="17" fontId="13" fillId="0" borderId="10" xfId="0" applyNumberFormat="1" applyFont="1" applyBorder="1" applyAlignment="1">
      <alignment horizontal="center"/>
    </xf>
    <xf numFmtId="17" fontId="13" fillId="0" borderId="11" xfId="0" applyNumberFormat="1" applyFont="1" applyBorder="1" applyAlignment="1">
      <alignment horizontal="center"/>
    </xf>
    <xf numFmtId="0" fontId="6" fillId="2" borderId="0" xfId="0" applyFont="1" applyFill="1" applyAlignment="1">
      <alignment horizontal="center" vertical="center" wrapText="1"/>
    </xf>
    <xf numFmtId="0" fontId="8" fillId="0" borderId="3" xfId="0" applyFont="1" applyBorder="1" applyAlignment="1">
      <alignment horizontal="center" vertical="center"/>
    </xf>
    <xf numFmtId="0" fontId="3" fillId="0" borderId="16" xfId="0" applyFont="1" applyBorder="1"/>
    <xf numFmtId="0" fontId="8" fillId="0" borderId="3" xfId="0" applyFont="1" applyBorder="1" applyAlignment="1">
      <alignment horizontal="center"/>
    </xf>
    <xf numFmtId="0" fontId="3" fillId="0" borderId="4" xfId="0" applyFont="1" applyBorder="1"/>
    <xf numFmtId="0" fontId="3" fillId="0" borderId="2" xfId="0" applyFont="1" applyBorder="1"/>
    <xf numFmtId="0" fontId="11" fillId="0" borderId="13" xfId="0" applyFont="1" applyBorder="1" applyAlignment="1">
      <alignment horizontal="center"/>
    </xf>
  </cellXfs>
  <cellStyles count="3">
    <cellStyle name="Millares" xfId="2" builtinId="3"/>
    <cellStyle name="Normal" xfId="0" builtinId="0"/>
    <cellStyle name="Porcentaje" xfId="1" builtinId="5"/>
  </cellStyles>
  <dxfs count="6">
    <dxf>
      <font>
        <color rgb="FFC00000"/>
      </font>
      <fill>
        <patternFill patternType="none"/>
      </fill>
    </dxf>
    <dxf>
      <font>
        <color rgb="FFC00000"/>
      </font>
    </dxf>
    <dxf>
      <font>
        <color rgb="FFC00000"/>
      </font>
      <fill>
        <patternFill patternType="none"/>
      </fill>
    </dxf>
    <dxf>
      <font>
        <color rgb="FFC00000"/>
      </font>
      <fill>
        <patternFill patternType="none"/>
      </fill>
    </dxf>
    <dxf>
      <font>
        <color rgb="FFC00000"/>
      </font>
    </dxf>
    <dxf>
      <font>
        <color rgb="FFC00000"/>
      </font>
      <fill>
        <patternFill patternType="none"/>
      </fill>
    </dxf>
  </dxfs>
  <tableStyles count="0" defaultTableStyle="TableStyleMedium2" defaultPivotStyle="PivotStyleLight16"/>
  <colors>
    <mruColors>
      <color rgb="FFBD0303"/>
      <color rgb="FF37562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microsoft.com/office/2017/06/relationships/rdArray" Target="richData/rdarray.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17/06/relationships/rdRichValueStructure" Target="richData/rdrichvaluestructure.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SupportingPropertyBag" Target="richData/rdsupportingpropertybag.xml"/><Relationship Id="rId1" Type="http://schemas.openxmlformats.org/officeDocument/2006/relationships/worksheet" Target="worksheets/sheet1.xml"/><Relationship Id="rId6" Type="http://schemas.openxmlformats.org/officeDocument/2006/relationships/theme" Target="theme/theme1.xml"/><Relationship Id="rId11" Type="http://schemas.microsoft.com/office/2017/06/relationships/rdRichValue" Target="richData/rdrichvalue.xml"/><Relationship Id="rId5" Type="http://schemas.openxmlformats.org/officeDocument/2006/relationships/worksheet" Target="worksheets/sheet5.xml"/><Relationship Id="rId15" Type="http://schemas.microsoft.com/office/2017/06/relationships/rdSupportingPropertyBagStructure" Target="richData/rdsupportingpropertybagstructure.xml"/><Relationship Id="rId10" Type="http://schemas.microsoft.com/office/2020/07/relationships/rdRichValueWebImage" Target="richData/rdRichValueWebImage.xml"/><Relationship Id="rId4" Type="http://schemas.openxmlformats.org/officeDocument/2006/relationships/worksheet" Target="worksheets/sheet4.xml"/><Relationship Id="rId9" Type="http://schemas.openxmlformats.org/officeDocument/2006/relationships/sheetMetadata" Target="metadata.xml"/><Relationship Id="rId14" Type="http://schemas.microsoft.com/office/2017/06/relationships/richStyles" Target="richData/richStyles.xml"/></Relationships>
</file>

<file path=xl/charts/_rels/chart1.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2.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3.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4.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Ex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Ex2.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6CB2-4864-979A-129A076EDC35}"/>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6CB2-4864-979A-129A076EDC35}"/>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privado'!$B$125:$C$125</c:f>
              <c:strCache>
                <c:ptCount val="2"/>
                <c:pt idx="0">
                  <c:v>Hombres</c:v>
                </c:pt>
                <c:pt idx="1">
                  <c:v>Mujeres</c:v>
                </c:pt>
              </c:strCache>
            </c:strRef>
          </c:cat>
          <c:val>
            <c:numRef>
              <c:f>'Dependientes sector privado'!$B$142:$C$142</c:f>
              <c:numCache>
                <c:formatCode>#,##0</c:formatCode>
                <c:ptCount val="2"/>
                <c:pt idx="0">
                  <c:v>5162799</c:v>
                </c:pt>
                <c:pt idx="1">
                  <c:v>3920539</c:v>
                </c:pt>
              </c:numCache>
            </c:numRef>
          </c:val>
          <c:extLst>
            <c:ext xmlns:c16="http://schemas.microsoft.com/office/drawing/2014/chart" uri="{C3380CC4-5D6E-409C-BE32-E72D297353CC}">
              <c16:uniqueId val="{00000004-6CB2-4864-979A-129A076EDC35}"/>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A4F7-43E2-9FE8-0D87679B6F8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A4F7-43E2-9FE8-0D87679B6F8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privado'!$E$125:$F$125</c:f>
              <c:strCache>
                <c:ptCount val="2"/>
                <c:pt idx="0">
                  <c:v>Hombres</c:v>
                </c:pt>
                <c:pt idx="1">
                  <c:v>Mujeres</c:v>
                </c:pt>
              </c:strCache>
            </c:strRef>
          </c:cat>
          <c:val>
            <c:numRef>
              <c:f>'Dependientes sector privado'!$E$142:$F$142</c:f>
              <c:numCache>
                <c:formatCode>#,##0</c:formatCode>
                <c:ptCount val="2"/>
                <c:pt idx="0">
                  <c:v>5253013</c:v>
                </c:pt>
                <c:pt idx="1">
                  <c:v>4045214</c:v>
                </c:pt>
              </c:numCache>
            </c:numRef>
          </c:val>
          <c:extLst>
            <c:ext xmlns:c16="http://schemas.microsoft.com/office/drawing/2014/chart" uri="{C3380CC4-5D6E-409C-BE32-E72D297353CC}">
              <c16:uniqueId val="{00000004-A4F7-43E2-9FE8-0D87679B6F8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95C0-47BA-BE90-EA4AFE58C1A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95C0-47BA-BE90-EA4AFE58C1A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Independientes!$B$108:$C$108</c:f>
              <c:strCache>
                <c:ptCount val="2"/>
                <c:pt idx="0">
                  <c:v>Hombres</c:v>
                </c:pt>
                <c:pt idx="1">
                  <c:v>Mujeres</c:v>
                </c:pt>
              </c:strCache>
            </c:strRef>
          </c:cat>
          <c:val>
            <c:numRef>
              <c:f>Independientes!$B$125:$C$125</c:f>
              <c:numCache>
                <c:formatCode>#,##0</c:formatCode>
                <c:ptCount val="2"/>
                <c:pt idx="0">
                  <c:v>1173345</c:v>
                </c:pt>
                <c:pt idx="1">
                  <c:v>1218431</c:v>
                </c:pt>
              </c:numCache>
            </c:numRef>
          </c:val>
          <c:extLst>
            <c:ext xmlns:c16="http://schemas.microsoft.com/office/drawing/2014/chart" uri="{C3380CC4-5D6E-409C-BE32-E72D297353CC}">
              <c16:uniqueId val="{00000004-95C0-47BA-BE90-EA4AFE58C1A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ED2C-4186-9C2F-EFE34DC937EE}"/>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ED2C-4186-9C2F-EFE34DC937EE}"/>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Independientes!$E$108:$F$108</c:f>
              <c:strCache>
                <c:ptCount val="2"/>
                <c:pt idx="0">
                  <c:v>Hombres</c:v>
                </c:pt>
                <c:pt idx="1">
                  <c:v>Mujeres</c:v>
                </c:pt>
              </c:strCache>
            </c:strRef>
          </c:cat>
          <c:val>
            <c:numRef>
              <c:f>Independientes!$E$125:$F$125</c:f>
              <c:numCache>
                <c:formatCode>#,##0</c:formatCode>
                <c:ptCount val="2"/>
                <c:pt idx="0">
                  <c:v>1211617</c:v>
                </c:pt>
                <c:pt idx="1">
                  <c:v>1258030</c:v>
                </c:pt>
              </c:numCache>
            </c:numRef>
          </c:val>
          <c:extLst>
            <c:ext xmlns:c16="http://schemas.microsoft.com/office/drawing/2014/chart" uri="{C3380CC4-5D6E-409C-BE32-E72D297353CC}">
              <c16:uniqueId val="{00000004-ED2C-4186-9C2F-EFE34DC937EE}"/>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entityId">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10106915</cx:pt>
          <cx:pt idx="1">10106933</cx:pt>
          <cx:pt idx="2">10106929</cx:pt>
          <cx:pt idx="3">10106952</cx:pt>
          <cx:pt idx="4">9422286</cx:pt>
          <cx:pt idx="5">10106923</cx:pt>
          <cx:pt idx="6">9421486</cx:pt>
          <cx:pt idx="7">10106930</cx:pt>
          <cx:pt idx="8">5575</cx:pt>
          <cx:pt idx="9">10106918</cx:pt>
          <cx:pt idx="10">10106928</cx:pt>
          <cx:pt idx="11">9419845</cx:pt>
          <cx:pt idx="12">10106947</cx:pt>
          <cx:pt idx="13">10106932</cx:pt>
          <cx:pt idx="14">9418692</cx:pt>
          <cx:pt idx="15">10106925</cx:pt>
          <cx:pt idx="16">10106921</cx:pt>
          <cx:pt idx="17">10106919</cx:pt>
          <cx:pt idx="18">10106920</cx:pt>
          <cx:pt idx="19">10106951</cx:pt>
          <cx:pt idx="20">9408415</cx:pt>
          <cx:pt idx="21">10106924</cx:pt>
          <cx:pt idx="22">9406730</cx:pt>
          <cx:pt idx="23">9406503</cx:pt>
          <cx:pt idx="24">10106916</cx:pt>
          <cx:pt idx="25">10106922</cx:pt>
          <cx:pt idx="26">27859</cx:pt>
          <cx:pt idx="27">10106936</cx:pt>
          <cx:pt idx="28">10106941</cx:pt>
          <cx:pt idx="29">33584</cx:pt>
          <cx:pt idx="30">34749</cx:pt>
          <cx:pt idx="31">10106917</cx:pt>
          <cx:pt idx="32">10106927</cx:pt>
        </cx:lvl>
      </cx:strDim>
      <cx:strDim type="cat">
        <cx:f>_xlchart.v6.1</cx:f>
        <cx:nf>_xlchart.v6.0</cx:nf>
      </cx:strDim>
      <cx:numDim type="colorVal">
        <cx:f>_xlchart.v6.3</cx:f>
        <cx:nf>_xlchart.v6.2</cx:nf>
      </cx:numDim>
    </cx:data>
  </cx:chartData>
  <cx:chart>
    <cx:title pos="t" align="ctr" overlay="0">
      <cx:tx>
        <cx:txData>
          <cx:v>Mapa de Colombia por departamento Variación anual del número de cotizantes dependientes del sector privado</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dependientes del sector privado</a:t>
          </a:r>
        </a:p>
      </cx:txPr>
    </cx:title>
    <cx:plotArea>
      <cx:plotAreaRegion>
        <cx:plotSurface>
          <cx:spPr>
            <a:noFill/>
            <a:ln>
              <a:noFill/>
            </a:ln>
          </cx:spPr>
        </cx:plotSurface>
        <cx:series layoutId="regionMap" uniqueId="{87936925-EFD5-4998-83ED-36428FF8BEF4}" formatIdx="0">
          <cx:tx>
            <cx:txData>
              <cx:f/>
              <cx:v>Variación del Número de cotizantes deependientes privados por departamento</cx:v>
            </cx:txData>
          </cx:tx>
          <cx:spPr>
            <a:solidFill>
              <a:schemeClr val="bg2"/>
            </a:solidFill>
            <a:ln>
              <a:solidFill>
                <a:schemeClr val="bg1">
                  <a:alpha val="98000"/>
                </a:schemeClr>
              </a:solidFill>
            </a:ln>
          </cx:spPr>
          <cx:dataId val="0"/>
          <cx:layoutPr>
            <cx:regionLabelLayout val="none"/>
            <cx:geography cultureLanguage="es-ES" cultureRegion="CO" attribution="Con tecnología de Bing">
              <cx:geoCache provider="{E9337A44-BEBE-4D9F-B70C-5C5E7DAFC167}">
                <cx:binary>zJrJdt44lq1fJVaMiw4QBEgwV0YOQPJv1EvuZE+4JFsmQIAACIDt09+jCEdGU5lZt2Y18pL5s0Nz
9t7f4d+/rH/7ol+e/A/roE3425f15x9FjO5vP/0UvoiX4Sm8GeQXb4P9Ft98scNP9ts3+eXlp6/+
aZGm+wmjlPz0RTz5+LL++I+/w9W6F1s/xafGRBm3++nFbw8vYdIx/Mej/+bgDy+/XObd5l5+/vHp
6yBNLUP08kv88fuh89effywJYiSlP/7w0x8v8/0HN08DnHv91H190i/m6V+e9/IU4s8/JkX2hpK0
LPISsyJFZcZ+/GF5+fUQeVMSAgdZjlhWMkJ+/MFYH8XPP6bpm4wwhkucw4OUKZwU7PR6hL0p09fr
EAbn/nLkt+e7s3rrrPnnmHz/+wczDXdWmhh+/hHDHdyvP3t9R0qLnGKGacFSmlJEywKOf3l6gFmA
X6f/Ne2ujZNJVFP2roqj5TY7G+z5rJLa7OS80pwX7iJfZRXF+N715WFP3bshisssmiab0WHup3Mu
s6oobyTVfNs9L9NTj1GjRXb4w/j+q+dlMAF/eGBGMpZmeYEwzvIcY0bKPz8w01uw+ZiyOsll/pQm
pfkwt4uqWZ85wTUZ6XW39epyFWnZjNhuNcvaoZJGxPZsc7bfU0xQE0s6fyJDuTZrlk9H0uvyLBjV
tMZaioax1F8XyOef25RgylmPhazznPWf+sgKzI3Y7DdibPisBrI8piPx40GKpb/Fq1AfNU1HVC00
c/ok3PSYobTbUr5PhbxaBjpd4hSbs2ulHyq3ofXdsKzJVqm8tQNfhehn3masHK7CwjbMczb34phl
evtkmJVLs7RtKvjeJfN9XJdwNigX33Lf+pZPRbefu0gnx+HN2GGT/TA3brDyWg9KVDEwdCDTEg9U
raGm8xDKo9duviQJU1U7RnrwHpHrBOWVyejZS8KTbHkwS3YrfelvdWfaczql2zGNQ3ummRoFX9J+
f+tFXgru8gQ9jmbFK18H45pkWVvFWxZb3XRqXOvOqF7ygRF6xZLJHxI7ukub7duNmNruxqfBnMJc
yLuc2P4uEhiflTJ68p7kK+/Gvj3MSbu+HRCR9YQke7/OEV9RUrZVqpPtK86YT/nk8bY0c5oOmLdi
gfHPjR99ZWjCPizj7k9C7PnD2sModbBL7vIg1w/KbPjG+9Gesk7Yj5kdBsM7YnZe0OS53f1+orkQ
l3Kitlq7MbUcLhgfmO79WkU8d9yPifi8ODuiOrhkHbnsYI40GmbGZbHvTyvRw9o43e1ppVgsQoVa
5xDfpkn7alaya1IjyuPkWv1OjiPiici2Q9jU1hBU2AeNMb3We2QnpImsVMIkn4tIq7w17N6JxH/0
3VY2naNLnfsivHWJ8HcDbstn69rx3GPiTsPSL+diirGepzQ0K0HDBypke4U3aQW3o7IcLRO6n9Dk
r03h0Ye4svDUjRu50Kg1G3fDVkzV0sc9r6citJjvLpUzlxqnqF6GOYTjOKRhrvI5esuFJMV8O4YY
jOBFTAyqKMaTOc3Lzno+jLtwPCFFGnkZRUnhojqh3CZq/5BETwmfYRv4ii1kCTwPYhr5KEV3pUeF
QrNNM06qdIuD4rgnDFXdJrLpc7Egio69GbQ8lO243Oa0Q2/R5nJcz65PxjvR2v5lpCPVdSGwHrmL
YQw124L7YFhm7nUYYfpXm2ueJ7G/Snecfi1cSNYq62mheKBrWGDuh8JxRiO90wmhCx9Ma6o0Fvv7
Iev7nqt938662PJb77quTpNkfirFvl2EvtefwtaSB73t03HNk/IDlrAIeenLpUYqSa9LVYidKz+h
j92SoDuyhangnfXdccM4DPU6lJr73u0PPc6mru43ZXqO5drDDrRonbld5nWocedNbMZWIXidhbJG
J+V20+G8eFixajcuJulPizb9OWRp9k4ujnwaWuTqEmfj1dplaSPMrO5cwPoRCzM+gH7pWhoamnRe
xouhyOOnvAjZO78N3W2WD3nPxwFPV0k2mLuVyb3jZi7FQY60rAeaE3jQPU6fRE+N4ZkLy2dWZN1Q
sbi3V/9ZSNL0v+lIlmFKcUFohhH95fgfhM/gaTCLK1QT64LvdajkRXsojrh2R3r+z/fC/9O98F80
awtSkg7utVSowpWp+7pTzYE0C2gMTwrunqcD457VsDzqMhG8r/7zI6TZX16XkAyTPM2h8hUlLtCr
rP7hdZnXcyhoqpr5kOoDqZDiul65qujnceYOVerAmv/hnq+v9bu3ADfzes8iLbOUIVSwX7zHH+5p
d5jSjm6qoXyuu5OovOHsHHlxFJcE/vnfDvNf7/eXd9z1RJQgu2o6zeu5q9t7XO3vQiXqpHJtw0Wt
Kl/U5OCPecfF8ZfX/elX9/ndm/zqrb5Yt3nZie/2859//uP6N1f799fTfv//Vwv7+1+37sW8jf7l
JV4/ub/+8k8nwu2+3//V/f7pj/9mhX9zgf/SJ/+bg/9/TjhFKQL3iv4w/a83+ZMVPk1S/8kG/37S
bz6YvCFpmtMS7FWBcU7z331w/ibHYKNKMLVFhkgOpu67D87ewDoClwerp0Q0KylM6ncjnL6hlMJv
S1YWRZ6nsOZ/e80/zRZkh+9//9EJ/7ocf1+ulL4ay6zAGZQEBDsE/cVZJrPWUidZrDe57xXUVH1K
+yy/FDoFW9Hl33zEb0Uy5NUs8KdFkk9R0/xmNNLf9YsVj6bM+8dFJeQ6pKJrypUtlyPdu6M3uz5t
RiSoKnLQ8XEz4SoL5hsLODnum4iV92b44PpC1QWT6LYQsm9G49S9llsJllAx20wD6m7aPSUf7D6Z
58gWejCTohzlThCeu72sE+ai4ER1bqx6l8ubZBTzl0WHUPcK7+8DpePNvoNLy4zxN4whqnjaJ+wQ
y9jWU+oy0hQ9U43YMNgVYulU7V23nGEAp6PbRfYujutwMrZDld+16ypXWt20mxrAcGL8CY2SNMOQ
gyRuUqgmVz4csJHpedsK8bC3OrnyYYl16Nr0CXVSN7FAyfWYJ3MtSD8eVrDNFTFuqklA47FP6Zm0
brxlhbUni+1UGRbfqrjfyGz9Mvn4IFyv3+rdJueZZuJlRBk+laLYmh7N06Wzc4AhTNbTkpOkYvtI
rjMTzNu2cLdhy/abJNc9n7uirWkykHr1U3cA4Sg/ICmK4wq+2vJNt4utis2x58WH4nEfo7gNecLM
QRpnM+5BrB6KfUo/IrrTRq9Dfj8lC7ouqRmvp8nn4L5tEg6hpO1VJyYYtdjGQyKLrEGZ8TDDllS2
HOIBFzJUnR63Ex2zcItJ2I6Dy1hlHMQtvRb2lFjFmohxfxr6bOBeU3mbSokOEAvsvYCM9DjnIT95
MT0OEiLe3ttbm6G9IsVKbjenn5JunitVrPo+EJTUlmm/cingXlOL0waXFh3YONkaEbtX2np/ZkxF
nuq8rUHPxxP4xDnyljh3bZXSB1SMjLu+D301jSRAKS6z23VJScO8d/fzxvDNL2PgU+Ov1lDIM8Fk
udgsvPk6lq7u27a/LzeWXy1pNvMy91dS2eSA+qx7dQL7FexMwtuJiat+XDbuQ5bxZIj4oqMhbUq8
r6fJLN+6vVi40MQcWbLoaoFYeC1damuVs8fMi/0i37OlGlPnmjjJ0IxCuAqttD9TkT7SLH+nnLkf
5DwcNOwtPhnt+LKhvF62fqnyNL7tk/5pHuNFEOqmmDx6RnQKnK6vRpzAgKOvgyPquIziFLpBVqUb
39nRMI5aul+mqbMVHVCodiYPHRKHnoT7qR8+DdO0V/Mau4aU/Vz3XSGq4F1xnKZ8rvwaFWeg48Kv
nts93Q+7GK/UElHTRwFpJ58fhnTeeMy3TyqR95nqrgTay4rIbOOkbW89mo6TYFdrQWHCYF/6nryG
Q5xVGOONS2nSRuJlOE49fbCzvVyG8S3Op7RiBIoTybeJWzt8mjpxue6253bWqIbCY2s6uOcWzeLS
GbDnKSoudMAXZase2Wyu6dY+Jhv6XJJp4o4FxQc9Xeo8h8JD9TE38NzDEm432AbahjM4ZAWFSdoD
ZeKxX/N38JPjkLG5MYvHtQnZymdszfs+7yhXkMS5oG0HdZyl3A7jtWTDywwTwZdOH1eDr7PdPhvr
rqFoHXUL5MMqf1EM3dXQJWeGLL1GXoItc8FVydJ3zUK2oUpEf6szPFeWzEBC2omHkOBqKMeOj3Yq
K4X8xH2SUYh94+OYd9d6mW/jnjytKZ4g/bv1pApV1kW+Tg3bXFa1ZK0FXaGYDKLaAEw4I8ZKCXyb
jJmq1jxH9Z6hZ481uLU9ycAeghwVclBVB1WHl0x6SJ0UNpMoTwluPwLy+bLu2V4JSxxHyH4sOzOe
xID7A87dUhM9nal0I2evKjLH0KhxYU0RxhefFOt59nK7AaE6pwpmKJ3W7VzGEpKqwwvf5nyuSxbu
Vpqu1TaXbeOFsqc9ZQXHmFxPS/bVG++qefDvumX63LPEHcthyTiSheFFEDeqLJ4IpHjZDreMTKFa
7LpxqB22HqHWVomVl5jJpdItlKW4Dbf7WJw0Wc+qmzTfdfe+gEJa4bk4UDHfAQC6BoeBeN5TqAXt
/jIV+V7lTJN724o7FbrndWrvYBmf/UYa7BbgWfPwMVDzTUj6PPT4tIygOgNpp2pezClPKeTQ7ZTZ
rB5Gd1Zpd+dZJIeRkttU6KtpLy6HefX1uuzPyzbcjO10t89LwluUyrrdkvNQAg5anL+ElAgqsixv
qVhhjyeX5ZRe5mvoeRBZNdLtLjdTws3YHiIWHZSW9Csh/fU2D91Bxx1eDDxENREIzeWYHZhyV91g
rxLSDhwg1ttMecmLnox1WCAF0nwpqt0jXWfzFk9SAq9AdrpelEr4tmABuVbJo5foUVkl6i4MM+/S
At26Dj9ArQcVUHStWBdWvoxB1msOnGMYgU6ZHXCE2FHPAWpNHEruyvUWNWAVLKEOZ9fp1k3gcVDL
iwVAVkc+qLVjXK3z86Cd4tKvBtQU9KajaWWRXutRiWcIn8Ady13XQy9pU+RklnxKeigJqi2PaJdT
hckeK2Eyz1W7dDU1g2wSaVgN+vGIOpCipSDXDPvnfZpGuDbuAGNgwlkny8sM1PiwmCXUk1s0XyLr
ALORd6bbAJ8gDLtp3ddmS3dXC7XnFZ50WsNGxIeNzGmFRJ4d9jguNdPD+zgvN7RNx7osNt+4NHnf
imQ/bp7Gw76NoiogdR2NwfY6EAjhtOxCXe5FXgMOC1USsq4Go7byoujebxq4RQlrk48i7ByYyOVC
7NkhJfjQSdB9PIOouB2uk7ONW+w077r5Ts34Y2/je61nAR5n+Jb063IC//It7CTh0ea3W+++DUT3
TScXWC7JBOang8qw7GA7plHfrrAIDiwd0ruxLKCCagLOy6CpGoZ9uJhZKnkXhxFcADC9Cm70tZ33
sYGE313Phq5Zs7W9LXk6wLaa2h4d/Tb2JyNocWhZkFwx8IEwbepkvWwvW631YXQqr4A0tAdM1FI7
0mdVD3y0YuO2c7/anbtxyuuiN+wyQWpskjiGs41kv+iLZHzXvUrtIDyuQIGXcz5k9jit+7cBIkYD
a5HUbXTdccwLoNGlHa5z1OqTJP4JtCl9FwRh3LhVNkRsVzbIsYK9Y4EpgX5MJLkvVgFbjk0Zz/rx
WXTE1WDF2gshkqQxRVdepCDT1Tx7dEiBRMKmIDcjRY6TpUd1suq56hO7VToPG9jWPgEBS6amzbeu
WZPkvR3TKyqGzwB0329jG++3ZNw+d06ZanXgpmkHQXayy7kVZqnjYJ8Vwd1b6Gc4robla5YAYS3K
EYxivo981pk5EdeyZpzaT6YtiuK4TNaMB7LPqpEbnS/3zonaFZkGZ1AAlC1a1x+3YQtXZgE2HJbt
weX2xrW5vtFhXq7I4uT7Mqe0Wub2ZUz83QSIDOKK566MxVmOWPHZjaGRE5a3EfWuBuMueOuorLYE
+yrTsKd21XfXDmXqdVz02TtN7z10D6DUzZ+mYc5uVjGfgf69DHvWN3beuyao9Hnt8+IWREYBWCtI
xTaaXU6wQsAczVuF+vDksvFJYvAuuynNW+Hy2GxJYRrXmo4nK6LHMvXu7b64B5wEDEUJadzgYVZV
to3sE85bqLw0dByxkPJOp6hK2T4cRw0C7EYZr4G5ZdyUwBRDB3pcep9VppTdhXq1/TMY9otsKOwx
ziU7dz17CN14X3ZDydfVTI+kz9W5KzZSl+Wr2RJbW/vOXmJtQeoHMd3pdPFNsEQ1PQHUNTjUf6Oz
cGAUbGjywkzvxlmFUy8ScwR56+5wVPSQQPHiqWR5NSzJ40JcXkXSvgqXGj4ko4UStAPrSxIMrZGM
5PFtGXRRmXwFOrrmHmhTF3y9pCt7cZFmBzWbWE1i14dSKH3JMCpra9P+WZXZfPD5sJ/6ZJuv561I
q9VuD2jtQ+NyVNwQh45MKajJohh478G2z7m8V0J81GzWn3pwxx+0L3/leN+px59y/D8Byl8gzD/+
j/KUL3Yy8bVR2Ulr/tghpMAH/31TsbLaDs/yTzDl9YzvGCXPgYgAjKEI5Jj92jP83k5k6RtGga/k
9LVFBn4LWMlv7UT6hjFaAGBBBawxOO2fGCUhbzAus7LMGXQV0wyx/H/DUTB0Sf/E/aCnSEuSMgrM
BhArXPMvPcVCzTLoUqo6G8V4mwKjN27nqOyyMtlA0QtoHDq1TMXb4OaFnDrYRvQmhXwOULCbb1M3
ftv3+ZwV87c+rl1yv4J2ygpta7bVIuTyG1u7Y9mLjqdevwUAeUsWGJpDyLVeH0gJtKbK2hYZ8Isg
wIobibGGziVysDlCB20Uk8U4vzOi73Zo+aFx/TAwwCS+avt0xU8zs1ZXU8qMrSQ8314l6SJavoOS
9ZdEKNdySEidf/Bi7sJ53TGAeWzmNnueLZrctzkYOR9pJhXkDgEh+xCTGTJTUc4Ogj8Mg3mA1sNO
KmP6+IAUgkKuYznqyooB0A7KkgIEThcDxGiLFGTPvZ/xMS0ngPbQucqLykI4J1ypEpotvR9zWxHV
r8kFmCNRVvBouT4LYmBHitm1rml1Z9tqWkdhYe9DYpXVMBvkC74mSg7N5nbs6hB17C56vfT9TR/L
bf9ghUKy+4LCUH4ujAc308+5L8GxDsk9NE06ye1qWQKVx0BJbqmG/wHteeVMApIgpCJdsM+d6Bdw
OHhe2s8eup8G8TWQdTtMwbT9I9lSqa9HT0V3joQoW5vZ7q4iIZMD2H8RcC1Kkvi6ZeAPPvo869Nm
y6fS1rmJSap5CWVvN7xEYX/QrU1hmeCI9nfTgsZPstuSPuXQ0FBQFVEPPdAEMBN+XQAlq0oaCxhS
HRS7E0rObeV64xOopLB9Nr6PaVme1SbRtwQKneQjW/riWC6+hCpJY59cjHrWwL5imiYnOyDZA91P
gf5fTREpMNFI0uEK1mg7V1lq04G3fV8e56Lc89OUDJM/p9CUhZ5Rv0GO2BKZ0jqfdR/DKW07Ks6j
gFhUebLY7CkzAB1riYstNnidlH1YZbrLJouio1dEOK/OsEEzVsfeOQttynlXeQTMlUJCpb7zAo5D
vYCGI7RhjtSGgA6j9hKC/1TK5VltWbF/zhC0+iqZJTQ7M3g3cRgYAiVYFNEzLMoSdeJ9yXqzN3tX
zEXTZrv4WLaLTp9G6XX51MbQz+9Gm+z2yy5dmR28XmUBrt8zVxVq2+wddD2YOBErEn2E1F/MJbfb
Gt6OCKa6FkXUy6P0/STqBcvefKVWl63hSyKXufE6kqIF3MggtfeB4qXBo01HBZ1zoFl1Me89OP+w
QxZLbQsoNvIk92uA2gNl5wqlWLf30ANO2zpb9nG7cFLP+wENtpzrLOyoe8RmHy4VMMWkajuzqjOZ
WBsrNU+zO29JvkCDTbYku+xFDh5wETqPF3oX8G1CF8uhqLaCzemZwWWA2cTVbc0YrUwP1NMF13Kd
pRr5lgmSn0qFM3GxxeDQl3LtJWukmlB+WGcW9qt8gf1w2SO1FZdT4uDDg0RNLONi7bbxEzTBoedr
ZTH2l/0qVn1REJ08s4DWePDtXuDnMrFsrZErV3P0NiNdPa+EhbHeF2iKaa7XdPIPww7840vhGXuH
eqwdGKy8u+zSNc0q2jv6sdXQNq46R4buHAyY3DoddbnzRXuYkylHSfFqahiUXOeST9CbKQ1HPubV
gmO7cjQU/XFWdHwooeIYoMltHytKOhu5jshDdMxnfDnAkoA2vmu9rFMV1OVkOhEAzszsMsPYXLVx
xYZTlA2NLnT6VRCyPdPVIwh1uZuvSBQQ0/skLG896XCzze16F+BDnYkL6NJ3mMelbwNEkDZP6n1S
WXs9ahGKOiEubk2qoCMKGLuL4UnPhBloWaN1rz0hAVQA26BOBcA1ddpnEoqce4y25dh3ed9BSp62
UnLfttnWsKRw80W+SG1ObUvzz8uAMVAnKkrdndpt8eO3OMpkex+cHuJQRYjXle93AUUlvme4rTpc
3gEpfIh9ermW+Vghs1wUW5vx3eJ368gewCcvFax4QC0pjrwnizysNCkqFYYc4o1DJ0QSeergO5qL
dpgjhMAu5aDBj9HQu+DY0YR431sMHy5YG3iC9rle2j2H+YDk0Jt4nZD0Sg1y5MWWLWfWmdvCph+8
Em9pujGebvplkev9uIe53imEcCDRL92aPHV5fttnIFDDtlRiy+JFGgLlkWB2hRZPPmbYZFyZdL7w
Wp3MDOSCZTs6AgYHddFsOHSQQvgSIGBniXq7uPKS9WTmaVSYewvfm1Dgpo+IdlPFYE5cZ+KRqhYg
pBvKY4ptdx9ND/Sgh/4K5dNihtslzQWkuDaSIxLua0cHU4lkhQ+KoEI1s8qfAKADQl2DbQq7jnDl
UtViGkDO0A5BEtout5sQENa1udnWbeUeJOLBSpkfmKY3UPPjE5QaIJ9pXvV9drEM6l0ihW4WmOvj
uvaQmah4KiEV3ophjcfWwhcOpSSA9gtbHhD1+CX2q7rd5fKt2FZxKNEGmF0XF8kgHvA+lNf5Ot/P
GAmurMmOCtAdbHDXVtG5J20VedjEIj6A0gwXUVBX21XRxy0m6tLslh7pXGanCCpZydQ8b94H+Phr
utqTsahDOhhAkQAfQ0ygc++Reg4zuoYsfwXs4Cbu23JlRtsfZujVAMKjeQMY/0moboQPb+bX5r4v
qy0bLuELJQDIIYM8LW0VS21PK9kOeJJ3MHQQOmFN2SWCVxzdywA7Ab4ucidv2Cl6/cHv+NmK8dSP
ZOE46GtJd6hx8K1IqcLVPoq+Utj/P1K+a0luXMv2V+YHGEFYAq806bN8SSW9MFQyJEFPgvbr78q+
984ppWpUMedEP3WrQ0iAwDbLbLO3otqYorrLU3c/JN53bvt9746blOnE1/G8meZ5k9J0S9O0/Gac
HHqHNPmReygRqrkU22nuy61Z9MuoZwd3mmy9CaBQApxhHs1WeUmQDi4N8klNyMP1A4rxR5HQY7w2
J5BbQGniDiSY6o+zSYJiQAylJnEiKwWDnG7MN7GTuzsH6qqDNzZyBVZWyi2p3HbT6EQ/8TWrH+vU
9J9dTsfHhFn3p67S+DFbqsEEM+vkfjT1pQ6OF3vQTUXy56GxKJagR9yUtQFUhHInPWo281O8oFId
u2H4hpw1P3uZyh/wvxR3yiqLtl2k59R2SCTF3GxQiaMr9Nxsx1Br7apFNzdDuSYvo42Xm3zJbRCT
Sv6SXOV3thpsKJe2rW9QkuYcmyUE1XI32sCuQ/+ikxh8akWq1T3PY7MYNNoxMPWErjXgXwPV4Kbo
Yj3sK5TTr101MhIwlbAsVNJJioh3y/goljRD5B+tt+zxDMeLcKmQGe5tVpkD5G6z+FoXmWdPxhLI
Taae118yJOfhpyqAPm/buqgID9slAQIW6LpzZNATDXQSCsnkPit6fOm6BVXj0zxXgEGXOevDKxHU
knUWmaDhB3dpIYLK2079zyKolZddv/X6wYK56QYHVQ6IvQKEK7V6N7doHYDEx+S1duRno0gVcTp7
lxpwxptpptvMQ/rj2c94po9daebbOImN30ky/yymqtm5vZXbNseNLh0GLCABRS0kEnGdM72fIPvx
hTHkgHDwVHg8fZjnrr0D6MmOqIgFwrBr9t3o7uvBfakIEI65pVmQmb7wa84+QXb1lReNvKVe/VjW
inxNadMdUOAiOUPUFYJTnnagaX7qdpa3Kxm/1av3Oo39HJVTvhwMAOgAVVF1K2xpj2UzltseD/aM
arZHMk1BjE3F9NwsC4rVtc42qC/KX6sulg1C+BqYMks3uJXFpZ0YyD1gULGzfEiBl3TOA9oKN5r0
CPkRmqijEKUKub5AaB54xB69j+sc+kQIyNkYLZEgemcvZ4ar2Jp+W7WVF/CEn4vWNH7reeOJenEX
lJ0iuc/dOn3SlVsfIalEeQiiA4FXlmclY5BbdvrRWj1Fi5rNNqviea+rUgU1s58QF1JsTG2KS7KI
5+Gm5OKH14KFY3onYhGMS0H8lmQPCWM/ycK/VGJ8HMiE757VJtB5OfvxqL/YmFd+hpoUSX7QUQEO
wq9K+oUygSzvaOLzrj5ID1FmSscVCA8a7TWWOyeTN3PDbjrHfmqaFsRan4bdnDybpt/F/Zj7g5Vn
R+bfBtq/QORY+cYltzGnJ43/aMkIaanaTqSe/Jgs9S4XMchGl4a5q1Z0W1MauECJNwtQw3nJn6px
+LG4wNGAt51Rd527xQWAlqEEYHHOfJnzX7p2Ml9NEmK53D1DKrLPPc38MgcePTKgr1axo0jYtkn7
1p8ySFBj98km2XaQ+B2SD2g8tbXbzomhB+T195Ss7WawWR3GSCIQWaBRTDJEQANh8oXKKHySEBE4
M2X+YuevbJZh5y3IkxCkB27TPWeJfLY9GJl6yQrQ9MNTbMstRNOjL5nbbKvZG/dQJILgQ4Ddgz+4
t+scdjmYjxy5ISJdvGkMENnMMTd6rGpkDD0H3Wh01FcOZBLl8smY4eTajkatdsLSOi7OiRowIsVT
Z9t7V/butoayAiRNRSPhtt8BbvT+pNj9mswBmd0nbvQdWsIDTftbLjTYEDOHU5Ul903Hmo2ZKruj
6F59Qx2wyz34eJcU+V3LKx70fZcH0tBh8oty8E6F6SX+piwLElcCBc9k6RcCWld3SN0gLrLTWCr8
J3DHweC4N6vwbqE53LO5wq9RHQ/E0iA9u+qoa7Hh7sK3xZKV+w5Nc0CLdB8X5RKuxPskWl1DT+wM
vpL6ofam05gUZ6hGiI+OYgd2/5PgS+Q6NAXHlH8FdnDuxfIZwrXnBQRllK5OHRqXFrj6agcFabNT
YLAib4gLtLjzFPTVCvHnhBp1QXjxZ5yF3/I48S7PtDo3C5CDvIifxnouoIiunonTgPJl+p6jK9wv
A/7KtqDLpuZFFw6Jrk+u6zR7VHHttiUTR7rxhk+oVRkY385AmahVt+/6sekDSMBFCeBhZhsBvL0B
llP2ZWB0EyfBOnXxa7s04z7NLUk2ollAblnaxN/skF/I4KRZxc5lAjlRVPnoRjptZ/DaOYFiNYvH
B8fE9MjXnqCAceCRAGT1BOgX7zJbfjn4aNvFHecoYXy5LSWPN4Mz9hpw0wLcOmv4sEl4YXcetDAQ
MNvyV0EccbBStXvrtui4JBm2KR3w/mi2LpVvE5lBGA1RsOcPKTbbjPjMzjqlW+2qkfsD2FmEGTcu
xUGv2rBjXub9mVMHghMiu3prcoKQTb2+JHtNNNlmGjQcEJxJnwtSJPuqmHK8KJ3H3b4q0U5DktHf
uj11b1dole/SVC7ZQ2Pmft6DB2WnNeNpgQOuusNcdnTbJrN7Ywjqma0zZQlkoxUHZ5cD7oogtYLk
G+3cEQXEHHWZnX+lMagBNFVkl681AavCVhpCresgHEDW7zjmXjjrcspI+QTebz02VCSfinKSYcxN
dpt0bv9IuuS+Xscj8IZn2vXdvqYoVhfZ8U2VxU+pWTf43uijJfsGpQjdtDAr+HxORn9W5LkszX2c
tDeDZVnAhv6OD8T4ULjvZ0Nv+Fxu8ppFtQfpk+zFj8I0B4LOYOycr+UsEt/O3WFNC2g9ZP0ZBcFt
Q6oaloVsgc6Y81CWfRXQthzQ7AHpt1Qi70m5SVgaFehDQ+oN7gal6XnIFCp8ab50Y3YCF2cDgI21
j2+yk0t9lrk+OJ6InG5W/qjGBbgNYMUy1vU9F8BQhnrMQ5K4LrKkTiJVx1PkKHQNoDEm30IQdcgp
yW41+oJbUVHInwEq1L5dqgxBj+PXQbTaALyrbdjqoThNqUCvW7rujeNyE9AcZINGl+akTYVjKcFO
ps5WFvVp4OlOrSOobxCbSXPfUcBBA7QiPtT1u7Sd8sBmzpHG/TNrLA/Imufg3jwdQb6NIMh5tm8k
hFMkjveThDoEius7bdfP/dRqf5zjJ8iqZp9T++J0zq3JrYVQZlZBD5LNr1y6NVk1Qelub4bKQ2aL
y0tLcQt89rUecZ+9+MZLy3sz04hQsU2W5aGYuIAivBn90kNcH3IHRgr6CobmCLw48VfpfINd6CvJ
6Lo3manDzkEnXOd38eKdFrmcbeLu11R9lssaMZ499wXdATUNO9rvebpuq3VKfOpWkVHdbu1rs4dV
hAaeN50Xnv6iSX8o1/lcmPYeWsB7hJ17z0meE6/9JURxqIEAJAwFSF4ut+D2qq1Z0ZcsXvdrhFMh
yLPlk5hncGDq7AHr7Bv7swYxBxT5c6fSe9ZC/c4rZw+RCbBP5zZhxQ/o7yIHLHGX9RsxtTt0xihb
8HkFY6GpS8BPFOSjSE6uwRnNFVpIG60z21MA+dzUdxPlj0UmOp+L3vqAMe+myrlhLIGCke35PEPF
nlZ727QhUvC3Pl0fcrC8mwXFG4663i9tdsq0ONad9zlj6mtm0ZnpFiKYZujA/M1JAH7C3SUwct0S
NHzoT5baj2OH+X2c062N3X0yOhzaHCTdhnjNp94Chyd1Dyq0QwHZNs841VtlxsOwDoFV887U7lGP
qLLaeD4YWWwUb465aiPOgaagkszCFdKHYF7c0kc0+Fy6WvjQ9SQbnXDoqwDROgb8gai/9dm0RaH5
nCi2hZLvtVi6G4Bkp6QYvmeLFbioxVNuuqhbedTNza3p2G0LMxOS4RyOgHxzx5xQs3410twXJg4K
CJOS0n7zJuH48IbhMdIUWAHttwBBYdBBZ1WM7a0Fh+c12RNEUpk/Vy2k3HX3sx6hYb/A8ChxSNiU
GaDNAkarWb/Offx64SfbJH1ivf7muKQFFokaMHfnvZNO5zwpPrMG3DgDHrDRYvDCOs4fe51tcb7T
p9jI/gwElYA4yPDm0Tv4sBvgqyPS6bV3fA8ylKgZ5d3FwxElsbpFdjtZT8mwofNPlpoXzeM2Amzk
bkdjv8I34m4lT1WAENdvuFV3FUeLaor9MPO7uOihEk/K3u/zWUSN5g+ZR13EZ3MQ8/pM+ngN6DIA
aFxVWKnhtlCiRitXHvt2fsjrxofyYSPGEdqWlRUbsKqN2mRLrY+rXcnXIcviM0waOOZ4dRcRjuhQ
7113JWenpt0GdRQ71EvJAjWvyY1JTX4hmfPvfIT0ZES3/KISR+yXhqD6Z/HKT5JV3iPYmxWSnWU9
s2LoL/QYbjaP1fDoZAPZA86aT6V0u+/gHsDuQuUEVZh243ETD+4MDXOZ7Fr0/0e9zuQLLFbdN6Ar
r2O7AF3xLtjLmMZRygXSeZq5+NcyDuIlu+sK6H3S3nlSI6u2FdJyDf1e4LEsguxrOKsJmi0yNbei
cVe/Hxao8V2CpqEU+CzZBOuLB4DYeFCXUPFMYhfBQMK+4mq8DYAeI/Rk8p7n/EBY9whGEHfTU8tG
Vjm7yxizPuBRFxxUW4RL7kI/18IelhdVC6US1McAZh+culF+XUCks6rPSwmFEUjqr9J4rzUKZXDd
uQhYM7Y7GsefwYiEhap78Nfu/Coz72VJlfMi+noLWqmLXL7uSus+xIS8di37kXpzoOXqhMwDYMDH
/PMyz27QyCUNDbyHPjQISDxidffi0o3Oju03XYbPN49sXwzrk5c6EpChfbG5c/ISetuP5Ma2dAlx
E+UuAY8aVAnpQ4ns7ndpWfhOBkENdG4bUjVHT2e72jGI+O36AgjjtvS6b4XrPmaiXSHdq19Xubg3
pBt3hPPHGDcL/CcA/JmBGGRyz1x6mJeWgzxAMQODT7cTwCuigVtwEqLJwnwcl63H8fMBmdzxBZqF
ZW6AoIlcfHW7C9ZQeZDF0VL8rNusOik2wHs3T+2+SGj6yKC1e5yrdTwI6gAAU9N8e7ECAvRtOP0p
cZFDcIPmFqplEft9J2sBXlNXwIhT8zi2NLkhg1Mfe92j8etd6iBq8rb4WXYpwsLkxO6rhr/FV60G
G4jbGqiine5kkQog2QONWFkmnxInYyer0nRPVoY7L8u5IRtkYXkjAM7uHa/md6uVPFQ1EQYwEEEj
Af8lBPJjai9AO34eZSs0dplEJZWqOSqoGtAyZna4BwU3A6uHKry5H1KGNFiBucn8wl3Ifs46oJ0t
Wqly1uZXpzNkc1axExRF1SXjVSc21t6B1QuE69opf9GJJceRLO19TKC/gXEu77EoqXgDWaBy8JlS
9ZSrBJrItWr3mqXTgcStiHKr3Wcn8eBk4PVEXhioo6BoOnnBoKobS2tnG8OitYtZ3W8J77pjTbTZ
9knlWR9uAxbCjCg3pbeYO2dpss43wlILMaYdYGKr2Sd5ab561eBAR4auoVohSB4ckd2M8ImBGbND
NCmZHSW4akTC1kMWZmOzUSvqXxj1ILGeiJV+2lITjrVCZs88iOIkDI/72EmcwKGqhF0qmfixhYXv
VymSmkI1aFkZcKvziNgERfkqCl0/kKJfXD/BA/LbFTUZYJ9nAtpGBWMyZV/J6KafwNDmUQn+oQl5
mwIayqf1R6IcGRY5E1+Z0yVh6wLVLLJp/myKixZVG/dsyrlHUatgzqq5uKXGm+46uZo1LJrayMgF
BLZZhjmJ8l50CH1KPCzdraMAmCS+RyHbBkcKvSW4cW86UNsnOzLbXRUXK1JBlYCltKM0YRp3Q/Eg
2laUm9jmJo0gz69+kpiRH3Gvp8PAhvULNGyUB2MV919jQBKfYHV0wEGMDALacc3UuSlYSvyiXc1X
UuXz1yqFnjlCDWPFUS4a9gPYnru59HuDt4wfgO7BHycJi2aFNwG8uukmVEOsI8gT3sjiaJqZaH8U
YzKufkWzbj1Cj46A0IH/avcgK1BG2XSFTxy+F9Lvc7cGnM+WLHtWaNjrcOEFg7KiQrKJhjrunS3s
0FpuvOFil0UVjdJpshZi7GFYWNQwbYuw0EAB4aqseBllXcVcP9cTatFuAcnnt7Oo0VfryUt2fZ+o
EfQZjV9do7MmhOEUHI2AMkv4Aon9awwEt/AzkThpEDfF3EFnmzB1WL3eu3eHSyc4ounRF3x6B4rX
QD3Q9oVFbhjIggZ8RhlOi8Kj9yVja5UD26jIj7pywFUqp0KwlXIY5k1SDkBURcLR1uIPIeZgsrtA
UjG026gQWM4jwpGjw74auIQ/RVXlMUXWVSCcBMTqckxUdq4hVybfhMgLcZ7qYZ7PfS6qL70Zphk7
oAVYkosFe4EdWoxBDO1G2c4WxdES65+0WsSvWMZN769ADPsjNlDeq3R0yqAHcBSYDqKIwFH1CvwE
8pHBZ71VsD66thrDPk7yOqIT8KT9oF37kzsUZIeLssUNi3R9jifoIYRqQKhqKHIBqeXZ93LmQxM1
Vg8aaAI0uhrSZL08EItC2q1tCZF/lqFYrQF8B/DVDHM4xNAJojl14EkfR9bvW7cBPb6C4A1077Tu
GTdz6MJEZ0ALbKLLMSwg5kHLWECZ6DtLC3NAIuPhLGyn2tNCoW3ZrdCygPvPDS2hDG6BUwuGk4Pw
pVGoe/I6Q70NNUE2n52+Xb3Hmjo8iYTIulsJYbcTysQaEUBbN5k7z2AoRYR2DukLmkxqtzgID5SZ
1ybogQ0UjRsID/jJeDCIWKcZ1z0pARU+gvzOxjMdkhGlzepQyHlkjJsJJg76jklUkO6x2UXXUgA0
aPwxS+HTmTgUhkciUTLASluhQB49ByprSDlLHVWmd76njeuyUwPRDsAQMgJhquPW/JhXDxolK2sU
kcIsm6mt1f3o1AUPoeCRo4+ODoJzkoL6RyunwTOVbgzXfLNM8yMkQ32CNmwxz2qdqbpfkql4NWLt
1/3kpWn7VBZw0m6sdNDhuz20pL5B+RZ/KiSdyzNJ+wzyEvwtMxi0dEC2nmPWoyAaq/KL51yKIe6k
idl4Xg9rhmvxp59HmKmLwFVT6gG8hnAw8Io0/TQSBfTKqU0fQxxP1x8TVK1rCAe76XHG2frSL15i
TrEaJ+KLodMOyIYWbitmuvF7m6JBiwH+eYFTVkA5wPw3P6EihmEDta+9yDHEAjc0wlmNepllaJlr
bMDbNtRUsAXxNod9KF1HFDi6h5I7oZ76rCdn0Qc72VxGBR8rJyiVR83liw6omtYkg2NELRJOV9iP
+yAGS+Dh93IYovpmhgPMkxhf4YOYg3aGQpJsonUSsAYliSoA1BFYMO4mIN/xKdYWgYaj8k6irIRN
IUzlMN53Ls7TB3elX5MGvjmZOOvj0gG0wfmBDgnq2aNJwGypHb8FanSROZCbkclx3rIlVvts0F4A
dRcqbNfMdRksiiFfzQksu4fGERrzMUYktxswY+6dEUU179q64rD7D/B8o/5p0XAnvF/xMgsYACJ3
kjr50jEL7tqBj9LHa0EUWHDFHiC2hsaoWOXII47EdiF7UjpvON5F/JgioaQAZ/jg7WLKQedqIeFO
zhkTwFcTvSwhOKk43YtcrfY4OYgsQbvGUx+M2uD/Ae9teNDpdiVBBiCnvKdQNZw85IyDLpe837qj
bb6Be4QFxSJ8Nz4h4DI2IjEkey7KLM7DilvX4hxi1MVLV8yIJ2rVI+pYm31hwsn4EW05pgAMGhB5
63gdqKnV1ks0DCNeLnplcCcz7Zb4Ighe4ZvrXJuGtmJ9sXXIwJ8pRWgH6VIhoRQj3h6cCwvkZD4u
wYwbVCro3nu8U99Cjw/xSSnRrELyg5p9rQjpgqkZ+Q0EI168VXgdPWCIfu0PDHMHdESAhixg1NO+
2fMMVbtfDrMHGcoqIQReprQfQhfnDiyoHFxoURQG0BxtmiXkkNZA6QJOyybjs99CNvDcTJ3pd3MZ
D3Pg1T1ZDgJpKEc9O005ULGGw/gIi2kHV2Kwjmmx+G9Ur+8YcunFrv3Wj+tJ4ioXFBbs4xJiVmhg
31rWKxlDRxRDvDJu6hvgUMEUTFGmg+FG7LJoGKPknO/phvomqs4K5u4vAAJDFQxRv/v7T/lD0Ipf
ogUTkEgLEKfiyr+/WL7MvM7Nppy/ON0rrs0He4X1+c1WMdRGKk0hwHW162Kj+mqBPk0YpN0Aw9hA
058pSaCDshc5mNcU1T16woR+NBDg9z1dL4lxM7+f7lKJwgHiRsM2WjfeZtqy43i0PlidgJzrxyQc
Ptjj75/zzwUvEwreTAMwJFkLvHgaWoB/RTP7FdnH6unvXwqe7z9PUkDkLBnhGmd6dWmgXpyWmvYm
UmfxHYLgLTRUfvVrDZawiJadF/59vYuU+V939P9u6u1yV57x1KRTLBpCw7L5BX/1FsnkmNk6bNz+
pIcvf1/sn2/y+2oYBHWZ+gT7j4LG+/JN3xzhYKo8Wx3JwsscifGp3+bbNhzC2JcbdyfuPljt8tuv
VkNIwsWEK14yflGTv10NkKiEv70zmJAxRfYJmPfwaw7pN7ZLN4UJJHAaP76dRl8EuKPZpj/+/Qf8
eWH02/XV1YWpYAxHETaw0F0ggDYvljjbbv3gHfyxCEZhYDQFDHUchjJFrrTqRoEqhmq0iOrp1TZ5
0C8w/9T5B6v8cZT/rCJdjmkjUBiwq62sphpUk7Qs5Ntslx/yLSxMu3zTfnBif7zpq2Wu7gdqDI+V
boMw4hxy51cPj97fPwn5aIWrO+GAQykWg41gyMsGEkDoUqOx22Zb56xe5hsFvfOdnQ9/X/X9b/Sv
07tEzzfXfp3QGDcptkVoV9xQF4ChA3E1vMa5evj7Uu/u7xI2oOiGW4JeRUXVzQV6hIxBhQJ4tWWH
Poubf+cQFXTXnGEei6Di6jMZRjMLZBdjD0LxHeVQdwfbEbIZua/KEFr7jQ5X54NF3zvDt2tefTgN
qLVJL2MdSvI11yZi7JB0H058eef4JMpaSHcYxwgNhpEhb78UMmctp2a4DNXBjLIbwXdxmIZegIFI
fv+EyVbprv389y/25yAfz/1tzauIP3XZDJ4O/kKg+4duiIow3w4bZ1sOUbf9aIf0nZf822pXF4Ra
zCZrB0Bk6ivk4ZF9jA/NnqGGewaNVO3LGxnAkRotP4pP8XcW5AFEg/f9qX2ipyqSG0hh9n/f/zsf
VnIMaFHSg+fHvUxVeXvkHgVj7kLsGcYudFspLBPZ2fsoF/xRn+CMucuRdjwQufz6xlaJHDO9FCys
vaOsh6hp0CynP9p++WA3f+TTq4WurilXKwQ8xM0jSp+85iXWD8Y+pu2voUjDf+fc/rWlq3MDXYqZ
WyLHS2+rdUOydNx5dIEs1U3nn39f6r2oieO7GK88pBnv2hAF7LS9AJuXvG2e4i0A01sIQwo8itjv
AugQv6j/fcKRirrUu7ixgA9frvGbkEnADENhgt1xr3QfPAXynLUthzAI1BfUFfGmSvgS5gTw/SS6
9aNi770L82Z97yoQFKXBZC+JSSrTqh5JZV5W0uzh3niQLP0gALx3ZRDZPALaS7uMXf78zVaVC2k5
JAI8pJ31E3AjU4HZK7UOYgx5SuKPCuf33tvb5TCY8+1yJSbBVGWH5VL9HaoUXyxo3WFw+vuVeXcV
5gr0YBrTLr2r2zn3aetgcCPyLJTtNnluNeLKOH/wBt4L1+rNKldH5/IO4m0Pq2RreStyepcS7/k/
28jVcRkAS4RjDmg4o+3FCAANcL4V0N0xdAD/2VJXd37IMN+UXc7Mm++6MYC4NhKD+OBhffBh1NXF
XuBD0nK5HFlzJ2MAVEN7QL3++O9sBcWi4Bhqpq6ntY15mYCtqDj09gN4+LH60ragA0r4wf+zha7u
GcQLQysrLISJo3dF6b14ZvzGdf9BWH//ov1rP1cXrR5Vuy6ruaCQPLAV2NGy3P59J+ySeX9rV5A6
lFQM4+3giyXXcSAuY9CQjilRe6itDcuHdUOj9SiDBno/f/jEUr/FKDgRYayFzwLgLhivErT7+kQC
2AoPXVDfDXeQi5gPftm74f/tL7t6AxPmTaZgcXRI76GdDcfHeF8G6We2nSOzq2+Lrff097P4p2v5
21lcPYUa4jCiLc5iOUwAJf0JhpnI7rODDNUjD22UPmCg1Xqmx/83Be+3IXj/9Wag8LvvA95jAtQG
2eefUYhvonE9Vsgpq6dDDDsN3YyGBTxH0OhHH+zwo3Uut+HNOiAhgFa13iWltgVwc7964oE+Xgpp
dcr38S1ZI7r76FNeZt79ecnebO+qkbMNDEnNqnRY7FntOz5ETmUXDOdyy33v3ltwsUjrV0F/tDfe
oQ6zzUcH/O5TevMLLn/+ZuMpiMfeg/UyHLNkvmkxF27TpEr9O3EBWhkULJjHh/nQv6/CHG7S1qtw
gTAfIHcBorgOjKP6g2X+nIx5ebRv1rl6Gms3YJbUit1MwRg2T94LlNFbMPkn/j2JZCgfyz2cMjfA
ZwN4IH999FCuxl+jA7ta/+qhQMzveMMKSSTfKrioAu27QQ1ALNlBK/jFJr64GV7cx2mzhCKAqOnc
/PTuiON/VK+9/1X/+7zlVVpp1JAlsD+yMJ9fs9IEJk4+OOrL5PI/ry5M8EDvPQCN/PLnby6O0gyq
1xQDHS7TOD10Zco3YRyOwRhlYwALUbtJgZ+SD0L/5ab8EYo0Ra/r4hrJ69pXgaeDpCPhodv/hCd7
zE+D85Dqx1p7H+zw3TN8s9LVXXIXyKkXhpWsecY8b79cfvw96Lx7gijiJWZOasARV5dlSebCaJi1
wnI1W6J3kq+bnuUfbONPlA93UqN0Z4D6PHBKVx+qTEfSigwfSj82e4xb3+mAbbO7GDg3Zpp+UM+8
93k0BFVoIDXa9j/idWKlFJg6GFI276lQhU/7+rb16tAxzn4a1M3//gwvQyb4JVd7Sl2doWhSzLNr
sV7pLptEp8e0nrYwDEd/X+b9QyRA9DAinkr88/tth2bOqSGbx6CF8xzCMnZbnnUgtiSSn53ww+m6
77U7GrCe4B5akD9Gh2JQkHVKzB3CXKgQhtewPbRwh4Z2x87Zvvo2nWBEsM9Iig9/3+Z7V/7NuuQq
bJBm9DoIFHTYWFBQXRViJtLm70u8W0sAA8bGAJACdL7CV9I4Uy2dkNEvcaP4kaNOul/OSTT6MJje
6fvLkfI8+Bhbv7zX68ihgchKgM8Y1Hz93FoHncs/9TxcKT5T341ZAk5+VeKGlhA0Vf/OWSo4tykD
+if1VfgYkzrH6DXcTAwF9QmUvWV8/8FRvhdA9Jslri6/U3oJz2KUwWMmcSshDagw+D6p+jtpvWNV
U5j6swedyAcyuTtYD2+gGQfROjsnnlePS2urD4LNuxfov38Rht7+/kzkWmv4WLBplkEIlYM63ycq
qT+6Q5ey6M9P+f/P1nOv7lBH/w9p17Uct5IsvwgR8OYVdhy9EakXBI0E7z2+/mZz7x4BPdjppfZV
imBNoV2ZrMxw5GaAX2zpRj2Me7S/bXShT1hWS3oCPyfjUiPqGBftUae/repoiFNSE/D82mwOGNR0
5n3+ED+AZ8ryb0B5nd+jxfbkX7MqH6wvSkWIqhIXeGixxlGS2DNAWTHGnxn7iHyu88+pqxL0QbBZ
6RciT+Y2CyfYADLR1n9nzrjzd/F9d8O+2s63rCiQpqSK1gV4c3gqEEwBPm3LDIOWRXmrB0AbQWig
lb/9KIgo4OiSquAZQo2R+mapmIBTLOwxwK0Am4y2xYRBWWDNQFHM6rRuhEFrW2T9FmEQnyWaDzIN
AxEnJrEHRwXfrhM5oR3iIjNBbjq7iZ0ZLquHvHGPgv1SAYM1hrvRUqNLciCS69u0NHzco/NL/qha
o7zDKPiB5J8gMC1uDCwnWP+OrNfp/IlfGaZrcUPXjr0SD4qd1eUP3UjJYHyAIRkMmncYCuqnjLE/
N/YMmN2hJQO2Zyi10MuZd5KBrlrt25MBUEl6h3kbE8U5xiHfcGtlhVpI1KnFeZpwxhtCn60cw+wx
4dxyaE0V5A2ME0cujPWJE1fGiMuLXQPSrEADj5SMxUPm52JYxfP36bHYizb/zsoyN1oaa2tUVSYQ
fWDEsy9rIM4/YhxmJ90BW2yKO+7xsmebX1FRESUJIGJB02bt2KBAcCQpYWrOQH3Y3jbcdVQr7hAj
O2gTxjtwfjfCr4Ux6olVRSB2p3LwbfBVmRJ3XQjvl705b/9rawvUC9sLgMRlaYGuE2RrTOAL72M7
80CVu9c8XTQTl7VWDJfojhee5Fnksj5zkuTTkO6G6OayR6y/T72c0jAqLTA2MshmgL6aZ5MQa102
sZEErz7aV2VtsblHbRJyXxwAzQWJotvuJVAVu8BOmEAmY6DY1R/BlNNbUAnaTS5vI+Ph7lQ3Qk7e
v17+KQJZn7Nz9meH0I3yydA6QCdCcs6ia2D0vXovPpOijubwL40tWJjhvgMe3eFuWVCOjTId8huI
ZJDUBHe0Qr1CbViWjdRKHCBtZufIlgjCGiuz/B5lwgRTuVZiy5hAYVWUt1YYVHkIihDo8sB1rE8g
JmYbfq5EzpbDl0n4JZSsiGTjOtYhoQBsEdH/ANRhbWDCwFBVlTlINcvfc3qnSI+h8MJYN/JtqHVb
2SD352ILJcBAjiGGzRzxLn1E18LDsbMw3OqRqISdtW49pit71Fr5aQH+NDDWOa3bngD+u8lGQDBN
zOk45Q71QEexQLKXPHRHoP0u+8r6nGQ9F67mBjj0FB2wmKK4nf29noCmipXXbdzKS/cM6hrTqhHU
e6CytgGsyx1NGI6amP5QjPoqS6YTKGmZwA6yQP95AZHCrr0K5b6WixQW01N0He3mnW6jiX7nmyDK
+5t8GQ/OP1sSPNFra6DjFvoug7UGHDlv+QkQfi+05b1xzz+Aethtf0Jfy/Wdyyu3dcJ1FWhCQ1JQ
xkGyvjbbhsDhaOBGcIQb/qB7oB8+cNfAMs8AvUmOeiy970e2uEdQ9NJFEGIilaUczaF6kUezqNu8
8dC1BUhrPoo6Z2gZnd8gayPU4YOr3DgGnWJDE8HTwt9jyGp6sixQx21GCQ9VYlgA95EZZoU1dL8v
rw3LAnWqwFYXVqqPD1X6Gej6fEKz7V02sVETWn8nKoirMwApIXvA2cLN7Ka3pIghvxYf8kt9x9k8
qxy5sdvW5qgozpjDaY4q0C8Wsts8J7vAqXlwC5khpjmtztZ+G+CPOsyMJ5T81fVBXlul9jjHQy8G
I1y6HcwJou/JTywQcrxGbfaaDMHb33xSAyATA8Tgukpr5lQjTnmY9r49foAkvPOin76d/iYIfbyW
zTsrldmID1BjQxalSbCF15pawnBK0wKYYWgC2ME9SihWehOBnP0KwiMoyp8wNO7EzyBqt8Wd1F8l
OiOA3dxCS/vUmupyFXN+gEx1sACFtDBIU9roMScnaFE4IOpgHe3zQsbaX2o1tQ6KKANgajYobRVw
YFVOnIaHxNd5q4IiXwnWP9b7tnUSly5SQXojFJXMV3CxhaxJALocof32C7p2inrd6tGYxYpHCp5h
LniMXsMKo2vgBrq8N8/faWIFAkbYJ5IsfCG5Fu90W48j5N0k0R5G0Za7U1HoO4Xb/4URKLQC8yaq
8hn4pM7GUK565NYgQcnB5o9eqwRIxYHX+pZxfW30HiVUzjH8YKBMIhoGdQkrIL7ga0hN2vF+cCA5
knqV059Qv0jM0AWhxUP8DtFEL3dmUOwi5WE+2xubEUcdoEWBh1LWWdnJwJzDUM867kqjcfoAnLCT
cQXyfDKcbKkKyJCGhvVkb1xnK5vUgZNlfySIbvB5ee0JhfXwUfFttTRVgKfKeyG3q9aaFXuUTTZi
feMkrGxThy+DpkwBFmIQqqg/lOo5ih8vb56NbBUo08UHpY5aiFn8aaywouIVCO1PALjuYhsaK/6u
2Bc2UMisbHXr/lpZpI6eEEbQqtTh0vjBW7MNPgy0rntrsNH/q71ux3DwPKqEg4h/0CuTBE2itywP
wEqjgCzYeRld/yCh3mVCisPkDrXHcm1zsdAvE0Qd9TWZ7jNC3pXr+BgbRc9/J/1rmD9f9mVrI+Jl
EXQ0jZEjfpWcF9eJUvlRFwtQGqkwVKnmPyLhOUMjBMxil+1s+bG0Q60Qnj5h4Fqy4f0f3QyKFEjw
/E8Wvu6ZpScdiGogKaDbTSPcGVzwlmEIk2FjK/hB7wbroOLGQmmJcsOf9KEEtRJolToLhFg7DCtJ
rVm/83tQTD8iBiut4MH4vOzZxoGSeQSiaKCqgNkLdI87nfw6ACcQ5DVcwZ0lu5R3ZP4DinuPoPro
8Ho+cSyb5+8MbJLiIDa5rqh0yaLJ5gIjQ3gvK2eyQBZsp3ZXWJJmhs8qugyYWYc+644ZCZ1n3Guz
ZB8tVrEKwbiZNjJHKiVvUG5wKhDVW80LwTZJv1Iv+fEX3xZfFP1oXcDsIp2zoaoGRjZQYtnk2zZm
cdcfI1wdguWb8i56UBk9gY0iKGDNC3vkblk4GEQtN/RgacI08gSCdrysU1A5aI3bfsXxp7hrwIuT
1JiUnqCAW4K1ywRFNm8x3CYbdR1PyzwwZTI8lhBoydSrK0Ygfa/AAebEe+iTWJC90yx/2IcuKEz7
Q4YCMKH30c0A895P1TuU6ZjdLOLppZ9ALXWjQrcAHXXkD7Z6IOVgLjPRpnwQ3dbjXot3hsfkz10y
R8XYY1+N8SiogYOpUkv3SnfcNQOAjm5kQVLLDQ8orzKrKufLrYOLXgHWERkD2B5V6qH/o8dL2szf
0+M9zyIoW9TDDk3n6N96vOArMxHFEz1ewx3+Vo737M4gP0CDpoCsCQDtG7SzamlEkq9AqRYjn5IC
ht2f8bcfrC8bsiwSNAngPtQyxhzgKWoGoozZHzGmA0KrEcPEyAlLcf/dHQM/MMKIqwFvPRm7Wx9V
CItobaADtc+BCQxaGnse+ScBqw499k+agE1G9BqIIoZCiC7Uz7kt96n+EOQsPNl5XZD8Eg1NBg3x
hqCJVEQVgTxDQBUrcWQP+WiFcsKntosO485w/J0sO2j8Ck7hYtDaAAvwd8evYFwWeB7CLIBZyTxl
PMAMNVip8MXHAroXHV4GMP+XA+tGOjufMKNJSAB0xVBxD1MLOzcQ+wmLNHUaZy5MDQChcifeTJ3Z
OmCx8AK3BoMzI/lg2aQ2bAfZB5AGt5kjza6Mixd6gwy3yJlb3TrEKyJqo2PIFrNRVAGSq42wBUsV
KPw5nImyFKFqVadXmFuC9NIUcGbUqYzqxVlIB5M6LKIiqKGRTg84tqBIAXkWPqTMB3uVB5ZffwXV
O9gnfl0+IFtfb2mI+noDCLAwzAy515SwaA4gcko+L1s4v1DgigJgGnroSEPpwEfjcNY56K9jCvx5
Vm6a6qpUGQHA1gItTVBOSLpfYtg1Th1V4bx2yACz03Za+SEYzhAO5mV/Npdm4Q/5MYvHX+p7uUHj
GvAtIa5ewlGPD3MnC5DxAzcVlD84RqayuUILe9TRTaUBzDg67EHMxyqEGiX9j8sesT4fFRADpQbt
U4gZOmnL3aVggg+y61S8kgz+NlBZ86YMdxTqMI0g9JOUCNthyh5CKOGCluSyNywDVF07AvV2iMJQ
6ozCj0i+FcuKcR1sbmiSO6DegQiLzh+iImgDboCBDATMkVzhbF4Tdu7LbpxvMwTu4J0ls20I3Wn8
XEtoJ6SZS51KexmnFx9zUCChR7Ht29sLdlAzQQwpkiFj6oGsVFHKAR1FR6pVCosHZ7oZ+ZJz2Zmv
4dT1Fbq2Iq0PTdyTIwOhJScWTZ5zZMBFYwt0Za3tCx7vANGMUcwwfRgdCOq4GpQar2QMjkND4vIP
Oa8y4J5Yukt2z+L0gpMrDKFcmjlQygx2uevbrQl4Adh57MwOHWaATE7nueOoQKuioauYqF3bA/PS
EIDfJcOLODjjI/h1nqIjZEQ9kEXYMxo7gC/ZI9RMmKQG53nul6t/TFO3Yl2MeqoGIZk6wUC0HTkJ
Sjj+reYUe+hng4jVZA18fm3KM2+Bp0Y2oiHB/oqkF1+3AOcuFJNgskkfmtzNlFfB+CXxoTNWqNZC
FVGawIouMIKb8wOJNV1YpbYwJHMgsRCDZqrIDgV61Hz2UwHI+vLOYRmhdnAXQOoA2GcEAYAFm1LW
OpBCfEyS6vlv7KiAvaDfLyFGXm+YSQD/O2bZsWryfaiCbFV5VLuG4cxGmkE+2R8rlDcVODnlUoGV
zmrAnNDuq0Nsg9SDA6BgsMFydQVGFps348Ngss7g9pf8Y5s+gjzUGbgedGty0yFfffNV0BZCtPF/
+47UweukKJAmlXzHjuismVP9Aq4ghpHzt2b9Gakj5ufISJUArgDdcwXGG0uHhO5lPzbfgcVKUeGG
KOeQUsngh6j7lpiBRQYF5RwZPl9xV5dN/Yfj+2dlqFADyLhwACsRVCiQ6AbHxut3g5vdijuFlZad
lS7I3bTwigo5pmBK6lCEpey5e6sf+d9kuCbyIGfiNvvBNTzJylzNUyx2NZax/egAJMrTsOIzDKAl
GvZ3gLtfVs1iUBlH7CufO78L//mYNEcQN4CrcJbgYuNAa2MCJ7wFong7cDD+a084dIMXHNpD5E1u
0lv8Tr9GAeNau8LY32tmG/uCcUsy9irNFNQ3EEpNYvitgYfcV6DsMH8w9g+5m85cVnHzI8E0zu8u
PU6hMpeDjGiwomtS+INwwW1qgm3ViWwWu8KmP3+M0YUKsEmVsRJgDgxDAJDl5aoIimNjCKAB45Bv
7tWFIfoExvyg1VDVRi5xp6aAZKi6O4WTKYyRlchXEM+x6oKR/7Gco06inIMAdSB3JDpu5pRhVrFl
vZrbMRkZMuPBUoHmAXVDAmVbGQMUUlA+HE8gf3uPHAMksIfC4iwZwBPJAvwAJACRnXq1hcHBxmLt
yfPGIbkHFr+BukBByZ5A8QK/gdtpD91z+AlRFxs8cZASEK6hp/XMeeJpvsJgB1jr7jPGkdiOBhfm
qaUluOdC0GAeLbx9VloAFNqNzXnGs/8e2SwY3+ZGWlijFjUKsjGbelgD3501C89qCtrN8Ckf3gu+
NkP56BssB89TO/J9QbWAYgyPb01nW72YRXhCELWcxBoUtaZoZbviHgUMx/+UUENFC+RAbtkGxXLG
udncYNDbRfVCEIVzaqG0CjnweGMTg0VvqgF5Bcfir8oyrlsz2c8ewlAvvJ6vFY9AufgjNG2t8fXy
lbS5wZCmiV+bjBQ11+EUqAxrpU7wAVqbt0RLtSq4Xj0llmaNOw60dWa2B0nVjt+JEL0A0T3jGTgH
9eOrL38AtehJHyr+yOMHiGi+OPJhtks3uQMh5MvwUp14GxpaTDTZ1kZb2iT/vwjD9bSG8N8Em2pX
ulBRfPPLkUgJSQ8NKlwmlGKuhBrxOb4Ly9+t1xXzhxh2R7ML5FXS2jSfqrGgBBXcraGNct8Jn0HP
2tTkb9DPDFixUMc0SPuWLh+HUOrhQw4VPzA9pW60q76Y1MSPLMOd9V+BAreuY8KHZIBLWQEenVpE
rQbFZM81GdocpAOAYbbDY3BFOkyvoER6ZV0UG+YwnCBhwllXgI2lxyLmrFPadsKEoDJwd1o0O5Pw
dyY0aOgiz9BUnrp40f6G7owPE3V8H4pvtfr9SSCIepMJi39boE7ekMWRNNbIfON9tMtSu/J0uwYI
KocgiMccYdkIPVbWqBVKtUEMiwYFhkBtP5NIf0in9DEcog9xaH9OZXxM+fBUFpw9ipUnVcoJRN4M
LrDz0S7KY+rYadCpRF0Iv6G1yZg2FIFAw0SuWv0TMxK/Zbe2Alfchb/+IqNaOk/Xioo55luoBuKW
V2dniJHExdnR0CqbcZlu78t/lpRO74eRr0O5gx0J+YH/1CNvBDF6iTMh//5CnAFZXR4FiMKAIdTU
UPMHK72I14W1e8+76etP/fWwL244iDlM+SThUze1qXph+TUMIN8CamTmbxL4/5h0ihsX2+obUxeb
DLJXoSfbGfGCbfjgvzRcNegZzwXLClmBhV9tVE8QKoSVhFecuA8gtQg4Xc5I9LZe5pUzVOhXpUCf
JRw+H4Rue8jYWZBksXvN1I4kEqw8w5kP6gcIiyY7PvZP3U3oIGGArOflDbXpLS4IhAjoGOl0V2qW
ejDUyigXiRxUjaZ3o3+PDRab1uamNUQFADURA7sCddPl4KHNmwxGUv0DIjKmaDBijC0DQL1BVpeU
vBSNKjj3zVRqmkpOXzLvK0TJdRsxPtRWoIpm7B8b5Ppb7AvdyHQMqsJG/RXGYI2uDOdD8yQnumEd
LpY/1E6voKPLTyk+2FxVlSWCFwm6sinLI3IhU484eLFQdkYvFJgYuqlWB+Wg9+CrgkfcjX8w3Mr6
qk8C29+d4qME7AaGHTHI8zebThAxN4ryJPrQNH9VF2kSZGuRl0eYflV8FF41EUpZiv39vQ1eY/Bx
8ZhMh9jeesVSSKePYgf/YiOzS1D6ZDkYKKGJd9nM1/Y9+44LO9Sj08QZUpgYdiB6Zf4kSXdg7gHR
QqW3dKCf53W8yYzstw7uH+cwhLt2Tss5CDTlxVdt45C9CXZ2APTxVGAmCfVd5xZqI5HXOkCBWK1s
GvbkDbsSyndMAiPi3X/23qCRPwOfzjGI45BSYTis8VrUq0Kwl7LCi80jIWGAD+sI5iCRukOMEUTa
BdjIHaXm+4d6LsPrUe415/Jabh4JGZgIQNMIhS61lB00XJEgljgSJQ+AQGwP5WwNLW8Kw/1YfFZt
xngHtgp+oP37xyJdC8sLbfRzAxZlL9gNV5nVIzNT3fTA+oAM1+himAICiEAE/7kz98IPHiq6RqxB
vzO48Q3ISkS8DRbrb6O0ECMsnaPuzCZThj6BLgEC0HoPII2beBJYNuTdX94pi+9IXZlx5YMEjYcp
XXg0/LtIfBazx8ubYyuRxENJiKsAI5F1mmG5ihNOViEAha0uucYxdo1r1dZ+9o5koTrzS7PVK9ZL
sNVCgk3MJSEVwXmn8RxCLXRyEwD5MFg5ovhqNEP7Q7mbbMxQuJqdHlhQ2c2HbmmROmkl5w+60RGs
xT787Lz+2LkTGFPBpH5go8aZ/lE5CrAwfTLEsKb+VL3ZFiHQyFn6KwbMMM/ZIbq1h13w4/JCbt2d
Sw+ph6FRQkTmCmwaGtT1SsgZyj+gmsh4fjZDvKUZ6jKR5CmFqCe2i3gHFtgTYrojSUWSK5T2Dv2x
caGaux8eOND25FfqPbvaxfCTxvKKddDxkOtC5aV5DfnXOrsds+9XSbE9gTRCvUHBACn1DLUNFKVb
AT6q5S8OYlfo/DKe162Lf2mBiu2gVAbykSZBnqFFHx2ESjM531/eD5svOOhXgZ4mgAJYWz+mkLkE
rKhEvEWIxtLeah91iEk60LU/JpApAQ8g5M4aL3JZkdCWcwvDdAg2T76sp6Q3zUPKrTKgdqR9XvaN
nB/6eUY7QAf5L6HnkckvWIStJVRudMic4c4aJdvQ7/Xkva3QARmv9ElmRZQb7mCkBiUHgmQAyzO1
VhAFr+s2VvEd71DOdbHr7XE3QyEapUfLOKSHwJ3uL/u3dSmvbFJvTIWhTSWCNpIT7tWDcowf1FtM
MJCmB2FunHYq+LKh7cPYleefFdx3QHWjpMtjvo3GdWutXyQlIXrtxhyUHTNAlLJ62+mNjbLca6cY
3mU3z4/y2h61jJCd18usAn1ZLoWWHv/uRMGqOsa9SLb5eq+sjZAfsdgr0gwydZmQHOlVo0MgZL4v
ekjhqO2vFoLdpl/5Vt8au3AuWItIXuczy0CigotLAI0LTQqi1pAGj3vQSLWoZLR7ETzd87HdKR55
d9R3Jkpiyx6Klyq0Enj1fPREUaeqEEuwqMklTrwIVVOICqL1PnudPRJuSKhQMAeMt9ZwaZRaQ1nV
lDAH+tNuXYxogX5iBgqn8GQbauQYkwqd9lo0sxvWg84yS60qpJpzg58I23LjS1baITFQptGc9Ywx
abyBr8UFuviqVORQJIrSjL0BYNkh2NUhiBna0uE7U8PYWXKjgN8p3U073YKi1vvl4/EfTAMfjowS
mg0aOa+LrQsBpKHQc3CdNQ6k3Ga7vlUnMHAS1U+zsPTb9tBBvNMuezu8Y8Zo21/4j3EqnsgBah4y
wskXVBaEMAYSo+Xv1Uf8zLujl5wIFD8ITX2yGV6Tu40+NgqqNv/2mnq3hHYKc53gi/yfEN66nXfy
I6HBGPaiWV6x2O3PL3eyuv8Yo8mNKwOD3pBFx/YNWrceIIMqNawHhDwQFxyi6S66oVfVQcdejeoK
kkNpdWqb2pX96KaUoBJZSyAfgDhqpA4/6na2FJVjfdLNtUTvBHUkHlTBXxttsZH6UiPQe/To0311
PfxU3uMvgNoIiRi/R5eqtPxrVg920yZKV6AGJAouNEKtFpQKqpzYvBG/7/nGzLMHIWGSOGw9WcrC
CnU6hTnWFS4k3GMZ1BORbTaecS9dpbz5LyqO+FiDrByZDEbgmcY3d+rCOHU+1aAOJnkCB2L/0tuE
QQIIRDN9I4nTf8EgsbFVMYwD4TAMnoPahAY8B4VU+wO5aTnILVv8b9VqrMwDe1jpCL8lqwHpCCuS
20ib0GQVMF4GkD/IWuhhdzGc+Hpqwf/ZONWbDNwF4IWu8Lu1Qse3apdx8jc8XFqj+w2YcYKYy7+s
CS7EY7356NsB0DuYNYLgTmCzpufODeqE2BSlYgzPCQpPFnhxLpLW7wxfHhOn7MaXwOcPAHs4l506
Dz905BIKpCpE3DIi3VSMYgRa/lTEqBboX+OgnTuc2DTNGyu1tkMdhDANQH8tAbCiSR20DFU7KqAL
1kd2EYHbSm2u9b7Zj0bryNz4ohpNDrLYiHXRbDhLhs8lIvSHWZ+vH7n4npCekyAx++Vs//9lM/m/
qPps1Je+htz/sUMioYUdvht0LlGECB+13X9xhXn/4gpjhRkbGwQO6TqQpxLY1TTqLcoaHzKZNb4q
xPCyGkqUmbq7vD/IuqwfB+LKPxboB6iXIdk+jhmARjjd5qQ2z73Y7LNQcyVd7xlP0db64AXALhQh
zAQEx/q7+bXQj2OhxI7QhdB5l2RPzYPcFIzsaaxTF/CrU014mIOC+/7Zho8L01Q40WEALR4DGcJ1
IMFx8yIWvUQAieoQQSayhlY4Zl/02UQh9HnKAwjwQnQCJYwcACI9JPqvY+Z1GpMjeuvzEwkZFO3B
yX02WZRPdSxHuUoUKfvJbEJ/JwZxboXa5LY6x5IkOn+tyEf4Y406pGk5I27nwUsVTJpVKNdhfh2m
n7N67HvGttq0JAAko+DOBKkyVcKAkn06cYYWO6p+DX1EG6Q8ezV8TMKTL7PID8nSUVsYpWUwokC8
Q4Q9ylae+Chag2/RmfJQeoaSIyD4XYZdVHKJpcxKe5UEQXyb+oboXT485zEGoXD+Y5lKzTWuVPOh
wiCjP5WAsmmmFF6N4/9ohHokBIUzerHTY8dXSysxoOLJ186YFfvLvmycTbBcaEDyklcCxY312ZRb
La56KLDiThtPjafvScW8ZZIGbH0ycF5Lgijh4QPz29oM9FtUKMVAF7xQIANeZ3YinwJfY2VNLDNk
fy5u6ETMCkHuIIsVA63g/87tlrMgcKyBUi97LX/+htw5665mmaQ+4BwVUAoA8siO2vs0u/Olzyx5
vLxGG4VdHeP9MoIGsOWB7ZPa6lHaqMqsCpic7Uzjpb/Nb0LMCPcOZC0MCyVXmx2DbbkFDU6EJ5KG
XjBNohpXcRj0Pkw2/ZMQHgsNQrHT89/4hZodymmKiO4ltSt8FBFVAcBphz9Eu9xunrKn4Ko1Fa9E
5NWAx8tUGJ+S/EX60kBtACQZoggQoUatVliE7RCVROGOT6yy2ynBqxKgoxkzXNt4waEyimkjjDzB
N/oFbzqoOgsTlOfCNiZz9dBKYvBVnnuCNAbExOC5BegVo4jrrV6KwzxjdhPFfaN1jUDE6G966EFg
VHfB/eV1Ot8LAKaJZCeA5wchK2Vq5iNZCYYASMP4UBu7LALW8/veYJ7XANAaFznYsamIpyuhXAJe
SN/WS/FYa5BrF8r7/D6baoahDV+WhuhgPw3mAmrE8EUa3b7GgM1VmN5e/lwbE/ZIeP84QwOLOMBi
UdCFM2p4FbeqYKZJb3fpvMeoaBLcFX7m5BGoM7jxWEzvl42z/KOejdLANLgSIutv8t8K/6n6hxG5
9mUbG1E/HCTKjbiRcIzo0oLut2kuQKkZTbrelqD9GtoNB5b6cIfhildWELfp0sIa5ZIaVGkbaGBD
CiCdLUEBTFRHM8teLjt1fmJJlQJFU2D9ERjTvfdYHECZ20G/XesHs9OfRI3Vnt7yA58N8R4eQPGs
u6/XnBKD95+zm0PnSKjFWjkqo3vhjrBhd4+iWYUmO4Hf8gtkAWBaBWaZtGTW9wSKwWi/cmBNyZrW
5GbJFPvfl7/cBir5axqaiEwgEAMdzNqELBZTJ2XgpvOvfA+8BAJIxixFQJkAFNEoxxozShP9VWTP
MSrBwUvEFNfY+LTwUUWVCUhahJ7Uu9/HU8zlWanbSg2td+VBlX9F87evdEyuEwVMQnsEUkvKhjAI
uZyQTQ/iWHWXcWpiJ0WX7S5/zA0s4NoM9UJplc/LuQ4zBMRQCiYqS9f1Md+pN6jfH7WACQXc6PoQ
iwgr0IPBxqTvXj4TxUwkVFW1Pdr8W4WhiX5X2V9cnRZKrUc2/HDbJoEtiajyGOBYWG8ZXxkKTWgw
ATxYwgtUPedHDgMbnKWiV/0FfPZ1M3Ilxs28cRYAe/nHKs0h3UlTz/FGBS0eGdrvxTGuWEkJ2QTr
+ALfEnAXUkYGIxddOxczQLBaiTCEFmpoFnH/K+syHmFo/xLW/F0VtKxJzq3XZmWS2jDQTJ/1CXTE
2DDGC2jaPIzEkhFgIrXWBIyrf+ugLf2j1o3PBBGpK24T4IecVqvtwAfSLfh+8rP6jHR5QhPCXss0
fMZZOAWgdvI/+O+rGJKLHkg9ERwmPMa7qFurrRstEw0EUHwwWGWtmmEIRgqweH7/QMsIaRTUUFEy
Bm5zvdWRWwV5lGSknSK4YmMKrdkDTUwmUssS40gBSOkum9xYpJVFcgwWWRBfanw3qiO4ErnBVNMY
s10/U3YUwDJD/n9hpsnjXPb7ihBjzS+CO36mRII4dIV7MnSEmdvKSb2RxSSwkQwZK+9IYLwwi5rn
JGljatjqTwjfAb0MIVJQoOLCNOWPeXa6B+i84hm3L39Upl3q/u8w+8JHyWzYQI+CIr7RMHwT2sK9
ag42ZB6GCIzx0A34fn4JdwEmBooO7ClniVgVFRi6Rz0Ci2k4QszZXCVfx0X+etm9zcX8Y4aupoRh
VQVCA37NYL4J2welf+OGu8smNr8grioJvH6k9k0jAhW5RSuGm8hJiGZrjuxwPvm2uB+t2WlnUw5N
Y9j/DZyNTG39Y5aGBQ5z2pQYuwmcvMd8VKubAmBKUsh5l93bCoNWdqgLxRiqdJZKsIflEcTtZEvZ
FYOjXfP78Rg9aU+Kx9sYUGqfml2C7XPk36Mfl3/B1houHaUCZRmgzg4yBoHDAfeVRZ9cDqCZ0rAO
AvGDeuMIxB3yyoTN44ydVB6CoVI1+Nnj1A/3wUGzstPo9PcRQHSXPdoYQiFr98cWddjFUhaUWoQt
wvnHW4Jd3wSHBgCYewBJ57vipAEJI8R2K7q+xRqV3cpzAEshrCjQ8lPArrW+aoxuTCbIzATAw/S2
AjCyvlfRFf7qQbvGI8PXjdiBUBsSCjzAfhAVra3NAQbR5rYhwA3sG8XBsBsC6HxAJAb1ahO32m19
SGzfKVgx58aKrizLa8ujonEQqPKxom52Xd8Wd/oelH+22uM+Y2FnNzbpyhb1aozNrBaZZmCMqA/c
IIfYJRoqutYxnl2yMahNujJDbZw0zwGE5DVk2S3n8PHPqA0sbXqsSsaZ27rUVobIqi6eoyBoxoRD
h8Axdvl+zlz5F8GN+25nIAYDQXZoqrPNBN2Qo3zmHvIQslNIg5SyKihi1XAd9gqwYT3owP1bGamW
WnzRgYNVgfE1t73UENV+MUWiDLn2EgnWLIwcpJG7Q1uYNUleQUIXW2AanazAN9NdlQMZ778xzsTm
Mi7sUjsTNMhSGMzws7YVAG4gHvWqvBD2F85RGlOZHF60JYs3kwfWu7vpMjCMaMABvwAwFxVXC+Vs
DL3SQKoztPiDbI0RWNCBfwHtOv5Rsvo79n1Hwmd6WdHwVgV0vsniUocDsPKp7Hsj/GrbEsIKyWv2
7JhiK8kEwvSPHep0kHg0w7w8YFK2Zs6nXjfBlqKeCDJDsQTAezxW4XUr41uZpHbsgKJUFGUwCRxB
fiLvY/mgxqZBNF8e52tMaLmlx5zJYnpKrWI/jCGOkB4CjkomphuclcDJ0BEg00Z/u2sWX5ZKkLio
jQYAYsAR5LahI6cm6iE23qoyM9UP0KuaYMHLPVaJbHuzom6qYHYGRQo6h098I29LTJs5w+FrjtGp
MP4QvgOjARhK9oBxNxZIg5y8s60KmVlQiUoAGdK4kCHUh2kMoVcX1WC0rmOz4hiT0edySTpaUzqq
ZcinMVBHV1z6sC38VtTCLzhqaAnH8KW6zt0QRWKzPwK+X1zJuQVYnCuaIodp1NoFJ07/1PQIBv7i
Ilr+FmofBZ0oVaKRR5gtGU/zR3yrnNKbwhIx9e8/VHvtWT9Ox4rxMJMzcfaNFx+A2kzGUIh52tei
3TWR27QYYDQ+6w51Zf6a11nhx9ZVu/CQbjJB1F0RBn8gJ2Vwwk8I1IKQ9tiaYLF5yV5U0zeFq8QN
Zvvyl2WZpWKsIK5ryShBqpUJu7y7m0berJXClFlKPxvA9NVuooVqB59XQejydRNEE8ZsAYy9qXc4
mkT/On8mZ1PFTMHfMJetDVNvZ4GZtmAOyWX7Qpj1VcLzq9uz1zvZLeagMEZWMWfatu+9P1uHnq8x
1LicIV6BeygAj7QCIXpw72qZmVgjqLMt3kciwnoyN1+vhU3q9RLEWAWDMxxNNc4qwsaU4semuta7
fRiOZhs8tkPCOCHbz8rCJvWSZeC1zkNQmoI9AXwgqCQ29xKSHyg13GAKwAaWfDCzClBZFsJq8wsD
mg8qHZRM0aikDieXhG2joWmF2yl+HPfRod59kAcUnPsWSDAYF9BWdokGHApWyAxQ46YvQ3Tu67Ii
5sjAlC6b0ZF/Ft8kZV/9CrwR3A31IW+QJrSJNzYmmQx+Dxl1pY0rH1k0SBWRiIB1lw46+6Eau7TD
CdJSzS60Tx/wmcuXwdZygosSuGcM+/BE6GYdZ04KxylCpeDlRPU7UG3QuOGtVn4SsvX5afoh/0gt
g4UaIAeQumZXRqnQhM+7bBZSn9x81XP82uClSa7i5+pUPbZWecWziqhbeSUMoteJXioy6LOto5dG
EMowGEI6EcvZeSMOplRao0Oig8JhfFXyOJ07+I89urijAIcLAW98VQVE45MTHceH7kr6MXik5J7s
hdT0P3pod1ulNzJZlFnGqQt+bnRwOBgw3mI0unsjjDGPAVIyM3uavWhvoCxShOYE9rIn1qHZ3E5o
auDQ4IyCTp8CTjRBV9WyWEaO/xTeznYC9dneLNHTQM1psOXT+DNyWbnSxqyaoS6NUg4XrdrPqQaj
/F1vcyjJa+/Jr+4+dYPEDK5Kp3caSMxDdk0MzPBXB4B58sAsnGzt6eWPoGpB/JxgrDkoIhRp1APh
CYrQ1JFv8uvcqS229O1WoWblNPk9izQ4TCW+7+o6wgB8fdIP0LfcBU/aEaN6BrjwVBvcEqIr4dEj
hRpmAWPTW/TcdTB/4YaiEYYlJ3dN5weRM34kb4QINRUs7Sp8w9iSGd/pATP63br9iYjyPxbJrl/4
K8gh6lYaLE6yGz7yjmCOuzq2oBkqKCQTdxNX+r44LmBAwFACVCKgUCTSQAy/yQDOHP6PvS9bjlvH
sv2VivNON+fhRldHNMlkDsrULHl4YUiyTAIkOAEECf7N/Zb7Y3dRPoOS6XIedz91RNdLhY+U2gkS
2NjD2mvBKLpmiYvEAoBzAW6zecqmfT6XVLz1bZduwwFxD2bQ3gBiixsuNThIoSecXG3DvxmJHQUF
Kt5I2viXmfevDOmlAXmiSG1BfrzpgM4+t41/EFFgwX9+g2XptqkGwpQ+e2bvIzRHwkzszGsTfYUe
2GztSutvznjKH11x7w0uzu6A5q/e91iyTNBcWFVY7VqL5n4GS4o7n4VIzdf/TZuLo9oLY2jTFDb1
Xf9oxP3avSboiM5FvwgkbofzwcQciJ282DeNUg+KBdBgPd68vZeDP1/DY7X0l0lcK3fL/HOC9z+K
t8EpPQuhfjeyuMpFAIwvFO7JyupBljbtsy50niU62eNuZtIhoGwEEqA6O1tz6vRn/VVkjDrAKehp
L7u8k8dTrYLwxBwSrtIdRe770kMndSbDG1cGBm4idbZNc7rc2SqQqKhVo1rkLNlffKB6un6g89ns
srXtg+MPzFo0kTihvbex+4gAmhCmAvpZ50QDTr3RwvjipA5GPTRCvC0ZcBxIxjTmyo9nuSkncvoY
Cca5k3myhY4tLm9WV9oM4ofw99Amilt5laHK2ckzYK3TsgasYAMZaJ5iJBojU8cbtWZicD0PWbcI
wv7RXqk6mpGPAAi6YYcJvwbT3r9c2AhMoLIxhwrxUqgWLNlAGiKgTWNhSLrMrWpfpyq4VkT3zpz6
k9QewKk3zSbwEAAq8Lbyd/eH8rWBFQinV0NRf60kBU1kk5S1d88E2RFWn8myT18X6sTeLMKAMgqY
dxYPcuilJXAaMY7qfHLEDfGLcKjOOM+TTB6TCu9tLA58x506VxUQVMROb8shoKFw/Y8O80D4Zt79
3Gme+OmFrUXIrgqBKSgK+WovfbLZcwByp58b+MGRwmpAsWh4KKvNbZnjrUcbySFygkFE/zAl/HLu
9ULhaue/ZBFdofm8+rm9H76gd+YW8YTAeMJUljA3tjKyyH3r4fHBR/7cyg923dGiFn6isssR8ooY
5nKEERZ+HTqJ7j1hlHUg0xlTp2EwXhFyY6CWUfcFgHRxlZa92UxZhRk5G/KJ+mX2ZH4xXhSu1Olj
d1Fe0EdysNbg6np0dmnYQBj2v3CQAUnDWDLI1K0Zq3j8BjW9DXqIaUHiHGP0YW7RfeaNZ1jyTvch
aJ+hCIIBdlw3oNM5ttFqkyiCBvuwbtCOMO7JWaKUZWiLvwuENFwg2F+AWV6SNaa99N2pwji3Ew4r
/akeQaWQrYutTYCRdpwYUcmZrXiy9WHStwEVROcDfVzMkC8WlQlSU99PY4owZCb9C9sHb+XfGRHf
CtQ2zhpcbv5ZywdKqDbQzAaS4iUhUToYeetQT4unKwtyiUGNCJMm3uW0Ft/KS+MR/CzVWbKlkznn
2WoAhwVMH9DNJ/sj7axx4t2YgTVexgEK9VSAUoSgIdGE3a19p2LIBkPawTx3NN4ux/fx18LyMh8v
PT0rp0Blq0FkK2PIwrRGTacdIgopJ2GxCBv1Is+0W9ad8ZtLH/1mGew39iyGierDIiGuJ8HqNIVl
Ju1YItkveBvyYQRp9zkGix+9VABprXnPYvRjKSzSaVmrT5aOVL/+xlprnY6Ywpq85Oce7YcL+stK
sFgQKLNMUgawIsoHzBheIJwIA3+f8XM55g8NwZUFc2duBroeHwpUApUH+Fu24pMZDVoWBqqKNfFM
Zbn9+ZKWPuXtHb2zNH+Td6FB2bRotkpYctpg1+Tpauy6M5W8k3Qd8MQA8h0Q/gP0zUML59hG7bJJ
+AOgIg0EUsqw25uRsU/XYOKLtNsCstnazcA3GbSl/0ZB/MSlgbAOjxFjeRg5cowlfZZfUgSs04hh
XjfWy5CHZex5AMXhLU6r7hb8T2v28efP9GQzgmsKBhGMBhgpARD6eL1+1/JRDHWxcttLSa669qKk
Z9pVp24TNjAeMQereHsAQi9tlJKjh1IgdwSRrx3pBRY2F/acLy2qTjpIps56zjk3PPIks030x13E
rOg6LqHX9QTC7MxRxXeNg00edWAW3wrQROQXNv7vzNY89ZkLe/P3ebc3p7K3i9yeMGBVhzKL0xsz
mu45YiMNy0Vnrog6LwY17NpFbWv983d40g+EKgq4whCQ4UZ3EVwszno/NanoKw1jULSJRFuHtbWt
zA5ocy2uJns7Om7oNTsXTPYibx/QD00mo0FEnV8g+l1ZUk8k7bcusSIvuCRQlFVTF0KDiJr6HO2f
cU0n53j+uijXoDsBFg1wjh0/K90ulJ+XOSq62e2YDaFHrn/+QE4MYI5uHmLCCCk6vidpPIw3GHgc
SaIbO9P1YiS+0c8tnBwbH3P/PhDTcBUW7uhFVFpRRzbN4Omx5t028ltXd7GfnUuFTg/OmxWwstk2
8j14o+MHlae2VYs00IEL7Lb9auY1rw/lRxu7WG2bB/8Mld7pogCXnBG/GI3HoGqwCG90zSGlPTJg
yYrU3XQ+Ga9qSrPQp+k5ttZlvA05Xjw6hDRwPVjfUo6KVyTHXEJuIgNPcTJdwY3t4Fmg4ei1JqR5
W2xUe+aYnOwK2JwpOh1ouhqoni3fGdeJnHhrxrVCOwrZuRraM9fHOROLyLpvuJfnDUy0fGpBUw6/
W0b8HC+UubwngKuCyBQCeIQQyCyXzSDNKmrdgjYhSN+Cl/YRouQ3NCbr7qtzMSPj+k+f/RD6tLdl
hzIvSbQkiM8V505qoMvvML/hdw6PtcqXWtrO36EPZ0ozM8qhCk82/ID5ZrbKVt7K7sESOrlhxmOQ
05zNY04yqbfv4KLUDO7VAJwAi8cN5ju/AEAXBOpX0gwFpjTqW4xB6TsGfwdVygKNTt7FdRWBLXo1
N1NANWtDg+yM93+Lcd7fNosvsowekXI7Fa/wRXQL5e1hQ/Ii9kgauSJxiB66rh+W2mOmvvS6F8mh
TNqBrMBvH/ulubIBLh69/FJaVazK26m9tDTINAi1ZzxIAvduIM6ZHPSkfrT8wgsXnFtlyqndvD05
0IvFeQT4z45ArIxIsGE1kbY9Vxg7mcdY2lxckWWT0qqbH1KrZncGaF4QNR4qj21CknN34o9XONNZ
+kD9oF6x2J9BxiaMJeGMWFf5va9Cce19BI5zk+37GBw0EwfV5K9COEFchOxhnkNGiQyjX4un6oiS
IGmpssStLkiO0a6iiOo+3fz87lk6mTcrUJdFYoZWM3RDj08eVB/qrp5gZZAs0riF4yXjn5s4fXog
JfKh6zBPa6K+uMT4sX4cmAkmpMQJs8v82kvaNaR7Q+/GTGa9sJlO8ucWl3cPepBHBheL0jE9MzSK
gb21exnGQ6FBpKN5+rmN02Pqz8PUWBZcBSpX7mJPpBWxiBJvwkXDKsBc4SUY2L9oV/Ute5y5Y5H9
HaxbiW4zdgjo5e0EgiXPDRgTzwK45/UceYzjr7Ic5KkbKnK3qbNEJv7O2MyctXNr7JybPt0rWDEi
Q9wVQA6cDJJ3VkqqzMOKbc2QRTyBPLEM87HxhtWZZ3vGkr2IVaDVAWwGcpeE7qE1v03X03YGo7Id
fxV5iOGCcePGcqVmsXIKcZIV/stld6gikHz9/KucbiULg99IM8ByhSzuLap6dzNR5KEsn7CVRHrF
MOrV3rfqHDLijI23m+mdDWkLYUAhMEua5qYClSDFhE//GVwA5TfHCWdQxt/inDq5+HHVoWz4hitE
5HmyNGmZE0k7mmRPFLLSYDCaMc7+NtvPzOP639hAJ4mNszA5v/d3K7V8LcdcOKeJfqN3qLTZEV9n
LvIIqAjMzU60jsp5wMcDI3n8q3OJS+Pza3hnvJJm09RDSxNtsPnGdIsydoe2+nVvd/RYl1OylZUN
lqrbLLEPJXYu6KsxioYJg49tHEC1yHr1tNC+/fkuXZZNFktbethODialosmSdHiwszsgH5T3Qs+p
Cv9wn/61YZaks5YlW29qcCpH91WXesjy65ad1YCZI+djZ+YgIIXkOMrJSFOWeQppkJWmec2SMeFt
VM6CKNNK1uhuss13rS01XY4sNlbpx/Ou9CRNAgL2yPxii3JLsnyczQd3xDiop3zWYonFSlj3evx3
zuHpuwMSay49owwcwLcu7hHwCOS5B3X1BLdnYoz5nqXVDrMyO2E6Z7bJCbwNUC/MbUNhCbylECVf
tqSp5ZIa3Lraqv3WwNEUK4aOrYFK1PV8+kroWhnfqlvjid/lX2wAjs/k6qdLhfk3EBj4rQDcWCyV
V05tDZ3SVohsVkUvkozvTAfYs2w819OcqxTHuwihPPJcvE1AOTDKeHzYbUCD7DwoZ1nBOY+YcYMO
LsX819nH8UwR00B3FTNKYFpfFr2M0WWumlKSTKPx0pr1yiQ3be0cUJjF2IYbs6yPM0hwO87dlE4R
V+rMFTUv5XipAUqlM8bNw9GAdu/xUgfNsTr8GNdH9tQBKKLLz0j1QHtQhI0481xPXcCxrfkNv/Oh
uXIV4wS2fIAnBjqFVns7peJM/PajFYEnAqVT+AEb3eFjKwOpmrIdvSwR7Y1IMcA0QXJ2BKWW+Ukj
xZlN+YMloWoJxgFvbkXC4rExrg+B5G2PidpRmd3BqSW9td1RdyIQfDj/hWAY7wJEAKhhgvAHPfBj
c37OciP34UTnNBf3Xzig2x6TqN6q/QzuKQ/OLxawAIGcK3oIVXH2gdRYBFNpV3teket5glH6DfOf
06w9k7L+IMI/NrFwmmaTEt3sYWLm7Csu7dW4seEzjXUA8QQwop29y89aXGx6J5UqFwIWXS9qttBr
QG10Wg9Jcci2OiRE6M256PcHN8PxIhd7H0zuOtEkTJo3/hq4MOD2CSIWdp0BQPQ3CvgmdsLiXOO9
oesJbklvhkQd75SpdIaJFlOelNt5pMZ5zqE7/sZict2szzG6/uDIoXsLcTzgnlHw9Bf1LClMngF3
kye1RyMa7DxrAjOwjpH9r5X98efRyklfZN6RNvQdcQNA6RBS9ccrA7Sn1pkz78jQvdExputH2QY5
/La54IAPmZ+aNvJ2egzixD/qPP/2Mv6f7LW+/v4A+X/8O/79UjeqIxkQ4sf//I8DeelqXn8T/z5/
7M9fW/zWVfNa3Ynu9VUcnprlbx59EH//d/vxk3g6+seqEkSom/61U7evvC/FmxF80/k3/+4P//H6
9lfuVfP6z9+evjJSgbxfdORF/Pb7j7Zf//mbBbAzDt6/vbfw+48vnxg+eV+XZJZL+P7X3n3k9YmL
f/6mefYHdKkQ/cxRF6Sj5prt8Pr9R+4HA7QlqE5//8kcYVZ1J/J//uZ8QPUA+GrIWKHpM7ftfvsH
r/v5R+YHjElhT2Gs/u13/N/++G5H7+mv9/YPgMCva1IJjuUs1JFnJmcMKqGcDGyN76IgskjrS9Xn
mHwwQQSQBv26gWzehRWoci0bwHtCktVim3OqXSmnKvmKq9T6FCidrwbuGwe/64ILCbbvhDigT+jS
Xk0RaOX6uO1yyKDkVbcxykDLotLvsutB9vyADD/dKwmIb6SkXzwKaYzObmxb+wJ8SfmFZKO9qTVs
3w6okjYM9IrvgMlptiN0apKpqLWtbFr/StkjrUKrItq17SEuT5UG8uvcCwEAuPTacfzMG7P/7GZB
oSLaZ8W6C4qchUhPmjvQqbGDNykRtb1wI8Z1umnb3r42h6zem8KxocSapjE3quKxHDkttp70xbWf
Ve2moFkQ90I6eThCIkVFjuDuSlcFWDjzAlKuULXqdnPy+6lqA/cbt5vMChtaZ1UUiDSnoV904O/U
Kn2I9bTuwgxDElBKQPK4ciujL0K0kdy7vtHd+yobm33mGsB+S2mjFG8NurkPtNrZZYoEmNTXye2g
dWDjpKy2jRg3UpbFVTNCzbq1GClCVhT+A9SZ2YNdld512mi0T9joQYtn0IY7ko3abSP6nZ6b/lWb
cr4h5sa1QcUb9RA+eBWGJw+uL0keBxXtRZijo7fznD64lpnmJWOap1mUMW+4BdA3xYib6PKDw61m
71fKewzM8bZoaicZhSmfSd8EWz3l6OAbeR9OtAyQklRNv9YHUV14iBsuimoioI10RMyHiux6UaaP
XlMCoa33w4uhNBmEFR/qxxzqlp/AMlivLZ66YGJoMwj5Vpp/ZU6mtkPXU+tCU1XaYw/pIyjbln6V
tBU4I0C94WifUhGYBxCJ6zur8jjGf5z2lmYGnIVmDeqJg677a57S8kBrq1+xriu/oLIHhpDAr+6p
dKtnU+8gu6WV4n6eDVmDjCLbTlBFfEXLiFykRBsPRBV0N6CkS0OnHrvbsqR9pOmF/8VxKrFmlCJ6
F+lUhK4EJZ6RgqJ/wzWn/agKfbyaKHVVSArpHDzQ8WxGb/JAvzUOrRZ2WPSjaxf6BsXd5qHUjOEl
ZYZ2H6A++MSzQOMr3R1pHmcePE/Y2yLbuMLjF4ammTd1MbgkcUXrP/cycOPCrNw9hIacV7+om8SW
hffZVWPwyQhy+4ulPK4i4mdmHxZM5kaUQ3LkSjSMpqHXp+bT2EOOoqvs8YrqGUZihZulG9dj+VXZ
l2o/EYNjo6Sg0ohYVftTpE2aezmAknxbFV2/UWNn0lXba+2dK3V5naJXtLUGI7h3G1cbt75bllVo
I5idkmZA4yp0O/xvFVgN/ajrI90T35aJ6vX60TeQKWC6Uk8/VlNf7bLBrYFwHQjYOuCVu4ueBdmG
2GRc1cJyoyCzswvXabLLjIFcsU1Hy4waXnaJU3fT2iUESDoyBQ8kLcmjkXnqa2t1/IL5cJcmAO5t
qEY1JpjVa9bKEHTFS/AET6LR73lnDYneDeDN7UxDuxhoo1+KBgeE+W6O75PZxrc88BHBZpnYllVe
bHGm6IVu9BJzx1RCPs5rN07VWOtsIAGgfEPrYTSt0RsSVqbArJgz0l2OAveLBi7bTcoxPyfNOtvr
TBuemGaitzLm7jYYZbZtWss9oIDc3eu8D9B3Ue2Icb4pI9uWOuB3G3T/qiakC/Wgr9YWGth7X/Xa
IW88GwKLRXOjE0LXGdhetwzaB3tLUit03Mp98Cs6ffZxk2z6pixQcxPGtcYD8nnQRyiJBKmrf3Os
khehWfLsI+Og7AwHlmbXrW6kK6WoEyGaAvMkyftNzyt+MWSFszFMad5TXzgPbxf2/0Yvv+GKMc25
+fiv45f/FOX/+7+IhF7q9zHMnx/8K4rxMNSPyNmY2YORlP8VxTgfAAd2Zt5BlO0d0JP+GcUYxhzg
IIkHnSh6PKjI/BnFGPoHIGjACoTPALSHaPYXohhA3o7CeseZib1AbQc0iQFUI0oGx8GvVlkDr8yA
rkxLk3bI/N6/rWq7qBB4UCBsJRQyrjXpo9VKJ5S9Gl2G6ELkUe7WFui8Uf3m0rl2GOSRSkJ9jPSa
VTgMhoptjh7RqBrngRQdBjQpkKEhqIfz+163UUezIFEx+tNnG5WYNRib73VEFGswBmEYj6RVCKjD
tVmO2s7uwMA0mYa8DATPw1yM4yVEitOdOWpd7Bmiu8+dHhroNWKDUrAn16rk1qI6D6fC7JIcd1NE
W3VHwUOSTJUvwTukzFWTB/R6zIMOf9wKdikEOkKilcU3SxcSQkRMO5Bay68hadvsQJlcoUgsmwoz
MFoq1gM1Z2CY0U+h3xphXvqChmOqJ25DE1dTKx9s7mHOHXfVNAYG1Vsj0joHZRDVD0k7VlB0Hqpm
I2T/7DQOdLLc8rYFw3XCNDhVljEXAh3BhEvYEiExbBaDqVwPHUqNXdGP96Vn57fj2LXXoJCwLkim
nGiwGKCMFVdhJ/Vt3eufKmACATA2SUQoL8PaBm9253zhJEg33LIwM+rVd6z2jS+52YAclenmBRPQ
P3acdtjUntoqSm8g6eteAaH25MPJCqJfDgheV2wo1I4SkkcVrVncGm6/cgQTF6yRbD1ViLwCIce1
yPpnIcqbUTPAIEf4ZZ2aMq5y/94IOisGZvGGDwMocKRZYTAQVFRZc5OmwCtP6QjN7Yqv0qHe0QCx
TG2iLjmZe78D1YFd6bFNituyGA0QSYF9jNEKKRsClJ2rUSP07PTL5BdeZFE6JNboXvZldbD1CfUi
1y0B6iMqHsxBhGnf1xF42+qwzMnXAqpskc7BdUrQ3s/Kr43Em6tElxDDPzBi3eQefQ5aNEJptss7
vOcANASZe6gn9BJw6GTE9WZIBMcE4IA6SGx5NQ3N7MJ/oA7xwiIgSG01HdOmPT7PhLcO1Aht7bw2
EyfNnE1esHRNTPdGKUSOdpb24NGHGDUCO9TyCuSmTbWqm5nJjo4rlaE7Y9u4AnEvrTxVtXGlbMBJ
NdMN+w7QT82q6o+SNcVG47S/aXEl7gcxGN/60kufda0orbX0pPhe0fqlS+J/WvIKypu5GYUm97/2
//unf6z7J0q6oxz2r0/+cQHAlSMXhYMFLgzN2RmS/kcaa30AHQtKbzMTO4ZxZ3G539NYw/wwF1Dn
+qmOGSNglt5fAAC2zzU7pEEW0mPzV26A43rj7P/BhIICC0DfSGNBenPs/zPUNqthBgfX3W1a9Njz
mBg+iyn7l+hn3GgArUH/89jMz9HP0gRSOFNJKoNLUZ3pZ87Vm/d1qz9w139YxjN+XyOuA7A/5wYQ
36Ox5yI2DYSMsc/PVL2XbaKllUUBEBgeV9dmXPlgh4DizCBaqOd8P0lHtaL3NYfjd4XtAQAv9gvq
wjNpNi7/46WAcKVi4wgaLQ6qsCqpebfKX99t4d/LHO9NQC/u5HkBqIt6mI+thTG+Jbq0ACmLckok
8LoD1B/m9ZNWtv0QpWWn9dFYcHlrUMMgYdf3nb4Cho9+MYueXRTMbl8yxScR6yOh953WlVcKG2/v
IB/4ZtuyTEie5gdtLGoZ0kpNm8nh0I0YUqcLC49nV66rECO4JJ0OnquBvr/ttE8j8vw9ciSyM8Em
1Ef9lNufq87yUOcYjANqLPyr27elCsshx8ydnRbG1VC2Yt36bnFdmZmzFqafgiqiVwG+eJpaajVl
uQrbtARgiY6i3rkDKasNZjLdL8CHmNmeQea0zFAcGbr2m20ogXzQKMYRZEkiLf1QONyILFaOaJWl
qE1SJFdJkw66k4jeHGOVDcYVBsMhFFViVwMRqO+6qbZXLQMHKG/cNJy6KRehNZFebqnRau2mkXYG
0reRg1B5Aseqc99qprTRHy6N3VSOuD9tYD28CBz6/bazR6cN9SmYwJOFtPB5DHh54bXdoIejQBs2
SgvmPJgTCw5DS1RkuEp9LByuW7GmWXUajXYdfAsGBD6ODCykPjVD9KWNyKw0R8oJ+iyus9JEkd55
JbMShq8aab2FlK2tHHxJXOlAPdE6v1O5zL6UoqwPbWOAYSWQ7bocIUGGilVxMAptuPTTlK0Hs27i
vmnrpA4KPfbsjoG7Q1dRgeIKGOK8MkRjEkrYQzHFjvbVaSscWKPFBcZdEnWBGO61zFL3WN+wr4G2
TFRjmHsbsgx3DBI3H5nP2ztNdwpki14NPbBhammUozS1xfBH+bXQM3Gh2fXU3JuNCbXtpqZrQaWn
wt5lwQ6bDq/fNtXWBx7pqasqezN0LsgD/NS8LYqRvaB8l277yiWXeZ7Zz0Mu/CtKJusKKE3j1oR4
D6YrcptFAM81132gQyM+1cvmcuwz+01F0AAbS2mLaCyd7EnqePzryqgm/cCUOxo7ndkZ4Kkqd0Kj
lfy2t3X9tnMscdd0Fq79ttChelqP2rDNssF+YV7dTpHlZxZ0mBzSyphLGjw7KicgeZACcZxXjxL6
kGDdJ+vBK7gZDggtMdhAAk0+cTkKsafCwKz3wO36MwTSLR63o7KuUuEVxUGg+ZWu9EnPiqS2aOGF
jGiYf28NE5FvOzE/rDTLxASq5ZV3gUH8gxwQHSsDXG56acuIeEG+yzyqIsvm6WVv2zmg615qfWza
LNhMUHW5dDgZH2s5mtcD7f0kS4sAvee+vTIDNdznoNiXUZAPCizZgjPEUQZhY8hRMgPReIeYP9LA
2bTjFnHiCho4HFEZSuKeoMZr43Pz1XNT52slzLmWWorVMNgiDesekSyyHLIzzLHQQ4x9BEne9qMX
1rqJ1nCOWEu4efFY2VKf4ENMRNSVRu4NsCh2CcannH2R12rr+ibfdRol27zNIZxgQ2QwEhkyEN9J
wYAxIBe/o8HkvRqaXvdRrenVK8var7+emv/PjLrm2e5/HXX9J3ua6uqJv8+5v8dc8+d+j7nc4AP6
32/iU0CXm4B9/xVz2fgRRDSQlM+07sYMpPs95tIRqM18zXPXSZ+bC3Oo9nvvQLM/zNNTUEUx0ScF
PML/pagL++zomgXqAAZcoJxmFBdS/2XTiRcQqWIpKWLUtswrwlAi9nY0twj0ZKQkbTO1YYFzy0JA
/j0W9UM5jmFDnMspkPWX3AmQpJiaDK3Rqj9lhiFJxKD6xCLDI9ktCwp3rkH7zWPtC+CEVVMXCZs8
kaQa764njOtcpGgglCFmqfxVzrviUtZveVGK5Iv1mropwAC51ydWg4SsSL2DhLLWBfiliIYzPQEQ
U1hCREJ47M5CJRzuypvADReArNjMfYes09ScNiCG0veN4aCL4Ix9vx8HQ7+sm86+RIZtPzVZCmYj
RzPpXakp996kpLmpeyjMrrvaAhAMlfh4av2WrFxHmc+8SkF5mcmxuBX55K+BV0PSqNzJe06LKlsz
jVE9NKA8hJqCBHll56NKjoKC80IpHUG71VYWCqWTu+8Cr73x6ci7kEwa21LujlboS0gEN6Uqn7TS
4iQunbp/QGm9gmpM2V/Y7dReGxBNBgKoBoIFrkCBVsvs5DXgq+obbldJ4D8q1C0wB37BHa8YcE0y
ctH4xrhqGCp1uJxhxKJWCt0EFAFhEPfxxu374CM87vBodFn1VPUWSKaxkZxVPyhbrYqK4Z4k1CnX
+gioSuiktbfWCtyDymuh+I7c7xtWVSBVHTrjHoQlg8Kz0shnt+jTl4nJei3EZOwqOXVrXtf+bU2r
vg91C/TSKO52INSisuiRYOKcYIaPQm4WawcZh9ff0K52E3SIyacSPZIG5eSpudDn1ukEKMizbDJy
UCPUfUKzY/6NZY32fapl5qbKe7UNWIexM6NgzRfZ58Vm0NENCvNpIJ/6whp3/lTRAnUL3nsI0GUe
rNjUqss0q7sbEFeCsi33uhufud26LNBTip20b6DcNjKop3XYJ2hTuRXbMNweK3BBdHe62+WPKW+8
feaTIe7Af4m5pabMt8Hk0qTRWn3cUwTB3wyD08/Q5pur/RYYxTy8pa1TdAhGiOqdXWU6YHMUCGeu
U9tL97nj0HVQV/7B0dpmq40if2qzDnR9elZnV0CmTtsC/bdrKHmxT5bO+luBp3tgSEa+cuWQyARP
xpeuUc0Drh6EH32KramVz6KkTeIGvR+75eCERGZDUjrmFJu9EtspCKp9Rl1hopJTaJdkrP0hcnvf
iFFhB0fCaKpPU5fSu5r55KLgatwwPJsrRDLqvphcdT+gh8NCDMj62OsGeisgVsh1I5F2brDYaYbA
jQiaA1dDhxHVUK9sgbpSZgV15BSpxJQBlSYmm3xd3rQBejGhxWrdS3qE6e4T4kO0EVJdlRuRs/Sz
mkCkEHXmiN6drWuWWgd6izKdO1QoeakhYzRKwUG4oiXN0XpSxSMSZujHEr1SV6JTKboI2jhtlFaO
1xiMkjs5BM4V/F0ZPFjoOImwGISpo6NiolmkY2ZiN6ANj41qa9NHa5psGXJXZBdmyssbwyT2fqrm
rzAEZAAQiubihvet7YdaYw1aaFoNylxBiYnkxhWyQaRMsy9ayaQR1pOUK5RAXTts0IRGHZ5z8dme
yjaPGNrSSDHSDFidgFXdq8wxhIMaqo4oWVCSxfBnqo8B+SsfXIApnLDp++FeNJV/Rwaf8BXNXOvG
Q2AOjWkEB2HZGNaDsCa1rdNi+lqjifPKiwZCFqbTllcSnrkNS0R1BhyYnB7TcZ5I15umS7e155e3
ZUuszyqt4GHRwe+fDURpRTSBrPSBWY7xpYSC5jq3xqaKiqaUD+iUuZvRHrtNyzQvrkrDgdaUlj/x
ouexXQhrq9cev5ZVXx5QwADTcYtSbYzgyyEI24mG8mYw8THETWs9qsbW19gh5ecAoSPUce2uAKn1
/2fv27bkxNGs32XuqQXifAtxjow8OdOZzhtWZtoWCAmQkBDoneYp/hf7N+7qKdtVqz3VczdrbqpX
tdtNBAGSvn1Uc4YPkanmyfoplhHdCAhfdZ8N0P3lKaBfoCj2Y2XluAWEKU5wBWFNqTBS0LIfIves
YobuEC/rPiDHl31JgyzY9/40X3Kp409+F8C67vWwBde8RyA6J2z5Gge2RYeQF0KSEw7pc0Pi6hBl
GOJg1COoLa9AcsVzBK2ab0Rd2LSTW6yHPYY4r0bASodNDw0isXhM/b6D+NIxc7GJI08myKCqZSG/
SVM84VMnIK2bKrkUaR1kB91M+Vk0idg1gpGPiI92+9qHoqKQ1HlX3OszvIO2fs8ZHtu6CqOiWnxt
iqSNkgNTAztDLRxs29j5r8EwRFXpUUGfpor3oiBt42OQthq1xHKgfiH9BPk3EgWzD5TFMinQ2WGh
p7Ri2fQmxjvq2ngzgZXbQyHiHwmbxUm2kwKH12FRML5ZEZLRO0+d723aJYjO6LcCeBwuGb9twL7H
m3FRvSnMsri29LNheqo6rMUR4wqRWG14AH+a3VCI2Nf/sgpEMYcs2GU1JAMIDJmOVk01LdqWgNDN
lgVPDNa06dCH2oJ800E3FQ5v5eMYqO6W47q7jhqtN4sU7VTAyUzuxliIEwmYOHUKk1XHKf3Sddo9
5xmV+2Uagzdl4MoNQy72dazYLUuX5R7O6jQs+jDsD4ZFXVhM+cyPfZbJFz/U6Rsxfb8Z8PhDHZ0B
LS2Ul+fDPsO54iGuJ0DVOMvsajtVt+0Uyo1IK3PxOR1uuYjzM1FrMEkN5v4J8sv1TQ26e8Ob7gSs
o3nOlM6PkVf1Hz0isPq4uI0LaU3w7tcgCWfZTON+Duf0LZ2X6jWpJndq4D2AtTYK3WX0Z//Wi+bo
SJsKr/I8+8lXDLbkko+VfwNVgrrxW8aP6Ovy6qJpVuc6Fgt/K+2IABicKINjVOX0pcOoawsiM/Wc
MLtMCCmGILZUXo/gaxzBMVYKvEANzmDvM7PqCLgS3YNYK24H2+X7EWbdjZeDzEUqV4xoQe7sIW/G
COyP8OeyT3WKSj9msaQK0K4P8LWa17xW8xWAerXLaFZvJIeoBS9JD40/W6y+sjVgkTluwMaEsjsa
oDxFX0v2RhdXX49L1G+VWqs/eD/DjDCMFhCT7pHWo4AMhWMowm235MIvaplBWtHHgFaavEOqxCKW
LWZwA5g+1XTf4QOfmnkJXgRapMgmqCRG8jFNrSvqPo0eUhxXtmjca7LCerN5zYIWHQ4sqUnZRR7d
qkCYvRTODkVVT82+D0YUY9O67sqkSpttOtcR3wZjBKMbV4h2GY3fHEWT1h9IG427tEMUUTH6eB6G
quZDkTUp1uEAWmW1sbELcJzRwyHLRpptrRmgAa9HjM+5FtdI8gBvsjA/3vOOwUgvRZ685CIf4bfT
cOlBA4DsdM+R9Hb1ih2A6AFr6EnlRiwH/nDM8M+3zHTsZkGo0z2vJ3Xx/UnfxDxiWCZZSK7BRQ1f
gwVZcQXPrbvR6UTQjxtUHDN1JB8rpuNzRr0ahZTA1LbpkLS0lCpNvlSSTXjnRUffFRF63gIyAjJA
IWc/9D0C1iAyJ3BI5/MDpEXquSVDvmtM6L3lmvXbOcJbtEUY9PQxaeLqYcxcnxQzF9GTr1N6rqKF
flqAbZcd0uquLRkASOWjYW9+r5cbxgQOBCNGvb0JUvfSEZQRFzGYeRByPQngkVN+eMuGcOrr/SjD
wJoyGWscfI+Y+ZfHnMhgKTp0hL+baQF0MkQNWmZbGV9VZLE3A504JDF+4r2DnELejWskCk4jw3ta
OMJjUWQRp3OhqII3sxLe+GxkPw4bpMBLto9yG5vd4uej20ovy6cta3QwlpGUUl8a0vXvZDLy32Bi
/neKDf+BAKxa4n+BHICr76Vp/oKuWf/iP+maECpBkPIwlf1DPgh8/J90TfpbQMC7+BHsSYh8WKn8
36GD7LdvPXhQ5MJIsAr98Ue/Iwfxb8DSMf2A4YGXdyX6/w5d8zNdD7kh4AtYNMApJfggK6zwneL9
3609/0Z1/UCbAB1BXgyIKTg+V6X2T7yQjoUJ+sGQzdDGvQcFi0i8Qi6LRp0OJIXvmb8QWqqWmssM
090mDqbsYniEBaHL7GGsGPviMjucmmmKAUrEdfWF9b4qWzcjxaESU/yxq2QyFbnxxh2dJzlgu4ry
F0OdQtB7Mm19jdQGS5r0TcUufIRAMHmc49E7BFmfnCTOwfexP2XbDpX0u0xV83XdzvQWwjHBcS71
m2flIx8Gw60/PBKIihGvFQrp76qkVrchjfurCc78c+9wzirQfJtB5tV6MS8Xm6G0zSiN93M2WOzx
UcYDhyTf3/XLKiAAgV15RUYn9lXrpcNqg4pZbC1Jmx8rbM2of6tSh1ogjhLsrkpjOCHaBWKjhBN+
rQhEp2XkN/YJKsUGJY0+OLjSBLQ1qJGbGAL9E+xll3zu02QDhjhRJyY4JEO0IqPdQELILrqZ7YFN
IZgNXyMTe9smk/jUT7p7qitD74Kp9sYCKX3qHcxf+4ZOWhzodjGcorKkYScbsMqaH5O5D/bGpRvC
h+4TDoYgapQ01ySZohOByzySkZ6LvAkhrVhmdpvOOM8fkYGQbLLaBZsWyeP1no2CgC+18dkMQTMc
UjSDP0Gw0YTF2Pb869x57GEaQP/D2DheURlX29r0yMnVfDxZ3+vukzXbGzNU0549JhCz6sbsuupY
/nmoveysIx1dAhG7Fcxf7nBCZw/YBIP7ZXLVrYbUZt5YXww4d9uqxim6j6q3IKz7GwYTxFc1c/46
CkpcaSoTfM5UrpC7Ni4XBF9RVua5Xni52r2OQw1iAOkQbtTlNOXVPZ3W+xtSX0DrFXq7uctaHLL9
uT7PYyT6MuQpxH2BztVxQadHXyxU0tOUVFDgTbq6xURYfyUWoj2U4CSymGULtdaS9V1zHJRvsyLt
p2o5ypRqH2dmCAZ3IlbhF1IjOyL1VdvuTLp4lwRDqNs2SyivxoADdJfWDl+ozcInpvG4lxHrCdQr
QfBmuOftqAiDT4blQMWM37WAnbo+OaILa37RYDGeATUk76Gnp4sX5FMpapkc8mxhx6lqBxTaYIPb
h80UFwJannNVTRhcrYncV0aW6IO0MsZsRKvuVgsp8GgM5gLlnn3I0849wuGSH4OwSgMod8PxMns5
YrZtODx6QnMcCEZvYHsOC+R91PhJm2waMjCYavG/4JSRVXx5UVxGBxUtkE/EQ3SqgPIUo2qy0lXJ
uMU5DzWxoRYlYAw0VsdVu/MyhN3D05Ph6AkGopPabrxoFIeqz0Evmaq9b+tqLE1s/FMySoSTKoSr
eW1Gy7AGUTYRH/86Nt02znV3nNtZ43SZvFc0g15JugPKuWvMQ/1UDsA7jykG+AJ0KmSTmBChSjYG
GJvnw5Fk/B0UqLIklA44gHoYb1mu4q2eSX7UkA6UmbOA5fyAll2dt02RdH332M4qGTC5DhQnuDk4
OECo93nHP08uQDZuaxHwGXXMO3FfTSesM/7GkJGjwwnVOec5iebSpyM/5UYiKrgOl9LkJi4zJIaW
sxcvu1RgGetiL0CHXhUgY2Kql5IvFskS1YDAN1BckDD2toYSzK4IQDSfTZaq5wCiqptwaZ4w0t1W
SOvdChpzBTRwpFOp6oCCDK0T995EjFy14Gw/TAx+/GKgUXOPlZQyvBwJe8q6ibtdSuOgL3uQZxsF
RHnDSQgKlLMpyE44NycvcTN6+pp0Th87bltTxOOYNUeL/bFUOFsCaGurs/Oy4IEAmGW3zsTDdBp4
FVxDZtrlu8zEzTFJ6XQYqByvrUMopoZ2eTeBfAoOHvCirhi6Oces3CCAq62nYZuE4JgSIJNnj3Ik
8NE4fVGzf0dohQzFlrqC0dDfLRNpn6lMyNfa9rB+x9rbKEQbFICN7mLPLVdNIB4kBOpnz7X6AdnK
wdZWGTsnLanKkLbN0cMstqncku17opdiSVS065rqoWZuBxQOJuQkfF2YJRCRIRRhaLJgZ3QII78Z
byMTQHcWI96ckWtk3OzaHoEgqY8E7jH+DDTxhM33dVLei0BPHDBMdXI197cs6Z+UYDdD0PXbLMND
n/cKGHIbBQWx2NywC4lT3S3+nnUTJHNejRwWjsN+i1LmG5ZVL2ZCfIclHkY4L0DoDMhIU9ubhHFU
luFEW1oTs20mE3yFxsn8sCCHbiiw7ekix3aBpbRLdq6OyWc883qD8EaOERCxyHEbYp2oKT17YN7w
lURctKjvS3h/ZaL6kLnpQ9jCywWuQhG8UsYD9DRH/FBLPMG68Va47zEcdFTieW0RO5bm2wREdplE
EVZc7K4FbAp4ioYIyjvvNtfuabQyL6a5emCQ0RUR0c+e8m5Yq3UxpHNWwo5QFZ1P9qzpLDLU9LXp
UqA0ldjZeb4JcvPWT+rYpdV1Wos7NpMtCKg9BeqAJQ4raDcAu0gDNBK13jEw5M3zCGwgQPld4r0G
efYSNMQdWcN6hMNOJ9W3t9WSXsHoeNHUP7o6e5rtsjWUP46cHIKGbxQZj1Ht9p1DqCDxuy3L1MGN
PYIK8FqXGGgvS4StB+5W4eYLZxLISXxHBweokT7SVMLXz099F9/S0DLo05cbSdpuD7UkyNtUfSUz
NWUeTh/jed7kKrukPNqOg/6CMbkUU/eksvoulBj3o847RtwUXuDd0BCqObwR3hwic2LcxRb+D9pA
1xmxMg7DzSoZBM9bY1CD1JrhHs3dbqr01s3hkcCIj43s1pLoA2+gD4niEbHnbXJrO+86DOk15uRj
NIPASuruqAe5YWR+HWt331Y+hOw+5i6Q4sdFNldNHp97lT41YYZSONUWuRwk0FdotLOZQr8e+gCs
0uQmWUUhVbsA+l2RsLFqyV5X/hEUSlS2IN3KxZnho5tCEBnQ3wDLTDG0Ya9igNjZdDLwhupsPuCo
e84n5EFADH9iCQcYPZzbTG6jyKFxFhQKOC3sxfOCAwXe5CeBSNACaiy6g5reFL2qjx7DYh73r2Nj
9zq3jwGP9yKUb3xR19pXV2Cj3pH5AdUf4Q8tU1vloq2ahxumwhsgK9Cmj/NmCpEX6rGrgaDTwm/M
FZ/zTZpIsUlt7BX+imJHpK5KeO72IeCOQkAfwCd50yqAd7Fs9H3dqy/9RNGFOPfo9Z4C4GNYtfQg
IOBN3uaxetMthEK0fgjH/BV5GfKMhx/4nj8fvdpePJd8YNrbpXLpytmxYZvHYHmEmk/wubZHLwBa
VNi88w6U93Kb5I28ZSIK72CacXgghqas+vXInLjgGZrb6IM3N/556ImEeafNix4W10JC+AG6C0rZ
quPhZ0jReDkzVl8TAdFXWjX5Fn6hh5a3dNMaLosptNCGGkf1E20o3twRVpKQo98WhQ7Ptm3zu45n
n2jW64IHc3QKU4Tg0SweikX7aFpeiGXYsWILHGUyAwocx2xKUDeRzCD8aZrtZB209hBn0haDdMHF
UDOGPZ7AOsHq4LW529YBiJvBv5uWPtks47CPpXpB3uBHZyHJ1n564zzcTJwz0Z3G45uqyj/3gJEC
L4VgeenCC42RgDKHa0pTDN4incLpSJrlEdTugstOd2E6XMygC3/I+c3o1ajDbsSZ4XBT1imQ5l4r
HCfgHoHtA4hePti9RPF5QdL2SK2+RPjPqA+xmFbRjcSJo7C+/7FjjG9biENwzEEkXY2N+RC2lSuE
Cl9QpYCMCcQYlS2r+RnmjgZyHoheuZe5wkPTMyzbcN23WQhC1Z/DQsbNU9KyhzRHRI6jeVdw5uOM
CNjpdex1h7o6bpot3C/DEamm/d5fWHYErkJvhowLXNHV0EdP1nkfOhen17C+oK4r88I9g7Fqm40q
vZ+jcbwy49juOsCQZRSrDq3ZQ27h2VkBVWjToObNFwFzdxLvCAp/StiKUPKYztN+EKa9izE3fAEI
bm+pJKktaOyTDzgHq+1Q5WLTygTjy9K7b0dteVNjEjzk4ViDtMXiXwhCcZt5r/aap90+kQF/0bYj
u5QsKBCvPUwHHCDDZsE+eZtFVG11qOOqaNmMGkRtxfvgNeGlBl521lhR9zmLR6jUB5hi8ByhVQVu
wiuF2eotGKLw62JGx8usJ1iGGvhU4DcAb+Aveb9BTct03QJNB/5pxz2RoTxrTDUlGxb5PnUyOafc
YOKj8+pOtVh1usbfWfgsryJUrWxB37fPWKXQ0xpW+qWac434b9HbwnKFqDTPABlNHNqvLEUn1az0
lc8nHOWDdGyPcZe271HIGojKZIZE3sDp/aitxfikjEKNXTAOH2xksussXeAFbrFNPS3Mc0cS0Dor
29TndzxqP5Cq5ZiXRrcLxGBOijizR1MT24rADTvkBLUV0urEsOcaybF7POAQGpIZlINFPNPnpmJY
XDICUmt4k4Zh+M0Gs1kcIUc19+RMI+dtFfTXd+C/sB15aszYYWTE4aBk+/gzXZQ9A1TPb6o5Gl6F
FTE4ISji60untL2HtUfv0hBigtJMNXvjQqSvXDTZddAjubaUXDMcjSaAr6GX9lsqA/9FwP35yaho
2KDxKpUAEtx4HLLW28GqqS/ZMMsL1k/VYu0XM9wahs3XVKlxFy2xfrY8FRic6nYnBdbceiWeN3Ba
+LeTnburKohgbEuyqkW4xhAD4OHETnLjwVnw5lcDbPPJnPFN0yYocJ6bhWycw2JA7OA/GRpM53aR
6aHLav8Oa2vw2cdnvgYsQI+twvkA2zWg7LBFemcNUmS/iihfIF4kgFbicPoClSi/yz14xn6hxv0R
JcsQLpAhfCKB5jaIUb7+s1AW9sskr5aefavUDA/e1uzs1X+jUnPVDn+vLcZ10DgRQymLfNkYpuIf
0TizQMQz0wgZx4hy33U9I/s2iMAsNyMrVYyqLKqw1sXK/7h00M7BvwG9QtTVJdopgaQPs9gb9Mj+
4uv/LEZePxaCbwlQzBW8W23Y34OEHXD7CKgb2zrk8T1nLIaW1Ajg14OHYFoX60tLKbvleBL23yGq
fyEfhnjqTzcEImX8ABFBmcK30ILv4MnUG5LOShwUcMzfcGzpYX2Z519c5E9pe9++H/SOoLVSAuf+
+im+u4pVzYwDet1u/X1yUmbLN+3e7FDXYrZq/3vc7t+yL/zvBM1hVQtgr//uF15TAH7w6Bc9/3//
Ob2q79V2//XX/kDM07WgbvU45AiH+N7gAJ8+4HL4dUHu/Q6L/9Pg4P+W+WhhhaA9xQu65gz9Dpgn
v0FZBF0cRHpQ6CFJN/g7gPmP8v9v/rZVYYdulgz+C8x2Pz4r4TRFowXAuEWtkXyu54ydnMGEm1Gh
tj0c9ofv7s9fvAHfHvE/1oR/XBDx+QnyXyHSh0HvxwtmZtJ9kAqBNjt9FOjy2a0dNN4+/1i9NZtf
JU/++YVDEQGShte8WYQlrBrI71+FpqeaehZfT8RT0USyiLNriX3kX3+pFez/4zut6ymu8o3AyOMY
ppOfvtP/tLjkz8tqnCAnifjIWMhge/hpWQWWEgLy9dajJRhpCCUQpwB68V9/p7+8SJiGWCMhVUJ1
0I937t+sfPmWlvfjrcN3+eMyPzdisGl9+hS+CyOF720jpM+w0kn0vVfB3kfmFSJby5p/gJV6U+8w
i1SXaOcfll8VY6xm0p9+wx8/yPrn3y2aLuZ1jRgIASHAhqItrdroQvToK1+DY+vtrxrx/tyNhBsb
wVOEMCPkZCTZT3kxqsfJAeO0QAVgsFvbu9sD21S36bY/BlsCoOKXQeV/yu1df8vvL/nTY5okxlIV
4SsiZGM7P8iy3/flsTnzjdjnyH9FRMS5xn2GCLTZ/Cq5+C+fpwSJgqsvC/vuTxcHh7yK3vB9HTjc
ksy5BcXCy7//0GJLh1UY/uQgB5f4w4+Yz2Zy/dyLLY4U0wflhvoaW336i1fjT3FG643EiQbe4xDP
LsTSP15GhjX0XLQT2zqEHRXa96CEG7Q/gWtHEjG3DHweTfY5wPXzQPL54CXYhj0ojmQJJLhzACxJ
APLKTf/Tj/bTa1sjWdivPb3+xpD2NAe5R0NPQd6FKP97gXh/fTMQUoclCdRr8nM/e6pkDyR/FGg5
nDYO/V709EAvUxmUn/pd/ulXK/pfPEcoa0JETYrKVbQW/HTvnTAxCMUK8cXWu0sbhyKlX13ixz1x
Xc7jFLrzlZLGswRDwo8/rw5cZEKHNUmmz/PyXDlTcFVh+PrFXgheHP9PP61+KTyKIcL7EXqHkJwf
rxRWLYuatIs2wDvHw9RFdWlZwI8eWclHjL8gIltjDVjJdCRLdogWT38ZVFLHZW+cPHgQ2z5Gsm0f
A7akNxNQo3HbIavtEwRq/CFj7XgHWXkXAAWaxqsc5TxflpRzuYlnPwWAnttwywKfA/NbFvrg+/Bz
L1CKQckDHjXYjBEkkmWra9A/oxPyoV6GBUM4lImkwCdv7zowfc0mcgwN4FDW3cay8p6pwHRdpgCH
0DqsqvoBNQVgq7huWlB7PmiVYp5n4B9zAOVJxoboTpMBwQ3B0OKvhLKC0BpYOgjhFjRzAGRu8aL9
1FS6LvM0pKJ0tJpeoPXuOsSfevpTIGbzdewhAxdTXu+WrHGIJiWpuA3zajhDjAx19bgIuOgQmvPQ
Yfr9NEDDeGJdPG51b/hmVdXfy5Hw5xzJNrcLDRFbSUAkkiYZNswO0ScNbvZhhqjo2Foujp1zM1gi
wDj3gWm8a2CG2TYfvADZOFFt3TYCywvnd1jnYYEuB/PZi5BPWyw99aBHBPL5ihF6xA7ToyEPu2GI
sryxzz8NGVxaANGy8UKmfNktmJbQDsji6INvInPAKxDda+BLn2J0o5xiPcOiNCCeB/qI5IY7aGLN
5EPnSHTqHivT9OUMgs4WprHdxci5QglfPI8Wk63EHYdUDNRoTAX5nHoaQb7MKLjTBaifos/C7i4H
8PZR6lGOm1D3CBLVmkZRCSwQ4bcLjAagaLm8DpYhIaDfqf+hqqS98WRgZ4QhhAKVtiZ29nZeLdUq
gG8PKI7BFmv7JL1LnUQrdZcDlY1AYECmu/q5W+jfHjOkArx2C4MpHJgJ0hNokJmwINjJPqCqp/ts
g6x6djG0tGJy8UPgpuUTqoTirywm3WNN4OQuNJxvBwdj+qkHpg1mOmHxfZKNs19aKAFpab1FQmcB
ZTk42rlHtF+UqKdw6IbXoRJoX7ce+jKA7lTQA4T+ZYmn8YtM0+kK/pEQGkVA7GkZArre9Wb2dtkM
D2hNbLxfcD1415LkVgdNcmF0jvdemM/AZKHDVdkcH5sBzybAPkD4tp5cGdVIJEJXAS/jJaKPWF7V
XRUs/SHJKShL52eb3APz6Avhdj1wuLLFO78F5c7fSC5kCQwEGb1jn50NsmlApsfqtmJJu6kDJ3eM
+90H2iT5zvMNqihbxN6UFtJSkCm+bUq4+9lSELgW0WlSBw+CB9HFIbW2SFOotWNVdVuX9Yg1iKoK
0Tp+uLMWVoC6Y/OGLogQLzWk57t4lGgjCHh767kqOiM4aHXxmzYCRDKLe5dNCJXTON21cVs/9JUa
74HNfyv56eEJy8imoSa9buXMdksr7bZ2Xr9BuIxXQExSy41DbAeoWGtJe82SsUJWDRKR2sL3hXwn
WroKzxECJAqEiDFEK3FxyZgHDSDw9FPQAYzfG/zWm5YD4y40kpw2LWIXjrJq+CceTPxrNq04FZRv
6Dxl1mwn2FUE5P41fY+6pntua1CtiEk1T5gwvLLRTXTXhDm59ZJFnytJwqtG8/yU1CAuoVeuQui0
42WfViiFAZgVvenUU1cBAUhW2sFFHzu+zC9VTc0Jzgz7xSkomzOX+McxGQjey4FdC7+PDuMY+/sQ
JcMId4qgQS7SUUheANiq3kJl+IcKSxMsMH1YX0Mfo7fx4hJd9JCNwAM8Vep9iarmgONStetCjYU7
y7N9PTEN2gcIXF0EdnQvTdZ1CMxJkWkB8U1ykUQH7wpZY2ehyXJGVUWzxfTRfeobmHqzXPP3zDTV
2Y7EY4fADAYelmVpn+swgCSA5nz4koDbuVHQUABoUQroC6Sjquw17IajEIPYQJQwfq2sjnBIjHz5
FvfpXNIcQVmVQuyH7UF8UiBst4hU8e8CT1mkLY4CUoi6TW9m5vdXCjFRO9qsmlUKS2ERdLM7hiND
puxYmb7I4rbfdPm0hAVvJF4/RSfsLdKrednOTlx3Ssg7vsovTOcogKF8gpJ/XprhNpF4M1UVzFcE
ANZBLMaATIpEWHZtn1y6KPDuV9FbOdQBeZhyW+9n11VP1p+6vY8qSAqO2g5eOTGR38DKjnLSTrLP
weTgZF0lMdIu9DR/08lAAKuO5Jt6Br5TKGmkS+qz/aavCcFD7/oKjg8o+XnyMf0myNEsGr/kEIwG
q1SnVgSfFvIErBcJJeJ6DOux1KvAB+LlDBUdgfC2+NW9Dwhxyxjk/aStixEw8WoG4xqDMw6u4xYN
nNUt7m1wT/E4PNBVYjT4PkJyI8iO+lWAVAd6fCepgfR1VSfhIW/PSWMSrNyj6u8BfoExJ2b6wtGJ
uQ2QAnNx/jhea6faB7WKoMZveiho/6NHhcU+hQdcrucG2rxi85+um1VEJZX02+NEEiGPTQtXcbZK
r4xN4YLw04P0Y3FqQt9cM9vzHXaO6COk5r+YNf5qdE0hmUJgHoA8pDn+dEwEQewtmDAE2m2nDbQ6
4/VLBh4WXYTdGYzbXMoj2SDoIO3L6Hz6NbbxJxT3W11qusonMUJDPvnj4TGDnc5FC6aQxAw7MelX
4KVd6Q/hhzFKELNv0ksAeccOrriw+DZn/R/o9x//UMquxRr/QimrXs376/eY3x9/6w+HLZ4LcJCA
NhAyDTHqHzJZ8huS0oEEAtQD9PadwRb6WX8dohBdgR8UEB/G1/8C/XyMCeitIMB7MqCS4d8B/QAj
/jB4AIUDWx8CXAS4k8TABH56dia4LvzFQkURRJCabl2H9eQIFUv/EsA3PGxJNrcWuFIkRnEcBSdX
NVH2ofFV7hdTiul6A3m/WHA2rBG3WLkQYlcVmk9agn2fpA42eZPwwwgj653IwYq73qMbnPwh+YK5
9oAjzVzM0JNded5iHpEBg8gJW1XvQLTHc5RCIzXkM6q1Fhj2sVCksMCuh0VWZXYbQuuVFDkiDD4P
sTdCLVEN4EzG2B6ruM2xiflawpk3Lc/jpNgrjAbNVTjiEJXLLoW/q4veoJcSZx12c1t4bAD63/A2
uhUwnZw7xt1eTtp8liENrhNkF19FyRoYFAf6oglv37vGjbcQ682moA7ZBr3gaPdJc7nH+b6+E6Lh
xyVMkx0IcGQrpLOK+kIjcOgGSdniZnAq39AkvUXY8zMy0Kw9MhCet5KM+CJ0hiaO9hbxEslkh7z0
K/I5D8kDDb3xDC4FcnjkC5RoL25PVoG5hQqtOqAgsyFreeW82lIWb+9nqv0UYcS9maUK5oJjE3+a
2qF7oTyGZzRt1dVgJ1hmPWNWtWRLdoPGTe2zVD+JCs5N+NcUTcGt9xGmFmITyjbQ9msGVquD1KrS
Fr9RlvbJHuMPuQ5h5n2Wc4Bqt8555iFfJONg5mM0H3OkDabIiOLjsScO9X+CVgHirrh3QiYkPBR1
q/8/d+eRJjl2Zemt1AbAD1oMGxqmzc1lTPC5CIcwwKCV7aiHvYbaWP+WSbIjPLMyitU16eYgSSaZ
ARjUu+/ec/4TylU6Rlp7VvxKGpGYoqVDaYn6RaB0hfpnE1RmPWVMitdQD9g1lmcop5PExumhnOX5
u5Qj6nRalVrTH+tYUzzRmNrbUtwIrD1texCwt3eoVdoGvUhOC+BWojY7bMHivlpSltJKLb6l1VxG
zVglXhIvqKkTwqMa6Lk7dahbJ75WomtpZ/Wpl0bohL/RJi5jH1hWo/hiIxcE6aUZerd+So9XrEMb
CXcx0k4tdY1EhnSYLyYdIEv7PrcCxpkL2AfM3KlyiOXeDJgMKuGAXNXDgyX7ILZG/OFmiZM4uZEW
ytFRF30Islls2C9DWfQNwhiCa55et/QWZ51BWlt7o2Rdg4z7gbcs1XU7zbsLME6lP57JE3FlSDV3
i6oaq1HQ8Z+hPXrV5GXEWDvk0w55o+4IqVmLCMTKjLdbrU9p1wwotOSO3tJZH3zMZSOQ0PS66cSy
uzOvzDfp28SBOQ+E+sgaZsFhtDp/sdL6XUdR4guXixwU1gXtN+WQOmPegvybaOf+kcFtu1PqeQhk
0xgChmmLr0hL4nfZtVoRMNqsLaVF1sLDRA3A3d80uZB5rYAEAhyfYrmd2YGuHITrJRirs8hm4cL1
V8At2yJQOvA7Z6CddQNJruuUOwkezqFq9O671rdomZQ0DeRUvLwZw7k9FZescqvC6I/g/LVTVmrT
K9cQmW2TmamzDEbGpynWfWDF5b7XLsNTV1tYXPG9HM9nUfS0a40wpRot6f5SZ5ZfTPOwKeWaG3pJ
hTcBQgpfH5lvI2+EKYVdg5G564fzs5IbI2RXCTpdcF0EojqzyRD+Pi/8lxbz/9dQGLclkrnYX63S
u9c2+/f/9QU++fd/6h+jOf1vLKpsWRlRiyaxXXRL/2Fmsf4mMqsTTYkpqqUzHPunmUX+G23sG0Kb
ro5h0Gr+5yotsrIDh7oBMmByQ8jU9X9lmeYQP3QHWaRvdYPBv3Sip6FOfWl15lJyLeQhkdHiIvWp
Z/siRbF5/8NFOfzebPyRaPX1IMx2VE0EpclAnCAu5UsVe0myIunzAcrgwhuYP/eSELTXX9TKX5rE
wMAhgqgmCoBbrAHDuC9t6QUWkoCMkXRED0WzPwXKelz31MiSI22r0695/H8YydG8vSFO+E1g5fiJ
PxfHbF+hZtWIbsv6M0elmLXVOusxrop0QYeXv76GFGk/3arbHuDnw91ayj9MjzpDUhOzBNEoWleI
XMvA0iUN6RgkrdWc0L0nm6Ydl3UhlYWrFUWFrEsdj/GlXMLsopWb4WoBey6vaMPKy3mVVdPygBtF
PPSiDHGU59Cj89C+V9DS1zJKo2MdG2pAW9ZN2uZFRDaO0RSj6IOlsN2mQ5so8mgLV1N4l5RWCrAl
JoGhzl1Epw0HbpJ1yIJTDPuHcZS7x7zDgdSy5PsqSyi+XFQtOzwITdDXYxzM0zSEZZxqoYHwBxEk
/OI3lMXG2kB9Gi6yRog9SuvFiTUxX7e8wIMDzXt8Qb/e3zVVb62NCRIJ2StyCDJqoYFrtRsBv+aT
AdqbLpQg6U+SlRWpW0hCBs5KVO6gTpn+hY+46OhSha9EKfXO7uhgHbuFTrlsXdVn5OSoh02jTMIe
SBYVnQouPmlUfK65ZFiQYmoSy2WMuEiIVLU45Uaq+nLaaiusOJIvJ1b9PBhN+STFdHGGpL6Ni8fs
ygObQhWwZ5J4wlkqhvucL8LZHYjG3cWdEu84suoLvL5hwTy/tEFvXc0IpV35WNNB81l/BfRy/XQq
2u7KDr0RnewiFE5pjOoHW/xhMxrX855OXPJk1csYCvUk0PwzYD0Xg67YhlVh+qnyvn+WjVG669JU
cdL83OZYzVQmIZmOrUywumo9jDP5VUWjXSPQI+khVhbgy6WuSK9FOvdePbSwrWjeF+4l68eTeVWs
T6Ftaq/Fmxoa0gSlBvg9nXbIVCu8aAuw0KpzdaEzdjmLbdCgO3lqqJPReXKIysarHRvITM6JaUvg
XMG9om99kcW6OuHDNYHYC4OMKv1q4divkAnRJ7SQCsNsGY9Q7tsPtS+k54GxBcODnPTrPq1yVMCX
toMBcdY0vNFGTTSlcpFaQLVDEcbCcIVwVSDWByFn7OuqKTdI2+cTD0hxBBQk3zW10jp9p2rka/Ym
ujJF7FFRXvQcPIcwNzpdGPbwR1Gr4MEaVq/B7J+G8xrgbrW9gf4OZyP7Plj1+H0YkximRTsz3kI2
6088cqlbqULFHim74RPxA3K4hO76g5I2aPW7HFd9SqeW8cv5ES9hi7SYNAFeB/OIQ0O/ODLfBLsY
zsUqycCvyxd61l08p4/XZMBVpjXI8bEfyOjI0ExzES47kFgt/VxZUFzT6PDlC+ns9upVPaR1Avu8
1owNXW6wFDNXRMJGCxFGIgMVHbpzmSeFN8wAzTVcxfhuqS/5VhRK8KkL8ApnvqjidzWxhlUlGPWm
mHhKKT9doIY4m5SiOjVSOrmoGclHyGpJWsWZDr+11I0FOPyIvxv79yEbF81D14LaYs5akdpGEAIQ
H1c/XZo2Mooe9CCfy0cDYk2QiFMNLsBIPuC1wrLAbPN9qouSN3VO21VBA3FfSNJCsoLSbFNNq/2p
ut6yAFoZ/poxkQGRMuKYrAV1Rz2dBC7mburzxMtFuXtpqN/3QyaWLotgFfVDkkZLKkn7UikK9iNU
a+oqtbi/jo4HquZOdnmQYe0Jugz278yoa7HTGt7INKIhxNpSbhawKbWT3upMcZlHF0Tc2V3kAc7F
ddKVxC7weAWKlGmRxtkGRcnrReCHhbJVqZpXrVvy+7k1uodSmPMQkUC/qjJNC2P9jAsHGmPU48wJ
VLIid9q5AWdjsiqr0zhF7XRDI2o1i5meEHc2wpuyzLm0a7KvnUzSMj9pLl0kaHoVgHHsnFKUBMtm
VAKjwrxcsaNnzfw2TjpPmcKkxCb9JXuFLF8/SXKvqnahtkPEjykhCY75URGb2Du3fXEaZo2owfia
R2yZz4+NlBT7qek6byCD4njpRnLXSGrYJlVmOZZ+m2blM+k7jOK9VFTqE3Px6ZNO//VtVG+hTfKY
3iVzhUb3HMtbMRGZU+lKBTBisthkmHGLTFy7+uVZ4jksAXNM2mWJ1HrpWSA6c8MuE7p/1YBlVhtB
g6KTNdOhms5cI1MUWof5k3yw9EnYpZ2pHjC5X04X7Wr44jK2jOC0MnOMQagUaoQ8m7eSNZUMqRrz
PZumabHxL5U7ba7Gya7IYFBthd3sXtOyds80Ef10FgteXU51i/1OFF8NuYlPcSsY32rtQgSBvJyJ
aot5abzsSqPYkzEv+piVmKEJrDYe27Is6EwGJjbbKTIxmeHPPZiQuICcrKlOg/EyzEWhuENNfCnc
BDtgJOH+8SWhNk6SZuTI9eEN5gaYBFAamFTrnM8bIyz1nm39ZT8sSeEKWBSK3zuB/2nm6q2VdcPF
KdTDVL03p/iPhY/4fxEc/kU6diuyfj7WbZr+Q5H1NRP96qbOv5KJ/rWEVPGsY2SHS8wUSQEq//Ph
vgaVX7XFwAbZjlReEh7F/1RQ+c/V+K23dzumKkmSStcQIdfPx/yvhct/VR38PYH9tleBlCt91Y8N
9X8pqvzPjkJrnA4nQUPg+L9cvst/nLn+L+1c///Unv7eUNbYjP3HbejT6+Xf/sflo/33/9n92/Jv
h7Yas4/vl/c/Azjc/qB/7HnNv+m3/rKI/PkfKIa/73lN6W+mphGcQJinbkg/7nklDYIDWvFbz5qx
A/iHf256QXGDyCf7mr/QSVb/tc70zxspjXQxPlf8Ocw02D4Dc/n5BVD+mVoKemzcpLUNKD6rHYh9
wzZ+iT8AerVvY2IL3uiIqas4zWWLdUdyKgsHnd2sf7iif7I7lv7wEWBjJ4vwsRRS0IA+flXoELKA
NBzzTtb6l0hBpyc4pQbU8buEYeLimPsrijmGO5oz6EfR+sXx/yQDlBkBueLogNEImn/oAUBQ/O/M
AP1tn/yjQgmJqXLrChC6qEq3R+Pn+wG9i/71LQSULUFkYrC9UHet4jScZUdU7bPpjahllFB7oiVH
s7DEzcRAypYH52I5cRyob90JP7rpEw/Xuwo5V3b9XX2anhYqAoYGQDu3IIS0w7wvoGh/U6Yj3Y7T
32Xq/+E6desN/dBMoYFySxk34LkzL2N38VU3pv0zoB2xSwIQwrm618hgsyRgMtzUo88eq3iSGn96
STYIOUTH2I6e7IphbIH0o4xgpfeBfsU7c1c+yYb/10/ab9/Dn6/07zHojI3QtrGi/nylmeb9I9v9
96hJR+ltU7D1ySkkYGlOvFHdxZcYD9yTZLAwYAR97ChO6cPLNIL58tD/Km7+N3n0X53TlxUXduj/
ybrWA6qWP2Rd4+1wfqXF/Xk49fdbRUjKP67El2fuvxqQ/ocB7u2RAGUDdoCvDoOw23n8UE+03dzP
0y2HWTymEYbPDnv7B5hJXbUvp3FtOCD33zXTkRcf8+nigs5apR7D7KZy//rmf+mP/f6TfzgV44sa
+L8lhvpPnjgS4hkrwsnhW6t+/bbASYd00pMQf0vdtWS72ZXe+Zuwr+7KxzbqiFIut8rd6Mz4kx1F
t1W/dMW3mma1/yvJ5Z+ETP6eVs8Cgu6SOcPP92Lp1QXWOudy0yYPVORrU3Xz2MVvXE9uh786gFbo
KZMz1I5S2+zTfhWqaf7BOMOzQGcXxNTfT+JLw7UFrHLBCnc7iZuUtVnBhvskSY88gXsZXoXTMVM6
VHfnO7ZTy+IV7EzNSIKHjQQEU/cnjk7QP5APCgflImoudCO94ZUlrF6oFnZxeRHilVQ4V3lToBaJ
Zs3LdvpR2QM7BItbKSsTJUrJYa9y48AmnDfiSg4g7hFAtouD/kB7pNmhmUlCFPPlTl6hbiqiftMe
ioMZCJJdR9eNtZZ8JGl0o1qPlocayA5iMYjJ4biR6x3bQBQxECnjx24XQ3V/BOQhm069ub7LNfCv
8LofXc6BzhlC0M6yBT3U9qPiJPKqmlwJYqdyGN/TxR+RllzD1uXnsvzqO91bnH5eyzRuBP+ymV3d
GWleN25zd14bfWRqPuhT03RGeAiz+216FZWjRMcvDZR2S8iAw/TSeocjYBpulT1LxodBj8kMEOQc
sCSqyT5NN9q4m+Zt3azo9bGx0U24hyjuyED124GN7jpXXL3ZkU5wXFpb8vHQO3Moz3byre2cJlDO
t51Db+d+2gVczPQjTd3ySrDAGjknA7a8XwFYKzFK093IHWWvcAav58bB2z2RayriLiVR3ZEO2sHa
aCeqletzkQSp5i1ESjuW6hijM973vcd8aLGeUaCMm9Lw+baog4u4VKtcwpjWtFjM+ywy26gvP83E
SwWv3AivEHQX8r1HbPScu2/cnVUbWKIRVraIRtiLA3ixDQlDXu7HOfJhm1MLwaePIRqmXRfUV/e8
Ep4uBA6FjIrbt06wM+9t0G0tnMM+nO+ux+H5OwEGQBbfGhvMy6qPmtXVFZ3m8/yavmBOXRklgVSO
+XG1x3tgfumqCoYHRXR12PHoOQPogwhxbZjypaOEZYBvNWORP4Lw720CToOrFUyOct95CxNOzZs3
3YMAuDLUH6Hg0Bk6e8ad/KFsi/Oqct6KD+RadFvPYRkmYXKOZN7+Lhq1O2leX62HmEfi6vBXTb/r
uvdyfMP1u2xl6pC1EjZnt64Jx4ySY/80TLaqe5f6Kb5H9EqgIIq8hyuJFq7qmkPImE/1lM5uubov
MqfcHZokbLUgPe+5zmNqa3V4e2pbsnxRhBlPBJ/XGde0IMyOsM2niYMiSKQcouWD5lO1zSkczZX5
vd0PaajEjuVkgfCgTk/NsyJ68mnwm6jf8QkN1RDmU084MBXSc3s37TWq2mBYF5SSsR3vS8A3BI7R
sPZQxA1BGZwdawvA1HDO2zaEtMyftcF0ANPcDBmiHGmjOZfVsibicJ82zuT2TjHb4FMiy62Dcp+9
T5HeulD2l1v8052kHuvVyDMlU2bQVOf8icRaKfK2OpjPBhLn+rtSrUtxlyZHeV4vhU8o+jg+JPKj
lp/4PX1Yd/xEesr0JO33RdmJQ0RjtVb3BJE8GGtxCdAlXUzAALbxlPqaN8mbeaUtXHpXPZgvUuwK
Hg2cXRbNXnPIuJWDI0/rBGXyOTyr3mVyi0/5JO1ar7xPkmAe7m4eeUd6uNxlh6H3ZsGT+1VqulxL
0z53UaqTPeYBM9IZsttitPiDzLIFu3g5mb4uHZJ2X2be/CiQPziRX+jnHWDPsH4tdB8MuiJGZupd
ELGi/gyXjcZTC6l2chERhMWuO9TknolukTDQtrnJD/3uzFQ5vzNaG0SnLNvwQVzzLtnnR0Azz2cr
TK9IDwNwJd/VUPHQxB2Hd9BtbuEhUVEgxYdgb4lm0DzFXEvbYgVRdvTP9I8DuQ71syOVBzKn8stq
gImROXUV1LrfWJG1Ql6zB5l4fp8U9zJuYrw7vWdioJpcGQSlpzlymKGFALO4Uv0qmneS0zyX9wTC
S8BeRlvatrviFaQumhhYbLucbpWtHTWCwGPQLjYyw9PZRZI96jA7nWvuie2a7BDIo3kSGi+UnFuM
rOnoKvO2M7fxE0Q+u508sMhWQli6FhkAGvip6roTT1gIpo2GFZWgLwLp810zOnmYvKer+nt+NN/A
vAxgRVctAgfkE3w3/fwRNxYaOiFaAOUSuc70GxbRWL/Kli9XIYqfam9BqOEFuo193BuhIadKjsx1
F7XOJQCoHVlh4YhsEQnk3gmSX7ssCsoHw5p4J74VgbWBHZ2vqifroLwYOL4faLH/osD72tjRKLN0
UxMNpHeKhF/w5/omhzNbpij//Vahzez1J+mNVuJ8RDlev4I8GU6p14RDbxu/yHf6g7HttyPfTNiy
xsGZif58ZDMvsli9/FblZTvFx1EXLQcgX0HlZ27z9Ivf+fP+/VbI8jt/ONqXQWg+AnLKyBnxk9f8
wwjNlTLaQ2BGyYb7WdI79n+V9E6lyi/4eZfy8zG/XNsL8Oe6YpvqsybPh3wzW3aykx1tk6wpu+SF
smAbP/AQzKuudsZ36T0TPMat1DnzwYi6p0HbdmtwGlrjKs+wHrJQ2UzfzNKVnvWV4tKkZ8HVj81j
frD8b4DyonhF3B7PuA2NbKXvGurFOKg/+LSEe+CG4mN2V60XzR4+SzYV7q181PzyWN+nTu7W17cL
mfd+uZ154v3RG19ZGT5hy/E3u+Owg+HhXMLBB03hWw98UIN+nc32tJWA3ttyByfbtlIPatT4Yb42
35JvyXc60SxJEE66HVrU21WnYH8VMwfP2RiN+4T5QGxT5MHgh/0gt6C8MAU5RYYNwpk3ilttrZ2O
jPqu83WX5G3IPAs74JfYLzeX1/MHcvxr5xcswCfrm3qSa1gotsXGlNSwA2Ohcxux7vO9yw7t4/As
fWMBTBzDu67GVyZFIYjtvQKZbotNxoMdga+yDhr/6ikBgkNoQu7kXh/N0rncIQ4bDfdc7VkIDKhr
r3zu3WSTVyEqO6+9S2GjmPZ4V74AQn5OOBNQjbdJnH1tWFL5TIrMvpWV8Yrs7TpTottG4mimq3yW
kUl3wuf6kzv4RGEtfIAaGAfXoghzGtHWQRPwucvwrg2SR9cffNj0JC2UBsGsnmbNrVeX0u5Opmj/
M/D+P+xT/KHh9PUF+toAM4VUS/IuZ1MqskZ5qtMFsJ4AUWDo8Cynw2BoswAZZ6yyyuFffn1vifKi
ZqIMxZ1tftkSdwoA4jmtYCmfMmm7vKZsAlleAazc/yftg7ff8/PL+9MRrS87XzRr+o0oWfrkpZDW
vSH49OqNJKm6Zfi7N3y57mZeRS9++vW+87ccmS+H11RDpidkSdJNAvTz17HQ0jQ1hq70aQvxsSiG
IHmVj8kb5pY8/9byd8Xlmzg+UB41O+JkMNLtlbtM8BuF3QL8O3tgDK+H6ePI9HcD7LrPbw3CilaJ
BIDRYfB1S7iU1/M6+Y5GdX8N2k8meX5zWsaDoB2ks1ccITHm1GmD3RaPmcsjyBb3r2/tn+z2dSyG
SJJ+w16AD/j5l16AzLUTOEJ/9Ksd9DLntutnSjfstDDzCINOthTcPiWMd9nCHj+/gI9zTWfwuvCv
T+VPuh2cChk/TMoxseOY+/lU8AcRIdcqGXvUZJceDL+hwMXAcpR90aXgwAL+iyP+sfuHlMvCkyjq
GubRm777x1aPWkCoJq7u91ZHFmarNtQCCp/Vr1ajP3mgblxkZvGqYRGudAM3/HgkadZLfUHk4l+e
W3qgtA4aVy4/23jbtlEOxNcsPy12lUW7BZ6LQUnBmQtQnI1s5YyYr2sir3wdPnqt2Lq4Bksu8bVj
r44YGMFHkA2ehGaKRIZ+k1496l0tD5fhvkS+RYOEdL2rN0GFGjBxW6xRG+i28SErAxCBfOEUBCWT
HdM+efvra3zTvX15k3VJpcGq6bghcJp/ucaiDCioXihxbn4IwHo+PYZE8yW/u6vYYGzZ7DKE3szA
gUgDieaV7FPoPZxPZRv86kMm3+qMn99rC6IG3S0R8R7jhC+3YRI0peV/TvwYA6BNuM15Z64EK7wc
znf1dT0cq29cm9pTYcx+nOHZaYy1sbetL8tWIIrpQaAySPNf9Pl+6zL/1Wl9+bqngArLLuO01CAJ
hztpDb4oyH322cQTsZtaoUjo6DSzSS7t4nN5Tu+ur8nFwf4n2peA74Nr7GFkFXBrL7a4GwVbiqxI
vmvd+BfvzJ98MHhPMCHw5qBUZwDw85OMJ7AuUKsnfs++jXaYxTvaoHdf7kvRM5dv3Fi7lylZ2GLE
Xqx8Jted2hyb+kXyyCBKGjddTazNDTzQv37UJJrBf7y/nBEtYmbqnKTxpc5cBtTpaGFSv/G6Tyuh
RZfW2xHJR2Tifb8EcQvGFijjBgZff94s6TaFoQX7r49y3cukcLp4mRx0r+Be2yjRKePaSL/iaHT0
4Q5TE2DMZHZBMKorI3UpnWhKih1qXJi7JCC8oBpYHvPM6zv3PLuiiYbewag1UMC45tUBQfCmPtCY
yipvei0T/0q3TtqqnzD3x9IvZ9fAmSSGJHDxD5ZcyY/+PqOPpdsUd0l43l02y6reWM8jJ3LHPwLk
8GLHyLFNiq6g293kXEj3bCREeUwrIbDeaatNBcWJg121uG9TFwuqsCeVEm+jjH4u1FFan19oZage
v2OgoShUdrXLEgRNa+NKKFJI0sxkrkvjBGtYGx3Y5AkLU+Gq32lrVbsKxOOjqpPqFeQw8ETn0oSx
tI+JWCk2aeapVUCXDwZmTN2Ljtp0CZhsP4Q0qA+J5UijXSMDGleWHQcW3jXojEd5pdJ7QrpAA36g
CWehgXQJU08j1M/DSlyxZYttEdCjIxegy/DIOsJpruwzkTmWoyMl/5AAyr7rt2bTB66EY00xXTsg
FxvsG5Cj7UWkwYbwzlXpnwIbg7dK91P0KDMeF0/ZSCGKm9KmEeknZENSow4vCG59/ZHvc8u3d/Xc
hL1b3Ne8C2NEqdLsaBQVjYdiTie+0YHZ6DVbUyfZw8FvPw5eb4XN7MqPZ0+4q/fqwxidd1lY+PNb
5+QvUL6aHdMGxN+1D4RZderI8C9us73s0xfdEQe3eIkflfBCwDepQVF3deoLqBcdN6YrdYCpaTnb
w80PH9CDzQEIbLgn6Tu/rj+1LwqIZzQx9sDqYnnaOkJb6syr4lSuxhPCfISovuKm2oOAR/LbcAQD
4gzBhUIzlJ1sjcahPhHXUNzLr6J327fogegom6tbevO68K11H8XHcWNB5hac81p0wA3vxVee5THq
P8hVOYfzxvAp+Vudzh/t7Z4fmB54wqqd5c9uGokrChDhKVsRhPU9fV9oJX6vT/gD3rTcH5BVAX71
IYf1rCYDPhhsfI4+37py8kO10kR7+gZycQBBjiyQfVpyvNrMyxwaAR1N6cm73gN0CaqHjnZigAPB
X9xxF5Tf2ed4ipMzikztTXw/1sDGMNACprx1ezRySXYCFNYdnarTe0OjJsS7ehWABDrilnvA/vmZ
m+gmW0bRb9Ou3p/D7jVZs9sbPH1bR/Iqe6w8ifQcv3xU+Eh3a/J0PKmypffrixxcn8U7UbPn/UAX
wikelJc+cSuJDo5N9otnbFTeWb+IaPezc7PsyyaP9FX+fF6ZUfnc2fF2ObJAsa9xSYv1iANaAtgj
7nXT80aH5g65OG0ewoI5neT1ehpd0ZNE1zzqK3qewRTEnxTYB82fT9PWoBV7rCvmCcDqvSrAY6tH
7PV27JZO7HJx7a8OuUmL086CcdU/qeO6TShdqFrdBrNUUAUELttdODh0epdHcZt8k1/GddQcU1eP
ytm5GrYcZZEVKJ7+3mzoe5iUNO0u+6joUX8ezoGGBXhrulI4n9rD8MhnK5Ts++5hZtOXIqC0W+Yp
YPZ3ujM8yo/Nyng602Clxi58Yhck+s+aR13hiJHgEArwmWwxY7qWTzd3PjW0uMXbh7ZZjRt20d3j
5YAf5npvPNPMpEVpD06xvTxkT8PTJ3nzkeJQN/AYXTbUYZKzvM20D8LlbmBOvFUY968YRXxP3trJ
+QSXs0fi6Cx0J1GQcXRYrOZm8C2Cmx/Y+FL3sBN3yWK7L7fZZtieHzIvddml+2cn9cVIu+s9Kwji
yHQHPz4JwcUT18tauNf5RuVAW/3kFGO0W1/eGSuhzzaiKkx2mK+S2wZVS8JUd/gPl+3nRH9rPayr
tbztHtEx64wpnic+oiPv3KK9KP7gJY/xg35k6MTgM6ybSA9kWEtz2BxVripuHlt6qk/k59nkDzFR
cNIpu1NX1Y76M7TWDB9Y/4CvmJqtnAZvYZ7DgOse6nDqqEf4raMvRUh/i5l+oUOI9PickCrAKpk/
XJ4t1qRut6yw1TkNd0V6Xxan9dOH0R8eh2OylvDhP1qRvhWdhQFGfF4ZuLJNhwbPuebl4N9ZOcAA
FJ3XbvgZRdR94mNrqC336b0YmLvcyUo+AFPhGlGB+1aKikC53P4EYqrc6ynd3kw6jG/oXzLXOvEe
LnTfyJ7hubYJjFadaddGxOosjvhNeu+82Mn2CW+bGrQ81tTZm3k/+zDJd9MdCy0PtJMeTW9+7x77
qN8TWX3fR2gf/Y59FuB95xokXpOGy4OR+djrKfpGxwgO45OyxuierZCcO0jHN/Pa8obn+Vi/gZvO
8h3VYD76IuMYNShQvTHkqL3m+3lFaPsxmwG2+VfmAm/55xCn9jkJC/lBVZ7MnOKEL5Y/C+tOR47h
D/XGIL5tWOfv028ruWeuCH7zC58Zya3BBD/cJqaszUi58GXVzXRHzt15LR4mdOmVS5EqheoEq2re
0Eg8kB58Wzf6t6r2BQ84uBzxHc2YCiQHmvkqIGTiCVv70toDhIn3km0ladZ0amzLe5/cNBT92nTM
U+zHH9Nh8FWs7sw7WF/4kDIHeNTBL9NymuMdrbBgdKrouiqoxAYn39EIGVJyHXnt+h1TycUj5HVp
Xfj5yCQwx/X1gT7QXO/IwT5cduq79nm54wQ6dzSdQgwtnmzase8z1onSuXUo+edGyhGsCzsa/+Wm
KW7/D47WN6BvQ/UZBshFtzsQ5I7BXE5emS3Ib+YotLP1wYmHgChr8CUQW+mlA8pO7+J9vUuwgJuI
eHnhS8pEuzfWZQSm3e9ORbEeDpVkW2cwFHdqbJeH80H5zOg1OAnngTV0BYd3f/tvYwDwLfGbkH43
7/pO8Ypxr3iceBf1zrLGf7hq/OpArSl78tPuTLsdjYhXvyacPup7e942/lPM6HF2TJv8L1/ysgNv
s49r1+MbzAe0csU1wvld/8rotLFfuSs+dhYxdvMVIoF7RrN70+cMVr3TMs9KZ2Yet/8heb41aIA5
H+Zd+aKtWtNRviWybd4rwfyYhw1w+MzhzmJO1J/Phzw0VrBigqsnSIH8rq3MPZeG5+acugxEb2MY
cXfW72TFueVDmKHyarJH40HbWA8Z5YTHZOUKg9iyuR1pvBOCcXd7BK675OOWT4XdkXTzu4JpYm1b
j8smvwP9T7HsKZ88GNqqOSi8XETVFvSFi3eZgMqxOOgIzBzlgXGEyZKHNl6kb2oTb/KivWbvXKog
ccunxstD4P2J3YTLuv4WawEAceuQPeVb3bNe8tV4bEl+fGgp7W5TlVv/mw2xzBLwYj7z7DIJgctN
49KfO1tdc4l1X/TnlHte7G5Frp3AfPbH7XDIj9Obvh7i4EIlBlWblgEDV2Mt3NDrq9v5x88mhObN
xBDNis4HHrSZYsnu7lEVcxEq4G4pcIK1upGfKlfeCEz9N/JmfE0ObeLTtL1SeJtOR3JPEmj8yagB
xjuBRWsMmoPxmRaRNtv9Q9vgRPGJRpMca3BVRuhH5kPFQ0NQDxstd37ojyl9o5Rxec2e1IpgQz2l
D0JIuVoE6ZFtK22RSA7GlzwYt8neoAYNW4d2Nvxg2zhwYJedj3vuGc+knig4sUcqIdvj0YtBnwQV
s6zrtnbbzRLEW4zDWhR/W9eOTACng5Tr9VLYBksunwljOx3EfX97QYzPhVC+6H+zdx5LkiPpdn4V
Gvcog3ZgwU1omRmpxQaWWVkJrR0OwN+Gz8IX4xcz3eRMT9/bNkvSrrVZL6oqRUQAjl+c8x0GKTDh
llQu/mNyayyd7XgqDuaCTNpVtjC22fUD/8gfx325ilfeqtgyDNs17Iich2yLxaUiumE5LA/hYX7g
Q7xOReej/1muunvgyvRm52nN9c17/CLvsnWyg2ayGnbNsjkkdyxnf1XBqvkwV6zmHtnj7ceVeVst
nCUrYHUGqYzJ9t7+jDdP42p4Zf9IdP1lPiFLOxHdF7ATQ/f4mNfnYS/vw196LT7cTfQCYOYYvdYb
+1iv3KPzPD8MCiz3Yy6+sZRBvBm/jPhFPPfJ9VIemlXzhKTtttkGG7WtJlwDC01Nyx1dvTc5r0ne
cDDiJnir34jpQKn+LT6GvWkvnAMzJ4+7qjuobX3bbtgTBkd1w83N7D25zzEmk02p115C5uFifmwf
BY/qG6dddnQTzsEYKGnf9Dt/VG3b9IPEqPAzmK/fh0Oz/bK5rX0GYAt25JojIIQFvzS2JJws8lt0
E0sm/9MWbxsHGuffId04EMQ280mRvHHhfy0AxZG0l9tIIaBb1m/2rjlcxydrfjHr3IIYflDuCtMN
yibNE0HeNAeTf+Oepg/2h1TOXNfTL85keeZwM3f85LfgBaddsmiW/q56Kh/8Xb7CaXwoX7h74Cby
FcYezP8v1CvfDbdrvWHBMNxeg1PujEt2xrrNw3wDJ4YZJ2830scPm881ahm3WgaE+ZsZj59xLUGm
+BCTrRqsh3a97Fmz/8VO8E9Gdcy+WAmi2GWAIv449YYRyNyH1MwNoK8dQRhbvUfYui4P/S8WDZI3
eOev1JpmKV/wYWNjX0w33ZlHePlXo5x/nRryqyAqRmGL0JSh8D9PmYKkTKwk4Fe5Tg1ZdoADW17Z
myRTsO4Fw3X2/mLJEVzHy38YwvEjXYReRIMDor3+Sv+g+4s6qAt5Qiq32hg/3SXtKGVX+nHVKvVP
9RYeLcUM1fDeo6MOnsvD9ACek2wmYnvoBOunbFVt7GX5YX+X9zj5H+otAa6S59GMD4Oupl/JXbSL
HhvWXNPa3+DUOUfLZE+iAuqqc75R73IZf9WbZjse3Xv7/H3dxpo7rOMIky4FV0R5FG/JXXFTr+TT
X87f/+oN+MN7Pvi+id+MN8C+C7bXCnU6phRF5SVeNsu/9uL+ybz/+hn/3zf8D8M6u4lS0x74edle
MgNxaTQIGFpb6Ays9XXL8Ffj37/8iX8Y/3qRAtoh+Ym+YKyCSmplUH6Pm/xMuvF1+Xf3V4P/P9mz
X18ktGEH3ApY0D9cVbrwyKzONUKXhVqJjfcJkmrhU8QNl2b7V1pFVPV/cg2HnslNw8IOc/g/X8OK
NJIYOWOySb9n+gKC9BZWf+Ah/cq0/RDl7AVW9L2IuLCOHspDAVzgnJ5Z2s63eBbTx3Y/fVg0m4+j
WoBuK+6n7/kUf5VfGL8euqf0FmJHdk7O41/R1/9E6okf24LPSt4jaOE/al0x1ddmCS9iQ199Z86L
PlgyC6f1bY49KGj7tWmX4mCuEIz/vgj6L8fI7+AirpP/2DGySnvIWbL+b8sP+M0fxZ8gjPj6340i
zo+QhSiU7r/bRDgkfmcjuD/+hgwQV14AktnrrfAbttwFqCBMyLs2WIEQ6w9Lg74eZPI//rvzg+MW
YS0cALZDV+bxv8NGAJH+T3cASAE2OzAWfK4jLFMAi/75Dsg8V+aTk6uVZ/fy1vd6yrV8ziE99l9+
41+TC0l7I1X7XOUhD/7RQTEwoDhTLrO/Vl9m0tIWg5zf3DQ8gpx5D8PxqKRzF7pM2onB3eX5yDFf
oDgQ0UsW0sia5BiZHQqCqAme5SyZpITTU2yWr1WHyqx0tYeGgLpQBCOngOEfbT9lyxSWxBz0hrUc
+6FddfD5ETOUd0lEIh856McicMNVGJZ3kOxamDtQUmM8sStoZ8WTGUfBfp4I4qpJvVgWbTavDRin
i6pknoUL/aTd8qt0Es3q0BvPiUMhPKjxkuTEPs3aZI/RtBBXTU0WD1qwJGGR1FNijXF7IQmvX4Sa
UKxp6AFeR6BrYB7myyhJ7ixZYUZm9umlqEuMsr5ETeauzd7D897eOa1NHLVp3oOC4rGXIIezq2pd
Tgx4Y4SvpUsPmEOK2jbJVIN+dq/x5oYmLN7/5mjTp9k02UR3FrlOVeGfWmWNq65mZ6AnhB+20dwD
eHudtcGAL852JL+eXBVfpK+Zb0bzyZpReoYRIhZnosVIHmZxLSCGYNUNHrsBq0dU013Fr61xLzFe
LAEeXqJuRH7rNuQvhvYybNBAB4Xzkpc6Ow5dC5M1RAYLPW2FDZWpr0kZKGADLbLMPc9B/mLKlkl0
3SDzLVS4kDHscmRR/VJjIGfOFexSEg9XRR9X3wWU1kU0lWqbuvOwNtMwW5pz9dDX2MIJpDnKlA7N
SONXiLLdVpBNt+rnkMbQ4b2JAh0TW1fFR6DALy0WTopaUZEPB1anHBToT8twlpZENhlIpuAitVkE
85Flnn+Xd9UhMBVrGpNNgMTqzAdsPw8DduGgqaslCXV4gutRQD3KCyREEdVvzizT0OkaaAdY0mp6
LU0WH2H6lGcxvTN4TwcQ2KbrSpSzBR0meWxMS/ApLwnAuk+hY1NFiuLJ64U6DJ3D5HPQx6Sxfyau
sbIC0oXMxIc6MKIYraN5BUiAEXziRksid4n9AivGDVDdtb2ozraWSB8nzdAoa+5yn8WG6r0PbNZv
+RxTs/TDl1MVn5nP480K5ElW4XMmAnClkIDW4zxP26KlG64C4rusKT3WzfhkKuOjC4sjQGlu11SR
q6aKrZmY2xFtWJvXBwKB7soI2X/pBMi0x/SOdJpPziOCdNpVQYwd2O/goptsJ7t2k8T9xtYZO7n8
LNFK60Qd5yE5tQZu6aZ6mDPvmBXI9Xnpa9NsJAwlZxuVwztBI7+s2fkpbdrnkibLNmhuCnaRqaxO
7dUZnI79L2fGEq1JAApRT2D2nR/tiC6zx3mFLfhokeq3Bt5xD74kYqBF1G3CkVUL9ekkKcF2acjS
MD/n9nTfZFIsYlnhU+iZZcfh+LOQ3v3clVu7yveZp94CMB7+NWu0bcLz0BU3jdd/TQbKfs74+1Gl
pywN3oKg2BEPmCyjYlzHDnVuGZ5ITrrFOn+IdXBWhnc3JAW3ossWIA74hkE1nwJYCJTThJVpFOZz
KE6pSYAVfNf7vGWZJIP3LvU/debfB76UUBc6RLbizezrR1uR+hrHt1R5h84AaIGmsrSaY2z378SW
ZjdqQv1teOrUWIxH0sL5Lqz+OCuTHFBGMEXIhk5GP3XbnV07Puo5pCai1SnBJS6JH687msJoOOIL
5A8nOzpE023YW8zArGw5ZNG39K8o2BapugF7sTHQam+MVd+2x1xlDBtKCAxk3rw3c9qvDN48TOkt
tOispP+GhBJkwTJMK3GCgYXhQ+PvyuE0LIs+/crTiP1bmPlkszV3GUQUlOhMZ4FHlWsy0vKlaTTe
sguTo7AZg6c5+fGWV96pinMhL+wbz5kvMJmNla37j9ZPEez7eNJtubfqCDkgHvw1KJeS+DGKr8Tx
74uh61gc66Vo9U9Z6LcoCJ9UbRL37nHCEKSM28BAcGhb+aGcpdy4APIWcyS6rcsw00uxa1gmUbUq
/xR1PO4cXNK35dwQ++qZGtOG9EC66Se7Qittc+kt5oK3re8SuUwJ772ZMusi8p65ZK6Qu6uCBAQ/
t9eZMOZVkJd3kTDTY59ZV2QGv4lfMVcYyBdWc7TJS/O2JOh2rbo63eYgTnhYzQt8jRVOnOK76OSt
kOgDG8UTxNHZcxSJL8KYt4ltPKsKZLJQkT5pG7kTQU4LoxY7r+cG7oyXyVIb7fmQqVN3E3oQVni0
lE9x1vnv7WydUZUlt7xhrGkc3pk8L95GdR1CW/57HubTYhhhWzepx4Nztsl7K/CIeOnfVVX/Vdr+
Vtr+57SvRT1//Pxf//NfK9rrl/1e0Vo/aMzo+UM/hLdC4fqPJa3Px2QDRABk4JvXavO3klb8IEgp
gJpuMRNB2OWj2fmtpHV/+H+rQwMmKKYd0vv9WyWt+68lLd+CZg7UAU5VT1BX/+NggtAmY+YJMiAd
tNVrZ8gQPpJhPntpTMCYJNzxUEiTMHml8S1EbR3dyFIOyIHiDHCvjn0LjFIsHGfZkckARGi07jqp
nnBxdmg5jBw+xiCIBB6GilAzX5TtdqLGZ9xiBeVPgGT9SRaOCjZlrRLgIdR2OKxhq1Bld3F4Sgk/
fyP6rAELlcL72jZW5+cMpOfoBS6x96payGgrQ87OvMjxAHTs5quA5HWvfAVqlRw8Ibh5+3KK040U
WeQtIsO0k3VaNGDwo3qeYchHNYJE3/iMdQQAhJRyy92FxBLcdLxx29ofglNCSS1xYsb0kY1O3IVO
omZeWYnJuohUAADNlROe+nH+FbaQ3ZMx7lCzTAE0UKXadU3i231u5epWN9SAKq27Fipyi6fcm1Da
kdPY4T7KPIa1vuJHAeJB8WT5FH5yEtFxtpueyrWDhUj+MYMid6ZnTft4H9Re+9F75I6ETad+jUVL
9WRP7tlKiWEvwAOdsDp60zqpSX2uiT1eF1YC47wi2eIMSQShyJWFmce9IBR6MA6kEdhrDcEpWyDV
Is6a0x03YddGSBh8QX1Zamibc95w8Ol5Hl+pBewbFZbDsM1lQ3ZiGPQOHPMrunOwbJRtQdB4351f
45uwQM3ha5JmlL6OtjucZlUM9conuqBaWXK0Y4CXEysSnYUnnuCSRYfnWS9RSHHckBZxM+i63uZ+
Z++r1KjeJ39Ce9HhTKugdqyyphoe60lYl2iKi27nGwaOznZo21VEmiLaBWsqWQ94GfIH25sVVaoR
dc9JnUzvDoJOgd9wLj9iWCwns3LHNzes5ENq6vwQNWL6NCtJpdM7Mu2XKVf2rWr7/Etqt92UVixf
CU8InmrC4O/Atcdrt60pGeYpaPuFWSoQRTLyootvZ2W81kNjhHRNrXs72bqikTLrJ2UWDExSgtJB
plVyU45euS+cOT7a9sSdNPa+9VVN/I0Bq+2uiE3nkrp8/ItQDuZbPXfxYTbj9jRWTgnU2tHqTri8
fnf0CSon/pp7EGBl8WJYyXAopwgq/ZAPVPuNXwBpmhP7bCjXXcHtptxMPHVXZQH9WtSb41XPOUDs
VyWNKiulsvs2CQz/juO2hbtKcvb1nIhuUtA58MfTHHchM3ZI4zz76Jdvkrwdzr5Jp7cwpMdnWhrQ
xQKC4O/KfvL85Szm6lsMqniqqF7vAZYFZ+pqhD9JqLAPNaacaU+Tma1V1km5KwZVrVVlWS9hGZEC
EMyBFa66pEPSZdo6WV95wEfp2tmRhAyWeZY/Vz/DWMXPfNIsfclfKZ5IC0wKooeleoP/X8+7tkeF
2MiKTSTh6O5WDFl24+aAmSg+OVqXQPJCpLNd9VW4Ed8mKEx2f0WOAC3qbP+UYwZ/tdWsCFz2Ru7g
oSDS9FotEynZNKwJ3cTs2XsO5aNpaBZHYyeyo6mj8lnnPDe2XoYCZA6LAdPiHO+LHOwuaZ3UPjHH
91rooXguXDEeCpe0SsSBqfGZO4jqkUiMw65uKcRJPKE7cbqKPqmgqT9PEpThquf7P5QQFBm+c9o7
6LaEu68Sb+LkKRKTzelYm+2aPPn2oWir/N6b4SMvxFCBrc3y0OjZMVrpSzAkzUsAnOWYAv5Jl1Zr
1Y/pkBiP9Jo5wtfaqzUF5bX1b1qX1Q9rAqbTbQqAdpGUDttAX8YafLE7kVBNrbeOLVPfQL8zt2Qp
RNG6ts3hW+aGh5tZFfRrnWViiVBdmV/EqK455HZ76Z2yNTcRnz7Xk1E13Em5QTNdNdmzY+f425rC
7G8IFr7q6A0z/57SBvMi0cQrlxpzY6R9fozckgOjMIf8MooWdUmN0Kqlyzw4mtZ1TDR+SbtLLmHd
yJWsq+pQFpr41tishlVUJsVdMwDOXfV95PO47BpCJvJ0vBGFgXNzzGNETrFzjUNRlJkXONc00PTy
zaPL2fKgwsz46oHTgWRoc3EvPYdl1zAE6uR2JZuLaYwfod0jVdF09BtLuf5GktX7miml8IlMubsd
mAYQt2JCqyVbOyNxc3KiX6PZFaeCTvCb7JGUTRd02xuG19b7IGP7hiOIhUE2DfXa9zvc5LPh34S5
4Gglb8B/J1FSvnO0Glvb6OrNHGfkGyddab1HfiZOtAblTcLFzR54NA9O74ag4l21hfcdEaUdhLhr
5+Q9Jc7DWI2jTQ50bg4eXaCqvvLOxAZDiMLRVZP12vlcE8u+xVQUZU5wQgOPs9GzcFoGpXGwsyp/
CKF3vfVWh4gzLcreXc55YmNfEUn0HaUR5mzsaNB687l76G2Rvgj+2a5qo3BTF/7ESQLi7JhTba9j
rDD3phr6XVC6mPUaPeMH9qyM5acBHWw1VCnNgymm5JJqN3mu2x5QGoMqRmh07O7ZkEO77YKm+Q1X
8G/V2v+vIXOvPNn/bDi8/Ci+Pvp/LKD//hW/F88Uuzb2PnaGpMNi2qA4/X0e7P2ACQRAwyQEkXXi
ta7+rXj2fgjqbIoL++/E3usu7v8UzwEMIqi2Aa5EhsL/HtJeMD7+x43ItQ73TSA9/GdfFwvmH41E
o1PaLicICUhRtJzE+CSkGA4NHfo+snIsEsRwMBT4qZN84lhJu3XRO8HKNnp9J0SZ3HJCRLsgda8P
chv8HdWDdEt37abNzaxKIuA9RKEJgbGb2mA726fBEb5etctVpzdTnFsUu1ziSTLrdZvx1OtccAp9
kJiHLEc03SYVC/Q82NldJHcBT3uA5GheM9fdRnYLzixOXTwe42tZl2TqGM1L7YzuMnBj/Wb5I0dz
n1+CFrVMl+zhn4Mb9zfEawGg6Aaiwor201Ijed2ufvNSfUqq6GjVw3vq12fDLe8t6SSLCNW6YfAb
luNOi+kh5CELc845yJ7Y6ybXBf6rkUlT7z3mfbBuPUgJNmPYpTbRkGibZWcp5GPch2/x9bmmXUk4
uqq/yqTddWO3TXNEvxpE4UIQat8GDLJIt8ZpPZQGLIcO/VJVIv7M6/tYX+WMgTgnjHRRENA/p2Wz
iQzvlkfLnespzH253MYqvGMg9hxVaNVHf0eWfLG+Dob8KZdHI7G/tJ8KhjfjL3PQV+W4CT2gnE+M
AnAS5oz6p7xByJNaPmxuXaKjD87z1KG6hQ0KlTF4ziZ0lem1reDUzRZTUKFlctx3ZxofXT4w7D4f
jU1CD4Y1oqs9JpaYVddNLjuQse1lGvtqXwNNVEn6USaetwtEdSB+A41/Hn+l9vAWRRESxqg+esK5
lO1w66f5Q0c0tOfm5k5M9a0lkttSgPSJon1eIHKPWy4F0wy58Iz3IMQ0ZdWvcW6ep4JPo5296vr8
dW8Ms68e7CpqzmbE9+o7ZL2jc8iEqNaizm9UBoV8kCNi2jAKUbqN1po5FJp8M30xY93BcFQfKkGz
pmKrvOsVQkrLkEt3jJhk1/5LmzG7ENR13Yx7wFOD+UHhoddD4MdLP9cYwtNUbRoe/Is4iKojIfY2
BWvfr+aYFwCd1lo4Y+izp5rrEyXzsMLBk7BB8ODMinbeZ2Hj7jwwxPy7xDl0AWFYXln5KxcePUKQ
RK9SN7HXrVVi1IiIbTc6gfOzRe0XDlAqUzJzkJgxjCxCmq0kq97JhKPnSx/imtqmLx1rGWR4bJif
oUdzMpY6Qe0fqs4EM1DX93MMdqWU4bvy5Z3bThhjzc7ZOD2j71HgIVWY7Bap0XqE49E5dnSL6yCy
ajLhe71SI4COISwl5n7vqFwTkiz+br8K71O/yk9EnjcrBcl/QXrMV+WjqBjMuV0UYcBNxEjxuS5U
vCHf4WOe8mFpgvBbUA3xc+Garhyy5PGUmB1veOEv097g3m/yYucaFmlsklvNK7NwEahhhrXsGEsC
MQIUQIW3FNoZD4zUWPi2w5NXp4jdwWiyHhh3nDBqkXfJLswIR6KKOXsxk75hZBQmMdOYVvwp5u4Y
j3ofJcaqJODN79zHxEUBV1TzszLpL/2OqyRJkIUrB5iuQNMq6rs+De8jZVJKS0wAbs6cEzAqdCFw
cCSMRO2mEe2H68tw2ZmudWQI+DEIbx/3TQNqROAMjOAWDyq7nzJ5NLmvl1PAPM5ocwAlIkP9nxYY
Ln1rPicafqmdq+YEQ5erH9UiT6yFpULvNu0LngyF0Cu3MXFqWrw6aZfs7RyNa0SwNJxs1mzGVDwb
QmOIsHD6yqanrGZwbqSgBQzRnqLrPUBhzHZpXYjKWnfoTDBjGF+hdMmns/uXyIGK0V0nz6I9Ms15
ceLpJ3zvlyRNkUNJ/+K0SEft0EDwX/TApQIOWFkPQEB7NDhzGx8MHDxT2b2FnbmcPPuBYLx8UfvO
rVSMJtLA2MFwfh68ap9XPcq8CVlgJz0eIP53LDnB005uO4ViWFvlusqYHE2RGS1yc2ypEav5YpoT
ycuZhI0g8ofM913U4ghqBexmsuXolCWsPTGp17JjJ5dgq1tbjRq5URSO96676a6rsTISwxo46msb
ukCAxjzdWK13EZW/mbqGFHIT7mje8iQVHYOb5nP2yzuztE5ktV0qn5krBe2j13iwT43hRBnuLwq7
eHHGGBlwk3yJLnoVaUBgl6t7IEddu804zvcQvuiwU7fZ88SDn67tB2mO3m7MuFUGK303rexipFa5
IfHkqYpkvGaE4PNRjzQAPF6tzsYLzjYQAEehFrafSYjx6sTw+MXRTIxSQ8PssPpk7TYB+lKawY2W
6lE33i3KJW5eXT2WRNq9kF6Bcf66OgZsvumFgzGHUCz8WRgr3E6X20YMJiQ38E+27T55bFuXrq1R
egZcBNryUVoTbLojX2ZXeBTZdTBpZv3M2UeyPDYsvlxYZDiLWfah7nDTX1gxT6ryt8r0UIUyNFqm
pslhmTn2mkG1v4lK3eAC9TA9iJJ9rIWDLfaUs/Gr+tXzWe+5XfM6tT0GkGx864xkPM+uMZ7J+sIU
OevPto8umtl9S9/ZsKEt24wKJx6eA1kdDGC8rCrCB9/IQTuxxmQJ+FPo61RP6Lc6Yu9TeBXbkRDS
TDIj6SaRCw9jDp7Fs6qE4TyAo9qJvzlZ3R1f9FKJqyzWMsatsLLHEJ0SW9fp11zxLByn5oMJjlzK
AEGjxI1YaURbAduRyKh/+e0ot3msMW0zqNxOQX2aZ+TNofhpdEP9SGIdBzR9KkJxNjEWgaYctNhw
vTBPF2Ef7oI5fHRMRnxWNCcr1wf9o5qWA9PoQEprzoyxbD79yd0Bb0WBLXDBDHN7ttT11tEs6noj
q9YBeoFYQRFxTfSLkJLTddCNX6NpDTsBCt5penPlxE26bkYYhFaV0bRFyXvhDewIBsnbNCRksBGU
txptXFA5wYusmv1mg8Jil9hYvBT7/jUROP3WLBDdh+V8nOImw/xIl0TyJ8glbjbRPzfjvAMIvWfq
8ZpcZYihMk7RtVXKS8xrTt1cghFhdtsiFU2dgoOZa2elx2ZPn3UMYuxzVe7cF1EV7RrPMw7hxDBX
EYhkBQ27x1n9pIElHoiBx4IZJZCoKQEaRxjfwoy5Q4d0vjjNeFI6ZVpL4XWICEjY5RaHkZORdEvQ
G9oFHYGL6NpXuzRY3aZXKqQV3VRtvnM61Ae+y6Iwou+Ogpg+fJZbf+YRZfRvKWdy0BSHyKcMiviU
mqbnGT5jIsIc1nblifn0tzSLJyZU36FmTSnS+Ku4HrQk3N1HEWW6P9fwnaz8aaoStvQR3jpKEJ6f
Uxit4w4Ttt12xZpEW70aHVZ/YDvR52v9bVkWcInW+5nQc7q4kSmibQnnqz2kcbnzCILlEpbhQnjR
d++JajO0YbuOuFV3XdJMZx1OG6cNd0w5XkXdvad08Sydi+ehNnYUg6uq0w9iQhed6fvY7V+TKTxZ
zUwUAPtzCKW7MaHhJo7ho0vzuzHBQlrm1TtUcPBLjaE2yrXVO1ezWHuUJCtEEuhjjPCJh/Vj1BWb
ykoQpHCrGNPZS9jMzsFPTZ7RqsAGCnX/QRFeVNZ0ISIARcJ0ffJdscxM6hzVTLfpMC8ipjDEoJIC
6dvT95TjxxkHdSSEk8oy6ZZlxQnkTi2wzezesLPvqYhRkY/Ox5RSkE4j7+l8HSS1A0S9mrkQCI/O
3LLmrWGJT+FNbNPvy6I82AWZQY2UeM7cut57MnX3bpKZN3NePnmN/8uI8+9aQiprhYdN0sD0gZvY
OBJL+m1OGREPbpCu/tYu/389FPg7Z/gq0fuPVWPLj3b4Jf9st3b9ut/HA9YP23Po5mmIoGr6V3Dv
7+MB/wc7t6syEk3Y9e/QKv42HrB/oJmEvREAG7Fp2Zkp/DYdMMwfAlYDyzgUuoKlBnXuv7NcY175
T/MBnzWBA4fa86ggTcEu7w+KydImEteqYQYrAm+Gl3yY53BZZR1QmDJob8kGjm4zZ2wuopl7Ut0J
JS3Xta7cb9vv6YKCYgAdSFhbiEuUoSTyn8rUm0L547SYpz6jSCvM6G2o/GKXRqanNjKqO/9DM7IX
m2nMrQA6XqfPoQ24LlPcumOsiAXIZPtdo1QAHxzJT0j3+pdMyS47UZKE5ULLyMJlI9xSMEJ2CbGJ
o8TBDpm5xj6QmcWSsG5/xnPVvI1jhO/OrOdHkkL9+5DlQrw0GDA8aH8yHvw0JFG1rMa1303Bs06n
6VnypHurc4WKpGVKXy0qu7NfvboI3mMrFbfG4LLhMxsr2Mo8z5ZtPAUHs7SNi5dOxaH32bTMbmVs
SJ9tT4bVVNP1Ds5uiFFId11sM8SYzexedRGPhybsqidTFPlz5TeMluuBrUDgpBdPagVqKcs8eJVG
HOxMZHvwPr3o2E7SPLlNh3SXaFOe23Fqv+i2TW7HcbB2fhCXF6kalmCiHrZaZfU9Cy1523eqf4Wt
bJ2ycIaokNrhz6429SfyGet5FoN/ZycWRq2WUEA1zcZ9bLfFkQETSgTHwuTo6tbYp/0Ipaiq52dq
WefdKKl8KPsQegDEI7eH07kjuytzGQwnHj0Sw5PiXkfSeRpIl3gcy0nfl2GWM9DxjfM4yWY/N0xj
CC5B3kYs9wPXGjVizkfp+LU60hUoIpL7GCamO9+QGTM2C2JhQvr/ePrOmHbuy5n2b0yV+nStxn5h
D+mvazeM74kMb38GIkHBFkVldxcXpn/pGhdtlhWQ9mqW4YuwJwot2wi3TZXOtwXbIXyson1Ky1Gs
q1mDD4VDdCcTCfS0GoejZVjxueiyhrUFA7b94KR0BqQzCj5YHe2ttMc46UVOyVzKZBvhelHxYIso
uYxzo88juw2i4Jkn5Lh3erGK2wnpVik1tEDDqudFrYMJD7xlMuolIsVzUOp1rFaCyJ/3vhhZgslB
EHiXG5eqbNytDI3yHYFJuGnZgiAR8ZNdLQE16XbMnnpRlD/zom8ouER2e90QblMy2WDRGWBTR6E/
LO7uvcNMaicC7CutEeqdqVr1kpmjfK3ignD70Mfs31uwVWdX34dtXxz1hCpUybpYVsLVW0kBnixz
rzNvqqFB2TFJ7EoKjmDD0Xdr1nl6zzlnU3Na021IdCEvkjmYcjyicbTH65p0dzbEaF1yzs+9Y2jn
1xB08uAlNlqzGtp2X44GVDuGNA1JNA9ZE8ilV8x4R1SPp1Lk04cjhX3ro2Pax2ZTvRQxKtWBoB6q
1GIc+CGMhRZ2FMf7rGrdmHIvUw+KtnPdjhr+WFVOrzVigm0e5d3BDNrwkKUVoeJkPu6HBthlVzFh
K4oEhxwv464aLP3ZweB4r5u6dMGu9ghb3E7kAZMHGEhTFESIlUa3+yQCNNZbXqLAYaPotCT36q5w
LHnqNfkcgsCX16rtuFLrdjQAdMjuI+zFUNDajyh5EBkBr4gLn2d6oskKQa+I9icgAwTuX87Odil9
E84CAlgYBnJ6zCKVk89s1z85rWtiG1v5qaumfLP7fjj5TNGCZVSN+o3JD4VJPE2GWs5ejd8rTrqn
3BMGbDOSqYBwRo0N1YBBN31pAf81MQewSQROt6ta5ozhCjcHuFO4gQVRTbl8vySc0FhyhQWshOlw
GYKyKLFN5bI9ZfK1jup+3GtQQcu8juwNiZKESI+WnS0NaVr5ysu8od3rxoHe8b/JO7PdyJH0bF8R
GwxGcAMMHyh3ZWrf64RQlaq4B5fgfvV+WPZM98wPG5jD3wYagy5MSa1MJSO+711VhxD4ym6t4Y1C
eJpf+GwiZkJqAW0smrazz3XUTB+wIi7qJFvm7sYqeNW6zkO0gCod7sGXcrAJDpTXDOXsc5DSbb8X
2naZf2Gar4bcjOANyWTYT8GqDnneNPPRmlPcl4yphOt2vgu9VAwLC2tpwu6xN5E81WVoPWk7nhkI
Q1tdmqQ0n7k91Hjc/JIsWh34eLmkb76CwRlAo9o8mjbUoERbGcZhRcWkcO+duPZzhAUOUhYuatCH
NB+RkUxw2Xdd2stzMcd89RzQpHVi+s6B3HhVt/6igtdK9kDFgqrugXRlTtEDQoqeCnDfKr87XaVe
WS14K6cu5k5lBcbJ20clN3uiBQGcTaEjOsa0XIhJ1cYtd2qEaGBs9K2nnNZZBzzLEt/b2cEGJlI0
soE/onGuF2g0ym1a/8HVY3zivV/Xihmf3ULp98HA1V1VkwtmvPCD/0oosT8rj/GDxKd0fK4CJ59Z
MIg2VaKS7zXmrE2fhvqVgHJyyaIFVjKowZSBULzuoE2bvgY5UEY09v0bM4N6bnQVn3o9yAtNr2qr
614+WW7FBTGTRZOxuR1yPv+bkbMY7Xph10fRzc2pTtmYKFej59WmEug6z6P6q0RsyGBkh/MhQEIP
IqiqLc3i7bc4lvqylPOpzr5mzZZOb+up7PT45PSW8xPFfkLLbYCsscm0+1Et/nAf245+dHwnIhWn
Tu0ru7K5LB17LgAL/NkjTX3pcT0HXQWi51iqf2KhBHtjKrTffTQih77ywtd+CqD/3cJ5zaTXfmVe
mTtbqWMCMpZlVYQndvMdrH/ka+bgzPnjUQs+xneiMvV28eP8IDsXd60Xl+M+U8lqhp49TK38/t2b
oJLLfZq40XbKMDbwa0e9Owjl7pWv++t8tK21uBgpxDQNRCrydHu7pVuKhyQP5K2EkKRddFE+SG6R
GdQe2Ty6dM+PHLVJNwY/srwvd07uzhAaIU1WoTLlq6kyVOVQt72zMVmn232YNUSU2v6yhr7AKsQ7
09nzr4YtFEskvek0AxfBNfQCrGrc2bdIMezX3Hg1ukyyWenwMrfU9QyXrlPhQVM4Q1FVzjULrDDt
q5HF8Ip5DUCLy9sHrWupbGMdwrQwmBJQzk/XdDLP3RXlMB0DVGn7idVvN9k1vv84y390kIS3w7Dq
jlK3J5Rk0AMKo3R585kxzqZ3Gr2ZQGdBtBqkJqCvgXrIyxIheo4I4gd4JUnbRljvud8VD1q3QFJO
245Hy8mjW19XyS6joe22zprqTXeeA/ZkFaexbKxvbpEVn1qlRJo2SesBjoio+8GVOKGW8lupHmlr
M8VGzAHPnADCJapPpaDSwpmXO7ATUliUpc1FNfbyZeQyn5Kuki+JBWYrs7kWBFd68iEZg9Ts3HkJ
norIG59XgxeAdeCigonF0m8pGUvjrUXVvCCMwiX9p9TtT+5Y20XBoNCVG6ePGWEsz1nQGDXcwLTN
AmizXeBm5g0WV2WVJ3cq89aKh1K7p6wazAOvI3sQsRDIKrLae8FRhT65z0pc4kOYjjjz6WIiusri
ancaVTwEq5K5pWgYsEpZy1tvhSQf2b3ToqpOGtyuysmz62xkPNv8n1l88QX+94vv62dfU67zV0r8
v/Zlvuy/9l4v/EPw1EsWyt817+va+be91/nDhgryPapxKHGVq9zz73svUpj1HwTIK/Pt/KkptVik
6QP1WHyVQz+Tg9703//tH/JDzT/9+a/1rv7vaMM/3a7r3kt7jODb/f62v5t7/ioq9eK5U4go/I3P
Z+MD+QTXVxCPPXV/Ypn2vp3QH9dNofzV9z1gnS395RJMWpwb6IV3BEeYJgomklvwrwDjkeCk4AOt
6TmMc9CacKh3OSDlYUhG8ygqd3gdu2rY5lRYkiCign0iYXC9hL9iGJS22GN68liHO1E32NOHk/SH
X3hJMHvjGtwzaTsX+jrESSwq43/m9DxRLbfR7kS8do2HqGObvYJaQEKps3ynRUYpRNkRB9bxhLZx
mqH2on9G9J2kTa+NtkOzcLvXCv956zdkG4wMahPp5NT3yRlD9tCzBEPoV84oN9L41FhOMdwIcQui
LZ4oB7ob5jg4hekg9us5hM4tsx7yBdqwdgRWReoJd0tR5Ju8o1yUlr/qyndYFYPMIrUhc0Ki0DxS
skpWck5WQqE8dtbCGdP7wMuJRvR6Lo+WwauGnmfVF2Q7zTExnWzJEPwOgXpoAG7jGMBuVA5myTIn
ZcwlcwyRprrpYGOPK9B9HK3R3DP5WL+K1LN/dJmRH/bqSbBCJ/7lgZ7t0MTqN94GZ2cRmHkpZvZ/
WaYtGSY4yXZBE+dnfr/hXsMUbcpZeo/0nzrHRdg19n9Qzp/uYnADcdthRgnilGqCjIMvKjy1N2GV
Youz4/cwgu8UWP9vdJLFC8nkdjO92hjeonfez6i5izIxOZ9mbrvT0FfhTdjR4R22Tvc8Ltw43tj1
p1ZYZiMEyeZUw9bPuRu2b2XQlsTfFdRSFMN61Bey8a7tig2hldIcpqHEgRRFyU+FEQ7aq55Ashu/
qU/0vTsnGHL9OtB4/h7qiiB2MRC/5vftyS1z/9kKA40soHaoKEis6EN3Q352m4jXEYUlwioruMBJ
EyWGEPmpmEJxH3Zd++7hk2BXEJnZ57IWl4hCy3s2lmVHx737YlADfGNGa7p91cW/Khu9J08Tsazo
Qut9U3YzqTaWjzdDkHXRuFF3crOsvx0ThIZ7D53qQzYqc+fa9fAFhUAFg55D96AkM9dey2ZVXejU
Q/DWjy8yNfW+ikrvRuusexwmdx1eEVVcD8lC3iq0/iNdu2KbYEvbebTOwik7bLVznCaPPLE8vKz+
RBBWdg77UXl5s0f2Om9E2DN62XqWV6zLAEpDSFQ7PvwnW9kBQ5nXtLs8JJ4jXOGrPCfFcTtkY34x
TNSfY5dE3/u5hQ9IfVanJMG8dxWNcRJuGBmtb9NCvs60mpJkn0dHVVjzS6I0oUkyiotbclbNJQPu
IxOxiCt8Y+kyY1SpotdmiAjzjPlNkhcYZRPX7Qzadl2VSXIrK+7q0vgtPMRkXY2tLcl6ycZg3Ez1
TOaIUm18aHzJeL5gAPmW2Z9w194blZzMRRLh2rNmG/je0KJ324ZWcRgDD2Pn1K9VlZX0iG5wIfVL
JVHFGN/hofYgJciqQ8ZD8o+nilMdhRZRSkUFO4HGekNT5EdaNQHEK+iHQYoA25+zNlQmegrqjFiP
YWn2HmjJodE2XSdWgA5+qV+TNLM+FonxbfKXeJNO/a/BNOWhceDOw9qFBtU2Iuh89ZLNSLg9HWGr
pGdlqUy71UsR7fXooaWJB2vvxq6F6FQ6+FQTa9OgR91Kp4oOPhHyt9KvlyOf9uSac18ydo3LPtcJ
MqeSktElceuTzn0UeItf7mf+kxAexF1aVWoOnomIZUvYJ8keIJ4zT22CRhLyxcfEemyLHLlO0KWf
RR+UxxwLDgdFSGR67Rpmzrr5QOyYsLRMsJsGnogDBgGRkMshn11JSxMCzgzl4oYVkTiHTBPL4vqk
ihTOsCt1yqZZd9NxWWp/XZvTU1bw9NX88FVC+p8OZXHCaBfs04DWVOKCqx0+kuXcdoQxe0lNy5zf
1TvTzj2CicXd2nKWnwy/zJZRTrJBTk6UZRQCh2RY6GAIbFqyR1klBx9VNs5dZV7HrASBZMXfjlmH
qnVo1Lb3iwjxFJrj0sH2sMTGQjSf9Jex6ah7QXx9oPaUBuBu3iSuDrfZ3JOr1vWvtYNkM6Zs96ov
opnrvfdeyT/GsO/VVXv0qQEnsaedV6VDj0MYfXlk3diyKA51DmhwiOtZkSL8m8uSoAqbqcWAOCDF
Bc8iy5esJtOW155Cij9kdXo9WR0gH3ZWyhJKr+z2xpgBEc3cpW/J6OSnGHilZ1VWfKtE34YmN7er
sQLTqfmJWCOhP46PhdRutPFGZDE4BonDyUgZRaAir+fcaHDjJbweSgxUmKxJQu1bAsTo7j4PXh19
IK+O94PVkOqfkUQ2thaRf2Ez3EjVLWffYBVF7KP3i79Y+64KgqeUJf8u673kGURAExI7et97FQcb
dxihz0efT5Ji4N6ayDE4Tl15bmYfI+TUuTv8REBQLeqldlU+NaUI3rtu6B6aLgQgXsZ8gWJbLCR4
WsfJoeEsV2xFpXexvdp8SIn3hCZyypaqtgd99zxP9gp0Zwxf8JjXp2EFhYsVHlZNsRAAZk/3tkQj
7hWRe6tXLDleUeV0xZf5FJEoI+1AeFsatdFERb/haMdalpeGj8eOenZ914Yz7EEwI2IOVjQbkr04
9yvCnUfxDyKI6XxZ4e9ojOzXZoXEgc+jH2kRLC/sDfkbE5pzV/FxeJyWTJ0Lv6if+aM46lGOL9kU
efd5IvhMZX3dHrN21ifbtHCak9scc+7OnVwx/PY/4fzf0L7lp9l9BtC6NRSG06DuNPfVygaAHaqL
H1l0rFVuNl+zK/bRVTaFEAlYZ5rLtLILwRRmX8QbtDs5tMluznPkL1SqXU+6yjYIOYNDa68AkmVD
WqC2qfDTF9XRw+q8wqzupZmt/B31ufVGBVmLB7yBa7TSsn9wVzIk+U2LzJQBzCtVkhVSPgW/+RNV
Be6jKcT8XLQwRQDN01GXQXq2TIPiucKgnqaLe3D7gIsU7/LKsXjEkaVeRxyQQh4FvBgXz26IL30S
CMShoNdc4jkDq7Tql0jM+huqOp64pUoQA6bmRtll/yhDnTzD4ubPiPnn0xJX2F6tpEiv+lhUn8pi
mAkqHdzErsvMa00RPiSTPQwDZpUrBBfutcpb8j1Ulw27qXVRG8DSJVsbJcjHoFrnV0WQ8nRhLsj3
ou6Skw5nOrJQWYwULNf+xQWRv/h1Ir+KCptFE3oawTb3/iEvQsu6UlFPZCAgS+Ztm0xi6ZkD+YoQ
PdmFcdU+OLGAwuBf+x3+k4pMHM83v5wi0Mdm8AZyXvskP9p5WX9TKRqILE3Sp8irnGNbFOpZtrh2
0rbBuNvXcXrTZOvEhBq3Oc0mxQxrmbn+Qlmw/KjGoLnJ2wEeefGy6aOOVulNynNLZK63dIQeVFXw
WFoiIpk1KohKje09gfnZtyqzmqcUmHTa6bChbdTGlfBrXgpqJ5jQL+GU+IeMU7O/mqbCPRvpI+Xt
xlnNu3Hq3R3OYfLiwCDKz3aax9dBWPmNr5zoxssGxve8KAAEK9HmxyTOyD6WiO5Ixu5OpZ3zrU1t
7yKxAJAsAJsbuxPdW8b8AejXAv+kTjvcI+usiiuIKfEk0llbW0vY1sWLi/4c9Xn6KoRVvvUF7rNt
Z8flp49EZINIH52RPXSYZFXWUeoDPoZepSeLOKXwyl4yWlanqvN+dG1A1JYXmnJFxrAro6SZNlCD
ESq7aKSA2yQLHXP9lD9StL4O004iv1tkR5CP1BF83VTSP+oFtHJXTOmaIIxd4dmD7H+ihj2gMssI
9anrVt2Oo7BvG3fq+0toz/mh9C37QtbGciwtJeOdIJngOBfj8P5/BaxYQYL/HqzYfJpP/dn+/H/R
ivXr/kQrAoeNW9ElCxf+W6n/N7RC/gEtTnuPD4UthC/+ZOlX/t4XjGoIUqhPCOSfNL36gy5gUAqf
rwLFoLr0XwErJJr/fxLxO+QZEfeOlDoMQFRWEv8v0VxpH3imXtx2O6laozofULlsMmPwBdpW7H14
MxbsxKnMpS/s8dy1Sn8HNCCqTaaNeEiNr2ACUxNdUliU85Jpsx+donnmRk4/rCBG8JRnUp5KlayR
LJ1xQahn9VqK2SWjdUqnb1lGTMhKUFnJHltm8WFJs5ycNuxgdpP2CxMEiAi+THXxbK/xd5C0pGEi
yuohz+OsizaVGGC+2JuGj1CM0zWHq0uuY5uSWAHUSfigBsm+bhoPriOSDgOXcDRdCCVb3s6uYnfc
WYAMe5yaHf42Ilc47917u05c/8rKOge32ZAtd6WcAnG9KgzOYdcUN43LblTO+GhSxHanNOKK2WvP
Gtc0dqRWG1u11p09TO3BrdsWUJfpKrue8XwkO1SFffbRsWMReldXUbiZ0VIgY/WQYpMa4e2F1+cf
Vlf435Qshm8iZQEiJ2Wwpq2FYzXb+pOVOSckArO1SbNa3OWIYYk7cZLqxV1a0HZRuj1zlJrS90H0
dXW2pJY/OyazJw9W93lsQ3a8Fj674aYKnLPtNjGoet467mfUZMkjL6f5gjyCf++6Pn/PJ6/jrArE
MXMmuAU2VzLVZTVH38Ne2QTVJN2lqtNwr8JRPHtLjRA+T3rysPOovEk41nd8mJx7MRG8UHWVf25L
5IMoaJ1NHHkFFYdol05Z6Y6olB33qS787oGlAj0qm/yTTGz9XSkPut5QOlQnWfFjIkHpXhsjH2M7
m/ZiyvX1anomfx5xVqO1e7GjYcK/lvfXfpPFr6YJCAPtE8APFlg+/MBL6W5ZoubicxCfJpxWq9hO
N+egb6rrGmJio1KnI6egdo+tAzjXVV145/ox7T3KNrs8z9FJJWilTzBVqLOwKtKxFCb1D5sd4xjk
4/RlCgI9STaLuAowL3d2CYgXq/liino4OiPpwoNjmgMBSp256htVP0WRSj7iNODOckfKkjLcbLee
Mw8QHl2TfSZSjIcpSawTuGn6uIgZB0QbwJVUhI2ESeLR19csLMYF2nlniIPrVk890aZB7tODKucb
2El5UDO1nvOQNfmVO6PwN15JtVXsl+Q3OdTmaSNeHLzv20K2EktIGRywCMj7Ng2mI8kNlJcyNro/
S+RsN9of1C4fXRKD7QA+HKj80mbedO4NPQdI2uwJSA+aGz5lPiCHybdIbvCJRDhGMBdxZ5vC31IZ
HO4zr25xV2TFoUrBnGbo011aTeUpBGn/pmf0D9EQ2UT29M6jzjwiXYImqd3DkjFXAF/G7X2XJda1
QIiHhaDn2NpVRk/Fzsa1nuzGUDW/Mtt4zrZJvKQ/9GVecXfXnnqIR1hGDuvxM+UBokVANTLZVq47
v5L/MxNouDrKO+pwIH7VQMvi1OQPckrtu2p1oQ//6Uf3+5+ti0fdX93qPL386vuKlFUacC+xxrWB
CwZ/LCqD6ByFzBsbNefL3u9Ix6kTx/wcFifHeeyGwUMkbOomzeqej33Vot0BZ+SQIwE8sP3yIe5l
9YjgPebnMrn/Jby83dS1a1/zoarux57zvQZbWjaWa1Xs/r8d/RUfftyK09pRwWpygX8ddxX+azQt
s62oVlzTAYbfQQF2kT7jMXXW2BVbJLup6dknQO9id1dV/cD5vKYP5KUp38c1kcC0Vdtu2jpCLeu3
HtdGu+YXwG6SZCDWUAMfBQjFRCGBKk5JVPTcTxkM95qAUIx2FJAu4/ACsRm0b2PX5sSa1Kz75nd+
wtBa5qLXUIXOySHpAYPqg8WdUZGn4CQraakDko5D9zWzRRMBuCEK4C1HYL6BDZ9oKPQM+du1VcOV
Z7MbMwA3qCtAgnMDtF3pUX+4qicCTM+Kw7hzJLLGzEX2WRckD7XTueOq33mzJ+4qr/o5ejrepr03
3FRNx8zuByhwIkEXkDOlZGtVljkkReFewkGpTdbQ6gLLBHv2v38CI2EOjyLTyP80gPU/Pv86ff39
a/4mkcQMqXzXJvoOQyS2yL/Ej/h/hA4jGcu/44ZrhdLfqSL5hyRsDImkH+JtxIL5d4mk/QfrrYtq
kjnJht4R6l9iiog6+efhi83PxUXJT4B/EiXvPw5fSV5JHBLCbNF2D+9pwwkBfVueXNHOj7ZTp/dO
IzWmC6VfmsBS33yEklvhYn0HWzW7tOvpXExGvc3hgnHhgzZvec3tL/zwBLhrZrc5wtfRQq4TJ9Vj
7Y/Vsok9lArVqlmYGC32STLoc7sqGvJ2Vs8wnP0bp1u7q0I/e2mauqfDOiMRQChCCswqkrBoOX/O
Yam3yHrkO8NEuh1JNkOOJPvxmT7OcVk1OvLMDSI+NFXj+spTEKSjhCQf2X6uALxAoL1VwiG09B8Q
sEzU9ogFX5NDDMF3Pxr6h6mOOXKXBTncVRFKag5SPIpX5EKBVkDUy33g4VPGFDAkzKxFa+d7plRC
gusaCblrhRPdSRope5F52bfMknO1MY5YPJLxh5AsfW4tUqxGvmnDdHOr2sH5aenKhoJynJsoCMSe
qJTuZnIt+75wrfGHmpvgY7bH5NK1QGGQ3R7CJJbjKb7C8xJiH6knGty7AKm9T9zBYxMG8fehq1sa
Ormn7u1Ic9RnqRe8a7/67Wono3DDOwygEhsq6jCg62bPHU7ZzNAPHjHTqpf9JiYyg/pnZTFY185C
KkmKXBTkOqzsrU/GyjuaLfvVq1Ty1XGJHKPQ7fEVlJy9CAIIPm+b+cdICoM+tGNb0h4Ql/KYwY8q
iIXZnByJUWcjRiLIIOugP2azrs3IE6O7GRYeEB9ikOuz8YfuZTIMJxvcNu4HGhlxD66Vf9ijIH9c
Z8sHloTwmWg4C39Kb19wKsXXOXl1BxJW6gcoCHcXzr11o4Nq4t0McABPDCuRHTpPScX8w4ND4TSv
Fn+Bo3CNRJ4lz3alUSoSUOOxSk/S/apJCQB/IfDqcUxrMFJiu6brshVA1xHOyWanlI0WNENGNAaO
uS+hi89zVYDvq6S6gHS8o8TCvKYVllsdmF2XU/OU1C3VxuVY3PQOqw0Gv+JQ4Mjfc/FTW8Qnhko5
8Kd+CLIzjKjcZU6FcsiprfeAL81WzWSrm343Q0RtmPPizRyQqB06ijcSqTEpKsF4HRs8Ek7QEqWo
etoIgc52yrHTQzZPL76PEpo1gRHV1CTcRs2vGeprh0e72CGP4vLpOv+eDIXs0w0S4vwQH+4E/OZB
EoC14xGVBLAp4uBF3Z+ZqvILk+mwV3kvTnWMloptJZgOAqk+UFOePAVF6b20rcW1iMR0IVvIMd6z
EH27Kqeo9zR51B8I7GO4NvVM43nRzb6F3dNF0cwHprA2GpPKtzl2vBIlV+Gc46mdLsTuiDevCsSP
KHVtKBnc3WjEcu+HazvVroZ3QvFcuu8pHOZWkx29mUIIcwSO8z7qu3hPPk9zQnBSbeZi6q+ChTyD
saRYPCBh8BA1uUUr7WBTmSZ4s3PJ2wmruzxgxU42ab1Afs2EPIXI9mYfv1LmHxQw6FMpYvdGRrW5
daqK2FIrCX9ZuO0uHmETryLkERyB9ZnL2+5YKlYr3/ggR9KvdvnSTBfkN7OhI6tBhIp42N1WJDe4
p07Z9pebiZSux0KLr5UmwfxkQ3XBlbLlgFn5JYEzV+0c0FSMruXkNBamK9WiNaPDgvh4F40k+fJK
bHzPQoGpLXJNNnbUkM2fxeWta4/pTT/ieffhY08aRPh2juEOmzGg0AYw9NLPSb0dLV/dDSKPN443
Y65RifsxdiTF1E5LrA6mAEX9ioWFv4yx8xSjYqGhcpuNQDSePBhsbbhGyo6/JqyJIJMOQeO97ArB
8yObr9bGuUWYpkvbVUWqwVWnFpoIlNU7lyl2sQepxO/euQ6bDzsxSKHQrscBw59v+dfWTDDlFVmQ
9G61mHC/PGJ1TiIru+McOs/FYGNGBBM0hWXt4GPQ3gc1FUdhDM3Ks5EfY9PAGqED/FWipnhCImFz
xndzelhI38XIMmaPILsT0s+iXe56xFgndFrsaiTEVOeEvLKzo2RY7BBecd21CW01wh8EStdseeu8
CosP4URm1d+W+XEwDp1A9TwcXcxDLxOINcY1zS+ji9VXk9CjY40FVgWyal6FTEbyZrCugcg1e7Uk
5WvW6Dk4CaNj9HEELB1j9BKH0kqs265I5O0A8ptvR1H0z6EY9BEKjdIYr0psZ6sNTBk6e11so0KV
byIO63dhagGO0rrX2qa6YYS1eZq4r+kLqrkxrlIsI4jbVWlfta1cNhjoen67ViYOfSQl50u4qPel
syiOJ7T+QQDmGxRsCY4DpIv2Jh38YO8PlXxEm7JagUdOiaSd67u6TDKLlFx7ebDx7BFj5CHn7oS1
YLEybXYAmYzFlc9l89nGefVdkoLy3eQSbxqrBSWb9rSb/WZi/azwyxmYvpdKDzbjT9TEWzIieeJZ
A+ozxF/Wopzvko9xCYfDsFQlHi7SKOllcRZgCU4a67nBMXc/ybYhRbaa9vkwjA/TwlNcZpFm406X
177x+r2LoPDuXx+7b1IMDqb61f3b6mr6UdUzkFPS/dYT/fmn/9+STYQt6BxX/6OWa/PTfLZ/nc7/
/KK/jefOH0FAZLqHlCuQTPuMx3/DRtUfhEwHNq3IChsTeq+/j+fC/iNA4iVYpEB40Nz9iY36f/B/
kEjCj0YmLH/L+ZewUfWPHbaEsfgEXZNcCDTKlAHf84/jeVChtS8QwG9lWwXfV//JZQgQzFyRE6J+
edLCU0NGFDl/UV0d2rmiosvGafDp5Sa/68d2BoJLMSxEbmb40OeTcyXANS52iFuW3JxQ7DoNH+vX
GQKOyg50CMpo6hd016S/ZUOMa7ct+nzfT068T/PERARqepTazpXjHmSgaEUPyuWxLkzyPUjI1Lat
yX8qkoCk5p4qsyI31htiGfkTVCf5kdRBeZ5IiXlbFN1SIREe24RUrjstBTf53HrldnY98Up8UHbp
JmtahU/LracFfba89vo3m/UmE0I8NpIr+qz4oV7G0lcCLCovP1oST5+QmtK7hTeKO0tP14SoYk31
J0o2IpKq3vJwdF+4YN37QCrnTUhCXYHC+3NIuEiJZ7Fl7R75W8cCSPfd7TowwX5wrf1CUg69loX5
NQACEQ4XMDDnzqwPMnKCp7KrCP2M5VLcRwZbWOg3mnqA2tSvE+jfbcIocUeOl0JEg1vxjWAH/2jX
fWQ4zR3rOvYG51wmFnEW6HRxXUbK8d96iGZyu+ohOLMS6EvUTQ7l9bYsSSMoxFei1PwdBIHEBShz
Iqq6ZGq3mWXGJzYRZzcP0XRvQhn0Vx0y1YMD8YgfJMz1s89EOBzNMAixAibBSzdmkSHIXNevLXKw
vW6c5bmaneJONF15rIq+PkRjU15jHnbUlT0W1sEbs/a70lipWJvq6zHP9RejCHO0riZ9dEG+YAqn
9Bvv2MTZyh5xCYLIebD6GAoUzxz+cUMiyhEbSP8kiRHGAGL86X6QOvqOUN8BHLUJLvRc4h63TgbK
CFUcU1hUtNSpztnUjQB3i7iOo7795SDs7TfWkgU/48h3nrSTlt9Dp0txq3CDXgl7JgEeVTOwcZdj
4GIsvXG8paK8DKXNIVJyzYjufAzS6Ajy1wRByK62nW5N+iKAzBq7cF/nJZZVNMPpdSPs+MTSxhOI
qoek9iqKhx9NYJyfYzuUP4u8jR7aJJMGdxUamxie99pZmsVQ0+WQtln4sAlbbw0XwjhdSq54a/5S
Kow2I90PlwhbwkthK3Kx3Xl6Spos2g8GYhpgO6yOUNnmxVVVdh8MyAuXQESHnniXW1XX821UNfXZ
t/p2jwrPJesgR21Q+jkJeFOP9s+Hq1sl4AkB3XpyyHfQbfLOycKUImffvHiOXPAblvbF6fFbTVMU
nio/gFGcnUvdz8/VUGxBIm8I6NpKfq47qyFCAGgw36yo8nkYnA+r1wElOG5JhBd5X4T0Qc4cXMLY
gaNcczPrhOR9x+uDfVXirLoyYe8dqzkmNcDYXvKLIKb0xOg8PFRTDydcgp+POz6u7rtANmntYYdt
MsM5oktigJJsAA9tgd4CBQiyKQBsn6sobctNNPX6NEBMgJr56aVVqWTpjy1TFccEkx4NhVOSvw0S
dUrkoP7YZ6Ua3zVM/wfWGYhf2Ws4Ixc652Nehj7DU2pI4rCq0P22QLudYc1xkSMdd7cIcsNTTB/9
TeMLcva1FywPCZ6l6OTLiOWkzebtmIhwF89edraGpLgpy9Umj0WOxEistC9tabufDiEUH8rqGv84
lNnyY7GUy+QKIc6mTOJlzgCneEr8rFYPmYukHz3aTASJIcfRTUaCJ6uoyyg0JkLq2QKg+FZnODI2
qoms99QVw1M0aRqqef/fmnaZqKFrerJD8KlXGUTy5N63XkGFpO1H9+MIPAI1bN8IAmlos5qn/qOP
K32wOSkI1lMQ4KwZkbzquYEccrSTGJ1c4PXvBaKth2AiuntJgupbW2UhhtBoCU5B3JFNgSqj/+XL
qjzXhny5KCujd9H9B3vnsaQ3kl7Rd9EeDNgEsNDm97683SBYrCp4j0QCeCet9AjzYjpgd8+QHKkV
vZRidh1NFus3APIz955bx49/vUT6v1n8zGXHn4wmo/Lb3/7zn6uf+af+qH7EF+aI3+3ZnvuDht39
Qoq6TdWDVG+eS/ITv2vYPcobh3pkLpVoVdCZ/30ySXIIfQmac9d1YMUx2PwrlY+rz2k9/5CwezaR
IrYwbLZ90C2wis9//sNW2EHHA76ngjllWwW5bBB1nyvGAhTVKI73kzk76SSetAyMDQONnF0SK9Hi
jgstuIGpk+zgPIoTyvL6trIdWCQ8fSomFqWfvSLYKc+Vqbxlno7iLS4nLV4JVZZPDlrqM680fMYg
Cls/CMVtXtcSqU4y54tYzVIvsaAslV/7Gcm3k/s6md7wtbcdfFUDVnG3Zp3oiiLK17ocxE1nmJQ4
NfAWxChk61m4ibDjJniDcgHBCz9OFZ31plA1Q/8KQjr6LeMd5bpz8UI87gsnrzoyYDX2AVNVaBov
ocneGI06z04dRt+YG+QtHPeufcbuItdu76b7KJsic+MU0VDtsyEbL6Aqkvci5bQida2T35zc8T86
6rqOZ0TZrip/sMlcMN11GSf0atqYZxtbDflVEweiOynlujyHvbn505O2OEWWyu8E4LermtPyMpRV
deVqfbDWu07dKjbH0dnUHQfjIBjdr6UU/pVCBENCtSKmU9Ode8dWFtR/y094zGvODPS1zBs3tfX1
aOj5iQrD3Jt6Kldj7HSXsULznbDOZTuX5p8Suc8uqBRoFOhdOl4DjNZb24/Q00c8QBZaFldbzOEg
UsxJwoW0mr2HrHtLEd+sx0r0G7N32m0wdj0Bwo454a5X1aPrlXDGyiL1LgXN7N3UyCZc6pmRY6Tq
2TmGYMpW4VSTMC8KF3tUbcWHRunJJ2Dl7pQIN1v7qeTYp9V9oxkEBQSo7U4LmVMuEN77r0GbhVue
1v7JZnCKfD6vD2lYN3dONOMuCJ7fdVrS3OeV368aO4oxzUMDx6vWEgnbmSth8vewO2v8Jrz94FPC
eM8OIttM6CmzpdOU1qfmeOVbOUzOKUfUmSxYDNUXTbneg5rK+D7Kw3ofyVLf8706p2xe0qEDaA94
8p0PH/XyOgb8d52zWlwxO2YoNWbTvVQFo6SiC19AFxdn3Q6sVYCNDdOi6xrM69poG2uBu7OLsr5K
lDZFBNRbPlCaVG2Ri7I8Z0jFKrFw1LURtO1HCVHpxnKHnp1rkG/MHEFDEAtnE/tj/tw5om8WTp8T
E+CzXM/8jOZhAAe3HGqE9UywwrPM5XRdNdDSLE+ztjWiERxhaIgTrlTjoavVMC4iMoa+EuUSXrVh
6+0BCweguAft4GQyXgM2YYg76JbxrVe990giRhhsg3jSTlWeWGsNy2S6aHqJAtWGTIecKyQJARjU
Wtlo7oBtg7DRp+ZGUHsBUjNbe1XnQt5QbKFjh6Oy6T1YVST0Mn5e96FsudVgOQVPTWSkahcihrug
r8IskkV+NjCYy0rj1lAOnFxDb98mvPgvDZa/a9klgK0mq8kIt8BLfMmYoFw7mQC8y41Tvce+MT4H
Wc0Wgnm4nyC7hVfEhZHwWnoI0Ii+7SjEC5Rn3pVVA5BY+m0Zn3ybjMKUXitbxYXKGTCb/mtRkHRW
FF3x4AldnUFbpIzOOzwcyhgqZNRj6R/xR4KxjePgPJom9n9U8KOzgoCX3Oj6ZJy10mw2Y5Vbh3Jk
zQjuKrwk6DGQY8fpN5suhFTWYHxGtuOATDAcpMPBhOzGKlwMxw1q2XKciJmULZm74HERI3ryTosZ
I+s4lrnM9eYb0h8C5FVd2VCSEF0wttWHF1q4cFd3Xnf0p8F4aRq7+dqauk/35NA9qzzYj6MCFOOG
RGtyO23wTMmzp6i22kET5x6q0afmue3tFCXkpsZJEZ1Kf/bBjNaY3I0pIEAiBSq2DJ679J3MuvJD
QfRzoat3ikYGuEChwqdprv9Kqlsug258aF0fPHbYwEqmuewPTd70+5HpxJGSEFeVqOrHrtOalfSQ
8Vq6eRjG2ma8FHsPeaA3O8fOYTnaPBRip4pXtf8UGhkwf5untO+kzqvekO/uAC/YoKJwPso6Lk6e
JY2FhMGzz6Ds3NF0xFhJJ8JlyWBamp4arrwuyJxFV9nmB7caAZrQI69CrXTYGcCRd2h16GICZm53
fW2GF0Nq5bH1W3BerW5yptLjZx9MxhmGKS3Q33y8O+giGDuwLMPBkdXqmnLSweIszbUFf+4xxFx5
6tghYAPDCL8T+cA0ER6buDgZ1hjNLW3wZMJeeaXhMOwrDUJHW+Uh5mIBh94JqTlwTzhaLNNJk2St
sEaJiXC6ZF15Yw5yMFgXsQ8npQaDw6IY2PDjdxsNeO+NtaprjyIV8fFn48fM51ErkcjTFrdsrIiG
70v3gNTI3IHCzz/xjoXH3hhrFBE+5XYUp5DjMqOwq/PYA+yDBeXdp1447NOpqPcEhxDMHtQO8klf
f9CIbuhWdqmMZyuFFZex7dm6rSwuHVr/bQDbdRdYZbtl8zl3qX6yRQ7OHmb0c565VSU2WKoh3o1V
jCfL6UwSmuutEGX2kFul9Sg6eBitV/GZ9pbcRsXU4SrVnPjSq8reWx31QuITkCRw92yUUbu0VVZf
bTxayIeUY2jvKINlaVRjYujRRRPaSmgLzrog2weEVSw10wOIreN7PtZjZH3mTlgShJ11Vr60Oz9d
A69TgrY188tbA/IhKhWXWqaeCrVwR+/BMFKTOPlQxa8GGZWPJVlkEM8FNjKbbfTCTdX0DhtawKay
nFdLA+Fa6ynMcAa/T0lWE1PuJ/o5yYd2DWvMw5lnO1dm4iq6lSkhA60qExKY8o6HjxzCddqyXA65
Zm7ZJI6bOOujjeax04UJjqYFA4dRXROtEB49H1KGlgJ3N7s23BlDtyuCDN4cN3JwcpEzHXiCA17p
OIg52aKVH7k6keo5R3LLkvOjb5EPr6gUo7u01dWjDSHmE/2ei7Eu6PFTi0y+AfMKHpoMgWLG/11N
BasRmQfp3gdEQN5XhJ55bPxVKCAz1vC6VnBOIftmWVat9CDDf5Gi90D9nKMB64Z9Xo9kYLN6J1kr
Iao9IX3Rx835Ho0DQbO1N6ziPLBuqybBhDfF3pmpJjhAlCsbA5AGnaddX4nK6t4jaryFXaCOZ8et
yQO8clZBoS7aR2xUzoOF0JooCTOZtmWXdFtUvy53gFL7hsXowslUE28ELuTiUBS6cWyQfN3Y+fA2
lHxwvVGU5yhP2i0SFaKW52Q2wzfjY9O78WqEiX+E/tMeKaCttdsqzFlSN19SFvzXFiftWnIRvI8V
z9Wl2zbWKYJ8eihkNF7yVONAg8/8NXIscCF51Sb5MasmnbSU3EPorGHcK2UKmkVY2Y0OOBco2eQs
XDkDbZt2lxgkrbVmxgcC1Xqe9vFJq3KAIN/XDHDgYBz8BhgRW0OQA+U+TrzgsZpKHismdzVmjLi7
QMMqH+dSbeHFISx3rSZ+WTwxTZD4SUKbBU2RQIuZnHNKFMICQMQlpqR5cYz80qeMMUQeZDjyyIIP
DAT3JZv9pV2iuMJ7+Syy8DrCAoDroFupdLjS/SEAlazgabo5en5cd3iBjJZNiM2ElwWk3Gl5wdVu
c91p6CfdbNZt5uRyhh2DwDyh1Fj0XtEcHS+t2dOEuc5dhPeLAJY4+0h6A2RCEhOlRJJvspvaIDt3
Wms8NTWKeklFtYw0F1VWrofXjBiQpuml195wJjEi45uGmUeRoh7QVCIk6NDPXHH4TSeXHBB9UQ9B
fphAL1+jOsF0otjl4GeuTefV6cf40EplvRSOG7/HlBgFV19bnajf3YvvtM4hkqMiy3FyV9AFip6e
oXR+mxz8ZLv+0WY965J/7lBNw0QM6/g2AULC+UU6g+xiMmsdlhW7psUQv2B0g6diLX7o2q9/+/d+
/C0zY/1Pf80vDDOYKFlLu52vn4dNcLB22nphL+CpHJrt/5Zna/7T7/JcY9YD8b68mZn2y1sioMZp
BxQp6/EQgilcgMGp6GEX7rZYp1fOyjuvst2448q7WZVvf/5G5/fx08fJ73YcVOisOnSBKv3nhh/Y
T8IdXpNiux9O7dbbp3ux6f54j3+J2Pf/cyWG9ox4D77SPxkK/e0/m/fy7VfJ2m8/9sdUyIbfz2aL
PTtZrjqj0n/sxMQXVGf8nnmRhpHlB7+A/4WB0XeAgfDYm+E3+PtkyP1iOS5/FySCzrR6/qlfYAZ/
BjeYL8F/XCbzRsy0uERhn0L2M9Gf/HyZKHdo8jpH7OqRjrePd/FhIsfyU2q/KRb/x7v7+5v559/E
HMuaPQkC1sPPv0n3cPJ7RRWsSBLqbiEIsTxmpI8Py2Uuel8UotzpflVuwEFnZ52IpHOkqJmQxwp/
75j69KB3lbovhkme7aAgNA6u8R1CAeRfvfL1uy4RGkVhgGiF/iu/1QpfW9WOnMDFR5LZMnke+yKq
xS6h0Fky9u3PkdG43yBEa89WEcXfZAsVLZAsqZHUaRnmPN+wQh7febhN9dR8s5ISZk4427dtdoZP
YxzWHzpuXQ+rmFUTwYilF3VG25KbVaPWgG7HksBprA8w33KE0w1xZmFlAcv4stHRDcWNWcb7dpyY
FQiYWcQ5owu/8UE0a0u0cQFcKb0vtjRPdMXK5RC1g+ghGk3r1Y/88ZQGvYmCwwiJtPS7MNkoWPEE
fBb6cl7/b00e3u9m5kJCD8uWYxGvQas0Yk0rv73WNM+qFtjWGcLZVDT9OnIRU+z0mna/QYBBZntf
M+9rc7hijAIway8VQQL1wgTjDGQP7grBU71zw4ARcHuqiWutdcT11FbpS0LXcdBDEWwGeFH32OHR
Deo6dtOFMMIwwOLR5gxX4DoddRTZN1XoND2Od9L9osJMD+i9feaKAPZG+MJ9DstGyVdK+uEWoUUk
cTw6JAE5QtWrQsKMA80E77louuHiarV7L5GT3YdWQ9OjiboG+OJWZyFjNjaJ6+d3GJr9YwUZ+lpT
Kr2KoKQhaAA+RCRmipmqV3V9snTipEDyt8mVlJ1xb2RuvTdgeTLGgni9LxTpMCtnSBlHcU1bx6CN
SzR75GDJjJo/7pPw1IY210kcBOFG579xOPcctUkp6bL61Ig3etyrS0QulpYE5hFQtwH4QxtvhsEz
X4OAfF5Bro25oSXuj2ngWq9kBWcb3Av+ckagMR+I/fTOjn0UU8BocWeSUdBq25EBNKM1PLJnNBTJ
riIOCANBZ0GyL/2Wr4iKJamPYYubZTkPacwNHjRWSjykqnhPyWR4B0awBNd2OE4JaSI8atrUbF6f
yJbFaYw9O75NTA1YbE5Mz1NkJ+ZJw6PwrY6MUF9awBixHgz+vNHjycEQxPe7tV+TBrUhhTW/BJWI
7weYPOYGg6d5TVPePpoBQvWVxSatWbaVRslXxVP+RB8Fh7mdE+u4vrXm0RyHkhlc07+1DNW/ah7o
QTnUaO6R6JhsSzMTDyaqUJZXcVEyTeh0Sa8NyLQlm4voOCvWRSpW3w+Ef52P//ab+mOG9fzJASmL
97j4imHzZ133P372j1MS65yjewBsTWHBpfmRfUsguj8rvvmfnIk/7k8cotJnzA+aboG5TvyQK2l9
AePjIPg2QRG4nLv2XzklbQth+U+nl/dHVLo9m/uENwu/f9ifDLYyrLjL+lUmkTNYYz1dTUPR36ML
qPcSE8Nj39UIWLOcC5X1KKCrVVSg5lwC9o2fZGtY+zB05NdpCNQ3zHvtTjD+Teg1megjLiXqNbKp
tFl4h+ewZzW36evR25agEtbI5/JzyHV+y8JvYItSgneJBP4dhml3UTBFZ8O0RmTnle2hs8vjBMio
MuyWma6T7K0C6J9Get8zm/TwjPeInFpnjvd1yXWvnES8xpkcaFmJg2F5xbS50obLKA1/GYvgk6MJ
v560exaVSA/2+F1YpfZE6EZlgNPZtKGKRq63aofK4tNx9YtW22Ib+pF5l/ed2kB+Cr7iOtc4pY0B
cEw8roeERc4UjOO2Aj3GwJsUayPISEH0zHE9WbTUk4pwumHNXQKHzA9qqAmFEw31QVeNJ1WlziJU
aCHMQou+xRPs+qqiP4pdxG2k70jnGWsSYXMaEt4bQjfsNdGZ9bkGG/Z1mhhsDEpBQFK19ohiPzsZ
GvPopVarBrZMHd2b/tAtYZ3YT0ZM5rg9YvYvNFZZDIAbFMDkZJ2x0PebOrH7/AQc37tiz4XHuJ8A
HvS+mbDgj8gRad14jWUtWOURTHCntaqDN8e1Q86rL+THdcsk6R3mM0yxy6GLrpxuCG5rzQ3MlQc0
5xSaXbZm94zuJEaFzjGONt0NpLbtQPxuoU3oh/K7OyZO4JNDDh0JQWvCB6aHRbQZI42Fc4EWesT/
pedQBttuvJ7q5CIC5IgDvP+FzfIZdk7rRhtsj819HerNNcF7mAcNg9e4IoQBjZ49SOOjmszyeswC
JDJhH1c+9P04PfO4btZeQs7NnL0ePTRGIYEZjxTbaCCGag5PT/wHUeLTXCSYU6+BNbS3kPApOVOd
6dkCGmiFM6DXh498cthvo+qKa9yRJDGguR4sn4yiifUFpV3Mq4chObAYAW2CJnnpRkh+S3MuLxjk
uVd6ZJvVi5brXf1URbpz0Ifauo4MRKRroLT5FYTp/jnrDAfwAOvFLWeKdck1ZgqkfNS+CZ/BFd8a
SxIknWgVU/LaqhcJZjJ3OYSuuPYixyAaKR61167uYjiMMe6pWhHChieesKByjmaDA5nvOpO4tqIM
mrsmKdioygBNcDFNJCAwUUP+HiOuAzY5p75Bggz8RS8F/PyKJCM1SkYdU5xufGLTr/oiwOftESjb
zWlySIM6NhH9YDwHc9pcqnXwkL4n0IXoyoBpQMVBri1vnVEvVoq4V16jEZdfgznBTtUGEJueVLtG
DT7oHy4m6HvFfTan3yWBPpJI3jSv5iy4IZaHnDw2O9p2itru1cZ88hp5LKxWzLPEZST/nKsZvwNT
K8DFfUcKX2wF+msydc1FxKM4m7levBoMDN+UN6gjUi7tXgmRPLTfw/3670F/4UjmH3APqaMZIgkw
Alm00b7HAxZx6uzcPA3vlReRHihxXFSF0rFuzOmCE3+/4pvz0zdFyOZzAULrXoTeHEmYFsZ1ZJGQ
gnFCwbzxfgswZLh1mWwQ0N33gMN+MFtwokPb36RWmI+rYk5DHAzGKG7ATqAdjfpqTMk+adBVLSSF
7Y51lGIhRiKLaXVgwMB1ALyyiWCs+pIsT6cIX3k6SJT/FryDYQ5kqnEzXgAq5o+KyTWWWC8+BG3e
PgFtIeZbM5TxMoatexuRq/w640+RB0tXckNn7gtU0BCzik8eUIMGDKoLfY+XGVxRiXIjOJJj8jD2
JQo6s5YnyyAbBl1u5CxELeU7ezYbuW8qJLwC3/aImQn1q7A34cq0DMCPM5Lxaea9WjvLrtpVMiSi
XkjHYxyGwXY7lab7mmYJGnBQ0+yS8gxVywglMQfVDFDGB/GBmvmjqqEmI/9EKpcSmMPsmbtD5NOH
VKq4D0d/POeZn77GQGjXMbjoix1Z2bfAUiOwAzsqVm5sWlf4oUDoRrXPD1fJpaxo3CpauhoriVFs
RKdDhqsrs38O1JjhdPC9EvKG7l3ZfCYPCc3fxDiey5df2b7mrWKOqAMRQpBTljP2h2gVtInBo6cF
0UF5QbeqSoDelqzVkfOlOEa0H9uRpqRewsy7ljyiwHpk6g1xoQEdyboKYWQ/Z35YnyZCIc56KP2Q
0w26EBlnmrsRjvSvy8QI9qRisfZyvB6R12AM/TnIM/NjMJoI0ZU75atspFRv211uKQqO2DwWg8Bk
YozpOYZQBzTNZXMw4NpYeAgcBrZCNF49xPi1OxCOhqwiEaAxYu4uTgTIPWSpEVpdDnf5MKT/0kdD
9Nq///sfxS5V4f9c7G7l17j423/8NA36vdDl534vdIX4QquFSgNz4GxJ/FEijRvRNgBWotL5pdC1
5+qYeY8uLKREEDEZS/2e8mB8geOoWxTBOsGRFLp/aRwkfhEKkRSBdI8YCsdEwE2l6/4ypum7eTyr
Q22Ow5H1NwISQhxWmPOyS8Ve/zrMuvYz1zP3ChfxLOufiuGKrStCEt/pXFIARtOFLMnxBG6yarrH
yEytVZTG0FmrPPehQrKhKBeeRN25AbDR7NvBFS/s6CO591uFzzACgg1zlWb30uATz1aikc60TMdY
/2TPDw9W9/uyW5uyUnsf3oG/SgHnPysnt69FIVz2WRmJfgxiOjjgAxMBME/JhF5BROZsedR19ZQ1
plVAAJ6MT1jAVr+sBqnR5GuoZToJfXwJpq5bB1STd4DiLYYKgUWaa4UbH2bOQMHU2Y39IDLWGdj4
JBORHr+mV4PW0rBIb4Ik8bd12YI4C5MkOag+rTZdKEmIDeOQxKpUTp+D3YffMLWILdDx4A6nvQKl
CFHQWYk+S7p2h+XNofKOTC9G0RQnn+k8910b0qjfU9eLzryY5NYqFInXsemO3ZpG3bVmPUdPAAR6
VkKVSjt8s8nhuAh8XgcL9NxNG/V8zFScWG0GxMu3oetU1Ftx4+VL1xDexrOTFgM7q33W47Er3aNl
jDKYX4U6td0wfWSlBSd5iKt0qwcE2pNKIEumZwp66AKpAAkCZP4QC1TwPKPiM7Lb1J/kq55VFlnv
MLuSVnb7UPG47DS0Xhu0BDlinEBH8yvn1ZMGIpuE9uh9GGW3g2zsrtG6kNqJu/QB3qY4xn7nrlHF
KLZKkSW+hvj+r2AzI/00ihT2pnRL8nC8ikW6nTAlWBAA0TwNhOauSDSRn2ObNC0a5Ch7opDTjzVF
aYqRP0YTzFm1QSSma4A3WnurUJXsDcNPPwZvJJ2ND/yuD6MeDFyV9UyDAu9Gmk5Kepj0tlNQDi+R
bc1faaBPawvT3maEstEtHKvVmIfApO5ZbiaLZHLT64B54sWGswUtc/5LUSfla4ssdRtz5xJxKp1P
0AfTJsKMsPC9Pr+3KUBLzIAlZKJ2tJsjKtJZjxK3BYyoFpRAyxFEnGGLP7TpkGSR24gdtOLNzwpi
KnWKis3UW8HWmYy6WWAurE+Cr3fNDjs9IgAHokTih77VC5H2OzS28w8F2kMdN/EbV4CN9RXswLxM
98Sxz7vs0UPrvB3ayXzKrDy77cWQQcrtZ8Uh6QpLyQ6YvRXU0xWhSvE9EVMZLtgyFPFyyDNjD9a6
mo2pmnhMq1oFO3+ESDigetv7QUV0ZeSYr5DWsk0yFQ35mLYenHxWYHKB6dF4YLwbkDFZjYtGD529
RkLqsjc97QlHMbs/2KT9xuny/AZ2W/+K/WR8IkXUP8Eeoe6qup5MzN6FOSMBbb5GHZJGDGxAeRHb
6d0qgWfxSbdT0PM3AwAKFPugPihj7VT4hJAYLUTYJr7BSSySBRdNTvLgMBDkUGDblJUVvBlmra8n
26m2oHzNs5ugk1vPN+IS3Kx6GVgsmaukto1D5RntMYNOTpPEyvSWTDb3DHuRkNhITslzMKN9KOGa
4RJ5kfbOfROuR14ETriAZA92eNGhx/S7m2xDPosKCI3bjzYR2DZTOXP0kFT6JNXSdSTv9pCGGjJ4
Qz7YElb2Ouyc6eDqikyquBu+wmwU5y4Q082QZMS8BuylL07nDzsr0+yTcnXnZfSLgoKpN5+8iakj
EiXjo/PdFqCOB8CUtM892ItoKzMdZ6AnhbHCwR2cA5ehfW4F7tIzqv6x6jOytOqyTK48ifOmCnV5
F4CUOZSDIFPGrp37doRCuCirQZCh0pmfgUZAfWIkk7HueUjLhUhaFCg1QSH1wtd06zoH42UjENct
TM9D8BgIlOTQJ0my49GsmWqbpYln1jvhoz9c9EB9ToWCGS88BdaYnra4JsrNvi1L37+PGkT5ti6t
FRI2jNtmYjZbktaHJ98iTzWwuvwWVH3wjcdLcOBoa54NS3RHUn2tRxqRsl5HAgGpZTg4E90s67C+
tNFzlcRkIU3MQlI3Ikesa7HMyJCZSWWUr46KjUXZdOpa4+tbMcxRF9IZxJNFRsCWB2uABFS66zYj
5hdzJQnE/CnXF132cuZHHWRoZ/dZPoz3E8yX14l/az2MOALZTnvQmZr+w2M59NVQo89pnCXkFfRj
7gASbBgJ21hKSEjKt75ZEHMpA/dUwFDb6r4aDwkonoPdlGpPOtx4nyREE061FnI6j+XVFBrAOlsv
2ZidBZ949P110eXRZ1aIZosBEyvqVBpb7GI04Cay+31rKPPggcG55mzrN8rXil0IRHGhReF0hOVK
bnNpJnveU76aMP8vpmRody57cILWUv0GTEy2iWM3OGStbp1aeudtAidqXBQ1Xoa8C2iSIt3d9KBu
D3AD5G3Mgbpxyqhb08iAE+rK+bwsoVHTmFWOyhd+Ca0WDEEDryoEYVvPNFsDQ+cFd6PwyDtw8pXx
nXvbVE3+kuAVeK2+o3Ftcwy3DQ5c/kUEBMNSIh0AkcKHwd47FpsKxudCk+QYNaEUy8lX+XZCgb4q
VO8iN8jQdcAP32Yj44Zoav3HNoHiG/Zpv4gqWPda1bunBrfRhtzXbonZJtm5E+954cO0OtttK9YR
0GiGeJO/DfopPwxDXe+MtiEnclTDHtyuuXXlnN2lzZTaihEOWx8SK0uV++tcE+41z7TkJghdtcLf
EO/RbcDszWJjOXHCM06AamO4iJC9htaMfro6is4oj50gX9AqUn2FlFJtEZ3KDWl0nMc0UxszBekK
vLPZouvmY23aeqPcMMHEP1lWp8pjkiIOqXjXZ5wU7cbS8vhI9JS9F70fXLAVFmu9TsWl14hcbAHG
7sJ0snbGBBLWgfHFY9uIoq0lJ/3DCPySjFsELL2Bnm6AZIIYHhKPCPJ8WCK7YAdnB3wDq9B3cFZB
csCRBLSqR77BoPMd0Ev3SOI4iqqpnDwQHhCmiRUsh3QdTsM84bU08dIiK30aUiPMVpldhOwmZiWx
TRDVQyaE9t6z4KBUZJ9CWFWIF3rUqvRGSQYOO9ZSgbfOsrH4kKOEZFTlgSJMx6+qh3ByLWMxRKK5
LaStXQe9y8UJwqn5RI/q7SeIT7dtHfRviiUmC5ug3fbI2zfUlwGiXi/rNyStWjEsEKt44CIzH1xX
g4JuxcYdbsrJ2TXCSgxYCB7T/hT43KKv9f6mzTrA38wn+k+K4DonqKOvbwt7SL6WUWVJwkoZyCy6
XkcZFIvJNyjJFAFlLi4jtKTtdDuMZieXHjSf14KMlAc877h3oA5YR+boGn4xxjov3zuzf61lfu9U
ZynBn3aqffzfgg7nn/ujU/W/+CBxbHIIXVOnxaSJ/cPMa30Rgn4UJwluX/6EdvTvsQxgLmgd/Tms
wf/uQ/m9UdW/YP2Fv0NPyTLFtjlh/spKBoHCrysZyzUx1dAzO7OBRv9lJdO3SM7aLAsJsypqTCVt
3q18yPt2sdIqvTpbMMVxkkapudaptV9qpcQp1MAlL2I2/Cebs5u1Jc0bbBHE6nO0e9/dkNXlP3M9
F2stc/wlfmU8ozzH1wNPpm1ZGuOpmSnHfUq+WpfZkCwq7Bi3lTCsd1svOHk4MupjJeP8kRAabePn
VbFBacw4cQYsc5j25xQX6y7Gtbeu5mo0btJ+RpEEL4qh8IFgLVwqrGW3XspqNQqt4GAPWnwlZsRz
OcOeI97Hii2TQEkICnp2wC4YBHnr3m8/As8natqW7cXAB3MRltPfVuBVnzTMyotuRAdZzsRpUgNV
sFCdVnSbNIFJbWQBeGo5k6ohl4ASJJycSKOijsGZz1BrP0vGB1xQoK71VFHskPgCUQysa7OFImJp
a4zOMCS0fFADET9suKImiiNejZM+mSHbIpskvcWkkTGAsN5etRSKO32cICjU1s7TRtZLpeHuQM1L
tiODtvLhgK+tCKSiJZARNiOLiKRXxrE1kdCWijScMMm6R2+mhIdmH237PqNjiWeK+BSiw16Qw4U4
fqaMM2Qd1hDjpjfojsaNgw313M6Ecton84B6BHEzXJkNROBsC8cd0vx3uvnMOecCpxi0GOT3duay
tAOHXsxgdDfzQAMj3di4MzYdQSRRw+R2HOZxxlLY6CPxc4ORDIJpSxMBLbsjOl7vYLGHuLB2POL0
57zACFjIpkBQ2KG0mEpaLSIfXzF6j3tU1hHm44k4HdTwr0mok+DtDuOuFYyMlWUk296uvC0gTZ6u
0zRtKmPsFwVE272e8qpEh7g75rbmvfX5stBlSijEMO3ETKZvMhVs4Z1gLpi59RY3HhEfnMJ4HFyE
+yHLJ9nx0UqM0ERLk3ButAGPe4j4w1gYS8fINiV8jTWI42JllHm1nS2HkduHS77oGlPEoL3AlSJp
KRXbambwE6tXI+2hSqUkCk/FzOp3uc/gc5aYkvWUz5xAapSPqJYx8YL5Z6m39C36pVU7xwCAylG0
0llcQKSRESRk6jaDnuUdX/60zufSrtA9qjw9Teg2OARPXq6be28uB9VcGM6osWXolMVuLFvWpHy/
ZC4FlJI+RSXK0+kYzYUmxuty58W4Zbia3HPbO+bBmkvT0EupUiNkDlt4l2Dk/RSZfWJ2eM4sH7U2
Ja7UjGSDB7ddkGQdXca5FGbMUuypp6s7wl0VX2EryKXO1RHx1Lg2VFZdO1Ecrqu6dHZo46MFWati
O2CrJiimQ9dKMHBPxrgp+M9cBU9GC3As03Vkk/pczVtojl4pYcb7fq71pRtld43p19BUAxrxFlsT
wA0+ftoxj1KrQwCGlf0J07y6TOySoXPSYGD0MLDD0nQEGvzGfG5E/ou980qOHUmz9FZ6A0iDcKjX
0IrBYFDzBUZ1oaUDcAB7mlXMxuYDqzI7s2aqzfKxZ8aqHsoyi7yXQcD9F+d8J9U9HCNOZDCGSas3
Gv3yXorc3HJc08XEc0ND3vLU7jEZd8d07nqGuf8J5k5Im3uiio91nc99kjV3TPBFOU/suY9qITov
q7m3onoT1xkLe4lhcE6Lcu7C3CFLTqPBBmbR9BbZXHEVu9FuaHN5bJnAfUWFQLZEMGOxD4i+u+kt
u1oVnt4fVOWNYMKGZI8pb3rHUuM+RN7E8VeZnOTGVA8wWCrtyXRSQVxNk2bUvnCb6zTTboLanb7x
qpSo9Scy2aWdeM2ykD6wWLNKD5DQCzT7sfvoMCLEXOc9Ak2FyEWflm5Tx/W3QxiTBj+m9iGodTDb
IbitTzX18hQjOHutA5v9Dpq8F8vSi+Pg4n+Svk6MQTiKs5VV4HKajgO2cxoMGoOhcTuNvtg1bDQx
Uds5Nu5RNrjP7RBKL8vTqP3yBl1bsmONYPN4TXZOIXhsuiJwvyrPlGeBtXtn6+awShs2UUSA2dZu
yl0rZf6SZEdZJONBS3u2+ixGB6Q+6KL9siju6bKjLR7EAjMfujrYx8Y9qjuyEyW9P7xLcwIkC7mb
Mrhn0NAUs60Elm94RbmRHFyFZZ9FruYukCmad+HQNggTciL28KXUwMJyJ70n69Z2FqS5lARLSg6B
Qo+fGmDKDIB9dRtGnmrXJevgNcRSZFqkuRsh+Co7WEtd+nAHbEH5SdDCyDbbj+8szoZ7Vx/6dOUI
5T2RxODcAlIy9zGzqS0SPrXBWFE/5L4awI1FDrnAOB6erEiL6Syl5t8jQBOfemvjX8P0Z1wTQ6pd
qXSNAWovSDmCrnSUeSB2IwyGnTCFfR+IVGfQZ0zi3uey3Efztlxv0/A2CGV/ioj56Bb9wFPCz17C
t8MxQQWdDAQyMk38VfSOvwXonR3wKeRfhNSEdzXLoNcsD8aXQaPnqHlB9hQb2WPjF+YdZPma/SEd
YiOS+tx1pXn2uYDvg6hJjjo8EqAMdbwaRi72hdDme9PUA2vnADbd53EndoaXxh+WPxk5508dbzX0
ePuWx+VLFKn9busatLQW5xFX3jTuccVWa3QfNt1xazGe89gj7DU9pjTocu9Wa6xiN6SxccKrWN4L
JBZnIkKLh8Jq6tOs+ysgpKjoTupDfsyrRJ3AvJrOWpZ5+TqouNkpN4i3aduMxINkXoCHVPOGKxo1
wexFTBe3j+zbymU1BhxwQn7ACPdZuEqtuN+I6azSUuxxYlibAtrvwtWsfpFPhD5ZaR0rmnoQGpHj
jbdSa62bKGQHOfZwihcKFS961ZLVf5U6hCfrWf9kIUZdDVGVfMT5KI6Y6iRhh6PzzBtAmkWl0r2d
D8btGNUtq92uPbpF2tz6Y1iu0Q3n3xMJS5/NmFkbY4LSvxCToYDA8VupFU6wyQ3D56xGGdtJYW0A
yxB6G7soeAJbhuNqQOcKZNEHk4sabgG5JASbhJZ/MeSd8diAVH3PcpV+0MY2Gxyz7XEI8TI/jiaD
LW9dlbbHYUTJhHOadFlcRQTNFkoomHCQyYAIaslz4KdDv47j0YqBcYkuXqJojN74E6YPhwDAu8EI
h4cB8/DS6zpj5VJH7+M5/Xby5hzcORG3mLNx5ZySWylcQAleAi63pL+nfgbsxpoj3E8/Ibv5nLdb
BQTbG1wAC9S/TFinfryURgnRGXD+ahqVeZvMsb35HOAr5ihfjepuWZud9dpnqVp5iaVtsjn8V8wx
wO0cCDxRc34nuPj3II6NyzQHB/tdkt50c5hwNl8CwyQGcqGJGm4DPKosMeIrNBLM1nMkcQkOBImD
GjfwIHTGngHZxUka6tum5LLoc8NceuT4Hv057ridg4+prNW+/AlDroP2xZgDkps5KpmsLKx1HfHJ
5hykbDBcfB+iujgDXU/W+qTbWwch/y23XrHFxBK+j3Mwc9GCDIHHE+9qVgsrzKL+ppuxhNOgBClx
WCvNPskP9hz57M7hz+RdIk4TrUfPUv7kQxMxQFa08ZMbnc0R0mVQRCFilDlY2pgzpkl9JJ6l82Vx
a8wh1AKK14PHnt1lFmLBNC0ZDy26Obpa6o17ba05z9olOwrqaELKNdCK9JSblX8QaL5wD5blJauU
t3PSNFsVoqsfYQO1HxwTw20zhGpry7Z9QeDhP7eKk8ni0VlGc/j2NDnd1eF6JddVl91HMcd028h1
1mFmMWJmj/Gl0qI66OCXvolK9d98hmYW5DI/2pndFG4Nn0laSRTDEfqfcxNPocUqlyb6bw0V/nuy
L2Yk7r8fF9x8t/+npTZf87t60yD4wBW6ixzT58ia19O/jwrEb75lQdwSxPzYFOboRf85KuDfMF2w
GBIAj2WnbcCk+GOp7cymGZ8vxZPgkr74d0YFEDX+dVSAdnRGaWC/wOVr/GQm/Fm92aKrBuleQAkS
aOPI+Qbz0ycpqTIeJXOGMtpr3uuf3GzSiZ2Lb0T6L4hYzklRc/WnPvCqqt0E8+HJaRdehjIennM4
TF+G2QbvJrzBhzHnVSa4CA+pLiq1abzRP3dhg/xP/JzXRcti2Ond5BBxF9zjh4Ls4jTlriaqYwW4
Sq3NnxtAq6W1AdQafFZFln9781VhgWG6zRHRH6eo1Q9a4Qy31Xy5FL0ZbfUwdJ9l57qMuL3itq2d
+MPRyIXW7YETx0qZHczXFmF93GAxuAYSVOeLTcbCuoFaO94G87XXoNhRAGi9GlBBMy0blHZLjG8Z
fE47oUPy5LcSYYieSCSQ4wv6ezBHb4Pddesuor13HCFuuiJ3rggacZtno3ydJ5XvZLVlBmsawnAn
dEtETs2rvTG2aNMINzi1RiWOiRln9wl2UtAKyM+PvaxxXmD938dt41CEgmwIhc3NXym9+CYsnMIZ
8DRllEnYKwirKuOwbtwb1tUTRFBTGy5xBxd4CckjvRnD0Lh0biGpvNEar/iwrIPfp/lxVF735bGO
YghKktPRp+fcZqDcFyoe0vfOH82zFXf1GTEyLP65rirgt9+5c60VBy0Vn6UTzzJXYnTehDygm7rL
5zotnSu2CT3fdpyrOJGldG3R5MMH7tJEA+pVxM+uNnv6zMlAlKtK/SYjq2Y/dL61j+d6sdd4fhkN
0xTESKL3wuu7HROC/p4PgpqzaHW1A5htXKefmtSbQvuTfaF/b/7UrLqkDlhafkc+jj6Xtvpc5NaJ
C+CjTq29STjFLfgQ76kIO5WuzJ8S2SuTu3mDeGH0QQXNEh+sXToX1ng1kJ5NP/W2qrRuTVgVVXhN
W/KcY4tbu2NVHNnQ57t6vuryAgAu7s2ifua3P1f2hUOVHzKjXoq59K+NhG7/px9ACpketJAmof7p
F1DcMicajaChQp2GnOhmZWyGcugffYnPEUsJrUgawmwpe4Yr8I7tWyF1Z9fP7cv408kQHcl4yRb0
NyhghpU1Nz0GzKhzbrYeLRJUaG5x9ziNZHST8hG6R4Vs8Ch++qjGrpBAu3rXMShfhJ2OI+EwpVmz
YeeL9nAMsxvNzAxA/5pjHEpDjLdTJibBtkxPiFEUlX1ReG3Wjh8ZXwaB7tAFSt7vzaR4WUxXa9n+
sOJIlq3w7PyAgV7yMTE5f4l+wk+qAPBegrT1VWSCJbGrCiYwhm+QkNqAtmDvMo1+SMHVjo+4dfj7
IlwE4No6DOAw4HfPI8kFw4bTwDUXxAsNb7mKaMgEc8ynQrfkSZc0rYuMznEP0k69u46Wf4vSrh74
dYe7oFbx0Z/DYcbWs1h4zpExkWmWsO5A6XwESKePoUm4jGO71LNspV+LBqXgwurnHBrfMnMyaX6Q
+D1S+HXQw8mPf4j5lAJbMEUUFnBalhmYgFVVz5B9cCDqJg3HYNk66qUnV/x+qPKOChCn8+CP2bGf
mf1EC1DczBx/5wfpP2aDY74kY1Hhs68Fs8H0JwKgLpTxBr6uqBRz16LSHhInRi/sDjW+nx81cfOj
LG5IskdXh6YxWrmWm01r70eJHOJffsaeLtSi+4dWue6CO8Ff5yirgbKdZ0Ree6J+LvWoM7ZpZslz
8Q/18xCjhNbQUqPVi8voUSqDPS6y92btx3Zyo2j8fN6DlnOIGWRCyJrQvq0f3XXcmzkC5JTgWdaz
enMZo7h80BoDcCRWnmmhqqDD3xQ+u0ns3blxjMzbHQJunelH/g1PiQDBaVaFs6Qdz8msFFetpMlp
GTRw4rVPySwkF6EWXOEbd8GKEaHgwxkt7Tuj8F4Xle2sg8lrdmJKMacjCWXdZU7W0nYYgWgJuF/2
acMWYYy1BwKB9dRJDBZaiaSFCdnbCuab0HqLql5BhHcO0JK0Feh5dTLBPkEvFB7LrDa9JS4EtpCN
8kK2AaeFUVHQc2y6B7wU2TIqYrmDi5Bu67iqd6WRVca1yFyXxNRqLAHLAGLBFUaPyfp+LDTy1gYZ
LiJmsTrJRXptL3LdAOdS63pXLuwqlKcmg/C39nwBSqBorOyWwUv0WigYQItKeuaw7ieZ3UPfzS4t
lz9vltKRiajCqgnLRDXxbFsmmuTcrN1iW48OAnh+BRTwbuqBwJfpBx8hMZQZ2gRO15EtGeyopFj4
9TitgG3ywAaZLM+oVxMbE4EE+RRlXXLXIDDeQFcGhc2bOAGCxEu+o8aFgVcFgKhkMPTParKyGe9Y
s3ZkNJb326DVkcGVNmPuThMw+nXK5g0IBQLTQ+RMzuQY3drQe3HtuwjcjcNG7wT+vzEWKF/H50pL
DWZ+AhcGH4oPYkcEZM6usjLtzmmmyksCRQPRcFCZrPXo50PiQawZZlG1XCFoxi4FwQDY1FDkQTbU
GMQtDSm7U4sr7QVKcPoBlaA8s5SdfsGUmA/5dnjIxKi20tG16yQq/JCg+WBlh+UQHUn0gWL5/0wJ
T83970v4uy4uvv7n/ygp2Yv2r5pWvu73Mt7+DT4cVQbvA66JPyHsMFqxtiMeg4uTheBfinj+sUWF
jgnXxBql8+3+WcQjWnWJ1MDLiWLU4Lv+vWAzctD+1YLl6Y6giOc/pm+a/5syNY4ivdKmVT7JcyDZ
lnuE2UgjF3tsUCgy/DxcowVzCfTsrnK08duwnJBm+SQQYmHjgfvAfrBYmG0eo+VE5ZBnrBgmox1X
snIfhcFAFsZ6tax1I/jEOo2uRrLUlqM7JyL0n0rARhvMZD0YJGCZZepSR6AJgfWUMLdBPYo2AYL8
kF3B9XBWF8itSzkys/BAn+Mn5Z4UvybN3k1D+8uqxI3TtuUqrvUWkiRrtnqIzno376Ny/V3zMaka
lXLWDMcka4jpqQmnly7PHHZTiL7Rq8OMb9rXqMvGlV6N+r7FFLvuPQYmyBweWSna6zAckbFN4XMb
BsWeUsUl6FuvP8zUex5c/ymzZb1XXa5vVTCbfKRx4KCD2pHV0XrCxLQ07dS4Jdyr3mhjm6wLGT/6
aBEJPtAvRgjHZepVssUMZjI4i02kEdBcyziuySRKCIXA56vM/pSPRFimBeEDBaGFseuiqOr0Ytv6
VrzThw7GVCjvKajGZWyjgUClay2xmb1ofV5sEWZGm1xg8ul088IGutrrBgnadsYArC/M6sLE/zJY
Fnkh4OYPLmcP+C66ngRGze0cIrkMOLYAFM2rGrc82VN+A5fB9MDBiFK4aDibFQ3rSQkQzURKf/Yp
tFMJaGFlIuhTQb/ydPAd/hSuyalj1B5HGN5QnhFTwiNWZG9uB8y5LFtyrpLoYskSpFiS3aSTQMXn
7DzZ4LKllCfI+wgt/wjfM+yWsRCbDIPh0u54QBl37jO0+jtyuaddx/hnwY+HapUs6IiPYuVpTGNV
Iz8wzH9gngHlZgLtY/m1SER+xQJ7bHg+UEWrY4567q6xqnpTNcBeUnET6ziF4zrZYJ+0Vrn0W8TR
HfwtkrBXY42ZLDcv7aDcbZV2n60ct2aflguowWu7N05ppm8GtC3Ij8oPI7VQ7EK4jQp1r0JcLyHa
W7Otz36sv5e26lburJeOJMOi2rJoDXV3HxBVwTzUXqZmtXUalr+9PW0ZI+VLkxZ4ETXBTSHT6zTy
PXwa96nXbzV6/FUTwltSgqBjW78NkPWwNb4P9J75klsg43S/EqWOepYerTg+51EGKassjnkLmjDE
5qxpD4Fo5bJGoIYOynxtRfjdxT0rQIfJc+Cow6Azr6y1BzaLe19T6UazAovBen0qhPGRhf4NRc15
GO1Hyqz15JrnvkmYLwM4Vkl2KwgBW3pVep+FxJ1PqphWrH2PDtpOf34sRFTtujrZNS6/buV5T0M/
PedeD2+NaFetFO9jGX2wT3mayvpKvi9djxt3SywgI2uf7hRV/rOKRodiNXkkJoEhne32mxSBI34P
23iiCEdSGXUvQxdWG1HHh3BQ+anAF8rrHJjrprRqgt3RqXYY15cQ0d1lFw9n8rKbBRlGihF5fVXK
9Hbw3Nq1qw0MIFzzOaZcXkx6fp/YGD2jsPsWzbD++3fw/61IEd3BO/FfXdRnNoHf//H1/R/370X7
Xnx9N3++sn1maz/f4Pcb25yNIQaAEZPZ26zE+c/BGxodi2GOZ/4+lPtj8Ob/ZsIiAWvHV0I+ZWL3
x52NO8XFkOxzkzuIvFzD/juDN1aS/3Jnu77BbP5n9oZfgBEh//5Pg7dC73vo/tW48keUMIuqq+tV
Hdmz3oupgs/owRovQ984D7nl9TdJ2QSbpGrLNzwDOdLcajqBwQjPphOj86kKk84mapk6T4l/Yr5e
LUHqCRdBXq7eEKx51WFsZaV/4tvN4CjmwyG1Z2zUNHjsERI6ZgBhZC29ktc63SDwIc6dnOpmYfBP
UQrD5uppo5GILj2kF0QDE48R5QShLEtHRehLQi197CK9rpZa2iHTyew6YoeU8NaARkgrF7nx6JkL
4ju8O6c3Zb0oXX/kahtyglhzaX4CpsuXfomBuAaEepc0ff+cYuK6Q09uLznmooPXI4AgDlQ7tBX/
v2p0jXtUixyvpSOzB27C+s6vjfLVjRQnGivXtYWo5Q7db/zqsQI6BCrmg+rbGO5nVvQUQ8h30mnE
Q9LMev189J1t0QYpa6Yi0+7d3DfugEh3UBEdSUijlmwaB00k1gh7A4oDcCwKKm+bV1YYArMqsfIw
8o+WOSbiRaULrHJ2KXZs0xLoCj4BezV4Nol4KfnIBqNrrgnLvvqJRqnfDNHgre2iH9fkG8klOaL0
fCZmEz3Ohn1gNNmWX6S/Gjx+ALaWw2EqnPAYGoNBp5lU9nOQ9awDxjCujlpQEMzUhrqxyjxDf/C8
tH61KiC9jh2oBKlixcU99Wipap1MWPQoWK21NNzgiJ3vlChfEffknpVRSmIJXHXn97Z7hSvY7/TJ
d15Ae2uvaYQMeFZWAEBh6kvEa+6iuknt+uozBSwoEeewEluEhDHSm7oXo2pxxKSZtbWd2mD7XkvY
l2g1nmrdh2XhU5/dUlUM566S1ROI90oilHFdnl1VPiKutMW6MWrvPkXItQ3nbIRuTLuWHylqn5zQ
bV8DkmI3xmzTWlKg9S8lUundnJ/jsPis+wIfFTkMukUiQzZ53ZOFzv4umfMaAgDuz95AhoNfx8Q5
dEagDjU0I8RepD3Uc+6DCkLx0eCiVxR15EK4U1wenTCnCmuZZr1kPxESjTc4u9YnVy7yxLBx5qyJ
WCvMp6Ehf8JlTAwB0irTG4dI0Y0FymY1mrb+HM/pFW5sR5/pnGiRztkWiA2aDSWS3OtAa+7dOQPD
wEL5EaT9eG0VczfNHnRC5gOzFItgIAu8YBW96UvlYOe1Gd4sYUkGX6hCynarcUBRw82xHIUl6Zyz
XD9kY0QerAI56PykeFT8FfnkG3eEERkMj6OKUjKfrOC9/kkBEbZlbHRDYgobrTF9UpFj/UoE9DeK
NdQokPaSV5HH1V1lGzaVzgxZZ0aQM62fVVDYPTj+GAmhwu98jLxRYKil5E08dY2jvdSdX1HXVKxM
FkyUdVDLBGrZRVEyYLctTLDM9zx+uG72beOQYvWddsCTqC2dtwKl9Jkhs/kJoDk5GoFQamFKozow
QkBUTh5q9hHQbu/tQGSf6HmLF31yxGlQiXGflGFJDrMVkRnllzA3Y5Ixcc2ZLelfScyYy1F2GS6r
uremRWghySuTuN05ptkTcWqFPnPWrBPAC+BZsuAo62fND2YRoIVsu4irG7fzg7up8NOtafkVomnd
1xBLpMGtNRRiKzIKciOtulfYLvlNpTXVySeya6sx+TwGQVt/UYa0+wnRCRNQMiScKrbuIGCOe6bX
PpJGbLExauFvCzVPAtkmzC6VV4c3qZV0B9xoBGoJvVnm2iQvrhMMNCttfZMwBtwlKZ1EnLE/WGhS
mE9OSwhCY2bwFgurIpmlzci9VyOFpzFamfv/652/TBgMhLv/fjIBVbnLqWj/XOb8wzU7f93vdY6F
a5YjjCfKIiSId+0/6xz3NzhtSPTI75xFyjOQ5p8LRuM3LPEuxQemVscwIZz9Uedo+m9wYQw2jL7H
bpAN5N8L/tT5U/7Eh0FAq8/fxDSheqOMptb/a6GTSB2Cg4ZTtsp6DIuHvg9lhiSxscQ1rbyBjtsI
2k/SSzkcSoHSbYNLOKVBcoO3OtOyPQGa5rpOarJ0hto5a0McrXm3/bM5JWoXZVFmr3tbeDBKMlLS
s0IO5P5F3WeW5+x0zN4Td7AEBvLZYGUnuFBRkgKENjyYq/H0LNFMbmJW+i9JWScIyPiBzoVmiRnz
Yr/KnLzxyZvyTUpeMGowI9womefGKU860jCwz5DspsyI4aoV4yPqat26UxU+qr7tB6KM0BAQdglH
GpUiuTJojk/+CKyTsVJ9n0mnOvRapz917LDOJjSfpVbMjirertkS296GMSnlC98fPFRZOFZsmtJa
MzYgUItmIwGR4zZOp+RSuCFw0K4w0mUnm6lC3Qv7P26V9wkYFyHJIEY0pPic/G3pcGQsgOwhW0Mq
Gm7lzJ4ipRpQAmq/XJxhjpCq3TTO2ogtu16ivrGdJfHE2BpG1R2mXrMx8gZwrRy8WM4CNbJ+UXUs
V7bfmgZT0YgAHDfM1WaqFZMW3Q3TbT4JAgqEjJobrxu9Y6xc9ZLCofiyia+55SJmt5AyETJXqeU0
Xw7GvCcPUeOycrvuOfFKdAswoF+g3XbTym2Fez9p0sW30nVERtpxAHaCHYzH4IhgzmqBNpEfki4t
WOHl6TKw63mMoC0WDyG6vRuRkZ1jdZr5jTdvuAFAS06eXxwBBwWHgUSmjyARALURPe/4gEtrG0sK
Xoxk1VfaRAMLKY2jux17cTbbsUaRDAo5RM1iLVgrJyBn2IugJrXmIU1wtrW6+YUgRbOX2IqyXem4
yYoCh+a4qYN96/Tetpn0ZNPH1KBgTtWnM+fi9nUaEv5mqWvraMN1nPNzR7PpvkdhY120iHULSB/Y
tHPU25wLdxrn+DdC79SdnTMiGMiQvgqdUloX46CDYI2tW7RRlGZA+smUIyZbbRPUsK+iI0ZgDe9M
P3bBTxKd5s/3nRzCvYo9/ZH6OHqkmCW6rh3ClnYc/t6A9WFHru/w5TqobpG86L/Kshwbsm+joT/p
k7R3o1bG/rIxyumutWpkRYjhClC3AjqrLuGzsKsu6hfV1sGR/D3CldyyOgxmKq+BEw7PGXjZ145j
RQL4mOINnL0C5aXXkjxo2sWqaIdmx+7HBcArsw+rslueDdAeO4UifieJTN1mudajv4vaW+ThGTzv
MAAcZFQ4111ZySdytsu7ylU8ipqFqQ90UyVRLgbhNtDrcttijf22kVZVi7a1yKFCbNd/4kwaH4PC
ZYUVlNpL5wRL1yyyndE26k6IID2Sedt8UsUa6C9N7zoUun5hbjg+ZnmRHnKbVVWLFWgVz9CkpiZa
abTs6TIyVdhUepTxck/aQ8zQaVxoQWocqBXlRfG8gcYS4brjA3kguklAlCESYJHog8Nf3sObnPej
WoZZUm5aUUukDl6Qf+bxMIaM6XQ2TmR0dUh88+QpgcmzK3Myv30rj3aWE8t06Rmd+QFwJD20wjDv
CaosT2KyrJMP3vsFIxja6skLyqs0bTYRVT+wOuxdzRj43yo7clnRcDRRHm/hcOLH55FcJ6Xb7gkl
ivdRhbnqBNtI+oskmMz3QY/y3VTwQ/RFaO3qVHgfue4n5yYxqw9dOsNjaNsZa5ISBwOpphtVl97d
3LJAQ5n6a2EGoNvhvLyVUeoQeWymNKsD/uUtggp5m0yCxIZWi/dl1wOwdIyBfMV8vGR56W0sL2hY
XqvhPsT/i0Fvqt1zSIT1DmX9CGpqsssFcY3yirZQvxYlkZ4mToKTqRf9Yxt6xhZXZPnQyRHt/Ng0
xoPHtJz4Wo3BqEw6VAPkKFUffW16p6k3rBfiiWg9Wq7ElFYSTuFo5tdK2cmG95160pHeRW9LfVww
virKVTtZI0Jo3eVacKkU8VLrHHqt8isyW5zpITc9LGZZ3xefQGJwXdpRW0hwZV1/9GRq0yOHLjLq
yqiGZWNZvjoEANwYQkdsaok7DdyHpIAHUGHEf3VpJoF/6xkkBJ0IzIZpY6sVixCX3J0pm6pdaDVr
+q0Jp5S+10+MJ39ShLiMVth+VhiGrrmWOze100Nhc7MoegKeyO87A7bTs/aUubvgYTABdI/WBSnm
dFMSTYvMBtjQYBvAc1CwwssyA3qSsivcnaNn5b5L/Xz392dt/90ka4y67P/S3naNCap8z77+Ilr7
51f9XlCy6kL07TEd+6kYf1erOb8xEKMRME2TcRWM3T+KSfs3m1oSFK+JLs21bY/q9I9FF5omhGzw
UqhDbe9v+dpgTf+llOQ7647Ogzz/1xfs2/5lZuZXzOZAAejMu+xXg6vhLOYFB1c9q44wrPckR1yI
gyctyXeijZpLjjEMbkXDFF7WjEdSI/hoLE9b2bVK0QqDIWf3C6GvxNMzgk0q42MukK02LuMvDOds
ZTm/NC8mWsPzX4NcT5aJp7bYXMO1N9mg6+oe33sGyjAMSW50ShKAqxYPF1r+X7Dxvqc0JxAt0c8B
xqIFahcf37b3KfumXmadfV9j7t1YmRhAneUHmZUsksETCNz3lcemA1RJuXRZbWMgifSF44Q6lnMA
pqNiKWfAVFjMcmACwo1laCW/sja62kM959gD0EgiwtAnkmcKE+WROfxqoGeg9kNS42XlDbMPEh5Y
Li6TgQjIQQXHopxeVd7fwOt46WxBKsjofaK7eY3LmGV2eNLwB41ucI9aiWmARKXUI5YYncBZK2H2
b3nF3RogG1pAGHlD+ktsdpze9VX0MUQ+b3sgd21kKnx8+lXKZPaLhS9aV68c2Cnt1O9pOPc5/JJt
b7dvdi5fRO3vQM1vZFQNN+ZsBwooHdZpDdqq19xfcYJanXQ/+OvIquyuPpSp2S4QcX3Qnl67uAM/
ZmBYyGz1y7Zh0/YWH96gNMCKTFTXWo3WAWILOXoZ5T6NiYHa3W3XmBMf3bGMV1pgklVSJtdcomyw
pP8ZTFZ1Q/zTL6lnj6bEkOAYhI130H3G7qmusHGHGkW45oizdPJD4tanXNWv7pgeZC23GvlzhBuL
ejlCchANHoWy5vdtBGeeNyRfUfiuIjaFpY4lTprutMSpQCljwDAmYzrasTr1D4BUog2qylMfcy0h
51n0TYr1AiDg2odPvAWr0S/SjjWYNvafdtrWmN1kvUL48gIiWDukEBt2eWpd3dAF7dG5t9KeQRxs
lBMLXAasP0jRE5vipmi4HanTgrgzF71paycjLDdNZd0ZXo2a2T6QYn0/xsPFSMjCsu2RAx051FSb
FyyUFTI+TW6VFU3rGLYb94i38zKHARzrbcq3mBJQE/UKsUWEJg5sjR3o4AeCGTSCZgfiGCqpsIrX
ZiX1Veqmayevd9DEFgxQ1daLp68MI9naQpbOh9SoBSlqL42WFLPJgu/ek0ht1vKmMfE7INidQXPW
jnzCikeF5mgWCnnkek9W2yOq4wjAb43MyWN3JR0mytLfOX5KB5PIaW1K+kIVM8SbOsBDoGmmVSi7
8iH13c9pjC9EMZ8MInCpwgEPmGLSd7Rjz60XD4sGSQ8TnG5RU6+hWlVLpeXvYKPKhVV335EknZCE
xoewE2rrEgOH9Wd67hEU7Jg0/0LlHWEgJLIysFiyh2C1ljHezYXlA6XGM0aWBi8O5fP0arUxYko7
/WxKGS20wT+zMb2fmNoykC4OeFSeijrhbwJ4M55g8ROp2cjg0ubmB1hGMtosLQKrAMaUPsdx97wS
QIsQ8DG/TYgEg666BM/+lgMrJyLN5g8jGCmuUYpGimMvn5xVag7wqiHjLEi7Ka7zbG7lKpOQljIP
SIFiy4gTjYW47tkLw2guXhVoGxRRxXYo1DB3zuEqcd2HplU7UlEpEQZFgkOZ+ctQkwlm+oaWqhfF
nT2mjz4gRvDZESKoITcuRUUc0tiQDyMNw3zLKL0xjBI611PArw3MCmsCMMK1XbuPNC6/FGHfCwyg
awxID6ngnJwG68NoydnCX/keOd1W6617tzIQGebB59i6b/aQ/XIH/wTo+oY0Hm1hawq/8ZBT22uy
27YsfVaTXhanCo7GNq0rcdKKurlDz9e8xbHeHxNYEZd6itGcAl5AgFg3PMxjRyA4LNbIRVZUpOx8
qpB9RUQQyLIxOcqYz/NJTft0aC4uLI3D/yLvTJbjxrYs+ytpOUcYmouuLDPNyh3wjnT2jcQJzEVS
6HtcdH+TwxrkoKw+IX6sFhhShKQXT5HxFDV5NYuQRBKEA/eee87ea5uR9THo+UjH3AIfRD/DzwFl
wh+jdEKUjU21th4SdWjPJNY+tvESu6CK7rG/Vg0n4gFKzgjK7Q+aNR1nOx+9oQjrja0j/VCG16Qe
8Ju6mrOrLPNd37M6kZd1yENxP9vmPRz5cD3ImqD3UUi/n9TkQGIfAo/CT5zUWlfCvOP9Hnlxyr1m
DviFcwCKrWuhrwZ95uqYoVGLx57WW9NWanoMgNfCLy3Vx2oKMoi4Ee1spfV1pTmrOvMK2fLlwkSb
m8Wgo4l9MOgQbl0U2+pwB/2+Rr41HVnAOpIPg31TQU5HePs01PzyZgFNaJzeKSI8E0O56ypropVc
nxV4W2wDiGgSl0fFjUn6osXiuQObjzpYiRf2dkYWTfm+N8cX1rcn0ko+JIN2MzaiQgk8YASeeV0Y
6YPZT7LrMZq1bUnzxiNS6DGVKNyqJtoVQ9GzKuvvAGA8VNImpbFJC88okwvZuA6vm70p0L1JJmAk
OV7FDvd7dm4nyFiKYvuBLSmNdFTb9pmVup5TDhvbEpf1hMVFNtUFHr67gf2dtdK4nd3cc+kfyabx
9Mnl6ckx3qIqxY/DBifrfUr9ZGrjmUt/KcYXWcXBobTm8wmPgFK750FDrUMk0T4rIfHM2r6f4q3T
pHsZg8WpSybiCSQCTsjkWNlmv6TmcCZ3dpy8Dui9wRTzWxHqcoXbzKa1hT4kQyiSLoqRJnL2tcka
1jhcTqTyGSz6ksEZPE1rz9NC0TxEptmqk/WzyLR04yBPceuW+4VeBdWNie4oP3Ja63w5ixd3EbgY
Di7peBG9iEX+Yi1CmHaRxAyLOOaf/wjxS4PZ+G5j+ncH8L994eeDhP6T4OHCWSJsfYGT0/j9fJgQ
P5k6/Vzo4/SD9KXF/Lkz7fyElI6wDV37HGz/62HC/Mmm+ldJMNI4ZRi29qeCX9EAfHOasG2LXA+T
zhkpsjSov2lMy8UBGYl89kzHzvahWkTVakytEPtFJo9lD1/FgI8qd1raO9cDNdXZrLCl496S+Z0j
InKL2AQryKKy8rPeQotUGxXCugjU3rDJdBt5VqNb51FCz0OtAKCvSB/nSe5tgTo+Rs1HLGKtqb5R
O9lRIzhAbDsW7cPEVr12AaoT0+gU2YmmTBLvEBin9zqxTSnq1Th8MJHGPieKKl9w6DnHiXgjjvUm
Y7CoAeuom+zUNEBKYmtJ28ofwEMV4CLw3BYRYzwIOTH6otDtIxtKrXQwhgvpHEs1sm4c2Wcs5BOk
PCZ2FoWFY5wiO2kPegFUa4yUGulR2XH2oZePNjifLmurnm+bejB3MMDT88gsmBnapOzhKLGYhOuO
bb0aQWe9Zo5R09EOauA8MimBA8+x7JBHD/SczGEQSBaILpdJL69mRWFhtgL7NRegyzbBXNBMdSq0
WSarL1GgAu2Easz9NZFSiBynWtNoy5M+/T7Vk5SGiJ2ql2Xk9Ld2IrvN2Fray9DI7rmTZnmES5Lv
Nej1G4iwNbu82dXA4dTyntEtzNuhL48TxbDrmTppJ75pj9El485uQ3dfPdUc5FoKrRg+UTaWQAmy
3LnuitG5J/aqezfCy94MplY/aaJzrh0+Skb5gUK6nVLZ4wcMVukhSyK1X8eRkl+4eVScBPgZm75q
Pz5ZcP6uLbMwPVPa7oe2Zm9RSqXap8uELl5mdRr22q2mj8jCHYC906DK62yZ7mkxTHuCT7Ir8MgM
/ygW7Zcy65nEL7NB2C3dXpIkCZUo2MS003eYuuIz+ErzrmxaEu0Zfp9Fole22J+rpdU2H2egge9g
FiY7QMxyi9GKWWUC7D/lFPZRXUaZRlIp1yKlKVkTIuaHqoJOfhl+mm9zUBuvofBoCrm7aaookDip
4gNvDIX2o8OenOdUm+vW1ug4Z8ayjbzNXeu3GWwZJQAyWwtViKgSKYBTWsMLgrPoKYzxsSaE9nxQ
3qa7umirgwaOXVtVo6EFaNoT/TjEWQ1YYKnhm7d5sZ4S8e5LijgsTei7mMJadozL3J5BicWWzr1C
DcEYGj2O8g6qpDhX38bUxTKxrlmx0AnKckr2ZJe7V0ZZV08a+ooj3M/gWp/gqEv6rPkKJWmqrxHl
IZuz7cnh5XmLL1+SzOtUisdeTftqsTBU76RRUnGHmCBQvrh6SvaXDOoz0F34onRtdsDalIwqFnPC
fDFmaFkRoCnRFcl84V2M/pMmbJNkjmfnifoxRmRQM/tS5lcDm9N5bY6FtlI10WDUQjiDtsJ4qGzE
tT6ZpvalUI3kHnNpcF+aDRaCBqzkGnpQ+lDY0VgfsjTrH9uGgFtPDwvzVPRd8ZhYff4em5Vd+HFv
MOhWrQgsP1OWwTdyzVAQbw6iOZi9yUYdgVOYLpguxL2HKDjBuOIWE94pjnu83Go8PHZkn4Xr1Bn0
W0cG7bDiM+L0bsvZyJG3uo1DdaEw2E/dbutwhtwQPzg5iEVFrpL8osQf8wQtE0GUifPIAWLaCIYs
3brT7Bb2WIGEZFU4RUsNL1X+mxYs9VHLc4+8QEYKDAyh3MdSS5QVuVTGmVEW8p7vGTzWSdnjLBIR
wTAIm7oPIcD6Kwv57cach9jdNFmkgnIjX8ja1JGq70hXcG02jYLFxErK4joe0sbycFREl+OYxR/h
6n1E1cEUAmmr3CUkDDAU6kflQ0QET+IN6HV3XTzF73TJd/r/pV4RzK///iD9Vj43r387RV++6HOt
QkFiGJoLhosh9RI8/1utQtmhaXyy1CoMINwFtvV5iq5SrDiCMfqi5EPC95vC3/lJt63lC0gReyuA
7D+jFiS55dtaxTKw/eqUKpgMhGZ9Q/SqR15R2+qJAGQ3WhUkbtKFNKJtNnaqbzMgJSgE8JDKwrOD
adzSSRkui9lw97FsIGfO+ftGh02j1VKsDQP2VFLNlTeVCOHIWWGWlGkfuzmiah80rPrTsO8Ly/Bd
Rc/9sK57D3mwBj1srk/qPKsIxXPdEw0J8Uk6XAIJNjBSBRGbo+Vu2pEuBYR3Ui+Ty5nEYHR2Qbaj
U7kkJkjEXYL6p9LIb8LAmuA6LunclC5zLD1FBWnw6nVwf+eqRerO7iNXqu0+qXq9TVX2vCI8b2bS
H0rFHM5Ne7hIemYxmhIka1wce7SHYBhNFyx2MWZ7VXHNA8U/3RMFZAN4iHIlbRzwcS8hMCpM0uzE
fcB+p3LMsLpjwtwiZ77C5pTT+AHS5YusCmi6jsWLqaNjbCJd8at53JEEdsoDjsa4ruBqYGkQmAH9
PmqROSbkhvUBikGJUZFt7rK3WETctLE9aWT1GlvSsKkSih84LS6jjcpY6w17FdoFsc6tLrzoGBN5
daWEN8CixttJQGG1iE5eY06GHdjhAUKEQwOiwKB6plMlbovUlessaO6hZgLvtxmXxCSo7eTAvSTn
u3rNXINZPUa0dRYiUqRERuOnqReG2iALoKu0TubhCAiOTkyh3nMWPqVlFvilmXzMuxkPAxgITsaj
H+g8akrPuUrBE7nCN0vLYWF4NdMpyrPLYciAlzjzTlcsh2BaJdwoJfn2Af5yj4yr7JlUg9tIw8WF
X0rzIb6Sb0vY9CqtCqbRvXNlpJPYym6k+nLEvNZTcz7POqzCsfHczfQMm54WazfB6NCJrWL/pgBP
CvZqk6zZbd2Y0w4Dce8hCe4PSUWyrSaTnLV9kS3YYt45hO95MnDIyunLCxPL64ou60MYldYRdA+e
tb7dK5XC7NIdLVBnyTMawsewayX5OJmD1ILjb2DisRzDrNoMjt1CdbLLs75Rj6wfEYBm556P5dCr
hEmPyYjioglJN14oFqURXVQC9maRGIKePOlnqq6Ig4LsEZ1F6G5Mtcz2c0B3rAtLk95NdcNcfV4h
4zG8sHIyfCnisevcyEeNe1ECzl0ryVSvIrr/0KDVFLcNRDA4tHdJTn8lagClONbyG4nR2QYo2p3J
vk1zXgVRpSQuWNOBnfegk4UHKWzxVwzZpqomUmZ15ntdFG1Q1VRrl8xjz8pyhKQiuzHx7y7QHNeb
8umkzEy5K3t+hsgerVo7uNNK4axdFT2l1cbvq5TpS1fxiScJbR1D6vIQdPIsSCCIDDmJs3Meiw/Q
b21PF+O0tdCMRqt0TG9LHJDh6OwjTO0rSxb6ap7EQzxnvEpKnK0VQty3hlqdz4EKAEWdqf67Yh23
YbKdlE5cF2aPpoeyyBdKr29bw3F9JVDaOzg8JOxMRbAn5qTa5MhM93KO492sDPryvOARJ5ED1PS8
Ique+CKRXzEtz4j8DZvXABwaqO6m2cD6HQhKprgFEsSNrptil0GKBQ4SNR7DUt+w6SSpopC3euXs
9cC+tsbkWNMdfMaixevUpguCsOyehlC7tBAMT5rdHVSVKLZZMc7x6swr3cgIOJnyYz1p0oMxA5Sr
T685UdH3n+LKj0KX5GO0VbtZZCwFtBc3nIdo6ivWsOktAEo6HX/PQNOxkjX+YtcOryEPQkSIqLeQ
7xqr3Om0/WAAeIb+LFftWIv0At2zGkPeiduV3aDdQraOAdQkH6EFKLlK7bakG2jM696RcH9MI9lR
Qk6g8Lp6W9iIwsNeDc8Zb9V7NPDVlrZv6Gfg8Q56b1mbhaixaR0n2bqzjREUjMY2U0BCassIgUMW
qPQqd/cjBMwdQtDuhgQmsqyrhu6vrpxFet15qt0Ma7eRFYnyEJmUsPWIsuOgP6iAsmlbMGofmw2X
PW3BtsTnVaPTEp9IVie1L/N6PQ78SCXDYdBCKFZoR05sxaFP6Y3su1LHj0lo1Q/qBMprHWAvWHpM
gX6OQ2UkgksL5/MK2eqWWeOe2cPFNJn2EX5ls9GmDPBTp531UM1WbsbgptZGmtjIQ/wlNtdvAyX6
yEscnqcpZ8yw1a7oN7wyqiLkbElRtFPg/bCLZswx/ezhR4aprAGK5rhsbcuWlLNKF+w5o2w2cGUN
3mG4mODl2jWGWeGR+9MdRrSzZ3MVlzuqfXARMho2nGU+ZAYcqH6qtnRb72deAE+FvLlOLEHSeAYx
E9QuKDK+nymfzFRHHmOBW2hKGGc1Ox3pj+UiB5e+0Efdoxi+zWjXsifZIM0N6y6K8lsXKBTz0Dzy
9aGs0QW20osTbaIVQORkRrB0ZROxQErk5Fe1e0zcfmDv0chojOt75OyvilFf4NROSevKrgFCBCsZ
jMUSv1GuZ4UYycoqrmRf4YNSOtBPENB8AuqkT94T2xwyGHSBOPCTUD/GhXY+VUjZaDxqLNJT6jUy
M7ymaV6ykckQgOGHOKW5YkYpqZSh5HxYTiVgIJTqCq/Nqu7dy1aXN8IidhMfwscUZJGHRvapK+dn
hiHwGEVarMBB69iTGvcGldcargOJIn3DvKtlT61oqfkO08Y9wsAILJ+dbruqu4/m4YIcuGHV4xLZ
TGlYb7k9uBcyKkLuSrZRC66+4NS1Hnpt2ke5/tSO5WOUcc2QCa7Jq453KIY/BIPyIW0aZMtyiTNN
nXRHs5uukyP2JVMp34kj51AqBlnq/LL3NIvex4kRvQ8SRPWqDH3q5nBLq+s5UwrV45PLt5Y7N2tH
2k9EGdpbeKbRus51fp+2dffoLimilsBT1aFBX85jtLIV9oaxaQFpLgFDShtfMuGwriCEQEyaC2df
2YyqsXgvoFCd26sPD2VUvuP42+/tvBfrnij6d00DhlNVRn2lDhWCJ+hc7HD9tJMyNrZ2HfVrZG7s
MpaOiIdxnM38cN28BbdmDcwHtVJeNMpnH89g+962MvHIdCK5GRlNmylz9wrI641l1sXH0cq0V7wz
LHIzetKnQLUZP2qqciVR0Z1B2hAMfSedjnXrqF6zBMo20rgedLy4ZNPzb3taeIoTLVUUjXfVdC4H
2jLrYHD0tRU3dwr4/UYzjwlJhus1WEtWZUZkQ248iXZ+COeBexrEbNcjxTvnfSpNhZRDOg2ar8TA
X5nr7AOrwJGgR3unc6093Xq2xzy/ymLnQWm6R7VQb2JSjuntTUxicZusp6SitgeoeRbbPJ6tgOee
iPzepk74B06b/5xmNmNJwvzegfThlGWLlS37l/VJfp3/+elrP59Ll573AnAGn6sirv2ih+5oP1ka
kGkWy18Nbp/OpeZPKldgYy/XCQAUTFZ+7aETJuriPUfcjY7YFVja/sy5dKFZf6HtXgQ5Bgpzmuca
SzbFz/L3X5jYLKrYCUWx4fXvOCHuZjLjxSo7GetmrXjJ+ot7dIXkjybXlwH1tPj/5scJEFUkGzgw
s1TV4QD/5Y9jRW1jfRhnLFi4MFyRBV7ZERmiloaxTkyh+2rLVHZSR9V33Sxi9DYnp5hW6pUCz+1Q
gK730bc1PgX3x2LKWOfnANVaX7dEKI33uIMz8ikQvkpnStYh2SR0klyb6iobD+E0BqvJQdYxZwrr
fo8nK29KnRorh0/KZBcbzkc7XSKGOU0aPi10zLYM79ctq4efM2L1oAI2mzFQ063EDrYpK6QIriXo
MwtpMN3CcM9WK8A7uuq5o6jqNoKof24mibxqlkUVsGF/rLKatMmsQY8K+Dfl2khDQBQStOWdCz+O
efBomC80Bal1VMdg/ldETHotXSIgMQOHoAK34xBeUvstzWDIPVorQfcTfEe6ZW1YR4AZ4T5wK2tf
kKPhOYJ8EzsGRpwjvvYCozC2PLPNq6yt5ODYVbwO6laDxBmQclVWpgvduCDogKFns5u0GHizzc3S
XHw4eYHJiCN2t9cwzGzqoNA/Fo6F5gNtTn0uxlm9II1b4UirTtSqApM70TrqXetUxb2SDrrXRl27
tXJzBPAHlGuVu2hWYlsFBtDV8wu5efFDqxoFpmYcUUkz9NssVEzFT904eGzmRj+CtCwPcKWycQ3G
zzl08Fw2s2bIewhDmJACMWkHvN2LeFZm8gb+IAqjEAXDO6zj+XFwxgoyP8DOFDZjwONWixN67OaW
EUp/Zc/0Rqc6I9kFf+Jry7q8i6eov8b+XPpF1smLDrvYNnLT7CZRZb7TlNgaYTWqreM1U8QDEZUF
BkmhV6RftyMPFhk9ppdVibtrZ7U+xCgKnjl+9DvyfGaf1klPNnec3qTZXOCvsIezJrLGlzTRmO5o
hbqhA155jVWxF1REOMjUAmIgyCmsiPzA3MPBUvTMoal+YScWkhFVhY6zrTx6R1Alqrq5MVubWZaM
8uBJTzGiR0YucJhH1lHmrfXRjhQIQnZKfBZVNJRJ365Gh3iSKHrEIm2SsgLU8JmAKPFuLpvsgzIR
mYSytA45Y+UVbhAc/2iWZlhwDvk4L0oLeXU1N8VQry1dCY/k+NKyncBk50A3TfFYl1aPKpsYshUH
bNtzqia9q8zaeiXclo6+o6YNqQnIxKRUsotGaZ1THdntkyxScLyOEc4Cvq5prNBjlBj+w/HZCELr
RplSxS/LLHznyrQ8QmalmirJPPKydLI+lPqApiUywKLFTscLkpcNz6uJAodJOMbOoiHHyqzS9jY2
Tf2mN1k/8q5AuQBYe8YzgRiBBNBh76i53A/zaFK7Nh32w9aCf5FapfkQGmnRc/aabQ947rDL5lTZ
j+bQ46+3oyNyacpcQl3iF0ex29uCENn7kGPHLdoLi0BvRQgK87gRV1Og5Yfe4bSEOK/tr6Jgci7L
mMnhSp314b7pCqpt3PxZ/HZ6veZ3BL6WSJQLOiiUs14bASanabQViqXfxLNEmo+68WCYpfKQ9piq
11iXyQCDVonSaA5VkowxrAKcxGQvw0nxgo5JGkOOprp2s6F97jLN3KpydM6GQZfviYcpKly4MV3K
NoRpAQkt94u4yFCGEAaXyb0h3frjoKCYYh20L5kCZphihDu+D7Aw+wbBM9zUpiTHZuaciT0TOgWA
bkHpjexDr8+0eK598mKiA0FeCCdHrfTpzJXXQRPYW5y5Hf05q/VFW5frGqnejlNXseOs3J9TpwNC
qVMoy8DC1zXQzhshtXLtJm12MJ2ExsM8fWh6oH8VRmF0SWg5BFrLdRQpqLLqzF0BDHCo4RIO1nmf
boo0R69gkU0ryznyMEWCZGHz9dq+5jCd6eLMUpP5SK9a+AU0/nVFAwF5K90dMC3dE0sqDpmiZwUb
SvPMFl1/7Oye17dXxWFxyfhEqpkHI6rjG/JH5n3lTto+SWxyUjEp+kCJXLaJyVlU+kkEjiQpjL2b
YN2qHelu6ySn2TjJ9NpU7HAraon/e9R1SvzGcM7wi+QPRBKmm2xAg5b1Ruh3GpmoIuQ8KQ0MMqk9
DZuQ7MJ1WnfIdDoN4V1KOFkNBHmvScu+HmzkaZ0gIRoNvunPpBmeGVmv3JDVF91AGh4OcFgrwguG
YI+3wD6nO1xt2zSLLxSSxUB+R9mhUSIihzudwXpgDf4w1Fzf2MV+mgm6JFN5bYxQgMEeEtkbFeU9
iqrpoamCzncjnJyS3RsUU+TG15kmmMAQ3lYjWJ9QTim2dhPHabbVi2B8jt1IXXMS1tcalhBeDLkr
lB7XSBcW1S4n0/JMK2B+rOAPsiPYk5A7OpTVtT2TWd7qeg14cbIInQsJyVnFczrRWDJRGaOJk5vG
Fu1+plV/m4he3bFqs7yFCfrjwAl7pE1F/F6tbfMwdsBmU8LBVrKOsox5+fAxmarU4wP5WFh6/lwy
Uub/sNIxkMJzzKFrY6ItWNfMfLHP5huF2EmiipLLzkAphTKCULkorDyLLOAHGmnjeZ1RVDV4HnxB
pLivT1KBB1brO5HWjLFSFcsWcTWrOKPbhTdgXvChJBqAgDmWbvmhLoAurIymQwwVjan0QmxryJkC
9BPkkzEtXKqufOCdn9Heko/DjpemBnHKiatcJiVGHxnC/4bw1XA07nDipVqHJm0mjJz3fT3RrfYs
czbfDWamrGkutCRAZcmLOY5Eogd9oHr0ebTncEy0R2VoxvMxFjlO2oXPHDladGrHNFfW6JI5zOti
mUfScuRgLFKDy4ZM32+VOiZAJR6y3i8Zq96XQN4WJVlDi30sdPURM090q6ojEJYqmcg6bJFQasZQ
nrlSgJsR0j3/fnXMGOqLUhxMLOIYsBRUXAaHAtydX9fGBcEEMcA/wyvRfsESqth7zeilbqf993/Q
Iov5pThf4l6//UH2wqb9sghnjBTNE+0RD5zSvEFhQBSHPiW+4AFhCvfrmO53Kn7921/KVIVjMVwT
uFvhz35b8GvkdjaCmDS/89LTO57Ere63W3dVXgwnkLW+cRGfEweyZot56CBJrlIPgegfnDv0r48d
DqGuX1/FN6ecgByaYQppLbY+u3Bzl/rt/T7cCT/2aSJv3Wv6uM1K7lVPXxF/vdvFG9v7gzvx7V1/
uwYLPCcf8KJX+uYaIjKbk6zgTkg3WdOj3ubQMMFU5I6EMX2T1xPw0WdX0fywAiXnwtuLFyUycfVx
cp3T45LlfSWuW5F5ZTggJj3HwL2pkSvX5j2zl9UfXPByQV8+Jt9e8DdMsnZgmXdCLphcUMUfb9t7
8zK/EH65zc7Aifsr5VTuO6zneEc9Ovab7/98cCzf//nfTExJkqHyWm4YYx5srbTt/WITXUKPWhUP
2am56LbyF8vQ8/g/wtfydx7XhQ7z3d95uaYvjsNOk/PAiirzg6O2oUDOvGgTr6WX3DQX5QZj7h/d
5K/Hwp+ezEVd56hI7fDqfvMDk7pK55Qns/OUy84LdxvgUb61TjaX6a5dh757gZ7pUO+z3VpsmNKo
u2T7dqP/FNr7n7ON84uicVkNfl2zvFN3+sQJvDjlr//+rw/xc3T62k7125d9auJY9k9oZUyEhrph
G+pX4oI3PDhGfEPFKIXZgCfmUxPH+omUDnZDvFiggujWoJH85KrSf7Jpn5IYhuaAL4PH82eaOBin
vnps6eIYJs0bmkx4AhlAvjn4v3hsObuMRYdngiOfXXikMTPJkHovLqdsrnc5maKX2VsGjNVL60wn
SexYLBExNcG6q7SNVfC+mkLT2c2OEgnwERJZwel+SZppWwVW22jwL0VjQc8qYgJqE830gW5cBXlw
Oc+aR9tT0C4xCdVgVBmKq+YtkbTmHpAZYmgklc6GAGQRGko2A8Ihy7TUTWuP5ZqAU4VsrjtCTmtc
R7l9mEO3wWXeKeciNd13jjHQ47BJwjg66VTvgqgOH1U4cV6IvHxbt6ioK0iEvB/htCV3IH1sVJr7
Y51qV9zN+gDqKHoF2a/vjS5PPSXqcaCXjXplJxlv1GCTntbmvWTwQPIrjAHrSBduPDGzG2Faxypi
5yUsFpaHvC9DmwhZUxTznRGHzqHWdXmO3gkwgZ043WPbVeZWBAPr06hPZ2LJp1UTIyk2sdJ2O5f4
5WlFOo+z43wxluuYJsZVEEQ4RCB/3Ikp1RdDD1bLt1Bceh7tWVyTlDssChOvTdrhfddH2RqqD+A1
aAL6kXq+3iKvWOCpZfAhW3J4RR22H6osKlKa5ktQbwoq8roh9+LcRMlxbgAjvDOyptmlzUj5+xb4
GweR+upUJqHPBWpTD0cCFZzU7OiJKPJoXXZLePAEi+Ga+QMhc4ywp8fSjYYna0kcNjk6bNAqMuWL
GOecDMTqH0qmqgz3R+1+BFKJoWHJM46pAFtP6fJ5r5dyuHMCko+HJQPZhAu3DqU74tniPMqRRrHd
I+xHcJWhXqVnbprL8x4L6UvzFq1sLinL1ZK33L1FL3cVk20oQgzc5ZLNXIV2esNU1HgkjTTaogHN
gE2S5qxUeGa2hbFAo0DKxh+MJfm578A8tkqW9zupTKQSQRYHyk7Ln3zPeQRYadTnBL1Dr+uDINiW
SI+OHHzzjyIkWQ1MDaFKgUp4uEHN7y+iDkJHIUJ4jWMXH4cAmAbHiagF3bckW4eRRcq1swRea1FP
nFfIiBetHcPwvneKbZ+0i2Soau8iaJ8NjX5bvrhLmnY/59mVfIvY1pe0beS28FyMJtSu48iefaGN
0BDs3GRaiDTbi3KyQ7ExRfd94wY+Dw2H2VnMJGpmhmltEHWnrwPJbnt1yQPP36LBGyO3N2NaBZvm
LTp8WlLEE6IFHkf4WYsVRciPHFQDL12SxwczVhsUeRX+Y93pGUcEb0Hlk4H+mj5De2lF5JgToTRC
DHVJN8+WnPPeSsP7yiH7nJkHf1bp3W5K5uilYQhJdBxp6UDVmTVNKD49xsAR8M/OlWdIYvtDRnTb
2ZLK6jlZ3D/FOlnsyS+x7JgDqekUrPK9KkV1jQ9T1/aRHQ7nQ4356wAsG311McrxTm2n/LExDXJ3
TPQd0R4snM1JdhTz+3TW84KJltqEWJtc5aK3dNjjSLiHq96QBdPvoXiv6OgK24Z5q5zqtF5lDQwJ
T+OgbvkufdzqGjQQJiRgZOdOi8QQKacaYGaMgEmWYYVhp4ka38k7Ldq4oMkwbpEyDLgxHO/71ow3
WV5Rm0RlRv+O2Ff7Xevw4PYZWX5M6QTCRJJG1LtRNxBoJ0FAi0UQGHck6DF6tHUDU6qptWLVDLBL
GV9VpuMnAoSrMyhRclZwTqHMoB/zAncz4pxZG5wjK6LBHjPRouTCrasMqzoMRqrmSMdsWRWOclPY
NXiCZpo6v4G/bhMr1jDht9NpKq96NUAczowfilVRFNwis2SY57xBXoMgd8XZCKjExLjnODQqczj9
q9C0kz0M0X4Xypg5uWU3NM0atTzDN9tpyBIGrHcmaM/Mi5tERsQpqviAJ8UsL/Gxuhu4FoqyrYQB
pZ0UZJhSOM6TPdZ3e0AElcwM8VpIm+uiifVbZMXpAZalfpb3QU2WkswDmmilmj3UBfFRCJI0Q3h2
3Myl7/Quf5J3Fg5YaaZHJAo8DYGOTAXMpE7/stfDS26h+FAHdfeBWY+hQnkfl7hCsHATlAu1b9Ba
2NkzcZwIsvLIJBuBf3gFjaQ9C9UyPU2gaSJy11gSbgOznNItnzFGnEAmwSsblfM6TK0erPBIxuNZ
gRobLqfh6GeVMWHRl2E2ytXEg3cXSTe/bWKhvzKxmPSDOrnR8wzeXPfQMWNUaxm13xO4pNPe5BW8
hUXFVDK2pkk91HWJLiQkrQPpbtKa51Xb4zYIefCfGCBbTws94n1lVo0/OXN1nIyELOa5KgN3PS6x
SHTQQFo/BoYbqL6W2VVyCGkq4AAu1GTXskFfWiFZ4GvdkQwiJsHxfgNZXN8o3VsegWkWpQnyAcVw
7HodqilEY1rivhdNLu46q4H1rzml1a3sCYMWmbw29KvBvXc1rofAhHirU88wWWZss6PL+zqYevPg
1vQD6FfBqLdSTeX3IofZaVR3Szxgus3cQp40zckZCMXzuqp6ZdeJWL8uxrR/0pICq2lH22CdsQ8m
SDKaZCuE4rzUqT3+ciL6U4X6/yugwaeLWMpjLK5xN13L12a6eW1l1rX/8W+/nKBwD2Yvb38dv7Z/
5h/8/W/wBbPb/M0N9PaD7qbq9Zcf/fp2Rcv//8fpJY8LL267Jn7u3uKLvvjLz3FGX375p1/sby/9
d6/p8x/u4tfm1DxH0y8346sTw/oEfqH9Uo1smsuA9rcL+fd//eoyvzh+fO/7fhft8Osd+Me+912Z
xfnp8zUubSASi4A5/PBF/zcG4T946Rf/TWrsj/6YUxP//L+/QrUtRFqOez9+k46n8OWUvRZffQB8
d3Tgf8Fzs/75/zQv5YdvvjksHpeOzo8+lH8jbyCSmuH9X3DZ9Gx+/q/+1Hy+xuWhXByDdOo+/9Hy
xv9jz/v/7LKf/5Mn4vmbDxT2yV/y7fHwl8XXi8AvXYO/4gP9A2zgDz7oDydZ/fy/vlq/Pl06fZIf
f1ygGnQ//+fn77R8qJ++O92PH/3uW3n6Xrb7D96YnYyzr16iT32gv2AB4MLj4uf/+r3vrv34bfmD
AIwfvC3rUxV3p+xfPm+6n6/3t492Sav40Y/2+Pdz+H70+olHjItTznb+e/f/L1jJvt9C/NHLP7Wn
4vR/qbuWnIZhIHqVHIBVS4XYIIWIHUKVOIFJIwgqNkQpUo/UNUfoxRjHzmf8GSMlVJp9lOR5xjPz
xs92aPfTaoEZlTeufM06PfSp55r0Xh1FGQoFS6TU4k2V55/+J0dfXC+Q83Iwmfo61AF3WS/g6qnN
9zMdhtorN/PVRQWHj/ljfr1A4ngUGQTJ97oJDDoQg9nOmEMxDzeln0978arsHQRZLncNpMKrbNuo
73pXybIW2dFcTwDCToh6EDj6b48+tkn6WIh0DJet+lTE0KzkAwMP20I8kO2DtmaEiEWf6AlO4AE7
xiNOXcsMCyfd1472GbN0kjtVEF2uTb7Yv0Z/ShsXPtKT4Bgy4r/70bOrfP4bfGBQYVLA3AKMD7Dp
UlfAYk7txwcXpDrKYIXAZScfYFOVecBgbsXLBpg+q4WyGCq2+aAywcpEmrC5UJ3PBxikNMpcLsXg
AwwKNgqYYTWtgnTf0Zw+2/MBCE08CuCUWPEBlag8igCn4wMulaSxIoUPrmSSxkyWD7BEksYkmg0s
TcOpyOHwdz64ErkMtw74wEpkMq9rwQdZgo55DRM2yNCpRoF6EfVq+KBKJDDUJmKDyjYiorW936Hi
Ay0REec3xxgMxcq5WiEwHb0VeAawQFZym4if+cf5BHIJ0e1Xfz40mOOUCvqIspLtpBqI9Org7LQb
UzRcqF1nRQpUlYKVDRwM5pwtEPDDiKiCA7jBQ6JxFHvf517IyrjehXwqFecLBQcUvYyLP2bUS7iK
ptWCKNjYLf8wU4ZZeSlUnQSJmihYtsTAl7T8ZoNulA5Mlbg6iAnCTmBE2e0JC5N4wDLKJgqWp4li
AcyqqihgrhyLBy6j6SJxTZUCLEBZLRkFyhWh8cBlRGwULl//9r/IUlkOlq71I+W+Es3dLwAAAP//
</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entityId">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10106915</cx:pt>
          <cx:pt idx="1">10106933</cx:pt>
          <cx:pt idx="2">10106929</cx:pt>
          <cx:pt idx="3">10106952</cx:pt>
          <cx:pt idx="4">9422286</cx:pt>
          <cx:pt idx="5">10106923</cx:pt>
          <cx:pt idx="6">9421486</cx:pt>
          <cx:pt idx="7">10106930</cx:pt>
          <cx:pt idx="8">5575</cx:pt>
          <cx:pt idx="9">10106918</cx:pt>
          <cx:pt idx="10">10106928</cx:pt>
          <cx:pt idx="11">9419845</cx:pt>
          <cx:pt idx="12">10106947</cx:pt>
          <cx:pt idx="13">10106932</cx:pt>
          <cx:pt idx="14">9418692</cx:pt>
          <cx:pt idx="15">10106925</cx:pt>
          <cx:pt idx="16">10106921</cx:pt>
          <cx:pt idx="17">10106919</cx:pt>
          <cx:pt idx="18">10106920</cx:pt>
          <cx:pt idx="19">10106951</cx:pt>
          <cx:pt idx="20">9408415</cx:pt>
          <cx:pt idx="21">10106924</cx:pt>
          <cx:pt idx="22">9406730</cx:pt>
          <cx:pt idx="23">9406503</cx:pt>
          <cx:pt idx="24">10106916</cx:pt>
          <cx:pt idx="25">10106922</cx:pt>
          <cx:pt idx="26">27859</cx:pt>
          <cx:pt idx="27">10106936</cx:pt>
          <cx:pt idx="28">10106941</cx:pt>
          <cx:pt idx="29">33584</cx:pt>
          <cx:pt idx="30">34749</cx:pt>
          <cx:pt idx="31">10106917</cx:pt>
          <cx:pt idx="32">10106927</cx:pt>
        </cx:lvl>
      </cx:strDim>
      <cx:strDim type="cat">
        <cx:f>_xlchart.v6.5</cx:f>
        <cx:nf>_xlchart.v6.4</cx:nf>
      </cx:strDim>
      <cx:numDim type="colorVal">
        <cx:f>_xlchart.v6.7</cx:f>
        <cx:nf>_xlchart.v6.6</cx:nf>
      </cx:numDim>
    </cx:data>
  </cx:chartData>
  <cx:chart>
    <cx:title pos="t" align="ctr" overlay="0">
      <cx:tx>
        <cx:txData>
          <cx:v>Mapa de Colombia por departamento Variación anual del número de cotizantes independientes</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independientes</a:t>
          </a:r>
        </a:p>
      </cx:txPr>
    </cx:title>
    <cx:plotArea>
      <cx:plotAreaRegion>
        <cx:plotSurface>
          <cx:spPr>
            <a:noFill/>
            <a:ln>
              <a:noFill/>
            </a:ln>
          </cx:spPr>
        </cx:plotSurface>
        <cx:series layoutId="regionMap" uniqueId="{87936925-EFD5-4998-83ED-36428FF8BEF4}" formatIdx="0">
          <cx:tx>
            <cx:txData>
              <cx:f/>
              <cx:v>Variación del Número de cotizantes independientes por departamento</cx:v>
            </cx:txData>
          </cx:tx>
          <cx:spPr>
            <a:solidFill>
              <a:schemeClr val="bg2"/>
            </a:solidFill>
          </cx:spPr>
          <cx:dataId val="0"/>
          <cx:layoutPr>
            <cx:regionLabelLayout val="none"/>
            <cx:geography cultureLanguage="es-ES" cultureRegion="CO" attribution="Con tecnología de Bing">
              <cx:geoCache provider="{E9337A44-BEBE-4D9F-B70C-5C5E7DAFC167}">
                <cx:binary>zJrJdt44lq1fJVaMiw4QBEgwV0YOQPJv1EvuZE+4JFsmQIAACIDt09+jCEdGU5lZt2Y18pL5s0Nz
9t7f4d+/rH/7ol+e/A/roE3425f15x9FjO5vP/0UvoiX4Sm8GeQXb4P9Ft98scNP9ts3+eXlp6/+
aZGm+wmjlPz0RTz5+LL++I+/w9W6F1s/xafGRBm3++nFbw8vYdIx/Mej/+bgDy+/XObd5l5+/vHp
6yBNLUP08kv88fuh89effywJYiSlP/7w0x8v8/0HN08DnHv91H190i/m6V+e9/IU4s8/JkX2hpK0
LPISsyJFZcZ+/GF5+fUQeVMSAgdZjlhWMkJ+/MFYH8XPP6bpm4wwhkucw4OUKZwU7PR6hL0p09fr
EAbn/nLkt+e7s3rrrPnnmHz/+wczDXdWmhh+/hHDHdyvP3t9R0qLnGKGacFSmlJEywKOf3l6gFmA
X6f/Ne2ujZNJVFP2roqj5TY7G+z5rJLa7OS80pwX7iJfZRXF+N715WFP3bshisssmiab0WHup3Mu
s6oobyTVfNs9L9NTj1GjRXb4w/j+q+dlMAF/eGBGMpZmeYEwzvIcY0bKPz8w01uw+ZiyOsll/pQm
pfkwt4uqWZ85wTUZ6XW39epyFWnZjNhuNcvaoZJGxPZsc7bfU0xQE0s6fyJDuTZrlk9H0uvyLBjV
tMZaioax1F8XyOef25RgylmPhazznPWf+sgKzI3Y7DdibPisBrI8piPx40GKpb/Fq1AfNU1HVC00
c/ok3PSYobTbUr5PhbxaBjpd4hSbs2ulHyq3ofXdsKzJVqm8tQNfhehn3masHK7CwjbMczb34phl
evtkmJVLs7RtKvjeJfN9XJdwNigX33Lf+pZPRbefu0gnx+HN2GGT/TA3brDyWg9KVDEwdCDTEg9U
raGm8xDKo9duviQJU1U7RnrwHpHrBOWVyejZS8KTbHkwS3YrfelvdWfaczql2zGNQ3ummRoFX9J+
f+tFXgru8gQ9jmbFK18H45pkWVvFWxZb3XRqXOvOqF7ygRF6xZLJHxI7ukub7duNmNruxqfBnMJc
yLuc2P4uEhiflTJ68p7kK+/Gvj3MSbu+HRCR9YQke7/OEV9RUrZVqpPtK86YT/nk8bY0c5oOmLdi
gfHPjR99ZWjCPizj7k9C7PnD2sModbBL7vIg1w/KbPjG+9Gesk7Yj5kdBsM7YnZe0OS53f1+orkQ
l3Kitlq7MbUcLhgfmO79WkU8d9yPifi8ODuiOrhkHbnsYI40GmbGZbHvTyvRw9o43e1ppVgsQoVa
5xDfpkn7alaya1IjyuPkWv1OjiPiici2Q9jU1hBU2AeNMb3We2QnpImsVMIkn4tIq7w17N6JxH/0
3VY2naNLnfsivHWJ8HcDbstn69rx3GPiTsPSL+diirGepzQ0K0HDBypke4U3aQW3o7IcLRO6n9Dk
r03h0Ye4svDUjRu50Kg1G3fDVkzV0sc9r6citJjvLpUzlxqnqF6GOYTjOKRhrvI5esuFJMV8O4YY
jOBFTAyqKMaTOc3Lzno+jLtwPCFFGnkZRUnhojqh3CZq/5BETwmfYRv4ii1kCTwPYhr5KEV3pUeF
QrNNM06qdIuD4rgnDFXdJrLpc7Egio69GbQ8lO243Oa0Q2/R5nJcz65PxjvR2v5lpCPVdSGwHrmL
YQw124L7YFhm7nUYYfpXm2ueJ7G/Snecfi1cSNYq62mheKBrWGDuh8JxRiO90wmhCx9Ma6o0Fvv7
Iev7nqt938662PJb77quTpNkfirFvl2EvtefwtaSB73t03HNk/IDlrAIeenLpUYqSa9LVYidKz+h
j92SoDuyhangnfXdccM4DPU6lJr73u0PPc6mru43ZXqO5drDDrRonbld5nWocedNbMZWIXidhbJG
J+V20+G8eFixajcuJulPizb9OWRp9k4ujnwaWuTqEmfj1dplaSPMrO5cwPoRCzM+gH7pWhoamnRe
xouhyOOnvAjZO78N3W2WD3nPxwFPV0k2mLuVyb3jZi7FQY60rAeaE3jQPU6fRE+N4ZkLy2dWZN1Q
sbi3V/9ZSNL0v+lIlmFKcUFohhH95fgfhM/gaTCLK1QT64LvdajkRXsojrh2R3r+z/fC/9O98F80
awtSkg7utVSowpWp+7pTzYE0C2gMTwrunqcD457VsDzqMhG8r/7zI6TZX16XkAyTPM2h8hUlLtCr
rP7hdZnXcyhoqpr5kOoDqZDiul65qujnceYOVerAmv/hnq+v9bu3ADfzes8iLbOUIVSwX7zHH+5p
d5jSjm6qoXyuu5OovOHsHHlxFJcE/vnfDvNf7/eXd9z1RJQgu2o6zeu5q9t7XO3vQiXqpHJtw0Wt
Kl/U5OCPecfF8ZfX/elX9/ndm/zqrb5Yt3nZie/2859//uP6N1f799fTfv//Vwv7+1+37sW8jf7l
JV4/ub/+8k8nwu2+3//V/f7pj/9mhX9zgf/SJ/+bg/9/TjhFKQL3iv4w/a83+ZMVPk1S/8kG/37S
bz6YvCFpmtMS7FWBcU7z331w/ibHYKNKMLVFhkgOpu67D87ewDoClwerp0Q0KylM6ncjnL6hlMJv
S1YWRZ6nsOZ/e80/zRZkh+9//9EJ/7ocf1+ulL4ay6zAGZQEBDsE/cVZJrPWUidZrDe57xXUVH1K
+yy/FDoFW9Hl33zEb0Uy5NUs8KdFkk9R0/xmNNLf9YsVj6bM+8dFJeQ6pKJrypUtlyPdu6M3uz5t
RiSoKnLQ8XEz4SoL5hsLODnum4iV92b44PpC1QWT6LYQsm9G49S9llsJllAx20wD6m7aPSUf7D6Z
58gWejCTohzlThCeu72sE+ai4ER1bqx6l8ubZBTzl0WHUPcK7+8DpePNvoNLy4zxN4whqnjaJ+wQ
y9jWU+oy0hQ9U43YMNgVYulU7V23nGEAp6PbRfYujutwMrZDld+16ypXWt20mxrAcGL8CY2SNMOQ
gyRuUqgmVz4csJHpedsK8bC3OrnyYYl16Nr0CXVSN7FAyfWYJ3MtSD8eVrDNFTFuqklA47FP6Zm0
brxlhbUni+1UGRbfqrjfyGz9Mvn4IFyv3+rdJueZZuJlRBk+laLYmh7N06Wzc4AhTNbTkpOkYvtI
rjMTzNu2cLdhy/abJNc9n7uirWkykHr1U3cA4Sg/ICmK4wq+2vJNt4utis2x58WH4nEfo7gNecLM
QRpnM+5BrB6KfUo/IrrTRq9Dfj8lC7ouqRmvp8nn4L5tEg6hpO1VJyYYtdjGQyKLrEGZ8TDDllS2
HOIBFzJUnR63Ex2zcItJ2I6Dy1hlHMQtvRb2lFjFmohxfxr6bOBeU3mbSokOEAvsvYCM9DjnIT95
MT0OEiLe3ttbm6G9IsVKbjenn5JunitVrPo+EJTUlmm/cingXlOL0waXFh3YONkaEbtX2np/ZkxF
nuq8rUHPxxP4xDnyljh3bZXSB1SMjLu+D301jSRAKS6z23VJScO8d/fzxvDNL2PgU+Ov1lDIM8Fk
udgsvPk6lq7u27a/LzeWXy1pNvMy91dS2eSA+qx7dQL7FexMwtuJiat+XDbuQ5bxZIj4oqMhbUq8
r6fJLN+6vVi40MQcWbLoaoFYeC1damuVs8fMi/0i37OlGlPnmjjJ0IxCuAqttD9TkT7SLH+nnLkf
5DwcNOwtPhnt+LKhvF62fqnyNL7tk/5pHuNFEOqmmDx6RnQKnK6vRpzAgKOvgyPquIziFLpBVqUb
39nRMI5aul+mqbMVHVCodiYPHRKHnoT7qR8+DdO0V/Mau4aU/Vz3XSGq4F1xnKZ8rvwaFWeg48Kv
nts93Q+7GK/UElHTRwFpJ58fhnTeeMy3TyqR95nqrgTay4rIbOOkbW89mo6TYFdrQWHCYF/6nryG
Q5xVGOONS2nSRuJlOE49fbCzvVyG8S3Op7RiBIoTybeJWzt8mjpxue6253bWqIbCY2s6uOcWzeLS
GbDnKSoudMAXZase2Wyu6dY+Jhv6XJJp4o4FxQc9Xeo8h8JD9TE38NzDEm432AbahjM4ZAWFSdoD
ZeKxX/N38JPjkLG5MYvHtQnZymdszfs+7yhXkMS5oG0HdZyl3A7jtWTDywwTwZdOH1eDr7PdPhvr
rqFoHXUL5MMqf1EM3dXQJWeGLL1GXoItc8FVydJ3zUK2oUpEf6szPFeWzEBC2omHkOBqKMeOj3Yq
K4X8xH2SUYh94+OYd9d6mW/jnjytKZ4g/bv1pApV1kW+Tg3bXFa1ZK0FXaGYDKLaAEw4I8ZKCXyb
jJmq1jxH9Z6hZ481uLU9ycAeghwVclBVB1WHl0x6SJ0UNpMoTwluPwLy+bLu2V4JSxxHyH4sOzOe
xID7A87dUhM9nal0I2evKjLH0KhxYU0RxhefFOt59nK7AaE6pwpmKJ3W7VzGEpKqwwvf5nyuSxbu
Vpqu1TaXbeOFsqc9ZQXHmFxPS/bVG++qefDvumX63LPEHcthyTiSheFFEDeqLJ4IpHjZDreMTKFa
7LpxqB22HqHWVomVl5jJpdItlKW4Dbf7WJw0Wc+qmzTfdfe+gEJa4bk4UDHfAQC6BoeBeN5TqAXt
/jIV+V7lTJN724o7FbrndWrvYBmf/UYa7BbgWfPwMVDzTUj6PPT4tIygOgNpp2pezClPKeTQ7ZTZ
rB5Gd1Zpd+dZJIeRkttU6KtpLy6HefX1uuzPyzbcjO10t89LwluUyrrdkvNQAg5anL+ElAgqsixv
qVhhjyeX5ZRe5mvoeRBZNdLtLjdTws3YHiIWHZSW9Csh/fU2D91Bxx1eDDxENREIzeWYHZhyV91g
rxLSDhwg1ttMecmLnox1WCAF0nwpqt0jXWfzFk9SAq9AdrpelEr4tmABuVbJo5foUVkl6i4MM+/S
At26Dj9ArQcVUHStWBdWvoxB1msOnGMYgU6ZHXCE2FHPAWpNHEruyvUWNWAVLKEOZ9fp1k3gcVDL
iwVAVkc+qLVjXK3z86Cd4tKvBtQU9KajaWWRXutRiWcIn8Ady13XQy9pU+RklnxKeigJqi2PaJdT
hckeK2Eyz1W7dDU1g2wSaVgN+vGIOpCipSDXDPvnfZpGuDbuAGNgwlkny8sM1PiwmCXUk1s0XyLr
ALORd6bbAJ8gDLtp3ddmS3dXC7XnFZ50WsNGxIeNzGmFRJ4d9jguNdPD+zgvN7RNx7osNt+4NHnf
imQ/bp7Gw76NoiogdR2NwfY6EAjhtOxCXe5FXgMOC1USsq4Go7byoujebxq4RQlrk48i7ByYyOVC
7NkhJfjQSdB9PIOouB2uk7ONW+w077r5Ts34Y2/je61nAR5n+Jb063IC//It7CTh0ea3W+++DUT3
TScXWC7JBOang8qw7GA7plHfrrAIDiwd0ruxLKCCagLOy6CpGoZ9uJhZKnkXhxFcADC9Cm70tZ33
sYGE313Phq5Zs7W9LXk6wLaa2h4d/Tb2JyNocWhZkFwx8IEwbepkvWwvW631YXQqr4A0tAdM1FI7
0mdVD3y0YuO2c7/anbtxyuuiN+wyQWpskjiGs41kv+iLZHzXvUrtIDyuQIGXcz5k9jit+7cBIkYD
a5HUbXTdccwLoNGlHa5z1OqTJP4JtCl9FwRh3LhVNkRsVzbIsYK9Y4EpgX5MJLkvVgFbjk0Zz/rx
WXTE1WDF2gshkqQxRVdepCDT1Tx7dEiBRMKmIDcjRY6TpUd1suq56hO7VToPG9jWPgEBS6amzbeu
WZPkvR3TKyqGzwB0329jG++3ZNw+d06ZanXgpmkHQXayy7kVZqnjYJ8Vwd1b6Gc4robla5YAYS3K
EYxivo981pk5EdeyZpzaT6YtiuK4TNaMB7LPqpEbnS/3zonaFZkGZ1AAlC1a1x+3YQtXZgE2HJbt
weX2xrW5vtFhXq7I4uT7Mqe0Wub2ZUz83QSIDOKK566MxVmOWPHZjaGRE5a3EfWuBuMueOuorLYE
+yrTsKd21XfXDmXqdVz02TtN7z10D6DUzZ+mYc5uVjGfgf69DHvWN3beuyao9Hnt8+IWREYBWCtI
xTaaXU6wQsAczVuF+vDksvFJYvAuuynNW+Hy2GxJYRrXmo4nK6LHMvXu7b64B5wEDEUJadzgYVZV
to3sE85bqLw0dByxkPJOp6hK2T4cRw0C7EYZr4G5ZdyUwBRDB3pcep9VppTdhXq1/TMY9otsKOwx
ziU7dz17CN14X3ZDydfVTI+kz9W5KzZSl+Wr2RJbW/vOXmJtQeoHMd3pdPFNsEQ1PQHUNTjUf6Oz
cGAUbGjywkzvxlmFUy8ScwR56+5wVPSQQPHiqWR5NSzJ40JcXkXSvgqXGj4ko4UStAPrSxIMrZGM
5PFtGXRRmXwFOrrmHmhTF3y9pCt7cZFmBzWbWE1i14dSKH3JMCpra9P+WZXZfPD5sJ/6ZJuv561I
q9VuD2jtQ+NyVNwQh45MKajJohh478G2z7m8V0J81GzWn3pwxx+0L3/leN+px59y/D8Byl8gzD/+
j/KUL3Yy8bVR2Ulr/tghpMAH/31TsbLaDs/yTzDl9YzvGCXPgYgAjKEI5Jj92jP83k5k6RtGga/k
9LVFBn4LWMlv7UT6hjFaAGBBBawxOO2fGCUhbzAus7LMGXQV0wyx/H/DUTB0Sf/E/aCnSEuSMgrM
BhArXPMvPcVCzTLoUqo6G8V4mwKjN27nqOyyMtlA0QtoHDq1TMXb4OaFnDrYRvQmhXwOULCbb1M3
ftv3+ZwV87c+rl1yv4J2ygpta7bVIuTyG1u7Y9mLjqdevwUAeUsWGJpDyLVeH0gJtKbK2hYZ8Isg
wIobibGGziVysDlCB20Uk8U4vzOi73Zo+aFx/TAwwCS+avt0xU8zs1ZXU8qMrSQ8314l6SJavoOS
9ZdEKNdySEidf/Bi7sJ53TGAeWzmNnueLZrctzkYOR9pJhXkDgEh+xCTGTJTUc4Ogj8Mg3mA1sNO
KmP6+IAUgkKuYznqyooB0A7KkgIEThcDxGiLFGTPvZ/xMS0ngPbQucqLykI4J1ypEpotvR9zWxHV
r8kFmCNRVvBouT4LYmBHitm1rml1Z9tqWkdhYe9DYpXVMBvkC74mSg7N5nbs6hB17C56vfT9TR/L
bf9ghUKy+4LCUH4ujAc308+5L8GxDsk9NE06ye1qWQKVx0BJbqmG/wHteeVMApIgpCJdsM+d6Bdw
OHhe2s8eup8G8TWQdTtMwbT9I9lSqa9HT0V3joQoW5vZ7q4iIZMD2H8RcC1Kkvi6ZeAPPvo869Nm
y6fS1rmJSap5CWVvN7xEYX/QrU1hmeCI9nfTgsZPstuSPuXQ0FBQFVEPPdAEMBN+XQAlq0oaCxhS
HRS7E0rObeV64xOopLB9Nr6PaVme1SbRtwQKneQjW/riWC6+hCpJY59cjHrWwL5imiYnOyDZA91P
gf5fTREpMNFI0uEK1mg7V1lq04G3fV8e56Lc89OUDJM/p9CUhZ5Rv0GO2BKZ0jqfdR/DKW07Ks6j
gFhUebLY7CkzAB1riYstNnidlH1YZbrLJouio1dEOK/OsEEzVsfeOQttynlXeQTMlUJCpb7zAo5D
vYCGI7RhjtSGgA6j9hKC/1TK5VltWbF/zhC0+iqZJTQ7M3g3cRgYAiVYFNEzLMoSdeJ9yXqzN3tX
zEXTZrv4WLaLTp9G6XX51MbQz+9Gm+z2yy5dmR28XmUBrt8zVxVq2+wddD2YOBErEn2E1F/MJbfb
Gt6OCKa6FkXUy6P0/STqBcvefKVWl63hSyKXufE6kqIF3MggtfeB4qXBo01HBZ1zoFl1Me89OP+w
QxZLbQsoNvIk92uA2gNl5wqlWLf30ANO2zpb9nG7cFLP+wENtpzrLOyoe8RmHy4VMMWkajuzqjOZ
WBsrNU+zO29JvkCDTbYku+xFDh5wETqPF3oX8G1CF8uhqLaCzemZwWWA2cTVbc0YrUwP1NMF13Kd
pRr5lgmSn0qFM3GxxeDQl3LtJWukmlB+WGcW9qt8gf1w2SO1FZdT4uDDg0RNLONi7bbxEzTBoedr
ZTH2l/0qVn1REJ08s4DWePDtXuDnMrFsrZErV3P0NiNdPa+EhbHeF2iKaa7XdPIPww7840vhGXuH
eqwdGKy8u+zSNc0q2jv6sdXQNq46R4buHAyY3DoddbnzRXuYkylHSfFqahiUXOeST9CbKQ1HPubV
gmO7cjQU/XFWdHwooeIYoMltHytKOhu5jshDdMxnfDnAkoA2vmu9rFMV1OVkOhEAzszsMsPYXLVx
xYZTlA2NLnT6VRCyPdPVIwh1uZuvSBQQ0/skLG896XCzze16F+BDnYkL6NJ3mMelbwNEkDZP6n1S
WXs9ahGKOiEubk2qoCMKGLuL4UnPhBloWaN1rz0hAVQA26BOBcA1ddpnEoqce4y25dh3ed9BSp62
UnLfttnWsKRw80W+SG1ObUvzz8uAMVAnKkrdndpt8eO3OMpkex+cHuJQRYjXle93AUUlvme4rTpc
3gEpfIh9ermW+Vghs1wUW5vx3eJ368gewCcvFax4QC0pjrwnizysNCkqFYYc4o1DJ0QSeergO5qL
dpgjhMAu5aDBj9HQu+DY0YR431sMHy5YG3iC9rle2j2H+YDk0Jt4nZD0Sg1y5MWWLWfWmdvCph+8
Em9pujGebvplkev9uIe53imEcCDRL92aPHV5fttnIFDDtlRiy+JFGgLlkWB2hRZPPmbYZFyZdL7w
Wp3MDOSCZTs6AgYHddFsOHSQQvgSIGBniXq7uPKS9WTmaVSYewvfm1Dgpo+IdlPFYE5cZ+KRqhYg
pBvKY4ptdx9ND/Sgh/4K5dNihtslzQWkuDaSIxLua0cHU4lkhQ+KoEI1s8qfAKADQl2DbQq7jnDl
UtViGkDO0A5BEtout5sQENa1udnWbeUeJOLBSpkfmKY3UPPjE5QaIJ9pXvV9drEM6l0ihW4WmOvj
uvaQmah4KiEV3ophjcfWwhcOpSSA9gtbHhD1+CX2q7rd5fKt2FZxKNEGmF0XF8kgHvA+lNf5Ot/P
GAmurMmOCtAdbHDXVtG5J20VedjEIj6A0gwXUVBX21XRxy0m6tLslh7pXGanCCpZydQ8b94H+Phr
utqTsahDOhhAkQAfQ0ygc++Reg4zuoYsfwXs4Cbu23JlRtsfZujVAMKjeQMY/0moboQPb+bX5r4v
qy0bLuELJQDIIYM8LW0VS21PK9kOeJJ3MHQQOmFN2SWCVxzdywA7Ab4ucidv2Cl6/cHv+NmK8dSP
ZOE46GtJd6hx8K1IqcLVPoq+Utj/P1K+a0luXMv2V+YHGEFYAq806bN8SSW9MFQyJEFPgvbr78q+
984ppWpUMedEP3WrQ0iAwDbLbLO3otqYorrLU3c/JN53bvt9746blOnE1/G8meZ5k9J0S9O0/Gac
HHqHNPmReygRqrkU22nuy61Z9MuoZwd3mmy9CaBQApxhHs1WeUmQDi4N8klNyMP1A4rxR5HQY7w2
J5BbQGniDiSY6o+zSYJiQAylJnEiKwWDnG7MN7GTuzsH6qqDNzZyBVZWyi2p3HbT6EQ/8TWrH+vU
9J9dTsfHhFn3p67S+DFbqsEEM+vkfjT1pQ6OF3vQTUXy56GxKJagR9yUtQFUhHInPWo281O8oFId
u2H4hpw1P3uZyh/wvxR3yiqLtl2k59R2SCTF3GxQiaMr9Nxsx1Br7apFNzdDuSYvo42Xm3zJbRCT
Sv6SXOV3thpsKJe2rW9QkuYcmyUE1XI32sCuQ/+ikxh8akWq1T3PY7MYNNoxMPWErjXgXwPV4Kbo
Yj3sK5TTr101MhIwlbAsVNJJioh3y/goljRD5B+tt+zxDMeLcKmQGe5tVpkD5G6z+FoXmWdPxhLI
Taae118yJOfhpyqAPm/buqgID9slAQIW6LpzZNATDXQSCsnkPit6fOm6BVXj0zxXgEGXOevDKxHU
knUWmaDhB3dpIYLK2079zyKolZddv/X6wYK56QYHVQ6IvQKEK7V6N7doHYDEx+S1duRno0gVcTp7
lxpwxptpptvMQ/rj2c94po9daebbOImN30ky/yymqtm5vZXbNseNLh0GLCABRS0kEnGdM72fIPvx
hTHkgHDwVHg8fZjnrr0D6MmOqIgFwrBr9t3o7uvBfakIEI65pVmQmb7wa84+QXb1lReNvKVe/VjW
inxNadMdUOAiOUPUFYJTnnagaX7qdpa3Kxm/1av3Oo39HJVTvhwMAOgAVVF1K2xpj2UzltseD/aM
arZHMk1BjE3F9NwsC4rVtc42qC/KX6sulg1C+BqYMks3uJXFpZ0YyD1gULGzfEiBl3TOA9oKN5r0
CPkRmqijEKUKub5AaB54xB69j+sc+kQIyNkYLZEgemcvZ4ar2Jp+W7WVF/CEn4vWNH7reeOJenEX
lJ0iuc/dOn3SlVsfIalEeQiiA4FXlmclY5BbdvrRWj1Fi5rNNqviea+rUgU1s58QF1JsTG2KS7KI
5+Gm5OKH14KFY3onYhGMS0H8lmQPCWM/ycK/VGJ8HMiE757VJtB5OfvxqL/YmFd+hpoUSX7QUQEO
wq9K+oUygSzvaOLzrj5ID1FmSscVCA8a7TWWOyeTN3PDbjrHfmqaFsRan4bdnDybpt/F/Zj7g5Vn
R+bfBtq/QORY+cYltzGnJ43/aMkIaanaTqSe/Jgs9S4XMchGl4a5q1Z0W1MauECJNwtQw3nJn6px
+LG4wNGAt51Rd527xQWAlqEEYHHOfJnzX7p2Ml9NEmK53D1DKrLPPc38MgcePTKgr1axo0jYtkn7
1p8ySFBj98km2XaQ+B2SD2g8tbXbzomhB+T195Ss7WawWR3GSCIQWaBRTDJEQANh8oXKKHySEBE4
M2X+YuevbJZh5y3IkxCkB27TPWeJfLY9GJl6yQrQ9MNTbMstRNOjL5nbbKvZG/dQJILgQ4Ddgz+4
t+scdjmYjxy5ISJdvGkMENnMMTd6rGpkDD0H3Wh01FcOZBLl8smY4eTajkatdsLSOi7OiRowIsVT
Z9t7V/butoayAiRNRSPhtt8BbvT+pNj9mswBmd0nbvQdWsIDTftbLjTYEDOHU5Ul903Hmo2ZKruj
6F59Qx2wyz34eJcU+V3LKx70fZcH0tBh8oty8E6F6SX+piwLElcCBc9k6RcCWld3SN0gLrLTWCr8
J3DHweC4N6vwbqE53LO5wq9RHQ/E0iA9u+qoa7Hh7sK3xZKV+w5Nc0CLdB8X5RKuxPskWl1DT+wM
vpL6ofam05gUZ6hGiI+OYgd2/5PgS+Q6NAXHlH8FdnDuxfIZwrXnBQRllK5OHRqXFrj6agcFabNT
YLAib4gLtLjzFPTVCvHnhBp1QXjxZ5yF3/I48S7PtDo3C5CDvIifxnouoIiunonTgPJl+p6jK9wv
A/7KtqDLpuZFFw6Jrk+u6zR7VHHttiUTR7rxhk+oVRkY385AmahVt+/6sekDSMBFCeBhZhsBvL0B
llP2ZWB0EyfBOnXxa7s04z7NLUk2ollAblnaxN/skF/I4KRZxc5lAjlRVPnoRjptZ/DaOYFiNYvH
B8fE9MjXnqCAceCRAGT1BOgX7zJbfjn4aNvFHecoYXy5LSWPN4Mz9hpw0wLcOmv4sEl4YXcetDAQ
MNvyV0EccbBStXvrtui4JBm2KR3w/mi2LpVvE5lBGA1RsOcPKTbbjPjMzjqlW+2qkfsD2FmEGTcu
xUGv2rBjXub9mVMHghMiu3prcoKQTb2+JHtNNNlmGjQcEJxJnwtSJPuqmHK8KJ3H3b4q0U5DktHf
uj11b1dole/SVC7ZQ2Pmft6DB2WnNeNpgQOuusNcdnTbJrN7Ywjqma0zZQlkoxUHZ5cD7oogtYLk
G+3cEQXEHHWZnX+lMagBNFVkl681AavCVhpCresgHEDW7zjmXjjrcspI+QTebz02VCSfinKSYcxN
dpt0bv9IuuS+Xscj8IZn2vXdvqYoVhfZ8U2VxU+pWTf43uijJfsGpQjdtDAr+HxORn9W5LkszX2c
tDeDZVnAhv6OD8T4ULjvZ0Nv+Fxu8ppFtQfpk+zFj8I0B4LOYOycr+UsEt/O3WFNC2g9ZP0ZBcFt
Q6oaloVsgc6Y81CWfRXQthzQ7AHpt1Qi70m5SVgaFehDQ+oN7gal6XnIFCp8ab50Y3YCF2cDgI21
j2+yk0t9lrk+OJ6InG5W/qjGBbgNYMUy1vU9F8BQhnrMQ5K4LrKkTiJVx1PkKHQNoDEm30IQdcgp
yW41+oJbUVHInwEq1L5dqgxBj+PXQbTaALyrbdjqoThNqUCvW7rujeNyE9AcZINGl+akTYVjKcFO
ps5WFvVp4OlOrSOobxCbSXPfUcBBA7QiPtT1u7Sd8sBmzpHG/TNrLA/Imufg3jwdQb6NIMh5tm8k
hFMkjveThDoEius7bdfP/dRqf5zjJ8iqZp9T++J0zq3JrYVQZlZBD5LNr1y6NVk1Qelub4bKQ2aL
y0tLcQt89rUecZ+9+MZLy3sz04hQsU2W5aGYuIAivBn90kNcH3IHRgr6CobmCLw48VfpfINd6CvJ
6Lo3manDzkEnXOd38eKdFrmcbeLu11R9lssaMZ499wXdATUNO9rvebpuq3VKfOpWkVHdbu1rs4dV
hAaeN50Xnv6iSX8o1/lcmPYeWsB7hJ17z0meE6/9JURxqIEAJAwFSF4ut+D2qq1Z0ZcsXvdrhFMh
yLPlk5hncGDq7AHr7Bv7swYxBxT5c6fSe9ZC/c4rZw+RCbBP5zZhxQ/o7yIHLHGX9RsxtTt0xihb
8HkFY6GpS8BPFOSjSE6uwRnNFVpIG60z21MA+dzUdxPlj0UmOp+L3vqAMe+myrlhLIGCke35PEPF
nlZ727QhUvC3Pl0fcrC8mwXFG4663i9tdsq0ONad9zlj6mtm0ZnpFiKYZujA/M1JAH7C3SUwct0S
NHzoT5baj2OH+X2c062N3X0yOhzaHCTdhnjNp94Chyd1Dyq0QwHZNs841VtlxsOwDoFV887U7lGP
qLLaeD4YWWwUb465aiPOgaagkszCFdKHYF7c0kc0+Fy6WvjQ9SQbnXDoqwDROgb8gai/9dm0RaH5
nCi2hZLvtVi6G4Bkp6QYvmeLFbioxVNuuqhbedTNza3p2G0LMxOS4RyOgHxzx5xQs3410twXJg4K
CJOS0n7zJuH48IbhMdIUWAHttwBBYdBBZ1WM7a0Fh+c12RNEUpk/Vy2k3HX3sx6hYb/A8ChxSNiU
GaDNAkarWb/Offx64SfbJH1ivf7muKQFFokaMHfnvZNO5zwpPrMG3DgDHrDRYvDCOs4fe51tcb7T
p9jI/gwElYA4yPDm0Tv4sBvgqyPS6bV3fA8ylKgZ5d3FwxElsbpFdjtZT8mwofNPlpoXzeM2Amzk
bkdjv8I34m4lT1WAENdvuFV3FUeLaor9MPO7uOihEk/K3u/zWUSN5g+ZR13EZ3MQ8/pM+ngN6DIA
aFxVWKnhtlCiRitXHvt2fsjrxofyYSPGEdqWlRUbsKqN2mRLrY+rXcnXIcviM0waOOZ4dRcRjuhQ
7113JWenpt0GdRQ71EvJAjWvyY1JTX4hmfPvfIT0ZES3/KISR+yXhqD6Z/HKT5JV3iPYmxWSnWU9
s2LoL/QYbjaP1fDoZAPZA86aT6V0u+/gHsDuQuUEVZh243ETD+4MDXOZ7Fr0/0e9zuQLLFbdN6Ar
r2O7AF3xLtjLmMZRygXSeZq5+NcyDuIlu+sK6H3S3nlSI6u2FdJyDf1e4LEsguxrOKsJmi0yNbei
cVe/Hxao8V2CpqEU+CzZBOuLB4DYeFCXUPFMYhfBQMK+4mq8DYAeI/Rk8p7n/EBY9whGEHfTU8tG
Vjm7yxizPuBRFxxUW4RL7kI/18IelhdVC6US1McAZh+culF+XUCks6rPSwmFEUjqr9J4rzUKZXDd
uQhYM7Y7GsefwYiEhap78Nfu/Coz72VJlfMi+noLWqmLXL7uSus+xIS8di37kXpzoOXqhMwDYMDH
/PMyz27QyCUNDbyHPjQISDxidffi0o3Oju03XYbPN49sXwzrk5c6EpChfbG5c/ISetuP5Ma2dAlx
E+UuAY8aVAnpQ4ns7ndpWfhOBkENdG4bUjVHT2e72jGI+O36AgjjtvS6b4XrPmaiXSHdq19Xubg3
pBt3hPPHGDcL/CcA/JmBGGRyz1x6mJeWgzxAMQODT7cTwCuigVtwEqLJwnwcl63H8fMBmdzxBZqF
ZW6AoIlcfHW7C9ZQeZDF0VL8rNusOik2wHs3T+2+SGj6yKC1e5yrdTwI6gAAU9N8e7ECAvRtOP0p
cZFDcIPmFqplEft9J2sBXlNXwIhT8zi2NLkhg1Mfe92j8etd6iBq8rb4WXYpwsLkxO6rhr/FV60G
G4jbGqiine5kkQog2QONWFkmnxInYyer0nRPVoY7L8u5IRtkYXkjAM7uHa/md6uVPFQ1EQYwEEEj
Af8lBPJjai9AO34eZSs0dplEJZWqOSqoGtAyZna4BwU3A6uHKry5H1KGNFiBucn8wl3Ifs46oJ0t
Wqly1uZXpzNkc1axExRF1SXjVSc21t6B1QuE69opf9GJJceRLO19TKC/gXEu77EoqXgDWaBy8JlS
9ZSrBJrItWr3mqXTgcStiHKr3Wcn8eBk4PVEXhioo6BoOnnBoKobS2tnG8OitYtZ3W8J77pjTbTZ
9knlWR9uAxbCjCg3pbeYO2dpss43wlILMaYdYGKr2Sd5ab561eBAR4auoVohSB4ckd2M8ImBGbND
NCmZHSW4akTC1kMWZmOzUSvqXxj1ILGeiJV+2lITjrVCZs88iOIkDI/72EmcwKGqhF0qmfixhYXv
VymSmkI1aFkZcKvziNgERfkqCl0/kKJfXD/BA/LbFTUZYJ9nAtpGBWMyZV/J6KafwNDmUQn+oQl5
mwIayqf1R6IcGRY5E1+Z0yVh6wLVLLJp/myKixZVG/dsyrlHUatgzqq5uKXGm+46uZo1LJrayMgF
BLZZhjmJ8l50CH1KPCzdraMAmCS+RyHbBkcKvSW4cW86UNsnOzLbXRUXK1JBlYCltKM0YRp3Q/Eg
2laUm9jmJo0gz69+kpiRH3Gvp8PAhvULNGyUB2MV919jQBKfYHV0wEGMDALacc3UuSlYSvyiXc1X
UuXz1yqFnjlCDWPFUS4a9gPYnru59HuDt4wfgO7BHycJi2aFNwG8uukmVEOsI8gT3sjiaJqZaH8U
YzKufkWzbj1Cj46A0IH/avcgK1BG2XSFTxy+F9Lvc7cGnM+WLHtWaNjrcOEFg7KiQrKJhjrunS3s
0FpuvOFil0UVjdJpshZi7GFYWNQwbYuw0EAB4aqseBllXcVcP9cTatFuAcnnt7Oo0VfryUt2fZ+o
EfQZjV9do7MmhOEUHI2AMkv4Aon9awwEt/AzkThpEDfF3EFnmzB1WL3eu3eHSyc4ounRF3x6B4rX
QD3Q9oVFbhjIggZ8RhlOi8Kj9yVja5UD26jIj7pywFUqp0KwlXIY5k1SDkBURcLR1uIPIeZgsrtA
UjG026gQWM4jwpGjw74auIQ/RVXlMUXWVSCcBMTqckxUdq4hVybfhMgLcZ7qYZ7PfS6qL70Zphk7
oAVYkosFe4EdWoxBDO1G2c4WxdES65+0WsSvWMZN769ADPsjNlDeq3R0yqAHcBSYDqKIwFH1CvwE
8pHBZ71VsD66thrDPk7yOqIT8KT9oF37kzsUZIeLssUNi3R9jifoIYRqQKhqKHIBqeXZ93LmQxM1
Vg8aaAI0uhrSZL08EItC2q1tCZF/lqFYrQF8B/DVDHM4xNAJojl14EkfR9bvW7cBPb6C4A1077Tu
GTdz6MJEZ0ALbKLLMSwg5kHLWECZ6DtLC3NAIuPhLGyn2tNCoW3ZrdCygPvPDS2hDG6BUwuGk4Pw
pVGoe/I6Q70NNUE2n52+Xb3Hmjo8iYTIulsJYbcTysQaEUBbN5k7z2AoRYR2DukLmkxqtzgID5SZ
1ybogQ0UjRsID/jJeDCIWKcZ1z0pARU+gvzOxjMdkhGlzepQyHlkjJsJJg76jklUkO6x2UXXUgA0
aPwxS+HTmTgUhkciUTLASluhQB49ByprSDlLHVWmd76njeuyUwPRDsAQMgJhquPW/JhXDxolK2sU
kcIsm6mt1f3o1AUPoeCRo4+ODoJzkoL6RyunwTOVbgzXfLNM8yMkQ32CNmwxz2qdqbpfkql4NWLt
1/3kpWn7VBZw0m6sdNDhuz20pL5B+RZ/KiSdyzNJ+wzyEvwtMxi0dEC2nmPWoyAaq/KL51yKIe6k
idl4Xg9rhmvxp59HmKmLwFVT6gG8hnAw8Io0/TQSBfTKqU0fQxxP1x8TVK1rCAe76XHG2frSL15i
TrEaJ+KLodMOyIYWbitmuvF7m6JBiwH+eYFTVkA5wPw3P6EihmEDta+9yDHEAjc0wlmNepllaJlr
bMDbNtRUsAXxNod9KF1HFDi6h5I7oZ76rCdn0Qc72VxGBR8rJyiVR83liw6omtYkg2NELRJOV9iP
+yAGS+Dh93IYovpmhgPMkxhf4YOYg3aGQpJsonUSsAYliSoA1BFYMO4mIN/xKdYWgYaj8k6irIRN
IUzlMN53Ls7TB3elX5MGvjmZOOvj0gG0wfmBDgnq2aNJwGypHb8FanSROZCbkclx3rIlVvts0F4A
dRcqbNfMdRksiiFfzQksu4fGERrzMUYktxswY+6dEUU179q64rD7D/B8o/5p0XAnvF/xMgsYACJ3
kjr50jEL7tqBj9LHa0EUWHDFHiC2hsaoWOXII47EdiF7UjpvON5F/JgioaQAZ/jg7WLKQedqIeFO
zhkTwFcTvSwhOKk43YtcrfY4OYgsQbvGUx+M2uD/Ae9teNDpdiVBBiCnvKdQNZw85IyDLpe837qj
bb6Be4QFxSJ8Nz4h4DI2IjEkey7KLM7DilvX4hxi1MVLV8yIJ2rVI+pYm31hwsn4EW05pgAMGhB5
63gdqKnV1ks0DCNeLnplcCcz7Zb4Ighe4ZvrXJuGtmJ9sXXIwJ8pRWgH6VIhoRQj3h6cCwvkZD4u
wYwbVCro3nu8U99Cjw/xSSnRrELyg5p9rQjpgqkZ+Q0EI168VXgdPWCIfu0PDHMHdESAhixg1NO+
2fMMVbtfDrMHGcoqIQReprQfQhfnDiyoHFxoURQG0BxtmiXkkNZA6QJOyybjs99CNvDcTJ3pd3MZ
D3Pg1T1ZDgJpKEc9O005ULGGw/gIi2kHV2Kwjmmx+G9Ur+8YcunFrv3Wj+tJ4ioXFBbs4xJiVmhg
31rWKxlDRxRDvDJu6hvgUMEUTFGmg+FG7LJoGKPknO/phvomqs4K5u4vAAJDFQxRv/v7T/lD0Ipf
ogUTkEgLEKfiyr+/WL7MvM7Nppy/ON0rrs0He4X1+c1WMdRGKk0hwHW162Kj+mqBPk0YpN0Aw9hA
058pSaCDshc5mNcU1T16woR+NBDg9z1dL4lxM7+f7lKJwgHiRsM2WjfeZtqy43i0PlidgJzrxyQc
Ptjj75/zzwUvEwreTAMwJFkLvHgaWoB/RTP7FdnH6unvXwqe7z9PUkDkLBnhGmd6dWmgXpyWmvYm
UmfxHYLgLTRUfvVrDZawiJadF/59vYuU+V939P9u6u1yV57x1KRTLBpCw7L5BX/1FsnkmNk6bNz+
pIcvf1/sn2/y+2oYBHWZ+gT7j4LG+/JN3xzhYKo8Wx3JwsscifGp3+bbNhzC2JcbdyfuPljt8tuv
VkNIwsWEK14yflGTv10NkKiEv70zmJAxRfYJmPfwaw7pN7ZLN4UJJHAaP76dRl8EuKPZpj/+/Qf8
eWH02/XV1YWpYAxHETaw0F0ggDYvljjbbv3gHfyxCEZhYDQFDHUchjJFrrTqRoEqhmq0iOrp1TZ5
0C8w/9T5B6v8cZT/rCJdjmkjUBiwq62sphpUk7Qs5Ntslx/yLSxMu3zTfnBif7zpq2Wu7gdqDI+V
boMw4hxy51cPj97fPwn5aIWrO+GAQykWg41gyMsGEkDoUqOx22Zb56xe5hsFvfOdnQ9/X/X9b/Sv
07tEzzfXfp3QGDcptkVoV9xQF4ChA3E1vMa5evj7Uu/u7xI2oOiGW4JeRUXVzQV6hIxBhQJ4tWWH
Poubf+cQFXTXnGEei6Di6jMZRjMLZBdjD0LxHeVQdwfbEbIZua/KEFr7jQ5X54NF3zvDt2tefTgN
qLVJL2MdSvI11yZi7JB0H058eef4JMpaSHcYxwgNhpEhb78UMmctp2a4DNXBjLIbwXdxmIZegIFI
fv+EyVbprv389y/25yAfz/1tzauIP3XZDJ4O/kKg+4duiIow3w4bZ1sOUbf9aIf0nZf822pXF4Ra
zCZrB0Bk6ivk4ZF9jA/NnqGGewaNVO3LGxnAkRotP4pP8XcW5AFEg/f9qX2ipyqSG0hh9n/f/zsf
VnIMaFHSg+fHvUxVeXvkHgVj7kLsGcYudFspLBPZ2fsoF/xRn+CMucuRdjwQufz6xlaJHDO9FCys
vaOsh6hp0CynP9p++WA3f+TTq4WurilXKwQ8xM0jSp+85iXWD8Y+pu2voUjDf+fc/rWlq3MDXYqZ
WyLHS2+rdUOydNx5dIEs1U3nn39f6r2oieO7GK88pBnv2hAF7LS9AJuXvG2e4i0A01sIQwo8itjv
AugQv6j/fcKRirrUu7ixgA9frvGbkEnADENhgt1xr3QfPAXynLUthzAI1BfUFfGmSvgS5gTw/SS6
9aNi770L82Z97yoQFKXBZC+JSSrTqh5JZV5W0uzh3niQLP0gALx3ZRDZPALaS7uMXf78zVaVC2k5
JAI8pJ31E3AjU4HZK7UOYgx5SuKPCuf33tvb5TCY8+1yJSbBVGWH5VL9HaoUXyxo3WFw+vuVeXcV
5gr0YBrTLr2r2zn3aetgcCPyLJTtNnluNeLKOH/wBt4L1+rNKldH5/IO4m0Pq2RreStyepcS7/k/
28jVcRkAS4RjDmg4o+3FCAANcL4V0N0xdAD/2VJXd37IMN+UXc7Mm++6MYC4NhKD+OBhffBh1NXF
XuBD0nK5HFlzJ2MAVEN7QL3++O9sBcWi4Bhqpq6ntY15mYCtqDj09gN4+LH60ragA0r4wf+zha7u
GcQLQysrLISJo3dF6b14ZvzGdf9BWH//ov1rP1cXrR5Vuy6ruaCQPLAV2NGy3P59J+ySeX9rV5A6
lFQM4+3giyXXcSAuY9CQjilRe6itDcuHdUOj9SiDBno/f/jEUr/FKDgRYayFzwLgLhivErT7+kQC
2AoPXVDfDXeQi5gPftm74f/tL7t6AxPmTaZgcXRI76GdDcfHeF8G6We2nSOzq2+Lrff097P4p2v5
21lcPYUa4jCiLc5iOUwAJf0JhpnI7rODDNUjD22UPmCg1Xqmx/83Be+3IXj/9Wag8LvvA95jAtQG
2eefUYhvonE9Vsgpq6dDDDsN3YyGBTxH0OhHH+zwo3Uut+HNOiAhgFa13iWltgVwc7964oE+Xgpp
dcr38S1ZI7r76FNeZt79ecnebO+qkbMNDEnNqnRY7FntOz5ETmUXDOdyy33v3ltwsUjrV0F/tDfe
oQ6zzUcH/O5TevMLLn/+ZuMpiMfeg/UyHLNkvmkxF27TpEr9O3EBWhkULJjHh/nQv6/CHG7S1qtw
gTAfIHcBorgOjKP6g2X+nIx5ebRv1rl6Gms3YJbUit1MwRg2T94LlNFbMPkn/j2JZCgfyz2cMjfA
ZwN4IH999FCuxl+jA7ta/+qhQMzveMMKSSTfKrioAu27QQ1ALNlBK/jFJr64GV7cx2mzhCKAqOnc
/PTuiON/VK+9/1X/+7zlVVpp1JAlsD+yMJ9fs9IEJk4+OOrL5PI/ry5M8EDvPQCN/PLnby6O0gyq
1xQDHS7TOD10Zco3YRyOwRhlYwALUbtJgZ+SD0L/5ab8EYo0Ra/r4hrJ69pXgaeDpCPhodv/hCd7
zE+D85Dqx1p7H+zw3TN8s9LVXXIXyKkXhpWsecY8b79cfvw96Lx7gijiJWZOasARV5dlSebCaJi1
wnI1W6J3kq+bnuUfbONPlA93UqN0Z4D6PHBKVx+qTEfSigwfSj82e4xb3+mAbbO7GDg3Zpp+UM+8
93k0BFVoIDXa9j/idWKlFJg6GFI276lQhU/7+rb16tAxzn4a1M3//gwvQyb4JVd7Sl2doWhSzLNr
sV7pLptEp8e0nrYwDEd/X+b9QyRA9DAinkr88/tth2bOqSGbx6CF8xzCMnZbnnUgtiSSn53ww+m6
77U7GrCe4B5akD9Gh2JQkHVKzB3CXKgQhtewPbRwh4Z2x87Zvvo2nWBEsM9Iig9/3+Z7V/7NuuQq
bJBm9DoIFHTYWFBQXRViJtLm70u8W0sAA8bGAJACdL7CV9I4Uy2dkNEvcaP4kaNOul/OSTT6MJje
6fvLkfI8+Bhbv7zX68ihgchKgM8Y1Hz93FoHncs/9TxcKT5T341ZAk5+VeKGlhA0Vf/OWSo4tykD
+if1VfgYkzrH6DXcTAwF9QmUvWV8/8FRvhdA9Jslri6/U3oJz2KUwWMmcSshDagw+D6p+jtpvWNV
U5j6swedyAcyuTtYD2+gGQfROjsnnlePS2urD4LNuxfov38Rht7+/kzkWmv4WLBplkEIlYM63ycq
qT+6Q5ey6M9P+f/P1nOv7lBH/w9p17Uct5IsvwgR8OYVdhy9EakXBI0E7z2+/mZz7x4BPdjppfZV
imBNoV2ZrMxw5GaAX2zpRj2Me7S/bXShT1hWS3oCPyfjUiPqGBftUae/repoiFNSE/D82mwOGNR0
5n3+ED+AZ8ryb0B5nd+jxfbkX7MqH6wvSkWIqhIXeGixxlGS2DNAWTHGnxn7iHyu88+pqxL0QbBZ
6RciT+Y2CyfYADLR1n9nzrjzd/F9d8O+2s63rCiQpqSK1gV4c3gqEEwBPm3LDIOWRXmrB0AbQWig
lb/9KIgo4OiSquAZQo2R+mapmIBTLOwxwK0Am4y2xYRBWWDNQFHM6rRuhEFrW2T9FmEQnyWaDzIN
AxEnJrEHRwXfrhM5oR3iIjNBbjq7iZ0ZLquHvHGPgv1SAYM1hrvRUqNLciCS69u0NHzco/NL/qha
o7zDKPiB5J8gMC1uDCwnWP+OrNfp/IlfGaZrcUPXjr0SD4qd1eUP3UjJYHyAIRkMmncYCuqnjLE/
N/YMmN2hJQO2Zyi10MuZd5KBrlrt25MBUEl6h3kbE8U5xiHfcGtlhVpI1KnFeZpwxhtCn60cw+wx
4dxyaE0V5A2ME0cujPWJE1fGiMuLXQPSrEADj5SMxUPm52JYxfP36bHYizb/zsoyN1oaa2tUVSYQ
fWDEsy9rIM4/YhxmJ90BW2yKO+7xsmebX1FRESUJIGJB02bt2KBAcCQpYWrOQH3Y3jbcdVQr7hAj
O2gTxjtwfjfCr4Ux6olVRSB2p3LwbfBVmRJ3XQjvl705b/9rawvUC9sLgMRlaYGuE2RrTOAL72M7
80CVu9c8XTQTl7VWDJfojhee5Fnksj5zkuTTkO6G6OayR6y/T72c0jAqLTA2MshmgL6aZ5MQa102
sZEErz7aV2VtsblHbRJyXxwAzQWJotvuJVAVu8BOmEAmY6DY1R/BlNNbUAnaTS5vI+Ph7lQ3Qk7e
v17+KQJZn7Nz9meH0I3yydA6QCdCcs6ia2D0vXovPpOijubwL40tWJjhvgMe3eFuWVCOjTId8huI
ZJDUBHe0Qr1CbViWjdRKHCBtZufIlgjCGiuz/B5lwgRTuVZiy5hAYVWUt1YYVHkIihDo8sB1rE8g
JmYbfq5EzpbDl0n4JZSsiGTjOtYhoQBsEdH/ANRhbWDCwFBVlTlINcvfc3qnSI+h8MJYN/JtqHVb
2SD352ILJcBAjiGGzRzxLn1E18LDsbMw3OqRqISdtW49pit71Fr5aQH+NDDWOa3bngD+u8lGQDBN
zOk45Q71QEexQLKXPHRHoP0u+8r6nGQ9F67mBjj0FB2wmKK4nf29noCmipXXbdzKS/cM6hrTqhHU
e6CytgGsyx1NGI6amP5QjPoqS6YTKGmZwA6yQP95AZHCrr0K5b6WixQW01N0He3mnW6jiX7nmyDK
+5t8GQ/OP1sSPNFra6DjFvoug7UGHDlv+QkQfi+05b1xzz+Aethtf0Jfy/Wdyyu3dcJ1FWhCQ1JQ
xkGyvjbbhsDhaOBGcIQb/qB7oB8+cNfAMs8AvUmOeiy970e2uEdQ9NJFEGIilaUczaF6kUezqNu8
8dC1BUhrPoo6Z2gZnd8gayPU4YOr3DgGnWJDE8HTwt9jyGp6sixQx21GCQ9VYlgA95EZZoU1dL8v
rw3LAnWqwFYXVqqPD1X6Gej6fEKz7V02sVETWn8nKoirMwApIXvA2cLN7Ka3pIghvxYf8kt9x9k8
qxy5sdvW5qgozpjDaY4q0C8Wsts8J7vAqXlwC5khpjmtztZ+G+CPOsyMJ5T81fVBXlul9jjHQy8G
I1y6HcwJou/JTywQcrxGbfaaDMHb33xSAyATA8Tgukpr5lQjTnmY9r49foAkvPOin76d/iYIfbyW
zTsrldmID1BjQxalSbCF15pawnBK0wKYYWgC2ME9SihWehOBnP0KwiMoyp8wNO7EzyBqt8Wd1F8l
OiOA3dxCS/vUmupyFXN+gEx1sACFtDBIU9roMScnaFE4IOpgHe3zQsbaX2o1tQ6KKANgajYobRVw
YFVOnIaHxNd5q4IiXwnWP9b7tnUSly5SQXojFJXMV3CxhaxJALocof32C7p2inrd6tGYxYpHCp5h
LniMXsMKo2vgBrq8N8/faWIFAkbYJ5IsfCG5Fu90W48j5N0k0R5G0Za7U1HoO4Xb/4URKLQC8yaq
8hn4pM7GUK565NYgQcnB5o9eqwRIxYHX+pZxfW30HiVUzjH8YKBMIhoGdQkrIL7ga0hN2vF+cCA5
knqV059Qv0jM0AWhxUP8DtFEL3dmUOwi5WE+2xubEUcdoEWBh1LWWdnJwJzDUM867kqjcfoAnLCT
cQXyfDKcbKkKyJCGhvVkb1xnK5vUgZNlfySIbvB5ee0JhfXwUfFttTRVgKfKeyG3q9aaFXuUTTZi
feMkrGxThy+DpkwBFmIQqqg/lOo5ih8vb56NbBUo08UHpY5aiFn8aaywouIVCO1PALjuYhsaK/6u
2Bc2UMisbHXr/lpZpI6eEEbQqtTh0vjBW7MNPgy0rntrsNH/q71ux3DwPKqEg4h/0CuTBE2itywP
wEqjgCzYeRld/yCh3mVCisPkDrXHcm1zsdAvE0Qd9TWZ7jNC3pXr+BgbRc9/J/1rmD9f9mVrI+Jl
EXQ0jZEjfpWcF9eJUvlRFwtQGqkwVKnmPyLhOUMjBMxil+1s+bG0Q60Qnj5h4Fqy4f0f3QyKFEjw
/E8Wvu6ZpScdiGogKaDbTSPcGVzwlmEIk2FjK/hB7wbroOLGQmmJcsOf9KEEtRJolToLhFg7DCtJ
rVm/83tQTD8iBiut4MH4vOzZxoGSeQSiaKCqgNkLdI87nfw6ACcQ5DVcwZ0lu5R3ZP4DinuPoPro
8Ho+cSyb5+8MbJLiIDa5rqh0yaLJ5gIjQ3gvK2eyQBZsp3ZXWJJmhs8qugyYWYc+644ZCZ1n3Guz
ZB8tVrEKwbiZNjJHKiVvUG5wKhDVW80LwTZJv1Iv+fEX3xZfFP1oXcDsIp2zoaoGRjZQYtnk2zZm
cdcfI1wdguWb8i56UBk9gY0iKGDNC3vkblk4GEQtN/RgacI08gSCdrysU1A5aI3bfsXxp7hrwIuT
1JiUnqCAW4K1ywRFNm8x3CYbdR1PyzwwZTI8lhBoydSrK0Ygfa/AAebEe+iTWJC90yx/2IcuKEz7
Q4YCMKH30c0A895P1TuU6ZjdLOLppZ9ALXWjQrcAHXXkD7Z6IOVgLjPRpnwQ3dbjXot3hsfkz10y
R8XYY1+N8SiogYOpUkv3SnfcNQOAjm5kQVLLDQ8orzKrKufLrYOLXgHWERkD2B5V6qH/o8dL2szf
0+M9zyIoW9TDDk3n6N96vOArMxHFEz1ewx3+Vo737M4gP0CDpoCsCQDtG7SzamlEkq9AqRYjn5IC
ht2f8bcfrC8bsiwSNAngPtQyxhzgKWoGoozZHzGmA0KrEcPEyAlLcf/dHQM/MMKIqwFvPRm7Wx9V
CItobaADtc+BCQxaGnse+ScBqw499k+agE1G9BqIIoZCiC7Uz7kt96n+EOQsPNl5XZD8Eg1NBg3x
hqCJVEQVgTxDQBUrcWQP+WiFcsKntosO485w/J0sO2j8Ck7hYtDaAAvwd8evYFwWeB7CLIBZyTxl
PMAMNVip8MXHAroXHV4GMP+XA+tGOjufMKNJSAB0xVBxD1MLOzcQ+wmLNHUaZy5MDQChcifeTJ3Z
OmCx8AK3BoMzI/lg2aQ2bAfZB5AGt5kjza6Mixd6gwy3yJlb3TrEKyJqo2PIFrNRVAGSq42wBUsV
KPw5nImyFKFqVadXmFuC9NIUcGbUqYzqxVlIB5M6LKIiqKGRTg84tqBIAXkWPqTMB3uVB5ZffwXV
O9gnfl0+IFtfb2mI+noDCLAwzAy515SwaA4gcko+L1s4v1DgigJgGnroSEPpwEfjcNY56K9jCvx5
Vm6a6qpUGQHA1gItTVBOSLpfYtg1Th1V4bx2yACz03Za+SEYzhAO5mV/Npdm4Q/5MYvHX+p7uUHj
GvAtIa5ewlGPD3MnC5DxAzcVlD84RqayuUILe9TRTaUBzDg67EHMxyqEGiX9j8sesT4fFRADpQbt
U4gZOmnL3aVggg+y61S8kgz+NlBZ86YMdxTqMI0g9JOUCNthyh5CKOGCluSyNywDVF07AvV2iMJQ
6ozCj0i+FcuKcR1sbmiSO6DegQiLzh+iImgDboCBDATMkVzhbF4Tdu7LbpxvMwTu4J0ls20I3Wn8
XEtoJ6SZS51KexmnFx9zUCChR7Ht29sLdlAzQQwpkiFj6oGsVFHKAR1FR6pVCosHZ7oZ+ZJz2Zmv
4dT1Fbq2Iq0PTdyTIwOhJScWTZ5zZMBFYwt0Za3tCx7vANGMUcwwfRgdCOq4GpQar2QMjkND4vIP
Oa8y4J5Yukt2z+L0gpMrDKFcmjlQygx2uevbrQl4Adh57MwOHWaATE7nueOoQKuioauYqF3bA/PS
EIDfJcOLODjjI/h1nqIjZEQ9kEXYMxo7gC/ZI9RMmKQG53nul6t/TFO3Yl2MeqoGIZk6wUC0HTkJ
Sjj+reYUe+hng4jVZA18fm3KM2+Bp0Y2oiHB/oqkF1+3AOcuFJNgskkfmtzNlFfB+CXxoTNWqNZC
FVGawIouMIKb8wOJNV1YpbYwJHMgsRCDZqrIDgV61Hz2UwHI+vLOYRmhdnAXQOoA2GcEAYAFm1LW
OpBCfEyS6vlv7KiAvaDfLyFGXm+YSQD/O2bZsWryfaiCbFV5VLuG4cxGmkE+2R8rlDcVODnlUoGV
zmrAnNDuq0Nsg9SDA6BgsMFydQVGFps348Ngss7g9pf8Y5s+gjzUGbgedGty0yFfffNV0BZCtPF/
+47UweukKJAmlXzHjuismVP9Aq4ghpHzt2b9Gakj5ufISJUArgDdcwXGG0uHhO5lPzbfgcVKUeGG
KOeQUsngh6j7lpiBRQYF5RwZPl9xV5dN/Yfj+2dlqFADyLhwACsRVCiQ6AbHxut3g5vdijuFlZad
lS7I3bTwigo5pmBK6lCEpey5e6sf+d9kuCbyIGfiNvvBNTzJylzNUyx2NZax/egAJMrTsOIzDKAl
GvZ3gLtfVs1iUBlH7CufO78L//mYNEcQN4CrcJbgYuNAa2MCJ7wFong7cDD+a084dIMXHNpD5E1u
0lv8Tr9GAeNau8LY32tmG/uCcUsy9irNFNQ3EEpNYvitgYfcV6DsMH8w9g+5m85cVnHzI8E0zu8u
PU6hMpeDjGiwomtS+INwwW1qgm3ViWwWu8KmP3+M0YUKsEmVsRJgDgxDAJDl5aoIimNjCKAB45Bv
7tWFIfoExvyg1VDVRi5xp6aAZKi6O4WTKYyRlchXEM+x6oKR/7Gco06inIMAdSB3JDpu5pRhVrFl
vZrbMRkZMuPBUoHmAXVDAmVbGQMUUlA+HE8gf3uPHAMksIfC4iwZwBPJAvwAJACRnXq1hcHBxmLt
yfPGIbkHFr+BukBByZ5A8QK/gdtpD91z+AlRFxs8cZASEK6hp/XMeeJpvsJgB1jr7jPGkdiOBhfm
qaUluOdC0GAeLbx9VloAFNqNzXnGs/8e2SwY3+ZGWlijFjUKsjGbelgD3501C89qCtrN8Ckf3gu+
NkP56BssB89TO/J9QbWAYgyPb01nW72YRXhCELWcxBoUtaZoZbviHgUMx/+UUENFC+RAbtkGxXLG
udncYNDbRfVCEIVzaqG0CjnweGMTg0VvqgF5Bcfir8oyrlsz2c8ewlAvvJ6vFY9AufgjNG2t8fXy
lbS5wZCmiV+bjBQ11+EUqAxrpU7wAVqbt0RLtSq4Xj0llmaNOw60dWa2B0nVjt+JEL0A0T3jGTgH
9eOrL38AtehJHyr+yOMHiGi+OPJhtks3uQMh5MvwUp14GxpaTDTZ1kZb2iT/vwjD9bSG8N8Em2pX
ulBRfPPLkUgJSQ8NKlwmlGKuhBrxOb4Ly9+t1xXzhxh2R7ML5FXS2jSfqrGgBBXcraGNct8Jn0HP
2tTkb9DPDFixUMc0SPuWLh+HUOrhQw4VPzA9pW60q76Y1MSPLMOd9V+BAreuY8KHZIBLWQEenVpE
rQbFZM81GdocpAOAYbbDY3BFOkyvoER6ZV0UG+YwnCBhwllXgI2lxyLmrFPadsKEoDJwd1o0O5Pw
dyY0aOgiz9BUnrp40f6G7owPE3V8H4pvtfr9SSCIepMJi39boE7ekMWRNNbIfON9tMtSu/J0uwYI
KocgiMccYdkIPVbWqBVKtUEMiwYFhkBtP5NIf0in9DEcog9xaH9OZXxM+fBUFpw9ipUnVcoJRN4M
LrDz0S7KY+rYadCpRF0Iv6G1yZg2FIFAw0SuWv0TMxK/Zbe2Alfchb/+IqNaOk/Xioo55luoBuKW
V2dniJHExdnR0CqbcZlu78t/lpRO74eRr0O5gx0J+YH/1CNvBDF6iTMh//5CnAFZXR4FiMKAIdTU
UPMHK72I14W1e8+76etP/fWwL244iDlM+SThUze1qXph+TUMIN8CamTmbxL4/5h0ihsX2+obUxeb
DLJXoSfbGfGCbfjgvzRcNegZzwXLClmBhV9tVE8QKoSVhFecuA8gtQg4Xc5I9LZe5pUzVOhXpUCf
JRw+H4Rue8jYWZBksXvN1I4kEqw8w5kP6gcIiyY7PvZP3U3oIGGArOflDbXpLS4IhAjoGOl0V2qW
ejDUyigXiRxUjaZ3o3+PDRab1uamNUQFADURA7sCddPl4KHNmwxGUv0DIjKmaDBijC0DQL1BVpeU
vBSNKjj3zVRqmkpOXzLvK0TJdRsxPtRWoIpm7B8b5Ppb7AvdyHQMqsJG/RXGYI2uDOdD8yQnumEd
LpY/1E6voKPLTyk+2FxVlSWCFwm6sinLI3IhU484eLFQdkYvFJgYuqlWB+Wg9+CrgkfcjX8w3Mr6
qk8C29+d4qME7AaGHTHI8zebThAxN4ryJPrQNH9VF2kSZGuRl0eYflV8FF41EUpZiv39vQ1eY/Bx
8ZhMh9jeesVSSKePYgf/YiOzS1D6ZDkYKKGJd9nM1/Y9+44LO9Sj08QZUpgYdiB6Zf4kSXdg7gHR
QqW3dKCf53W8yYzstw7uH+cwhLt2Tss5CDTlxVdt45C9CXZ2APTxVGAmCfVd5xZqI5HXOkCBWK1s
GvbkDbsSyndMAiPi3X/23qCRPwOfzjGI45BSYTis8VrUq0Kwl7LCi80jIWGAD+sI5iCRukOMEUTa
BdjIHaXm+4d6LsPrUe415/Jabh4JGZgIQNMIhS61lB00XJEgljgSJQ+AQGwP5WwNLW8Kw/1YfFZt
xngHtgp+oP37xyJdC8sLbfRzAxZlL9gNV5nVIzNT3fTA+oAM1+himAICiEAE/7kz98IPHiq6RqxB
vzO48Q3ISkS8DRbrb6O0ECMsnaPuzCZThj6BLgEC0HoPII2beBJYNuTdX94pi+9IXZlx5YMEjYcp
XXg0/LtIfBazx8ubYyuRxENJiKsAI5F1mmG5ihNOViEAha0uucYxdo1r1dZ+9o5koTrzS7PVK9ZL
sNVCgk3MJSEVwXmn8RxCLXRyEwD5MFg5ovhqNEP7Q7mbbMxQuJqdHlhQ2c2HbmmROmkl5w+60RGs
xT787Lz+2LkTGFPBpH5go8aZ/lE5CrAwfTLEsKb+VL3ZFiHQyFn6KwbMMM/ZIbq1h13w4/JCbt2d
Sw+ph6FRQkTmCmwaGtT1SsgZyj+gmsh4fjZDvKUZ6jKR5CmFqCe2i3gHFtgTYrojSUWSK5T2Dv2x
caGaux8eOND25FfqPbvaxfCTxvKKddDxkOtC5aV5DfnXOrsds+9XSbE9gTRCvUHBACn1DLUNFKVb
AT6q5S8OYlfo/DKe162Lf2mBiu2gVAbykSZBnqFFHx2ESjM531/eD5svOOhXgZ4mgAJYWz+mkLkE
rKhEvEWIxtLeah91iEk60LU/JpApAQ8g5M4aL3JZkdCWcwvDdAg2T76sp6Q3zUPKrTKgdqR9XvaN
nB/6eUY7QAf5L6HnkckvWIStJVRudMic4c4aJdvQ7/Xkva3QARmv9ElmRZQb7mCkBiUHgmQAyzO1
VhAFr+s2VvEd71DOdbHr7XE3QyEapUfLOKSHwJ3uL/u3dSmvbFJvTIWhTSWCNpIT7tWDcowf1FtM
MJCmB2FunHYq+LKh7cPYleefFdx3QHWjpMtjvo3GdWutXyQlIXrtxhyUHTNAlLJ62+mNjbLca6cY
3mU3z4/y2h61jJCd18usAn1ZLoWWHv/uRMGqOsa9SLb5eq+sjZAfsdgr0gwydZmQHOlVo0MgZL4v
ekjhqO2vFoLdpl/5Vt8au3AuWItIXuczy0CigotLAI0LTQqi1pAGj3vQSLWoZLR7ETzd87HdKR55
d9R3Jkpiyx6Klyq0Enj1fPREUaeqEEuwqMklTrwIVVOICqL1PnudPRJuSKhQMAeMt9ZwaZRaQ1nV
lDAH+tNuXYxogX5iBgqn8GQbauQYkwqd9lo0sxvWg84yS60qpJpzg58I23LjS1baITFQptGc9Ywx
abyBr8UFuviqVORQJIrSjL0BYNkh2NUhiBna0uE7U8PYWXKjgN8p3U073YKi1vvl4/EfTAMfjowS
mg0aOa+LrQsBpKHQc3CdNQ6k3Ga7vlUnMHAS1U+zsPTb9tBBvNMuezu8Y8Zo21/4j3EqnsgBah4y
wskXVBaEMAYSo+Xv1Uf8zLujl5wIFD8ITX2yGV6Tu40+NgqqNv/2mnq3hHYKc53gi/yfEN66nXfy
I6HBGPaiWV6x2O3PL3eyuv8Yo8mNKwOD3pBFx/YNWrceIIMqNawHhDwQFxyi6S66oVfVQcdejeoK
kkNpdWqb2pX96KaUoBJZSyAfgDhqpA4/6na2FJVjfdLNtUTvBHUkHlTBXxttsZH6UiPQe/To0311
PfxU3uMvgNoIiRi/R5eqtPxrVg920yZKV6AGJAouNEKtFpQKqpzYvBG/7/nGzLMHIWGSOGw9WcrC
CnU6hTnWFS4k3GMZ1BORbTaecS9dpbz5LyqO+FiDrByZDEbgmcY3d+rCOHU+1aAOJnkCB2L/0tuE
QQIIRDN9I4nTf8EgsbFVMYwD4TAMnoPahAY8B4VU+wO5aTnILVv8b9VqrMwDe1jpCL8lqwHpCCuS
20ib0GQVMF4GkD/IWuhhdzGc+Hpqwf/ZONWbDNwF4IWu8Lu1Qse3apdx8jc8XFqj+w2YcYKYy7+s
CS7EY7356NsB0DuYNYLgTmCzpufODeqE2BSlYgzPCQpPFnhxLpLW7wxfHhOn7MaXwOcPAHs4l506
Dz905BIKpCpE3DIi3VSMYgRa/lTEqBboX+OgnTuc2DTNGyu1tkMdhDANQH8tAbCiSR20DFU7KqAL
1kd2EYHbSm2u9b7Zj0bryNz4ohpNDrLYiHXRbDhLhs8lIvSHWZ+vH7n4npCekyAx++Vs//9lM/m/
qPps1Je+htz/sUMioYUdvht0LlGECB+13X9xhXn/4gpjhRkbGwQO6TqQpxLY1TTqLcoaHzKZNb4q
xPCyGkqUmbq7vD/IuqwfB+LKPxboB6iXIdk+jhmARjjd5qQ2z73Y7LNQcyVd7xlP0db64AXALhQh
zAQEx/q7+bXQj2OhxI7QhdB5l2RPzYPcFIzsaaxTF/CrU014mIOC+/7Zho8L01Q40WEALR4DGcJ1
IMFx8yIWvUQAieoQQSayhlY4Zl/02UQh9HnKAwjwQnQCJYwcACI9JPqvY+Z1GpMjeuvzEwkZFO3B
yX02WZRPdSxHuUoUKfvJbEJ/JwZxboXa5LY6x5IkOn+tyEf4Y406pGk5I27nwUsVTJpVKNdhfh2m
n7N67HvGttq0JAAko+DOBKkyVcKAkn06cYYWO6p+DX1EG6Q8ezV8TMKTL7PID8nSUVsYpWUwokC8
Q4Q9ylae+Chag2/RmfJQeoaSIyD4XYZdVHKJpcxKe5UEQXyb+oboXT485zEGoXD+Y5lKzTWuVPOh
wiCjP5WAsmmmFF6N4/9ohHokBIUzerHTY8dXSysxoOLJ186YFfvLvmycTbBcaEDyklcCxY312ZRb
La56KLDiThtPjafvScW8ZZIGbH0ycF5Lgijh4QPz29oM9FtUKMVAF7xQIANeZ3YinwJfY2VNLDNk
fy5u6ETMCkHuIIsVA63g/87tlrMgcKyBUi97LX/+htw5665mmaQ+4BwVUAoA8siO2vs0u/Olzyx5
vLxGG4VdHeP9MoIGsOWB7ZPa6lHaqMqsCpic7Uzjpb/Nb0LMCPcOZC0MCyVXmx2DbbkFDU6EJ5KG
XjBNohpXcRj0Pkw2/ZMQHgsNQrHT89/4hZodymmKiO4ltSt8FBFVAcBphz9Eu9xunrKn4Ko1Fa9E
5NWAx8tUGJ+S/EX60kBtACQZoggQoUatVliE7RCVROGOT6yy2ynBqxKgoxkzXNt4waEyimkjjDzB
N/oFbzqoOgsTlOfCNiZz9dBKYvBVnnuCNAbExOC5BegVo4jrrV6KwzxjdhPFfaN1jUDE6G966EFg
VHfB/eV1Ot8LAKaJZCeA5wchK2Vq5iNZCYYASMP4UBu7LALW8/veYJ7XANAaFznYsamIpyuhXAJe
SN/WS/FYa5BrF8r7/D6baoahDV+WhuhgPw3mAmrE8EUa3b7GgM1VmN5e/lwbE/ZIeP84QwOLOMBi
UdCFM2p4FbeqYKZJb3fpvMeoaBLcFX7m5BGoM7jxWEzvl42z/KOejdLANLgSIutv8t8K/6n6hxG5
9mUbG1E/HCTKjbiRcIzo0oLut2kuQKkZTbrelqD9GtoNB5b6cIfhildWELfp0sIa5ZIaVGkbaGBD
CiCdLUEBTFRHM8teLjt1fmJJlQJFU2D9ERjTvfdYHECZ20G/XesHs9OfRI3Vnt7yA58N8R4eQPGs
u6/XnBKD95+zm0PnSKjFWjkqo3vhjrBhd4+iWYUmO4Hf8gtkAWBaBWaZtGTW9wSKwWi/cmBNyZrW
5GbJFPvfl7/cBir5axqaiEwgEAMdzNqELBZTJ2XgpvOvfA+8BAJIxixFQJkAFNEoxxozShP9VWTP
MSrBwUvEFNfY+LTwUUWVCUhahJ7Uu9/HU8zlWanbSg2td+VBlX9F87evdEyuEwVMQnsEUkvKhjAI
uZyQTQ/iWHWXcWpiJ0WX7S5/zA0s4NoM9UJplc/LuQ4zBMRQCiYqS9f1Md+pN6jfH7WACQXc6PoQ
iwgr0IPBxqTvXj4TxUwkVFW1Pdr8W4WhiX5X2V9cnRZKrUc2/HDbJoEtiajyGOBYWG8ZXxkKTWgw
ATxYwgtUPedHDgMbnKWiV/0FfPZ1M3Ilxs28cRYAe/nHKs0h3UlTz/FGBS0eGdrvxTGuWEkJ2QTr
+ALfEnAXUkYGIxddOxczQLBaiTCEFmpoFnH/K+syHmFo/xLW/F0VtKxJzq3XZmWS2jDQTJ/1CXTE
2DDGC2jaPIzEkhFgIrXWBIyrf+ugLf2j1o3PBBGpK24T4IecVqvtwAfSLfh+8rP6jHR5QhPCXss0
fMZZOAWgdvI/+O+rGJKLHkg9ERwmPMa7qFurrRstEw0EUHwwWGWtmmEIRgqweH7/QMsIaRTUUFEy
Bm5zvdWRWwV5lGSknSK4YmMKrdkDTUwmUssS40gBSOkum9xYpJVFcgwWWRBfanw3qiO4ErnBVNMY
s10/U3YUwDJD/n9hpsnjXPb7ihBjzS+CO36mRII4dIV7MnSEmdvKSb2RxSSwkQwZK+9IYLwwi5rn
JGljatjqTwjfAb0MIVJQoOLCNOWPeXa6B+i84hm3L39Upl3q/u8w+8JHyWzYQI+CIr7RMHwT2sK9
ag42ZB6GCIzx0A34fn4JdwEmBooO7ClniVgVFRi6Rz0Ci2k4QszZXCVfx0X+etm9zcX8Y4aupoRh
VQVCA37NYL4J2welf+OGu8smNr8grioJvH6k9k0jAhW5RSuGm8hJiGZrjuxwPvm2uB+t2WlnUw5N
Y9j/DZyNTG39Y5aGBQ5z2pQYuwmcvMd8VKubAmBKUsh5l93bCoNWdqgLxRiqdJZKsIflEcTtZEvZ
FYOjXfP78Rg9aU+Kx9sYUGqfml2C7XPk36Mfl3/B1houHaUCZRmgzg4yBoHDAfeVRZ9cDqCZ0rAO
AvGDeuMIxB3yyoTN44ydVB6CoVI1+Nnj1A/3wUGzstPo9PcRQHSXPdoYQiFr98cWddjFUhaUWoQt
wvnHW4Jd3wSHBgCYewBJ57vipAEJI8R2K7q+xRqV3cpzAEshrCjQ8lPArrW+aoxuTCbIzATAw/S2
AjCyvlfRFf7qQbvGI8PXjdiBUBsSCjzAfhAVra3NAQbR5rYhwA3sG8XBsBsC6HxAJAb1ahO32m19
SGzfKVgx58aKrizLa8ujonEQqPKxom52Xd8Wd/oelH+22uM+Y2FnNzbpyhb1aozNrBaZZmCMqA/c
IIfYJRoqutYxnl2yMahNujJDbZw0zwGE5DVk2S3n8PHPqA0sbXqsSsaZ27rUVobIqi6eoyBoxoRD
h8Axdvl+zlz5F8GN+25nIAYDQXZoqrPNBN2Qo3zmHvIQslNIg5SyKihi1XAd9gqwYT3owP1bGamW
WnzRgYNVgfE1t73UENV+MUWiDLn2EgnWLIwcpJG7Q1uYNUleQUIXW2AanazAN9NdlQMZ778xzsTm
Mi7sUjsTNMhSGMzws7YVAG4gHvWqvBD2F85RGlOZHF60JYs3kwfWu7vpMjCMaMABvwAwFxVXC+Vs
DL3SQKoztPiDbI0RWNCBfwHtOv5Rsvo79n1Hwmd6WdHwVgV0vsniUocDsPKp7Hsj/GrbEsIKyWv2
7JhiK8kEwvSPHep0kHg0w7w8YFK2Zs6nXjfBlqKeCDJDsQTAezxW4XUr41uZpHbsgKJUFGUwCRxB
fiLvY/mgxqZBNF8e52tMaLmlx5zJYnpKrWI/jCGOkB4CjkomphuclcDJ0BEg00Z/u2sWX5ZKkLio
jQYAYsAR5LahI6cm6iE23qoyM9UP0KuaYMHLPVaJbHuzom6qYHYGRQo6h098I29LTJs5w+FrjtGp
MP4QvgOjARhK9oBxNxZIg5y8s60KmVlQiUoAGdK4kCHUh2kMoVcX1WC0rmOz4hiT0edySTpaUzqq
ZcinMVBHV1z6sC38VtTCLzhqaAnH8KW6zt0QRWKzPwK+X1zJuQVYnCuaIodp1NoFJ07/1PQIBv7i
Ilr+FmofBZ0oVaKRR5gtGU/zR3yrnNKbwhIx9e8/VHvtWT9Ox4rxMJMzcfaNFx+A2kzGUIh52tei
3TWR27QYYDQ+6w51Zf6a11nhx9ZVu/CQbjJB1F0RBn8gJ2Vwwk8I1IKQ9tiaYLF5yV5U0zeFq8QN
Zvvyl2WZpWKsIK5ryShBqpUJu7y7m0berJXClFlKPxvA9NVuooVqB59XQejydRNEE8ZsAYy9qXc4
mkT/On8mZ1PFTMHfMJetDVNvZ4GZtmAOyWX7Qpj1VcLzq9uz1zvZLeagMEZWMWfatu+9P1uHnq8x
1LicIV6BeygAj7QCIXpw72qZmVgjqLMt3kciwnoyN1+vhU3q9RLEWAWDMxxNNc4qwsaU4semuta7
fRiOZhs8tkPCOCHbz8rCJvWSZeC1zkNQmoI9AXwgqCQ29xKSHyg13GAKwAaWfDCzClBZFsJq8wsD
mg8qHZRM0aikDieXhG2joWmF2yl+HPfRod59kAcUnPsWSDAYF9BWdokGHApWyAxQ46YvQ3Tu67Ii
5sjAlC6b0ZF/Ft8kZV/9CrwR3A31IW+QJrSJNzYmmQx+Dxl1pY0rH1k0SBWRiIB1lw46+6Eau7TD
CdJSzS60Tx/wmcuXwdZygosSuGcM+/BE6GYdZ04KxylCpeDlRPU7UG3QuOGtVn4SsvX5afoh/0gt
g4UaIAeQumZXRqnQhM+7bBZSn9x81XP82uClSa7i5+pUPbZWecWziqhbeSUMoteJXioy6LOto5dG
EMowGEI6EcvZeSMOplRao0Oig8JhfFXyOJ07+I89urijAIcLAW98VQVE45MTHceH7kr6MXik5J7s
hdT0P3pod1ulNzJZlFnGqQt+bnRwOBgw3mI0unsjjDGPAVIyM3uavWhvoCxShOYE9rIn1qHZ3E5o
auDQ4IyCTp8CTjRBV9WyWEaO/xTeznYC9dneLNHTQM1psOXT+DNyWbnSxqyaoS6NUg4XrdrPqQaj
/F1vcyjJa+/Jr+4+dYPEDK5Kp3caSMxDdk0MzPBXB4B58sAsnGzt6eWPoGpB/JxgrDkoIhRp1APh
CYrQ1JFv8uvcqS229O1WoWblNPk9izQ4TCW+7+o6wgB8fdIP0LfcBU/aEaN6BrjwVBvcEqIr4dEj
hRpmAWPTW/TcdTB/4YaiEYYlJ3dN5weRM34kb4QINRUs7Sp8w9iSGd/pATP63br9iYjyPxbJrl/4
K8gh6lYaLE6yGz7yjmCOuzq2oBkqKCQTdxNX+r44LmBAwFACVCKgUCTSQAy/yQDOHP6PvS9bjlvH
sv2VivNON+fhRldHNMlkDsrULHl4YUiyTAIkOAEECf7N/Zb7Y3dRPoOS6XIedz91RNdLhY+U2gkS
2NjD2mvBKLpmiYvEAoBzAW6zecqmfT6XVLz1bZduwwFxD2bQ3gBiixsuNThIoSecXG3DvxmJHQUF
Kt5I2viXmfevDOmlAXmiSG1BfrzpgM4+t41/EFFgwX9+g2XptqkGwpQ+e2bvIzRHwkzszGsTfYUe
2GztSutvznjKH11x7w0uzu6A5q/e91iyTNBcWFVY7VqL5n4GS4o7n4VIzdf/TZuLo9oLY2jTFDb1
Xf9oxP3avSboiM5FvwgkbofzwcQciJ282DeNUg+KBdBgPd68vZeDP1/DY7X0l0lcK3fL/HOC9z+K
t8EpPQuhfjeyuMpFAIwvFO7JyupBljbtsy50niU62eNuZtIhoGwEEqA6O1tz6vRn/VVkjDrAKehp
L7u8k8dTrYLwxBwSrtIdRe770kMndSbDG1cGBm4idbZNc7rc2SqQqKhVo1rkLNlffKB6un6g89ns
srXtg+MPzFo0kTihvbex+4gAmhCmAvpZ50QDTr3RwvjipA5GPTRCvC0ZcBxIxjTmyo9nuSkncvoY
Cca5k3myhY4tLm9WV9oM4ofw99Amilt5laHK2ckzYK3TsgasYAMZaJ5iJBojU8cbtWZicD0PWbcI
wv7RXqk6mpGPAAi6YYcJvwbT3r9c2AhMoLIxhwrxUqgWLNlAGiKgTWNhSLrMrWpfpyq4VkT3zpz6
k9QewKk3zSbwEAAq8Lbyd/eH8rWBFQinV0NRf60kBU1kk5S1d88E2RFWn8myT18X6sTeLMKAMgqY
dxYPcuilJXAaMY7qfHLEDfGLcKjOOM+TTB6TCu9tLA58x506VxUQVMROb8shoKFw/Y8O80D4Zt79
3Gme+OmFrUXIrgqBKSgK+WovfbLZcwByp58b+MGRwmpAsWh4KKvNbZnjrUcbySFygkFE/zAl/HLu
9ULhaue/ZBFdofm8+rm9H76gd+YW8YTAeMJUljA3tjKyyH3r4fHBR/7cyg923dGiFn6isssR8ooY
5nKEERZ+HTqJ7j1hlHUg0xlTp2EwXhFyY6CWUfcFgHRxlZa92UxZhRk5G/KJ+mX2ZH4xXhSu1Olj
d1Fe0EdysNbg6np0dmnYQBj2v3CQAUnDWDLI1K0Zq3j8BjW9DXqIaUHiHGP0YW7RfeaNZ1jyTvch
aJ+hCIIBdlw3oNM5ttFqkyiCBvuwbtCOMO7JWaKUZWiLvwuENFwg2F+AWV6SNaa99N2pwji3Ew4r
/akeQaWQrYutTYCRdpwYUcmZrXiy9WHStwEVROcDfVzMkC8WlQlSU99PY4owZCb9C9sHb+XfGRHf
CtQ2zhpcbv5ZywdKqDbQzAaS4iUhUToYeetQT4unKwtyiUGNCJMm3uW0Ft/KS+MR/CzVWbKlkznn
2WoAhwVMH9DNJ/sj7axx4t2YgTVexgEK9VSAUoSgIdGE3a19p2LIBkPawTx3NN4ux/fx18LyMh8v
PT0rp0Blq0FkK2PIwrRGTacdIgopJ2GxCBv1Is+0W9ad8ZtLH/1mGew39iyGierDIiGuJ8HqNIVl
Ju1YItkveBvyYQRp9zkGix+9VABprXnPYvRjKSzSaVmrT5aOVL/+xlprnY6Ywpq85Oce7YcL+stK
sFgQKLNMUgawIsoHzBheIJwIA3+f8XM55g8NwZUFc2duBroeHwpUApUH+Fu24pMZDVoWBqqKNfFM
Zbn9+ZKWPuXtHb2zNH+Td6FB2bRotkpYctpg1+Tpauy6M5W8k3Qd8MQA8h0Q/gP0zUML59hG7bJJ
+AOgIg0EUsqw25uRsU/XYOKLtNsCstnazcA3GbSl/0ZB/MSlgbAOjxFjeRg5cowlfZZfUgSs04hh
XjfWy5CHZex5AMXhLU6r7hb8T2v28efP9GQzgmsKBhGMBhgpARD6eL1+1/JRDHWxcttLSa669qKk
Z9pVp24TNjAeMQereHsAQi9tlJKjh1IgdwSRrx3pBRY2F/acLy2qTjpIps56zjk3PPIks030x13E
rOg6LqHX9QTC7MxRxXeNg00edWAW3wrQROQXNv7vzNY89ZkLe/P3ebc3p7K3i9yeMGBVhzKL0xsz
mu45YiMNy0Vnrog6LwY17NpFbWv983d40g+EKgq4whCQ4UZ3EVwszno/NanoKw1jULSJRFuHtbWt
zA5ocy2uJns7Om7oNTsXTPYibx/QD00mo0FEnV8g+l1ZUk8k7bcusSIvuCRQlFVTF0KDiJr6HO2f
cU0n53j+uijXoDsBFg1wjh0/K90ulJ+XOSq62e2YDaFHrn/+QE4MYI5uHmLCCCk6vidpPIw3GHgc
SaIbO9P1YiS+0c8tnBwbH3P/PhDTcBUW7uhFVFpRRzbN4Omx5t028ltXd7GfnUuFTg/OmxWwstk2
8j14o+MHlae2VYs00IEL7Lb9auY1rw/lRxu7WG2bB/8Mld7pogCXnBG/GI3HoGqwCG90zSGlPTJg
yYrU3XQ+Ga9qSrPQp+k5ttZlvA05Xjw6hDRwPVjfUo6KVyTHXEJuIgNPcTJdwY3t4Fmg4ei1JqR5
W2xUe+aYnOwK2JwpOh1ouhqoni3fGdeJnHhrxrVCOwrZuRraM9fHOROLyLpvuJfnDUy0fGpBUw6/
W0b8HC+UubwngKuCyBQCeIQQyCyXzSDNKmrdgjYhSN+Cl/YRouQ3NCbr7qtzMSPj+k+f/RD6tLdl
hzIvSbQkiM8V505qoMvvML/hdw6PtcqXWtrO36EPZ0ozM8qhCk82/ID5ZrbKVt7K7sESOrlhxmOQ
05zNY04yqbfv4KLUDO7VAJwAi8cN5ju/AEAXBOpX0gwFpjTqW4xB6TsGfwdVygKNTt7FdRWBLXo1
N1NANWtDg+yM93+Lcd7fNosvsowekXI7Fa/wRXQL5e1hQ/Ii9kgauSJxiB66rh+W2mOmvvS6F8mh
TNqBrMBvH/ulubIBLh69/FJaVazK26m9tDTINAi1ZzxIAvduIM6ZHPSkfrT8wgsXnFtlyqndvD05
0IvFeQT4z45ArIxIsGE1kbY9Vxg7mcdY2lxckWWT0qqbH1KrZncGaF4QNR4qj21CknN34o9XONNZ
+kD9oF6x2J9BxiaMJeGMWFf5va9Cce19BI5zk+37GBw0EwfV5K9COEFchOxhnkNGiQyjX4un6oiS
IGmpssStLkiO0a6iiOo+3fz87lk6mTcrUJdFYoZWM3RDj08eVB/qrp5gZZAs0riF4yXjn5s4fXog
JfKh6zBPa6K+uMT4sX4cmAkmpMQJs8v82kvaNaR7Q+/GTGa9sJlO8ucWl3cPepBHBheL0jE9MzSK
gb21exnGQ6FBpKN5+rmN02Pqz8PUWBZcBSpX7mJPpBWxiBJvwkXDKsBc4SUY2L9oV/Ute5y5Y5H9
HaxbiW4zdgjo5e0EgiXPDRgTzwK45/UceYzjr7Ic5KkbKnK3qbNEJv7O2MyctXNr7JybPt0rWDEi
Q9wVQA6cDJJ3VkqqzMOKbc2QRTyBPLEM87HxhtWZZ3vGkr2IVaDVAWwGcpeE7qE1v03X03YGo7Id
fxV5iOGCcePGcqVmsXIKcZIV/stld6gikHz9/KucbiULg99IM8ByhSzuLap6dzNR5KEsn7CVRHrF
MOrV3rfqHDLijI23m+mdDWkLYUAhMEua5qYClSDFhE//GVwA5TfHCWdQxt/inDq5+HHVoWz4hitE
5HmyNGmZE0k7mmRPFLLSYDCaMc7+NtvPzOP639hAJ4mNszA5v/d3K7V8LcdcOKeJfqN3qLTZEV9n
LvIIqAjMzU60jsp5wMcDI3n8q3OJS+Pza3hnvJJm09RDSxNtsPnGdIsydoe2+nVvd/RYl1OylZUN
lqrbLLEPJXYu6KsxioYJg49tHEC1yHr1tNC+/fkuXZZNFktbethODialosmSdHiwszsgH5T3Qs+p
Cv9wn/61YZaks5YlW29qcCpH91WXesjy65ad1YCZI+djZ+YgIIXkOMrJSFOWeQppkJWmec2SMeFt
VM6CKNNK1uhuss13rS01XY4sNlbpx/Ou9CRNAgL2yPxii3JLsnyczQd3xDiop3zWYonFSlj3evx3
zuHpuwMSay49owwcwLcu7hHwCOS5B3X1BLdnYoz5nqXVDrMyO2E6Z7bJCbwNUC/MbUNhCbylECVf
tqSp5ZIa3Lraqv3WwNEUK4aOrYFK1PV8+kroWhnfqlvjid/lX2wAjs/k6qdLhfk3EBj4rQDcWCyV
V05tDZ3SVohsVkUvkozvTAfYs2w819OcqxTHuwihPPJcvE1AOTDKeHzYbUCD7DwoZ1nBOY+YcYMO
LsX819nH8UwR00B3FTNKYFpfFr2M0WWumlKSTKPx0pr1yiQ3be0cUJjF2IYbs6yPM0hwO87dlE4R
V+rMFTUv5XipAUqlM8bNw9GAdu/xUgfNsTr8GNdH9tQBKKLLz0j1QHtQhI0481xPXcCxrfkNv/Oh
uXIV4wS2fIAnBjqFVns7peJM/PajFYEnAqVT+AEb3eFjKwOpmrIdvSwR7Y1IMcA0QXJ2BKWW+Ukj
xZlN+YMloWoJxgFvbkXC4rExrg+B5G2PidpRmd3BqSW9td1RdyIQfDj/hWAY7wJEAKhhgvAHPfBj
c37OciP34UTnNBf3Xzig2x6TqN6q/QzuKQ/OLxawAIGcK3oIVXH2gdRYBFNpV3teket5glH6DfOf
06w9k7L+IMI/NrFwmmaTEt3sYWLm7Csu7dW4seEzjXUA8QQwop29y89aXGx6J5UqFwIWXS9qttBr
QG10Wg9Jcci2OiRE6M256PcHN8PxIhd7H0zuOtEkTJo3/hq4MOD2CSIWdp0BQPQ3CvgmdsLiXOO9
oesJbklvhkQd75SpdIaJFlOelNt5pMZ5zqE7/sZict2szzG6/uDIoXsLcTzgnlHw9Bf1LClMngF3
kye1RyMa7DxrAjOwjpH9r5X98efRyklfZN6RNvQdcQNA6RBS9ccrA7Sn1pkz78jQvdExputH2QY5
/La54IAPmZ+aNvJ2egzixD/qPP/2Mv6f7LW+/v4A+X/8O/79UjeqIxkQ4sf//I8DeelqXn8T/z5/
7M9fW/zWVfNa3Ynu9VUcnprlbx59EH//d/vxk3g6+seqEkSom/61U7evvC/FmxF80/k3/+4P//H6
9lfuVfP6z9+evjJSgbxfdORF/Pb7j7Zf//mbBbAzDt6/vbfw+48vnxg+eV+XZJZL+P7X3n3k9YmL
f/6mefYHdKkQ/cxRF6Sj5prt8Pr9R+4HA7QlqE5//8kcYVZ1J/J//uZ8QPUA+GrIWKHpM7ftfvsH
r/v5R+YHjElhT2Gs/u13/N/++G5H7+mv9/YPgMCva1IJjuUs1JFnJmcMKqGcDGyN76IgskjrS9Xn
mHwwQQSQBv26gWzehRWoci0bwHtCktVim3OqXSmnKvmKq9T6FCidrwbuGwe/64ILCbbvhDigT+jS
Xk0RaOX6uO1yyKDkVbcxykDLotLvsutB9vyADD/dKwmIb6SkXzwKaYzObmxb+wJ8SfmFZKO9qTVs
3w6okjYM9IrvgMlptiN0apKpqLWtbFr/StkjrUKrItq17SEuT5UG8uvcCwEAuPTacfzMG7P/7GZB
oSLaZ8W6C4qchUhPmjvQqbGDNykRtb1wI8Z1umnb3r42h6zem8KxocSapjE3quKxHDkttp70xbWf
Ve2moFkQ90I6eThCIkVFjuDuSlcFWDjzAlKuULXqdnPy+6lqA/cbt5vMChtaZ1UUiDSnoV904O/U
Kn2I9bTuwgxDElBKQPK4ciujL0K0kdy7vtHd+yobm33mGsB+S2mjFG8NurkPtNrZZYoEmNTXye2g
dWDjpKy2jRg3UpbFVTNCzbq1GClCVhT+A9SZ2YNdld512mi0T9joQYtn0IY7ko3abSP6nZ6b/lWb
cr4h5sa1QcUb9RA+eBWGJw+uL0keBxXtRZijo7fznD64lpnmJWOap1mUMW+4BdA3xYib6PKDw61m
71fKewzM8bZoaicZhSmfSd8EWz3l6OAbeR9OtAyQklRNv9YHUV14iBsuimoioI10RMyHiux6UaaP
XlMCoa33w4uhNBmEFR/qxxzqlp/AMlivLZ66YGJoMwj5Vpp/ZU6mtkPXU+tCU1XaYw/pIyjbln6V
tBU4I0C94WifUhGYBxCJ6zur8jjGf5z2lmYGnIVmDeqJg677a57S8kBrq1+xriu/oLIHhpDAr+6p
dKtnU+8gu6WV4n6eDVmDjCLbTlBFfEXLiFykRBsPRBV0N6CkS0OnHrvbsqR9pOmF/8VxKrFmlCJ6
F+lUhK4EJZ6RgqJ/wzWn/agKfbyaKHVVSArpHDzQ8WxGb/JAvzUOrRZ2WPSjaxf6BsXd5qHUjOEl
ZYZ2H6A++MSzQOMr3R1pHmcePE/Y2yLbuMLjF4ammTd1MbgkcUXrP/cycOPCrNw9hIacV7+om8SW
hffZVWPwyQhy+4ulPK4i4mdmHxZM5kaUQ3LkSjSMpqHXp+bT2EOOoqvs8YrqGUZihZulG9dj+VXZ
l2o/EYNjo6Sg0ohYVftTpE2aezmAknxbFV2/UWNn0lXba+2dK3V5naJXtLUGI7h3G1cbt75bllVo
I5idkmZA4yp0O/xvFVgN/ajrI90T35aJ6vX60TeQKWC6Uk8/VlNf7bLBrYFwHQjYOuCVu4ueBdmG
2GRc1cJyoyCzswvXabLLjIFcsU1Hy4waXnaJU3fT2iUESDoyBQ8kLcmjkXnqa2t1/IL5cJcmAO5t
qEY1JpjVa9bKEHTFS/AET6LR73lnDYneDeDN7UxDuxhoo1+KBgeE+W6O75PZxrc88BHBZpnYllVe
bHGm6IVu9BJzx1RCPs5rN07VWOtsIAGgfEPrYTSt0RsSVqbArJgz0l2OAveLBi7bTcoxPyfNOtvr
TBuemGaitzLm7jYYZbZtWss9oIDc3eu8D9B3Ue2Icb4pI9uWOuB3G3T/qiakC/Wgr9YWGth7X/Xa
IW88GwKLRXOjE0LXGdhetwzaB3tLUit03Mp98Cs6ffZxk2z6pixQcxPGtcYD8nnQRyiJBKmrf3Os
khehWfLsI+Og7AwHlmbXrW6kK6WoEyGaAvMkyftNzyt+MWSFszFMad5TXzgPbxf2/0Yvv+GKMc25
+fiv45f/FOX/+7+IhF7q9zHMnx/8K4rxMNSPyNmY2YORlP8VxTgfAAd2Zt5BlO0d0JP+GcUYxhzg
IIkHnSh6PKjI/BnFGPoHIGjACoTPALSHaPYXohhA3o7CeseZib1AbQc0iQFUI0oGx8GvVlkDr8yA
rkxLk3bI/N6/rWq7qBB4UCBsJRQyrjXpo9VKJ5S9Gl2G6ELkUe7WFui8Uf3m0rl2GOSRSkJ9jPSa
VTgMhoptjh7RqBrngRQdBjQpkKEhqIfz+163UUezIFEx+tNnG5WYNRib73VEFGswBmEYj6RVCKjD
tVmO2s7uwMA0mYa8DATPw1yM4yVEitOdOWpd7Bmiu8+dHhroNWKDUrAn16rk1qI6D6fC7JIcd1NE
W3VHwUOSTJUvwTukzFWTB/R6zIMOf9wKdikEOkKilcU3SxcSQkRMO5Bay68hadvsQJlcoUgsmwoz
MFoq1gM1Z2CY0U+h3xphXvqChmOqJ25DE1dTKx9s7mHOHXfVNAYG1Vsj0joHZRDVD0k7VlB0Hqpm
I2T/7DQOdLLc8rYFw3XCNDhVljEXAh3BhEvYEiExbBaDqVwPHUqNXdGP96Vn57fj2LXXoJCwLkim
nGiwGKCMFVdhJ/Vt3eufKmACATA2SUQoL8PaBm9253zhJEg33LIwM+rVd6z2jS+52YAclenmBRPQ
P3acdtjUntoqSm8g6eteAaH25MPJCqJfDgheV2wo1I4SkkcVrVncGm6/cgQTF6yRbD1ViLwCIce1
yPpnIcqbUTPAIEf4ZZ2aMq5y/94IOisGZvGGDwMocKRZYTAQVFRZc5OmwCtP6QjN7Yqv0qHe0QCx
TG2iLjmZe78D1YFd6bFNituyGA0QSYF9jNEKKRsClJ2rUSP07PTL5BdeZFE6JNboXvZldbD1CfUi
1y0B6iMqHsxBhGnf1xF42+qwzMnXAqpskc7BdUrQ3s/Kr43Em6tElxDDPzBi3eQefQ5aNEJptss7
vOcANASZe6gn9BJw6GTE9WZIBMcE4IA6SGx5NQ3N7MJ/oA7xwiIgSG01HdOmPT7PhLcO1Aht7bw2
EyfNnE1esHRNTPdGKUSOdpb24NGHGDUCO9TyCuSmTbWqm5nJjo4rlaE7Y9u4AnEvrTxVtXGlbMBJ
NdMN+w7QT82q6o+SNcVG47S/aXEl7gcxGN/60kufda0orbX0pPhe0fqlS+J/WvIKypu5GYUm97/2
//unf6z7J0q6oxz2r0/+cQHAlSMXhYMFLgzN2RmS/kcaa30AHQtKbzMTO4ZxZ3G539NYw/wwF1Dn
+qmOGSNglt5fAAC2zzU7pEEW0mPzV26A43rj7P/BhIICC0DfSGNBenPs/zPUNqthBgfX3W1a9Njz
mBg+iyn7l+hn3GgArUH/89jMz9HP0gRSOFNJKoNLUZ3pZ87Vm/d1qz9w139YxjN+XyOuA7A/5wYQ
36Ox5yI2DYSMsc/PVL2XbaKllUUBEBgeV9dmXPlgh4DizCBaqOd8P0lHtaL3NYfjd4XtAQAv9gvq
wjNpNi7/46WAcKVi4wgaLQ6qsCqpebfKX99t4d/LHO9NQC/u5HkBqIt6mI+thTG+Jbq0ACmLckok
8LoD1B/m9ZNWtv0QpWWn9dFYcHlrUMMgYdf3nb4Cho9+MYueXRTMbl8yxScR6yOh953WlVcKG2/v
IB/4ZtuyTEie5gdtLGoZ0kpNm8nh0I0YUqcLC49nV66rECO4JJ0OnquBvr/ttE8j8vw9ciSyM8Em
1Ef9lNufq87yUOcYjANqLPyr27elCsshx8ydnRbG1VC2Yt36bnFdmZmzFqafgiqiVwG+eJpaajVl
uQrbtARgiY6i3rkDKasNZjLdL8CHmNmeQea0zFAcGbr2m20ogXzQKMYRZEkiLf1QONyILFaOaJWl
qE1SJFdJkw66k4jeHGOVDcYVBsMhFFViVwMRqO+6qbZXLQMHKG/cNJy6KRehNZFebqnRau2mkXYG
0reRg1B5Aseqc99qprTRHy6N3VSOuD9tYD28CBz6/bazR6cN9SmYwJOFtPB5DHh54bXdoIejQBs2
SgvmPJgTCw5DS1RkuEp9LByuW7GmWXUajXYdfAsGBD6ODCykPjVD9KWNyKw0R8oJ+iyus9JEkd55
JbMShq8aab2FlK2tHHxJXOlAPdE6v1O5zL6UoqwPbWOAYSWQ7bocIUGGilVxMAptuPTTlK0Hs27i
vmnrpA4KPfbsjoG7Q1dRgeIKGOK8MkRjEkrYQzHFjvbVaSscWKPFBcZdEnWBGO61zFL3WN+wr4G2
TFRjmHsbsgx3DBI3H5nP2ztNdwpki14NPbBhammUozS1xfBH+bXQM3Gh2fXU3JuNCbXtpqZrQaWn
wt5lwQ6bDq/fNtXWBx7pqasqezN0LsgD/NS8LYqRvaB8l277yiWXeZ7Zz0Mu/CtKJusKKE3j1oR4
D6YrcptFAM81132gQyM+1cvmcuwz+01F0AAbS2mLaCyd7EnqePzryqgm/cCUOxo7ndkZ4Kkqd0Kj
lfy2t3X9tnMscdd0Fq79ttChelqP2rDNssF+YV7dTpHlZxZ0mBzSyphLGjw7KicgeZACcZxXjxL6
kGDdJ+vBK7gZDggtMdhAAk0+cTkKsafCwKz3wO36MwTSLR63o7KuUuEVxUGg+ZWu9EnPiqS2aOGF
jGiYf28NE5FvOzE/rDTLxASq5ZV3gUH8gxwQHSsDXG56acuIeEG+yzyqIsvm6WVv2zmg615qfWza
LNhMUHW5dDgZH2s5mtcD7f0kS4sAvee+vTIDNdznoNiXUZAPCizZgjPEUQZhY8hRMgPReIeYP9LA
2bTjFnHiCho4HFEZSuKeoMZr43Pz1XNT52slzLmWWorVMNgiDesekSyyHLIzzLHQQ4x9BEne9qMX
1rqJ1nCOWEu4efFY2VKf4ENMRNSVRu4NsCh2CcannH2R12rr+ibfdRol27zNIZxgQ2QwEhkyEN9J
wYAxIBe/o8HkvRqaXvdRrenVK8var7+emv/PjLrm2e5/HXX9J3ua6uqJv8+5v8dc8+d+j7nc4AP6
32/iU0CXm4B9/xVz2fgRRDSQlM+07sYMpPs95tIRqM18zXPXSZ+bC3Oo9nvvQLM/zNNTUEUx0ScF
PML/pagL++zomgXqAAZcoJxmFBdS/2XTiRcQqWIpKWLUtswrwlAi9nY0twj0ZKQkbTO1YYFzy0JA
/j0W9UM5jmFDnMspkPWX3AmQpJiaDK3Rqj9lhiFJxKD6xCLDI9ktCwp3rkH7zWPtC+CEVVMXCZs8
kaQa764njOtcpGgglCFmqfxVzrviUtZveVGK5Iv1mropwAC51ydWg4SsSL2DhLLWBfiliIYzPQEQ
U1hCREJ47M5CJRzuypvADReArNjMfYes09ScNiCG0veN4aCL4Ix9vx8HQ7+sm86+RIZtPzVZCmYj
RzPpXakp996kpLmpeyjMrrvaAhAMlfh4av2WrFxHmc+8SkF5mcmxuBX55K+BV0PSqNzJe06LKlsz
jVE9NKA8hJqCBHll56NKjoKC80IpHUG71VYWCqWTu+8Cr73x6ci7kEwa21LujlboS0gEN6Uqn7TS
4iQunbp/QGm9gmpM2V/Y7dReGxBNBgKoBoIFrkCBVsvs5DXgq+obbldJ4D8q1C0wB37BHa8YcE0y
ctH4xrhqGCp1uJxhxKJWCt0EFAFhEPfxxu374CM87vBodFn1VPUWSKaxkZxVPyhbrYqK4Z4k1CnX
+gioSuiktbfWCtyDymuh+I7c7xtWVSBVHTrjHoQlg8Kz0shnt+jTl4nJei3EZOwqOXVrXtf+bU2r
vg91C/TSKO52INSisuiRYOKcYIaPQm4WawcZh9ff0K52E3SIyacSPZIG5eSpudDn1ukEKMizbDJy
UCPUfUKzY/6NZY32fapl5qbKe7UNWIexM6NgzRfZ58Vm0NENCvNpIJ/6whp3/lTRAnUL3nsI0GUe
rNjUqss0q7sbEFeCsi33uhufud26LNBTip20b6DcNjKop3XYJ2hTuRXbMNweK3BBdHe62+WPKW+8
feaTIe7Af4m5pabMt8Hk0qTRWn3cUwTB3wyD08/Q5pur/RYYxTy8pa1TdAhGiOqdXWU6YHMUCGeu
U9tL97nj0HVQV/7B0dpmq40if2qzDnR9elZnV0CmTtsC/bdrKHmxT5bO+luBp3tgSEa+cuWQyARP
xpeuUc0Drh6EH32KramVz6KkTeIGvR+75eCERGZDUjrmFJu9EtspCKp9Rl1hopJTaJdkrP0hcnvf
iFFhB0fCaKpPU5fSu5r55KLgatwwPJsrRDLqvphcdT+gh8NCDMj62OsGeisgVsh1I5F2brDYaYbA
jQiaA1dDhxHVUK9sgbpSZgV15BSpxJQBlSYmm3xd3rQBejGhxWrdS3qE6e4T4kO0EVJdlRuRs/Sz
mkCkEHXmiN6drWuWWgd6izKdO1QoeakhYzRKwUG4oiXN0XpSxSMSZujHEr1SV6JTKboI2jhtlFaO
1xiMkjs5BM4V/F0ZPFjoOImwGISpo6NiolmkY2ZiN6ANj41qa9NHa5psGXJXZBdmyssbwyT2fqrm
rzAEZAAQiubihvet7YdaYw1aaFoNylxBiYnkxhWyQaRMsy9ayaQR1pOUK5RAXTts0IRGHZ5z8dme
yjaPGNrSSDHSDFidgFXdq8wxhIMaqo4oWVCSxfBnqo8B+SsfXIApnLDp++FeNJV/Rwaf8BXNXOvG
Q2AOjWkEB2HZGNaDsCa1rdNi+lqjifPKiwZCFqbTllcSnrkNS0R1BhyYnB7TcZ5I15umS7e155e3
ZUuszyqt4GHRwe+fDURpRTSBrPSBWY7xpYSC5jq3xqaKiqaUD+iUuZvRHrtNyzQvrkrDgdaUlj/x
ouexXQhrq9cev5ZVXx5QwADTcYtSbYzgyyEI24mG8mYw8THETWs9qsbW19gh5ecAoSPUce2uAKn1
/2fv27bkxNGs32XuqQXifAtxjow8OdOZzhtWZtoWCAmQkBDoneYp/hf7N+7qKdtVqz3VczdrbqpX
tdtNBAGSvn1Uc4YPkanmyfoplhHdCAhfdZ8N0P3lKaBfoCj2Y2XluAWEKU5wBWFNqTBS0LIfIves
YobuEC/rPiDHl31JgyzY9/40X3Kp409+F8C67vWwBde8RyA6J2z5Gge2RYeQF0KSEw7pc0Pi6hBl
GOJg1COoLa9AcsVzBK2ab0Rd2LSTW6yHPYY4r0bASodNDw0isXhM/b6D+NIxc7GJI08myKCqZSG/
SVM84VMnIK2bKrkUaR1kB91M+Vk0idg1gpGPiI92+9qHoqKQ1HlX3OszvIO2fs8ZHtu6CqOiWnxt
iqSNkgNTAztDLRxs29j5r8EwRFXpUUGfpor3oiBt42OQthq1xHKgfiH9BPk3EgWzD5TFMinQ2WGh
p7Ri2fQmxjvq2ngzgZXbQyHiHwmbxUm2kwKH12FRML5ZEZLRO0+d723aJYjO6LcCeBwuGb9twL7H
m3FRvSnMsri29LNheqo6rMUR4wqRWG14AH+a3VCI2Nf/sgpEMYcs2GU1JAMIDJmOVk01LdqWgNDN
lgVPDNa06dCH2oJ800E3FQ5v5eMYqO6W47q7jhqtN4sU7VTAyUzuxliIEwmYOHUKk1XHKf3Sddo9
5xmV+2Uagzdl4MoNQy72dazYLUuX5R7O6jQs+jDsD4ZFXVhM+cyPfZbJFz/U6Rsxfb8Z8PhDHZ0B
LS2Ul+fDPsO54iGuJ0DVOMvsajtVt+0Uyo1IK3PxOR1uuYjzM1FrMEkN5v4J8sv1TQ26e8Ob7gSs
o3nOlM6PkVf1Hz0isPq4uI0LaU3w7tcgCWfZTON+Duf0LZ2X6jWpJndq4D2AtTYK3WX0Z//Wi+bo
SJsKr/I8+8lXDLbkko+VfwNVgrrxW8aP6Ovy6qJpVuc6Fgt/K+2IABicKINjVOX0pcOoawsiM/Wc
MLtMCCmGILZUXo/gaxzBMVYKvEANzmDvM7PqCLgS3YNYK24H2+X7EWbdjZeDzEUqV4xoQe7sIW/G
COyP8OeyT3WKSj9msaQK0K4P8LWa17xW8xWAerXLaFZvJIeoBS9JD40/W6y+sjVgkTluwMaEsjsa
oDxFX0v2RhdXX49L1G+VWqs/eD/DjDCMFhCT7pHWo4AMhWMowm235MIvaplBWtHHgFaavEOqxCKW
LWZwA5g+1XTf4QOfmnkJXgRapMgmqCRG8jFNrSvqPo0eUhxXtmjca7LCerN5zYIWHQ4sqUnZRR7d
qkCYvRTODkVVT82+D0YUY9O67sqkSpttOtcR3wZjBKMbV4h2GY3fHEWT1h9IG427tEMUUTH6eB6G
quZDkTUp1uEAWmW1sbELcJzRwyHLRpptrRmgAa9HjM+5FtdI8gBvsjA/3vOOwUgvRZ685CIf4bfT
cOlBA4DsdM+R9Hb1ih2A6AFr6EnlRiwH/nDM8M+3zHTsZkGo0z2vJ3Xx/UnfxDxiWCZZSK7BRQ1f
gwVZcQXPrbvR6UTQjxtUHDN1JB8rpuNzRr0ahZTA1LbpkLS0lCpNvlSSTXjnRUffFRF63gIyAjJA
IWc/9D0C1iAyJ3BI5/MDpEXquSVDvmtM6L3lmvXbOcJbtEUY9PQxaeLqYcxcnxQzF9GTr1N6rqKF
flqAbZcd0uquLRkASOWjYW9+r5cbxgQOBCNGvb0JUvfSEZQRFzGYeRByPQngkVN+eMuGcOrr/SjD
wJoyGWscfI+Y+ZfHnMhgKTp0hL+baQF0MkQNWmZbGV9VZLE3A504JDF+4r2DnELejWskCk4jw3ta
OMJjUWQRp3OhqII3sxLe+GxkPw4bpMBLto9yG5vd4uej20ovy6cta3QwlpGUUl8a0vXvZDLy32Bi
/neKDf+BAKxa4n+BHICr76Vp/oKuWf/iP+maECpBkPIwlf1DPgh8/J90TfpbQMC7+BHsSYh8WKn8
36GD7LdvPXhQ5MJIsAr98Ue/Iwfxb8DSMf2A4YGXdyX6/w5d8zNdD7kh4AtYNMApJfggK6zwneL9
3609/0Z1/UCbAB1BXgyIKTg+V6X2T7yQjoUJ+sGQzdDGvQcFi0i8Qi6LRp0OJIXvmb8QWqqWmssM
090mDqbsYniEBaHL7GGsGPviMjucmmmKAUrEdfWF9b4qWzcjxaESU/yxq2QyFbnxxh2dJzlgu4ry
F0OdQtB7Mm19jdQGS5r0TcUufIRAMHmc49E7BFmfnCTOwfexP2XbDpX0u0xV83XdzvQWwjHBcS71
m2flIx8Gw60/PBKIihGvFQrp76qkVrchjfurCc78c+9wzirQfJtB5tV6MS8Xm6G0zSiN93M2WOzx
UcYDhyTf3/XLKiAAgV15RUYn9lXrpcNqg4pZbC1Jmx8rbM2of6tSh1ogjhLsrkpjOCHaBWKjhBN+
rQhEp2XkN/YJKsUGJY0+OLjSBLQ1qJGbGAL9E+xll3zu02QDhjhRJyY4JEO0IqPdQELILrqZ7YFN
IZgNXyMTe9smk/jUT7p7qitD74Kp9sYCKX3qHcxf+4ZOWhzodjGcorKkYScbsMqaH5O5D/bGpRvC
h+4TDoYgapQ01ySZohOByzySkZ6LvAkhrVhmdpvOOM8fkYGQbLLaBZsWyeP1no2CgC+18dkMQTMc
UjSDP0Gw0YTF2Pb869x57GEaQP/D2DheURlX29r0yMnVfDxZ3+vukzXbGzNU0549JhCz6sbsuupY
/nmoveysIx1dAhG7Fcxf7nBCZw/YBIP7ZXLVrYbUZt5YXww4d9uqxim6j6q3IKz7GwYTxFc1c/46
CkpcaSoTfM5UrpC7Ni4XBF9RVua5Xni52r2OQw1iAOkQbtTlNOXVPZ3W+xtSX0DrFXq7uctaHLL9
uT7PYyT6MuQpxH2BztVxQadHXyxU0tOUVFDgTbq6xURYfyUWoj2U4CSymGULtdaS9V1zHJRvsyLt
p2o5ypRqH2dmCAZ3IlbhF1IjOyL1VdvuTLp4lwRDqNs2SyivxoADdJfWDl+ozcInpvG4lxHrCdQr
QfBmuOftqAiDT4blQMWM37WAnbo+OaILa37RYDGeATUk76Gnp4sX5FMpapkc8mxhx6lqBxTaYIPb
h80UFwJannNVTRhcrYncV0aW6IO0MsZsRKvuVgsp8GgM5gLlnn3I0849wuGSH4OwSgMod8PxMns5
YrZtODx6QnMcCEZvYHsOC+R91PhJm2waMjCYavG/4JSRVXx5UVxGBxUtkE/EQ3SqgPIUo2qy0lXJ
uMU5DzWxoRYlYAw0VsdVu/MyhN3D05Ph6AkGopPabrxoFIeqz0Evmaq9b+tqLE1s/FMySoSTKoSr
eW1Gy7AGUTYRH/86Nt02znV3nNtZ43SZvFc0g15JugPKuWvMQ/1UDsA7jykG+AJ0KmSTmBChSjYG
GJvnw5Fk/B0UqLIklA44gHoYb1mu4q2eSX7UkA6UmbOA5fyAll2dt02RdH332M4qGTC5DhQnuDk4
OECo93nHP08uQDZuaxHwGXXMO3FfTSesM/7GkJGjwwnVOec5iebSpyM/5UYiKrgOl9LkJi4zJIaW
sxcvu1RgGetiL0CHXhUgY2Kql5IvFskS1YDAN1BckDD2toYSzK4IQDSfTZaq5wCiqptwaZ4w0t1W
SOvdChpzBTRwpFOp6oCCDK0T995EjFy14Gw/TAx+/GKgUXOPlZQyvBwJe8q6ibtdSuOgL3uQZxsF
RHnDSQgKlLMpyE44NycvcTN6+pp0Th87bltTxOOYNUeL/bFUOFsCaGurs/Oy4IEAmGW3zsTDdBp4
FVxDZtrlu8zEzTFJ6XQYqByvrUMopoZ2eTeBfAoOHvCirhi6Oces3CCAq62nYZuE4JgSIJNnj3Ik
8NE4fVGzf0dohQzFlrqC0dDfLRNpn6lMyNfa9rB+x9rbKEQbFICN7mLPLVdNIB4kBOpnz7X6AdnK
wdZWGTsnLanKkLbN0cMstqncku17opdiSVS065rqoWZuBxQOJuQkfF2YJRCRIRRhaLJgZ3QII78Z
byMTQHcWI96ckWtk3OzaHoEgqY8E7jH+DDTxhM33dVLei0BPHDBMdXI197cs6Z+UYDdD0PXbLMND
n/cKGHIbBQWx2NywC4lT3S3+nnUTJHNejRwWjsN+i1LmG5ZVL2ZCfIclHkY4L0DoDMhIU9ubhHFU
luFEW1oTs20mE3yFxsn8sCCHbiiw7ekix3aBpbRLdq6OyWc883qD8EaOERCxyHEbYp2oKT17YN7w
lURctKjvS3h/ZaL6kLnpQ9jCywWuQhG8UsYD9DRH/FBLPMG68Va47zEcdFTieW0RO5bm2wREdplE
EVZc7K4FbAp4ioYIyjvvNtfuabQyL6a5emCQ0RUR0c+e8m5Yq3UxpHNWwo5QFZ1P9qzpLDLU9LXp
UqA0ldjZeb4JcvPWT+rYpdV1Wos7NpMtCKg9BeqAJQ4raDcAu0gDNBK13jEw5M3zCGwgQPld4r0G
efYSNMQdWcN6hMNOJ9W3t9WSXsHoeNHUP7o6e5rtsjWUP46cHIKGbxQZj1Ht9p1DqCDxuy3L1MGN
PYIK8FqXGGgvS4StB+5W4eYLZxLISXxHBweokT7SVMLXz099F9/S0DLo05cbSdpuD7UkyNtUfSUz
NWUeTh/jed7kKrukPNqOg/6CMbkUU/eksvoulBj3o847RtwUXuDd0BCqObwR3hwic2LcxRb+D9pA
1xmxMg7DzSoZBM9bY1CD1JrhHs3dbqr01s3hkcCIj43s1pLoA2+gD4niEbHnbXJrO+86DOk15uRj
NIPASuruqAe5YWR+HWt331Y+hOw+5i6Q4sdFNldNHp97lT41YYZSONUWuRwk0FdotLOZQr8e+gCs
0uQmWUUhVbsA+l2RsLFqyV5X/hEUSlS2IN3KxZnho5tCEBnQ3wDLTDG0Ya9igNjZdDLwhupsPuCo
e84n5EFADH9iCQcYPZzbTG6jyKFxFhQKOC3sxfOCAwXe5CeBSNACaiy6g5reFL2qjx7DYh73r2Nj
9zq3jwGP9yKUb3xR19pXV2Cj3pH5AdUf4Q8tU1vloq2ahxumwhsgK9Cmj/NmCpEX6rGrgaDTwm/M
FZ/zTZpIsUlt7BX+imJHpK5KeO72IeCOQkAfwCd50yqAd7Fs9H3dqy/9RNGFOPfo9Z4C4GNYtfQg
IOBN3uaxetMthEK0fgjH/BV5GfKMhx/4nj8fvdpePJd8YNrbpXLpytmxYZvHYHmEmk/wubZHLwBa
VNi88w6U93Kb5I28ZSIK72CacXgghqas+vXInLjgGZrb6IM3N/556ImEeafNix4W10JC+AG6C0rZ
quPhZ0jReDkzVl8TAdFXWjX5Fn6hh5a3dNMaLosptNCGGkf1E20o3twRVpKQo98WhQ7Ptm3zu45n
n2jW64IHc3QKU4Tg0SweikX7aFpeiGXYsWILHGUyAwocx2xKUDeRzCD8aZrtZB209hBn0haDdMHF
UDOGPZ7AOsHq4LW529YBiJvBv5uWPtks47CPpXpB3uBHZyHJ1n564zzcTJwz0Z3G45uqyj/3gJEC
L4VgeenCC42RgDKHa0pTDN4incLpSJrlEdTugstOd2E6XMygC3/I+c3o1ajDbsSZ4XBT1imQ5l4r
HCfgHoHtA4hePti9RPF5QdL2SK2+RPjPqA+xmFbRjcSJo7C+/7FjjG9biENwzEEkXY2N+RC2lSuE
Cl9QpYCMCcQYlS2r+RnmjgZyHoheuZe5wkPTMyzbcN23WQhC1Z/DQsbNU9KyhzRHRI6jeVdw5uOM
CNjpdex1h7o6bpot3C/DEamm/d5fWHYErkJvhowLXNHV0EdP1nkfOhen17C+oK4r88I9g7Fqm40q
vZ+jcbwy49juOsCQZRSrDq3ZQ27h2VkBVWjToObNFwFzdxLvCAp/StiKUPKYztN+EKa9izE3fAEI
bm+pJKktaOyTDzgHq+1Q5WLTygTjy9K7b0dteVNjEjzk4ViDtMXiXwhCcZt5r/aap90+kQF/0bYj
u5QsKBCvPUwHHCDDZsE+eZtFVG11qOOqaNmMGkRtxfvgNeGlBl521lhR9zmLR6jUB5hi8ByhVQVu
wiuF2eotGKLw62JGx8usJ1iGGvhU4DcAb+Aveb9BTct03QJNB/5pxz2RoTxrTDUlGxb5PnUyOafc
YOKj8+pOtVh1usbfWfgsryJUrWxB37fPWKXQ0xpW+qWac434b9HbwnKFqDTPABlNHNqvLEUn1az0
lc8nHOWDdGyPcZe271HIGojKZIZE3sDp/aitxfikjEKNXTAOH2xksussXeAFbrFNPS3Mc0cS0Dor
29TndzxqP5Cq5ZiXRrcLxGBOijizR1MT24rADTvkBLUV0urEsOcaybF7POAQGpIZlINFPNPnpmJY
XDICUmt4k4Zh+M0Gs1kcIUc19+RMI+dtFfTXd+C/sB15aszYYWTE4aBk+/gzXZQ9A1TPb6o5Gl6F
FTE4ISji60untL2HtUfv0hBigtJMNXvjQqSvXDTZddAjubaUXDMcjSaAr6GX9lsqA/9FwP35yaho
2KDxKpUAEtx4HLLW28GqqS/ZMMsL1k/VYu0XM9wahs3XVKlxFy2xfrY8FRic6nYnBdbceiWeN3Ba
+LeTnburKohgbEuyqkW4xhAD4OHETnLjwVnw5lcDbPPJnPFN0yYocJ6bhWycw2JA7OA/GRpM53aR
6aHLav8Oa2vw2cdnvgYsQI+twvkA2zWg7LBFemcNUmS/iihfIF4kgFbicPoClSi/yz14xn6hxv0R
JcsQLpAhfCKB5jaIUb7+s1AW9sskr5aefavUDA/e1uzs1X+jUnPVDn+vLcZ10DgRQymLfNkYpuIf
0TizQMQz0wgZx4hy33U9I/s2iMAsNyMrVYyqLKqw1sXK/7h00M7BvwG9QtTVJdopgaQPs9gb9Mj+
4uv/LEZePxaCbwlQzBW8W23Y34OEHXD7CKgb2zrk8T1nLIaW1Ajg14OHYFoX60tLKbvleBL23yGq
fyEfhnjqTzcEImX8ABFBmcK30ILv4MnUG5LOShwUcMzfcGzpYX2Z519c5E9pe9++H/SOoLVSAuf+
+im+u4pVzYwDet1u/X1yUmbLN+3e7FDXYrZq/3vc7t+yL/zvBM1hVQtgr//uF15TAH7w6Bc9/3//
Ob2q79V2//XX/kDM07WgbvU45AiH+N7gAJ8+4HL4dUHu/Q6L/9Pg4P+W+WhhhaA9xQu65gz9Dpgn
v0FZBF0cRHpQ6CFJN/g7gPmP8v9v/rZVYYdulgz+C8x2Pz4r4TRFowXAuEWtkXyu54ydnMGEm1Gh
tj0c9ofv7s9fvAHfHvE/1oR/XBDx+QnyXyHSh0HvxwtmZtJ9kAqBNjt9FOjy2a0dNN4+/1i9NZtf
JU/++YVDEQGShte8WYQlrBrI71+FpqeaehZfT8RT0USyiLNriX3kX3+pFez/4zut6ymu8o3AyOMY
ppOfvtP/tLjkz8tqnCAnifjIWMhge/hpWQWWEgLy9dajJRhpCCUQpwB68V9/p7+8SJiGWCMhVUJ1
0I937t+sfPmWlvfjrcN3+eMyPzdisGl9+hS+CyOF720jpM+w0kn0vVfB3kfmFSJby5p/gJV6U+8w
i1SXaOcfll8VY6xm0p9+wx8/yPrn3y2aLuZ1jRgIASHAhqItrdroQvToK1+DY+vtrxrx/tyNhBsb
wVOEMCPkZCTZT3kxqsfJAeO0QAVgsFvbu9sD21S36bY/BlsCoOKXQeV/yu1df8vvL/nTY5okxlIV
4SsiZGM7P8iy3/flsTnzjdjnyH9FRMS5xn2GCLTZ/Cq5+C+fpwSJgqsvC/vuTxcHh7yK3vB9HTjc
ksy5BcXCy7//0GJLh1UY/uQgB5f4w4+Yz2Zy/dyLLY4U0wflhvoaW336i1fjT3FG643EiQbe4xDP
LsTSP15GhjX0XLQT2zqEHRXa96CEG7Q/gWtHEjG3DHweTfY5wPXzQPL54CXYhj0ojmQJJLhzACxJ
APLKTf/Tj/bTa1sjWdivPb3+xpD2NAe5R0NPQd6FKP97gXh/fTMQUoclCdRr8nM/e6pkDyR/FGg5
nDYO/V709EAvUxmUn/pd/ulXK/pfPEcoa0JETYrKVbQW/HTvnTAxCMUK8cXWu0sbhyKlX13ixz1x
Xc7jFLrzlZLGswRDwo8/rw5cZEKHNUmmz/PyXDlTcFVh+PrFXgheHP9PP61+KTyKIcL7EXqHkJwf
rxRWLYuatIs2wDvHw9RFdWlZwI8eWclHjL8gIltjDVjJdCRLdogWT38ZVFLHZW+cPHgQ2z5Gsm0f
A7akNxNQo3HbIavtEwRq/CFj7XgHWXkXAAWaxqsc5TxflpRzuYlnPwWAnttwywKfA/NbFvrg+/Bz
L1CKQckDHjXYjBEkkmWra9A/oxPyoV6GBUM4lImkwCdv7zowfc0mcgwN4FDW3cay8p6pwHRdpgCH
0DqsqvoBNQVgq7huWlB7PmiVYp5n4B9zAOVJxoboTpMBwQ3B0OKvhLKC0BpYOgjhFjRzAGRu8aL9
1FS6LvM0pKJ0tJpeoPXuOsSfevpTIGbzdewhAxdTXu+WrHGIJiWpuA3zajhDjAx19bgIuOgQmvPQ
Yfr9NEDDeGJdPG51b/hmVdXfy5Hw5xzJNrcLDRFbSUAkkiYZNswO0ScNbvZhhqjo2Foujp1zM1gi
wDj3gWm8a2CG2TYfvADZOFFt3TYCywvnd1jnYYEuB/PZi5BPWyw99aBHBPL5ihF6xA7ToyEPu2GI
sryxzz8NGVxaANGy8UKmfNktmJbQDsji6INvInPAKxDda+BLn2J0o5xiPcOiNCCeB/qI5IY7aGLN
5EPnSHTqHivT9OUMgs4WprHdxci5QglfPI8Wk63EHYdUDNRoTAX5nHoaQb7MKLjTBaifos/C7i4H
8PZR6lGOm1D3CBLVmkZRCSwQ4bcLjAagaLm8DpYhIaDfqf+hqqS98WRgZ4QhhAKVtiZ29nZeLdUq
gG8PKI7BFmv7JL1LnUQrdZcDlY1AYECmu/q5W+jfHjOkArx2C4MpHJgJ0hNokJmwINjJPqCqp/ts
g6x6djG0tGJy8UPgpuUTqoTirywm3WNN4OQuNJxvBwdj+qkHpg1mOmHxfZKNs19aKAFpab1FQmcB
ZTk42rlHtF+UqKdw6IbXoRJoX7ce+jKA7lTQA4T+ZYmn8YtM0+kK/pEQGkVA7GkZArre9Wb2dtkM
D2hNbLxfcD1415LkVgdNcmF0jvdemM/AZKHDVdkcH5sBzybAPkD4tp5cGdVIJEJXAS/jJaKPWF7V
XRUs/SHJKShL52eb3APz6Avhdj1wuLLFO78F5c7fSC5kCQwEGb1jn50NsmlApsfqtmJJu6kDJ3eM
+90H2iT5zvMNqihbxN6UFtJSkCm+bUq4+9lSELgW0WlSBw+CB9HFIbW2SFOotWNVdVuX9Yg1iKoK
0Tp+uLMWVoC6Y/OGLogQLzWk57t4lGgjCHh767kqOiM4aHXxmzYCRDKLe5dNCJXTON21cVs/9JUa
74HNfyv56eEJy8imoSa9buXMdksr7bZ2Xr9BuIxXQExSy41DbAeoWGtJe82SsUJWDRKR2sL3hXwn
WroKzxECJAqEiDFEK3FxyZgHDSDw9FPQAYzfG/zWm5YD4y40kpw2LWIXjrJq+CceTPxrNq04FZRv
6Dxl1mwn2FUE5P41fY+6pntua1CtiEk1T5gwvLLRTXTXhDm59ZJFnytJwqtG8/yU1CAuoVeuQui0
42WfViiFAZgVvenUU1cBAUhW2sFFHzu+zC9VTc0Jzgz7xSkomzOX+McxGQjey4FdC7+PDuMY+/sQ
JcMId4qgQS7SUUheANiq3kJl+IcKSxMsMH1YX0Mfo7fx4hJd9JCNwAM8Vep9iarmgONStetCjYU7
y7N9PTEN2gcIXF0EdnQvTdZ1CMxJkWkB8U1ykUQH7wpZY2ehyXJGVUWzxfTRfeobmHqzXPP3zDTV
2Y7EY4fADAYelmVpn+swgCSA5nz4koDbuVHQUABoUQroC6Sjquw17IajEIPYQJQwfq2sjnBIjHz5
FvfpXNIcQVmVQuyH7UF8UiBst4hU8e8CT1mkLY4CUoi6TW9m5vdXCjFRO9qsmlUKS2ERdLM7hiND
puxYmb7I4rbfdPm0hAVvJF4/RSfsLdKrednOTlx3Ssg7vsovTOcogKF8gpJ/XprhNpF4M1UVzFcE
ANZBLMaATIpEWHZtn1y6KPDuV9FbOdQBeZhyW+9n11VP1p+6vY8qSAqO2g5eOTGR38DKjnLSTrLP
weTgZF0lMdIu9DR/08lAAKuO5Jt6Br5TKGmkS+qz/aavCcFD7/oKjg8o+XnyMf0myNEsGr/kEIwG
q1SnVgSfFvIErBcJJeJ6DOux1KvAB+LlDBUdgfC2+NW9Dwhxyxjk/aStixEw8WoG4xqDMw6u4xYN
nNUt7m1wT/E4PNBVYjT4PkJyI8iO+lWAVAd6fCepgfR1VSfhIW/PSWMSrNyj6u8BfoExJ2b6wtGJ
uQ2QAnNx/jhea6faB7WKoMZveiho/6NHhcU+hQdcrucG2rxi85+um1VEJZX02+NEEiGPTQtXcbZK
r4xN4YLw04P0Y3FqQt9cM9vzHXaO6COk5r+YNf5qdE0hmUJgHoA8pDn+dEwEQewtmDAE2m2nDbQ6
4/VLBh4WXYTdGYzbXMoj2SDoIO3L6Hz6NbbxJxT3W11qusonMUJDPvnj4TGDnc5FC6aQxAw7MelX
4KVd6Q/hhzFKELNv0ksAeccOrriw+DZn/R/o9x//UMquxRr/QimrXs376/eY3x9/6w+HLZ4LcJCA
NhAyDTHqHzJZ8huS0oEEAtQD9PadwRb6WX8dohBdgR8UEB/G1/8C/XyMCeitIMB7MqCS4d8B/QAj
/jB4AIUDWx8CXAS4k8TABH56dia4LvzFQkURRJCabl2H9eQIFUv/EsA3PGxJNrcWuFIkRnEcBSdX
NVH2ofFV7hdTiul6A3m/WHA2rBG3WLkQYlcVmk9agn2fpA42eZPwwwgj653IwYq73qMbnPwh+YK5
9oAjzVzM0JNded5iHpEBg8gJW1XvQLTHc5RCIzXkM6q1Fhj2sVCksMCuh0VWZXYbQuuVFDkiDD4P
sTdCLVEN4EzG2B6ruM2xiflawpk3Lc/jpNgrjAbNVTjiEJXLLoW/q4veoJcSZx12c1t4bAD63/A2
uhUwnZw7xt1eTtp8liENrhNkF19FyRoYFAf6oglv37vGjbcQ682moA7ZBr3gaPdJc7nH+b6+E6Lh
xyVMkx0IcGQrpLOK+kIjcOgGSdniZnAq39AkvUXY8zMy0Kw9MhCet5KM+CJ0hiaO9hbxEslkh7z0
K/I5D8kDDb3xDC4FcnjkC5RoL25PVoG5hQqtOqAgsyFreeW82lIWb+9nqv0UYcS9maUK5oJjE3+a
2qF7oTyGZzRt1dVgJ1hmPWNWtWRLdoPGTe2zVD+JCs5N+NcUTcGt9xGmFmITyjbQ9msGVquD1KrS
Fr9RlvbJHuMPuQ5h5n2Wc4Bqt8555iFfJONg5mM0H3OkDabIiOLjsScO9X+CVgHirrh3QiYkPBR1
q/8/d+eRJjl2Zemt1AbAD1oMGxqmzc1lTPC5CIcwwKCV7aiHvYbaWP+WSbIjPLMyitU16eYgSSaZ
ARjUu+/ec/4TylU6Rlp7VvxKGpGYoqVDaYn6RaB0hfpnE1RmPWVMitdQD9g1lmcop5PExumhnOX5
u5Qj6nRalVrTH+tYUzzRmNrbUtwIrD1texCwt3eoVdoGvUhOC+BWojY7bMHivlpSltJKLb6l1VxG
zVglXhIvqKkTwqMa6Lk7dahbJ75WomtpZ/Wpl0bohL/RJi5jH1hWo/hiIxcE6aUZerd+So9XrEMb
CXcx0k4tdY1EhnSYLyYdIEv7PrcCxpkL2AfM3KlyiOXeDJgMKuGAXNXDgyX7ILZG/OFmiZM4uZEW
ytFRF30Islls2C9DWfQNwhiCa55et/QWZ51BWlt7o2Rdg4z7gbcs1XU7zbsLME6lP57JE3FlSDV3
i6oaq1HQ8Z+hPXrV5GXEWDvk0w55o+4IqVmLCMTKjLdbrU9p1wwotOSO3tJZH3zMZSOQ0PS66cSy
uzOvzDfp28SBOQ+E+sgaZsFhtDp/sdL6XUdR4guXixwU1gXtN+WQOmPegvybaOf+kcFtu1PqeQhk
0xgChmmLr0hL4nfZtVoRMNqsLaVF1sLDRA3A3d80uZB5rYAEAhyfYrmd2YGuHITrJRirs8hm4cL1
V8At2yJQOvA7Z6CddQNJruuUOwkezqFq9O671rdomZQ0DeRUvLwZw7k9FZescqvC6I/g/LVTVmrT
K9cQmW2TmamzDEbGpynWfWDF5b7XLsNTV1tYXPG9HM9nUfS0a40wpRot6f5SZ5ZfTPOwKeWaG3pJ
hTcBQgpfH5lvI2+EKYVdg5G564fzs5IbI2RXCTpdcF0EojqzyRD+Pi/8lxbz/9dQGLclkrnYX63S
u9c2+/f/9QU++fd/6h+jOf1vLKpsWRlRiyaxXXRL/2Fmsf4mMqsTTYkpqqUzHPunmUX+G23sG0Kb
ro5h0Gr+5yotsrIDh7oBMmByQ8jU9X9lmeYQP3QHWaRvdYPBv3Sip6FOfWl15lJyLeQhkdHiIvWp
Z/siRbF5/8NFOfzebPyRaPX1IMx2VE0EpclAnCAu5UsVe0myIunzAcrgwhuYP/eSELTXX9TKX5rE
wMAhgqgmCoBbrAHDuC9t6QUWkoCMkXRED0WzPwXKelz31MiSI22r0695/H8YydG8vSFO+E1g5fiJ
PxfHbF+hZtWIbsv6M0elmLXVOusxrop0QYeXv76GFGk/3arbHuDnw91ayj9MjzpDUhOzBNEoWleI
XMvA0iUN6RgkrdWc0L0nm6Ydl3UhlYWrFUWFrEsdj/GlXMLsopWb4WoBey6vaMPKy3mVVdPygBtF
PPSiDHGU59Cj89C+V9DS1zJKo2MdG2pAW9ZN2uZFRDaO0RSj6IOlsN2mQ5so8mgLV1N4l5RWCrAl
JoGhzl1Epw0HbpJ1yIJTDPuHcZS7x7zDgdSy5PsqSyi+XFQtOzwITdDXYxzM0zSEZZxqoYHwBxEk
/OI3lMXG2kB9Gi6yRog9SuvFiTUxX7e8wIMDzXt8Qb/e3zVVb62NCRIJ2StyCDJqoYFrtRsBv+aT
AdqbLpQg6U+SlRWpW0hCBs5KVO6gTpn+hY+46OhSha9EKfXO7uhgHbuFTrlsXdVn5OSoh02jTMIe
SBYVnQouPmlUfK65ZFiQYmoSy2WMuEiIVLU45Uaq+nLaaiusOJIvJ1b9PBhN+STFdHGGpL6Ni8fs
ygObQhWwZ5J4wlkqhvucL8LZHYjG3cWdEu84suoLvL5hwTy/tEFvXc0IpV35WNNB81l/BfRy/XQq
2u7KDr0RnewiFE5pjOoHW/xhMxrX855OXPJk1csYCvUk0PwzYD0Xg67YhlVh+qnyvn+WjVG669JU
cdL83OZYzVQmIZmOrUywumo9jDP5VUWjXSPQI+khVhbgy6WuSK9FOvdePbSwrWjeF+4l68eTeVWs
T6Ftaq/Fmxoa0gSlBvg9nXbIVCu8aAuw0KpzdaEzdjmLbdCgO3lqqJPReXKIysarHRvITM6JaUvg
XMG9om99kcW6OuHDNYHYC4OMKv1q4divkAnRJ7SQCsNsGY9Q7tsPtS+k54GxBcODnPTrPq1yVMCX
toMBcdY0vNFGTTSlcpFaQLVDEcbCcIVwVSDWByFn7OuqKTdI2+cTD0hxBBQk3zW10jp9p2rka/Ym
ujJF7FFRXvQcPIcwNzpdGPbwR1Gr4MEaVq/B7J+G8xrgbrW9gf4OZyP7Plj1+H0YkximRTsz3kI2
6088cqlbqULFHim74RPxA3K4hO76g5I2aPW7HFd9SqeW8cv5ES9hi7SYNAFeB/OIQ0O/ODLfBLsY
zsUqycCvyxd61l08p4/XZMBVpjXI8bEfyOjI0ExzES47kFgt/VxZUFzT6PDlC+ns9upVPaR1Avu8
1owNXW6wFDNXRMJGCxFGIgMVHbpzmSeFN8wAzTVcxfhuqS/5VhRK8KkL8ApnvqjidzWxhlUlGPWm
mHhKKT9doIY4m5SiOjVSOrmoGclHyGpJWsWZDr+11I0FOPyIvxv79yEbF81D14LaYs5akdpGEAIQ
H1c/XZo2Mooe9CCfy0cDYk2QiFMNLsBIPuC1wrLAbPN9qouSN3VO21VBA3FfSNJCsoLSbFNNq/2p
ut6yAFoZ/poxkQGRMuKYrAV1Rz2dBC7mburzxMtFuXtpqN/3QyaWLotgFfVDkkZLKkn7UikK9iNU
a+oqtbi/jo4HquZOdnmQYe0Jugz278yoa7HTGt7INKIhxNpSbhawKbWT3upMcZlHF0Tc2V3kAc7F
ddKVxC7weAWKlGmRxtkGRcnrReCHhbJVqZpXrVvy+7k1uodSmPMQkUC/qjJNC2P9jAsHGmPU48wJ
VLIid9q5AWdjsiqr0zhF7XRDI2o1i5meEHc2wpuyzLm0a7KvnUzSMj9pLl0kaHoVgHHsnFKUBMtm
VAKjwrxcsaNnzfw2TjpPmcKkxCb9JXuFLF8/SXKvqnahtkPEjykhCY75URGb2Du3fXEaZo2owfia
R2yZz4+NlBT7qek6byCD4njpRnLXSGrYJlVmOZZ+m2blM+k7jOK9VFTqE3Px6ZNO//VtVG+hTfKY
3iVzhUb3HMtbMRGZU+lKBTBisthkmHGLTFy7+uVZ4jksAXNM2mWJ1HrpWSA6c8MuE7p/1YBlVhtB
g6KTNdOhms5cI1MUWof5k3yw9EnYpZ2pHjC5X04X7Wr44jK2jOC0MnOMQagUaoQ8m7eSNZUMqRrz
PZumabHxL5U7ba7Gya7IYFBthd3sXtOyds80Ef10FgteXU51i/1OFF8NuYlPcSsY32rtQgSBvJyJ
aot5abzsSqPYkzEv+piVmKEJrDYe27Is6EwGJjbbKTIxmeHPPZiQuICcrKlOg/EyzEWhuENNfCnc
BDtgJOH+8SWhNk6SZuTI9eEN5gaYBFAamFTrnM8bIyz1nm39ZT8sSeEKWBSK3zuB/2nm6q2VdcPF
KdTDVL03p/iPhY/4fxEc/kU6diuyfj7WbZr+Q5H1NRP96qbOv5KJ/rWEVPGsY2SHS8wUSQEq//Ph
vgaVX7XFwAbZjlReEh7F/1RQ+c/V+K23dzumKkmSStcQIdfPx/yvhct/VR38PYH9tleBlCt91Y8N
9X8pqvzPjkJrnA4nQUPg+L9cvst/nLn+L+1c///Unv7eUNbYjP3HbejT6+Xf/sflo/33/9n92/Jv
h7Yas4/vl/c/Azjc/qB/7HnNv+m3/rKI/PkfKIa/73lN6W+mphGcQJinbkg/7nklDYIDWvFbz5qx
A/iHf256QXGDyCf7mr/QSVb/tc70zxspjXQxPlf8Ocw02D4Dc/n5BVD+mVoKemzcpLUNKD6rHYh9
wzZ+iT8AerVvY2IL3uiIqas4zWWLdUdyKgsHnd2sf7iif7I7lv7wEWBjJ4vwsRRS0IA+flXoELKA
NBzzTtb6l0hBpyc4pQbU8buEYeLimPsrijmGO5oz6EfR+sXx/yQDlBkBueLogNEImn/oAUBQ/O/M
AP1tn/yjQgmJqXLrChC6qEq3R+Pn+wG9i/71LQSULUFkYrC9UHet4jScZUdU7bPpjahllFB7oiVH
s7DEzcRAypYH52I5cRyob90JP7rpEw/Xuwo5V3b9XX2anhYqAoYGQDu3IIS0w7wvoGh/U6Yj3Y7T
32Xq/+E6desN/dBMoYFySxk34LkzL2N38VU3pv0zoB2xSwIQwrm618hgsyRgMtzUo88eq3iSGn96
STYIOUTH2I6e7IphbIH0o4xgpfeBfsU7c1c+yYb/10/ab9/Dn6/07zHojI3QtrGi/nylmeb9I9v9
96hJR+ltU7D1ySkkYGlOvFHdxZcYD9yTZLAwYAR97ChO6cPLNIL58tD/Km7+N3n0X53TlxUXduj/
ybrWA6qWP2Rd4+1wfqXF/Xk49fdbRUjKP67El2fuvxqQ/ocB7u2RAGUDdoCvDoOw23n8UE+03dzP
0y2HWTymEYbPDnv7B5hJXbUvp3FtOCD33zXTkRcf8+nigs5apR7D7KZy//rmf+mP/f6TfzgV44sa
+L8lhvpPnjgS4hkrwsnhW6t+/bbASYd00pMQf0vdtWS72ZXe+Zuwr+7KxzbqiFIut8rd6Mz4kx1F
t1W/dMW3mma1/yvJ5Z+ETP6eVs8Cgu6SOcPP92Lp1QXWOudy0yYPVORrU3Xz2MVvXE9uh786gFbo
KZMz1I5S2+zTfhWqaf7BOMOzQGcXxNTfT+JLw7UFrHLBCnc7iZuUtVnBhvskSY88gXsZXoXTMVM6
VHfnO7ZTy+IV7EzNSIKHjQQEU/cnjk7QP5APCgflImoudCO94ZUlrF6oFnZxeRHilVQ4V3lToBaJ
Zs3LdvpR2QM7BItbKSsTJUrJYa9y48AmnDfiSg4g7hFAtouD/kB7pNmhmUlCFPPlTl6hbiqiftMe
ioMZCJJdR9eNtZZ8JGl0o1qPlocayA5iMYjJ4biR6x3bQBQxECnjx24XQ3V/BOQhm069ub7LNfCv
8LofXc6BzhlC0M6yBT3U9qPiJPKqmlwJYqdyGN/TxR+RllzD1uXnsvzqO91bnH5eyzRuBP+ymV3d
GWleN25zd14bfWRqPuhT03RGeAiz+216FZWjRMcvDZR2S8iAw/TSeocjYBpulT1LxodBj8kMEOQc
sCSqyT5NN9q4m+Zt3azo9bGx0U24hyjuyED124GN7jpXXL3ZkU5wXFpb8vHQO3Moz3byre2cJlDO
t51Db+d+2gVczPQjTd3ySrDAGjknA7a8XwFYKzFK093IHWWvcAav58bB2z2RayriLiVR3ZEO2sHa
aCeqletzkQSp5i1ESjuW6hijM973vcd8aLGeUaCMm9Lw+baog4u4VKtcwpjWtFjM+ywy26gvP83E
SwWv3AivEHQX8r1HbPScu2/cnVUbWKIRVraIRtiLA3ixDQlDXu7HOfJhm1MLwaePIRqmXRfUV/e8
Ep4uBA6FjIrbt06wM+9t0G0tnMM+nO+ux+H5OwEGQBbfGhvMy6qPmtXVFZ3m8/yavmBOXRklgVSO
+XG1x3tgfumqCoYHRXR12PHoOQPogwhxbZjypaOEZYBvNWORP4Lw720CToOrFUyOct95CxNOzZs3
3YMAuDLUH6Hg0Bk6e8ad/KFsi/Oqct6KD+RadFvPYRkmYXKOZN7+Lhq1O2leX62HmEfi6vBXTb/r
uvdyfMP1u2xl6pC1EjZnt64Jx4ySY/80TLaqe5f6Kb5H9EqgIIq8hyuJFq7qmkPImE/1lM5uubov
MqfcHZokbLUgPe+5zmNqa3V4e2pbsnxRhBlPBJ/XGde0IMyOsM2niYMiSKQcouWD5lO1zSkczZX5
vd0PaajEjuVkgfCgTk/NsyJ68mnwm6jf8QkN1RDmU084MBXSc3s37TWq2mBYF5SSsR3vS8A3BI7R
sPZQxA1BGZwdawvA1HDO2zaEtMyftcF0ANPcDBmiHGmjOZfVsibicJ82zuT2TjHb4FMiy62Dcp+9
T5HeulD2l1v8052kHuvVyDMlU2bQVOf8icRaKfK2OpjPBhLn+rtSrUtxlyZHeV4vhU8o+jg+JPKj
lp/4PX1Yd/xEesr0JO33RdmJQ0RjtVb3BJE8GGtxCdAlXUzAALbxlPqaN8mbeaUtXHpXPZgvUuwK
Hg2cXRbNXnPIuJWDI0/rBGXyOTyr3mVyi0/5JO1ar7xPkmAe7m4eeUd6uNxlh6H3ZsGT+1VqulxL
0z53UaqTPeYBM9IZsttitPiDzLIFu3g5mb4uHZJ2X2be/CiQPziRX+jnHWDPsH4tdB8MuiJGZupd
ELGi/gyXjcZTC6l2chERhMWuO9TknolukTDQtrnJD/3uzFQ5vzNaG0SnLNvwQVzzLtnnR0Azz2cr
TK9IDwNwJd/VUPHQxB2Hd9BtbuEhUVEgxYdgb4lm0DzFXEvbYgVRdvTP9I8DuQ71syOVBzKn8stq
gImROXUV1LrfWJG1Ql6zB5l4fp8U9zJuYrw7vWdioJpcGQSlpzlymKGFALO4Uv0qmneS0zyX9wTC
S8BeRlvatrviFaQumhhYbLucbpWtHTWCwGPQLjYyw9PZRZI96jA7nWvuie2a7BDIo3kSGi+UnFuM
rOnoKvO2M7fxE0Q+u508sMhWQli6FhkAGvip6roTT1gIpo2GFZWgLwLp810zOnmYvKer+nt+NN/A
vAxgRVctAgfkE3w3/fwRNxYaOiFaAOUSuc70GxbRWL/Kli9XIYqfam9BqOEFuo193BuhIadKjsx1
F7XOJQCoHVlh4YhsEQnk3gmSX7ssCsoHw5p4J74VgbWBHZ2vqifroLwYOL4faLH/osD72tjRKLN0
UxMNpHeKhF/w5/omhzNbpij//Vahzez1J+mNVuJ8RDlev4I8GU6p14RDbxu/yHf6g7HttyPfTNiy
xsGZif58ZDMvsli9/FblZTvFx1EXLQcgX0HlZ27z9Ivf+fP+/VbI8jt/ONqXQWg+AnLKyBnxk9f8
wwjNlTLaQ2BGyYb7WdI79n+V9E6lyi/4eZfy8zG/XNsL8Oe6YpvqsybPh3wzW3aykx1tk6wpu+SF
smAbP/AQzKuudsZ36T0TPMat1DnzwYi6p0HbdmtwGlrjKs+wHrJQ2UzfzNKVnvWV4tKkZ8HVj81j
frD8b4DyonhF3B7PuA2NbKXvGurFOKg/+LSEe+CG4mN2V60XzR4+SzYV7q181PzyWN+nTu7W17cL
mfd+uZ154v3RG19ZGT5hy/E3u+Owg+HhXMLBB03hWw98UIN+nc32tJWA3ttyByfbtlIPatT4Yb42
35JvyXc60SxJEE66HVrU21WnYH8VMwfP2RiN+4T5QGxT5MHgh/0gt6C8MAU5RYYNwpk3ilttrZ2O
jPqu83WX5G3IPAs74JfYLzeX1/MHcvxr5xcswCfrm3qSa1gotsXGlNSwA2Ohcxux7vO9yw7t4/As
fWMBTBzDu67GVyZFIYjtvQKZbotNxoMdga+yDhr/6ikBgkNoQu7kXh/N0rncIQ4bDfdc7VkIDKhr
r3zu3WSTVyEqO6+9S2GjmPZ4V74AQn5OOBNQjbdJnH1tWFL5TIrMvpWV8Yrs7TpTottG4mimq3yW
kUl3wuf6kzv4RGEtfIAaGAfXoghzGtHWQRPwucvwrg2SR9cffNj0JC2UBsGsnmbNrVeX0u5Opmj/
M/D+P+xT/KHh9PUF+toAM4VUS/IuZ1MqskZ5qtMFsJ4AUWDo8Cynw2BoswAZZ6yyyuFffn1vifKi
ZqIMxZ1tftkSdwoA4jmtYCmfMmm7vKZsAlleAazc/yftg7ff8/PL+9MRrS87XzRr+o0oWfrkpZDW
vSH49OqNJKm6Zfi7N3y57mZeRS9++vW+87ccmS+H11RDpidkSdJNAvTz17HQ0jQ1hq70aQvxsSiG
IHmVj8kb5pY8/9byd8Xlmzg+UB41O+JkMNLtlbtM8BuF3QL8O3tgDK+H6ePI9HcD7LrPbw3CilaJ
BIDRYfB1S7iU1/M6+Y5GdX8N2k8meX5zWsaDoB2ks1ccITHm1GmD3RaPmcsjyBb3r2/tn+z2dSyG
SJJ+w16AD/j5l16AzLUTOEJ/9Ksd9DLntutnSjfstDDzCINOthTcPiWMd9nCHj+/gI9zTWfwuvCv
T+VPuh2cChk/TMoxseOY+/lU8AcRIdcqGXvUZJceDL+hwMXAcpR90aXgwAL+iyP+sfuHlMvCkyjq
GubRm777x1aPWkCoJq7u91ZHFmarNtQCCp/Vr1ajP3mgblxkZvGqYRGudAM3/HgkadZLfUHk4l+e
W3qgtA4aVy4/23jbtlEOxNcsPy12lUW7BZ6LQUnBmQtQnI1s5YyYr2sir3wdPnqt2Lq4Bksu8bVj
r44YGMFHkA2ehGaKRIZ+k1496l0tD5fhvkS+RYOEdL2rN0GFGjBxW6xRG+i28SErAxCBfOEUBCWT
HdM+efvra3zTvX15k3VJpcGq6bghcJp/ucaiDCioXihxbn4IwHo+PYZE8yW/u6vYYGzZ7DKE3szA
gUgDieaV7FPoPZxPZRv86kMm3+qMn99rC6IG3S0R8R7jhC+3YRI0peV/TvwYA6BNuM15Z64EK7wc
znf1dT0cq29cm9pTYcx+nOHZaYy1sbetL8tWIIrpQaAySPNf9Pl+6zL/1Wl9+bqngArLLuO01CAJ
hztpDb4oyH322cQTsZtaoUjo6DSzSS7t4nN5Tu+ur8nFwf4n2peA74Nr7GFkFXBrL7a4GwVbiqxI
vmvd+BfvzJ98MHhPMCHw5qBUZwDw85OMJ7AuUKsnfs++jXaYxTvaoHdf7kvRM5dv3Fi7lylZ2GLE
Xqx8Jted2hyb+kXyyCBKGjddTazNDTzQv37UJJrBf7y/nBEtYmbqnKTxpc5cBtTpaGFSv/G6Tyuh
RZfW2xHJR2Tifb8EcQvGFijjBgZff94s6TaFoQX7r49y3cukcLp4mRx0r+Be2yjRKePaSL/iaHT0
4Q5TE2DMZHZBMKorI3UpnWhKih1qXJi7JCC8oBpYHvPM6zv3PLuiiYbewag1UMC45tUBQfCmPtCY
yipvei0T/0q3TtqqnzD3x9IvZ9fAmSSGJHDxD5ZcyY/+PqOPpdsUd0l43l02y6reWM8jJ3LHPwLk
8GLHyLFNiq6g293kXEj3bCREeUwrIbDeaatNBcWJg121uG9TFwuqsCeVEm+jjH4u1FFan19oZage
v2OgoShUdrXLEgRNa+NKKFJI0sxkrkvjBGtYGx3Y5AkLU+Gq32lrVbsKxOOjqpPqFeQw8ETn0oSx
tI+JWCk2aeapVUCXDwZmTN2Ljtp0CZhsP4Q0qA+J5UijXSMDGleWHQcW3jXojEd5pdJ7QrpAA36g
CWehgXQJU08j1M/DSlyxZYttEdCjIxegy/DIOsJpruwzkTmWoyMl/5AAyr7rt2bTB66EY00xXTsg
FxvsG5Cj7UWkwYbwzlXpnwIbg7dK91P0KDMeF0/ZSCGKm9KmEeknZENSow4vCG59/ZHvc8u3d/Xc
hL1b3Ne8C2NEqdLsaBQVjYdiTie+0YHZ6DVbUyfZw8FvPw5eb4XN7MqPZ0+4q/fqwxidd1lY+PNb
5+QvUL6aHdMGxN+1D4RZderI8C9us73s0xfdEQe3eIkflfBCwDepQVF3deoLqBcdN6YrdYCpaTnb
w80PH9CDzQEIbLgn6Tu/rj+1LwqIZzQx9sDqYnnaOkJb6syr4lSuxhPCfISovuKm2oOAR/LbcAQD
4gzBhUIzlJ1sjcahPhHXUNzLr6J327fogegom6tbevO68K11H8XHcWNB5hac81p0wA3vxVee5THq
P8hVOYfzxvAp+Vudzh/t7Z4fmB54wqqd5c9uGokrChDhKVsRhPU9fV9oJX6vT/gD3rTcH5BVAX71
IYf1rCYDPhhsfI4+37py8kO10kR7+gZycQBBjiyQfVpyvNrMyxwaAR1N6cm73gN0CaqHjnZigAPB
X9xxF5Tf2ed4ipMzikztTXw/1sDGMNACprx1ezRySXYCFNYdnarTe0OjJsS7ehWABDrilnvA/vmZ
m+gmW0bRb9Ou3p/D7jVZs9sbPH1bR/Iqe6w8ifQcv3xU+Eh3a/J0PKmypffrixxcn8U7UbPn/UAX
wikelJc+cSuJDo5N9otnbFTeWb+IaPezc7PsyyaP9FX+fF6ZUfnc2fF2ObJAsa9xSYv1iANaAtgj
7nXT80aH5g65OG0ewoI5neT1ehpd0ZNE1zzqK3qewRTEnxTYB82fT9PWoBV7rCvmCcDqvSrAY6tH
7PV27JZO7HJx7a8OuUmL086CcdU/qeO6TShdqFrdBrNUUAUELttdODh0epdHcZt8k1/GddQcU1eP
ytm5GrYcZZEVKJ7+3mzoe5iUNO0u+6joUX8ezoGGBXhrulI4n9rD8MhnK5Ts++5hZtOXIqC0W+Yp
YPZ3ujM8yo/Nyng602Clxi58Yhck+s+aR13hiJHgEArwmWwxY7qWTzd3PjW0uMXbh7ZZjRt20d3j
5YAf5npvPNPMpEVpD06xvTxkT8PTJ3nzkeJQN/AYXTbUYZKzvM20D8LlbmBOvFUY968YRXxP3trJ
+QSXs0fi6Cx0J1GQcXRYrOZm8C2Cmx/Y+FL3sBN3yWK7L7fZZtieHzIvddml+2cn9cVIu+s9Kwji
yHQHPz4JwcUT18tauNf5RuVAW/3kFGO0W1/eGSuhzzaiKkx2mK+S2wZVS8JUd/gPl+3nRH9rPayr
tbztHtEx64wpnic+oiPv3KK9KP7gJY/xg35k6MTgM6ybSA9kWEtz2BxVripuHlt6qk/k59nkDzFR
cNIpu1NX1Y76M7TWDB9Y/4CvmJqtnAZvYZ7DgOse6nDqqEf4raMvRUh/i5l+oUOI9PickCrAKpk/
XJ4t1qRut6yw1TkNd0V6Xxan9dOH0R8eh2OylvDhP1qRvhWdhQFGfF4ZuLJNhwbPuebl4N9ZOcAA
FJ3XbvgZRdR94mNrqC336b0YmLvcyUo+AFPhGlGB+1aKikC53P4EYqrc6ynd3kw6jG/oXzLXOvEe
LnTfyJ7hubYJjFadaddGxOosjvhNeu+82Mn2CW+bGrQ81tTZm3k/+zDJd9MdCy0PtJMeTW9+7x77
qN8TWX3fR2gf/Y59FuB95xokXpOGy4OR+djrKfpGxwgO45OyxuierZCcO0jHN/Pa8obn+Vi/gZvO
8h3VYD76IuMYNShQvTHkqL3m+3lFaPsxmwG2+VfmAm/55xCn9jkJC/lBVZ7MnOKEL5Y/C+tOR47h
D/XGIL5tWOfv028ruWeuCH7zC58Zya3BBD/cJqaszUi58GXVzXRHzt15LR4mdOmVS5EqheoEq2re
0Eg8kB58Wzf6t6r2BQ84uBzxHc2YCiQHmvkqIGTiCVv70toDhIn3km0ladZ0amzLe5/cNBT92nTM
U+zHH9Nh8FWs7sw7WF/4kDIHeNTBL9NymuMdrbBgdKrouiqoxAYn39EIGVJyHXnt+h1TycUj5HVp
Xfj5yCQwx/X1gT7QXO/IwT5cduq79nm54wQ6dzSdQgwtnmzase8z1onSuXUo+edGyhGsCzsa/+Wm
KW7/D47WN6BvQ/UZBshFtzsQ5I7BXE5emS3Ib+YotLP1wYmHgChr8CUQW+mlA8pO7+J9vUuwgJuI
eHnhS8pEuzfWZQSm3e9ORbEeDpVkW2cwFHdqbJeH80H5zOg1OAnngTV0BYd3f/tvYwDwLfGbkH43
7/pO8Ypxr3iceBf1zrLGf7hq/OpArSl78tPuTLsdjYhXvyacPup7e942/lPM6HF2TJv8L1/ysgNv
s49r1+MbzAe0csU1wvld/8rotLFfuSs+dhYxdvMVIoF7RrN70+cMVr3TMs9KZ2Yet/8heb41aIA5
H+Zd+aKtWtNRviWybd4rwfyYhw1w+MzhzmJO1J/Phzw0VrBigqsnSIH8rq3MPZeG5+acugxEb2MY
cXfW72TFueVDmKHyarJH40HbWA8Z5YTHZOUKg9iyuR1pvBOCcXd7BK675OOWT4XdkXTzu4JpYm1b
j8smvwP9T7HsKZ88GNqqOSi8XETVFvSFi3eZgMqxOOgIzBzlgXGEyZKHNl6kb2oTb/KivWbvXKog
ccunxstD4P2J3YTLuv4WawEAceuQPeVb3bNe8tV4bEl+fGgp7W5TlVv/mw2xzBLwYj7z7DIJgctN
49KfO1tdc4l1X/TnlHte7G5Frp3AfPbH7XDIj9Obvh7i4EIlBlWblgEDV2Mt3NDrq9v5x88mhObN
xBDNis4HHrSZYsnu7lEVcxEq4G4pcIK1upGfKlfeCEz9N/JmfE0ObeLTtL1SeJtOR3JPEmj8yagB
xjuBRWsMmoPxmRaRNtv9Q9vgRPGJRpMca3BVRuhH5kPFQ0NQDxstd37ojyl9o5Rxec2e1IpgQz2l
D0JIuVoE6ZFtK22RSA7GlzwYt8neoAYNW4d2Nvxg2zhwYJedj3vuGc+knig4sUcqIdvj0YtBnwQV
s6zrtnbbzRLEW4zDWhR/W9eOTACng5Tr9VLYBksunwljOx3EfX97QYzPhVC+6H+zdx5LkiPpdn4V
Gvcog3ZgwU1omRmpxQaWWVkJrR0OwN+Gz8IX4xcz3eRMT9/bNkvSrrVZL6oqRUQAjl+c8x0GKTDh
llQu/mNyayyd7XgqDuaCTNpVtjC22fUD/8gfx325ilfeqtgyDNs17Iich2yLxaUiumE5LA/hYX7g
Q7xOReej/1muunvgyvRm52nN9c17/CLvsnWyg2ayGnbNsjkkdyxnf1XBqvkwV6zmHtnj7ceVeVst
nCUrYHUGqYzJ9t7+jDdP42p4Zf9IdP1lPiFLOxHdF7ATQ/f4mNfnYS/vw196LT7cTfQCYOYYvdYb
+1iv3KPzPD8MCiz3Yy6+sZRBvBm/jPhFPPfJ9VIemlXzhKTtttkGG7WtJlwDC01Nyx1dvTc5r0ne
cDDiJnir34jpQKn+LT6GvWkvnAMzJ4+7qjuobX3bbtgTBkd1w83N7D25zzEmk02p115C5uFifmwf
BY/qG6dddnQTzsEYKGnf9Dt/VG3b9IPEqPAzmK/fh0Oz/bK5rX0GYAt25JojIIQFvzS2JJws8lt0
E0sm/9MWbxsHGuffId04EMQ280mRvHHhfy0AxZG0l9tIIaBb1m/2rjlcxydrfjHr3IIYflDuCtMN
yibNE0HeNAeTf+Oepg/2h1TOXNfTL85keeZwM3f85LfgBaddsmiW/q56Kh/8Xb7CaXwoX7h74Cby
FcYezP8v1CvfDbdrvWHBMNxeg1PujEt2xrrNw3wDJ4YZJ2830scPm881ahm3WgaE+ZsZj59xLUGm
+BCTrRqsh3a97Fmz/8VO8E9Gdcy+WAmi2GWAIv449YYRyNyH1MwNoK8dQRhbvUfYui4P/S8WDZI3
eOev1JpmKV/wYWNjX0w33ZlHePlXo5x/nRryqyAqRmGL0JSh8D9PmYKkTKwk4Fe5Tg1ZdoADW17Z
myRTsO4Fw3X2/mLJEVzHy38YwvEjXYReRIMDor3+Sv+g+4s6qAt5Qiq32hg/3SXtKGVX+nHVKvVP
9RYeLcUM1fDeo6MOnsvD9ACek2wmYnvoBOunbFVt7GX5YX+X9zj5H+otAa6S59GMD4Oupl/JXbSL
HhvWXNPa3+DUOUfLZE+iAuqqc75R73IZf9WbZjse3Xv7/H3dxpo7rOMIky4FV0R5FG/JXXFTr+TT
X87f/+oN+MN7Pvi+id+MN8C+C7bXCnU6phRF5SVeNsu/9uL+ybz/+hn/3zf8D8M6u4lS0x74edle
MgNxaTQIGFpb6Ays9XXL8Ffj37/8iX8Y/3qRAtoh+Ym+YKyCSmplUH6Pm/xMuvF1+Xf3V4P/P9mz
X18ktGEH3ApY0D9cVbrwyKzONUKXhVqJjfcJkmrhU8QNl2b7V1pFVPV/cg2HnslNw8IOc/g/X8OK
NJIYOWOySb9n+gKC9BZWf+Ah/cq0/RDl7AVW9L2IuLCOHspDAVzgnJ5Z2s63eBbTx3Y/fVg0m4+j
WoBuK+6n7/kUf5VfGL8euqf0FmJHdk7O41/R1/9E6okf24LPSt4jaOE/al0x1ddmCS9iQ199Z86L
PlgyC6f1bY49KGj7tWmX4mCuEIz/vgj6L8fI7+AirpP/2DGySnvIWbL+b8sP+M0fxZ8gjPj6340i
zo+QhSiU7r/bRDgkfmcjuD/+hgwQV14AktnrrfAbttwFqCBMyLs2WIEQ6w9Lg74eZPI//rvzg+MW
YS0cALZDV+bxv8NGAJH+T3cASAE2OzAWfK4jLFMAi/75Dsg8V+aTk6uVZ/fy1vd6yrV8ziE99l9+
41+TC0l7I1X7XOUhD/7RQTEwoDhTLrO/Vl9m0tIWg5zf3DQ8gpx5D8PxqKRzF7pM2onB3eX5yDFf
oDgQ0UsW0sia5BiZHQqCqAme5SyZpITTU2yWr1WHyqx0tYeGgLpQBCOngOEfbT9lyxSWxBz0hrUc
+6FddfD5ETOUd0lEIh856McicMNVGJZ3kOxamDtQUmM8sStoZ8WTGUfBfp4I4qpJvVgWbTavDRin
i6pknoUL/aTd8qt0Es3q0BvPiUMhPKjxkuTEPs3aZI/RtBBXTU0WD1qwJGGR1FNijXF7IQmvX4Sa
UKxp6AFeR6BrYB7myyhJ7ixZYUZm9umlqEuMsr5ETeauzd7D897eOa1NHLVp3oOC4rGXIIezq2pd
Tgx4Y4SvpUsPmEOK2jbJVIN+dq/x5oYmLN7/5mjTp9k02UR3FrlOVeGfWmWNq65mZ6AnhB+20dwD
eHudtcGAL852JL+eXBVfpK+Zb0bzyZpReoYRIhZnosVIHmZxLSCGYNUNHrsBq0dU013Fr61xLzFe
LAEeXqJuRH7rNuQvhvYybNBAB4Xzkpc6Ow5dC5M1RAYLPW2FDZWpr0kZKGADLbLMPc9B/mLKlkl0
3SDzLVS4kDHscmRR/VJjIGfOFexSEg9XRR9X3wWU1kU0lWqbuvOwNtMwW5pz9dDX2MIJpDnKlA7N
SONXiLLdVpBNt+rnkMbQ4b2JAh0TW1fFR6DALy0WTopaUZEPB1anHBToT8twlpZENhlIpuAitVkE
85Flnn+Xd9UhMBVrGpNNgMTqzAdsPw8DduGgqaslCXV4gutRQD3KCyREEdVvzizT0OkaaAdY0mp6
LU0WH2H6lGcxvTN4TwcQ2KbrSpSzBR0meWxMS/ApLwnAuk+hY1NFiuLJ64U6DJ3D5HPQx6Sxfyau
sbIC0oXMxIc6MKIYraN5BUiAEXziRksid4n9AivGDVDdtb2ozraWSB8nzdAoa+5yn8WG6r0PbNZv
+RxTs/TDl1MVn5nP480K5ElW4XMmAnClkIDW4zxP26KlG64C4rusKT3WzfhkKuOjC4sjQGlu11SR
q6aKrZmY2xFtWJvXBwKB7soI2X/pBMi0x/SOdJpPziOCdNpVQYwd2O/goptsJ7t2k8T9xtYZO7n8
LNFK60Qd5yE5tQZu6aZ6mDPvmBXI9Xnpa9NsJAwlZxuVwztBI7+s2fkpbdrnkibLNmhuCnaRqaxO
7dUZnI79L2fGEq1JAApRT2D2nR/tiC6zx3mFLfhokeq3Bt5xD74kYqBF1G3CkVUL9ekkKcF2acjS
MD/n9nTfZFIsYlnhU+iZZcfh+LOQ3v3clVu7yveZp94CMB7+NWu0bcLz0BU3jdd/TQbKfs74+1Gl
pywN3oKg2BEPmCyjYlzHDnVuGZ5ITrrFOn+IdXBWhnc3JAW3ossWIA74hkE1nwJYCJTThJVpFOZz
KE6pSYAVfNf7vGWZJIP3LvU/debfB76UUBc6RLbizezrR1uR+hrHt1R5h84AaIGmsrSaY2z378SW
ZjdqQv1teOrUWIxH0sL5Lqz+OCuTHFBGMEXIhk5GP3XbnV07Puo5pCai1SnBJS6JH687msJoOOIL
5A8nOzpE023YW8zArGw5ZNG39K8o2BapugF7sTHQam+MVd+2x1xlDBtKCAxk3rw3c9qvDN48TOkt
tOispP+GhBJkwTJMK3GCgYXhQ+PvyuE0LIs+/crTiP1bmPlkszV3GUQUlOhMZ4FHlWsy0vKlaTTe
sguTo7AZg6c5+fGWV96pinMhL+wbz5kvMJmNla37j9ZPEez7eNJtubfqCDkgHvw1KJeS+DGKr8Tx
74uh61gc66Vo9U9Z6LcoCJ9UbRL37nHCEKSM28BAcGhb+aGcpdy4APIWcyS6rcsw00uxa1gmUbUq
/xR1PO4cXNK35dwQ++qZGtOG9EC66Se7Qittc+kt5oK3re8SuUwJ772ZMusi8p65ZK6Qu6uCBAQ/
t9eZMOZVkJd3kTDTY59ZV2QGv4lfMVcYyBdWc7TJS/O2JOh2rbo63eYgTnhYzQt8jRVOnOK76OSt
kOgDG8UTxNHZcxSJL8KYt4ltPKsKZLJQkT5pG7kTQU4LoxY7r+cG7oyXyVIb7fmQqVN3E3oQVni0
lE9x1vnv7WydUZUlt7xhrGkc3pk8L95GdR1CW/57HubTYhhhWzepx4Nztsl7K/CIeOnfVVX/Vdr+
Vtr+57SvRT1//Pxf//NfK9rrl/1e0Vo/aMzo+UM/hLdC4fqPJa3Px2QDRABk4JvXavO3klb8IEgp
gJpuMRNB2OWj2fmtpHV/+H+rQwMmKKYd0vv9WyWt+68lLd+CZg7UAU5VT1BX/+NggtAmY+YJMiAd
tNVrZ8gQPpJhPntpTMCYJNzxUEiTMHml8S1EbR3dyFIOyIHiDHCvjn0LjFIsHGfZkckARGi07jqp
nnBxdmg5jBw+xiCIBB6GilAzX5TtdqLGZ9xiBeVPgGT9SRaOCjZlrRLgIdR2OKxhq1Bld3F4Sgk/
fyP6rAELlcL72jZW5+cMpOfoBS6x96payGgrQ87OvMjxAHTs5quA5HWvfAVqlRw8Ibh5+3KK040U
WeQtIsO0k3VaNGDwo3qeYchHNYJE3/iMdQQAhJRyy92FxBLcdLxx29ofglNCSS1xYsb0kY1O3IVO
omZeWYnJuohUAADNlROe+nH+FbaQ3ZMx7lCzTAE0UKXadU3i231u5epWN9SAKq27Fipyi6fcm1Da
kdPY4T7KPIa1vuJHAeJB8WT5FH5yEtFxtpueyrWDhUj+MYMid6ZnTft4H9Re+9F75I6ETad+jUVL
9WRP7tlKiWEvwAOdsDp60zqpSX2uiT1eF1YC47wi2eIMSQShyJWFmce9IBR6MA6kEdhrDcEpWyDV
Is6a0x03YddGSBh8QX1Zamibc95w8Ol5Hl+pBewbFZbDsM1lQ3ZiGPQOHPMrunOwbJRtQdB4351f
45uwQM3ha5JmlL6OtjucZlUM9conuqBaWXK0Y4CXEysSnYUnnuCSRYfnWS9RSHHckBZxM+i63uZ+
Z++r1KjeJ39Ce9HhTKugdqyyphoe60lYl2iKi27nGwaOznZo21VEmiLaBWsqWQ94GfIH25sVVaoR
dc9JnUzvDoJOgd9wLj9iWCwns3LHNzes5ENq6vwQNWL6NCtJpdM7Mu2XKVf2rWr7/Etqt92UVixf
CU8InmrC4O/Atcdrt60pGeYpaPuFWSoQRTLyootvZ2W81kNjhHRNrXs72bqikTLrJ2UWDExSgtJB
plVyU45euS+cOT7a9sSdNPa+9VVN/I0Bq+2uiE3nkrp8/ItQDuZbPXfxYTbj9jRWTgnU2tHqTri8
fnf0CSon/pp7EGBl8WJYyXAopwgq/ZAPVPuNXwBpmhP7bCjXXcHtptxMPHVXZQH9WtSb41XPOUDs
VyWNKiulsvs2CQz/juO2hbtKcvb1nIhuUtA58MfTHHchM3ZI4zz76Jdvkrwdzr5Jp7cwpMdnWhrQ
xQKC4O/KfvL85Szm6lsMqniqqF7vAZYFZ+pqhD9JqLAPNaacaU+Tma1V1km5KwZVrVVlWS9hGZEC
EMyBFa66pEPSZdo6WV95wEfp2tmRhAyWeZY/Vz/DWMXPfNIsfclfKZ5IC0wKooeleoP/X8+7tkeF
2MiKTSTh6O5WDFl24+aAmSg+OVqXQPJCpLNd9VW4Ed8mKEx2f0WOAC3qbP+UYwZ/tdWsCFz2Ru7g
oSDS9FotEynZNKwJ3cTs2XsO5aNpaBZHYyeyo6mj8lnnPDe2XoYCZA6LAdPiHO+LHOwuaZ3UPjHH
91rooXguXDEeCpe0SsSBqfGZO4jqkUiMw65uKcRJPKE7cbqKPqmgqT9PEpThquf7P5QQFBm+c9o7
6LaEu68Sb+LkKRKTzelYm+2aPPn2oWir/N6b4SMvxFCBrc3y0OjZMVrpSzAkzUsAnOWYAv5Jl1Zr
1Y/pkBiP9Jo5wtfaqzUF5bX1b1qX1Q9rAqbTbQqAdpGUDttAX8YafLE7kVBNrbeOLVPfQL8zt2Qp
RNG6ts3hW+aGh5tZFfRrnWViiVBdmV/EqK455HZ76Z2yNTcRnz7Xk1E13Em5QTNdNdmzY+f425rC
7G8IFr7q6A0z/57SBvMi0cQrlxpzY6R9fozckgOjMIf8MooWdUmN0Kqlyzw4mtZ1TDR+SbtLLmHd
yJWsq+pQFpr41tishlVUJsVdMwDOXfV95PO47BpCJvJ0vBGFgXNzzGNETrFzjUNRlJkXONc00PTy
zaPL2fKgwsz46oHTgWRoc3EvPYdl1zAE6uR2JZuLaYwfod0jVdF09BtLuf5GktX7miml8IlMubsd
mAYQt2JCqyVbOyNxc3KiX6PZFaeCTvCb7JGUTRd02xuG19b7IGP7hiOIhUE2DfXa9zvc5LPh34S5
4Gglb8B/J1FSvnO0Glvb6OrNHGfkGyddab1HfiZOtAblTcLFzR54NA9O74ag4l21hfcdEaUdhLhr
5+Q9Jc7DWI2jTQ50bg4eXaCqvvLOxAZDiMLRVZP12vlcE8u+xVQUZU5wQgOPs9GzcFoGpXGwsyp/
CKF3vfVWh4gzLcreXc55YmNfEUn0HaUR5mzsaNB687l76G2Rvgj+2a5qo3BTF/7ESQLi7JhTba9j
rDD3phr6XVC6mPUaPeMH9qyM5acBHWw1VCnNgymm5JJqN3mu2x5QGoMqRmh07O7ZkEO77YKm+Q1X
8G/V2v+vIXOvPNn/bDi8/Ci+Pvp/LKD//hW/F88Uuzb2PnaGpMNi2qA4/X0e7P2ACQRAwyQEkXXi
ta7+rXj2fgjqbIoL++/E3usu7v8UzwEMIqi2Aa5EhsL/HtJeMD7+x43ItQ73TSA9/GdfFwvmH41E
o1PaLicICUhRtJzE+CSkGA4NHfo+snIsEsRwMBT4qZN84lhJu3XRO8HKNnp9J0SZ3HJCRLsgda8P
chv8HdWDdEt37abNzaxKIuA9RKEJgbGb2mA726fBEb5etctVpzdTnFsUu1ziSTLrdZvx1OtccAp9
kJiHLEc03SYVC/Q82NldJHcBT3uA5GheM9fdRnYLzixOXTwe42tZl2TqGM1L7YzuMnBj/Wb5I0dz
n1+CFrVMl+zhn4Mb9zfEawGg6Aaiwor201Ijed2ufvNSfUqq6GjVw3vq12fDLe8t6SSLCNW6YfAb
luNOi+kh5CELc845yJ7Y6ybXBf6rkUlT7z3mfbBuPUgJNmPYpTbRkGibZWcp5GPch2/x9bmmXUk4
uqq/yqTddWO3TXNEvxpE4UIQat8GDLJIt8ZpPZQGLIcO/VJVIv7M6/tYX+WMgTgnjHRRENA/p2Wz
iQzvlkfLnespzH253MYqvGMg9hxVaNVHf0eWfLG+Dob8KZdHI7G/tJ8KhjfjL3PQV+W4CT2gnE+M
AnAS5oz6p7xByJNaPmxuXaKjD87z1KG6hQ0KlTF4ziZ0lem1reDUzRZTUKFlctx3ZxofXT4w7D4f
jU1CD4Y1oqs9JpaYVddNLjuQse1lGvtqXwNNVEn6USaetwtEdSB+A41/Hn+l9vAWRRESxqg+esK5
lO1w66f5Q0c0tOfm5k5M9a0lkttSgPSJon1eIHKPWy4F0wy58Iz3IMQ0ZdWvcW6ep4JPo5296vr8
dW8Ms68e7CpqzmbE9+o7ZL2jc8iEqNaizm9UBoV8kCNi2jAKUbqN1po5FJp8M30xY93BcFQfKkGz
pmKrvOsVQkrLkEt3jJhk1/5LmzG7ENR13Yx7wFOD+UHhoddD4MdLP9cYwtNUbRoe/Is4iKojIfY2
BWvfr+aYFwCd1lo4Y+izp5rrEyXzsMLBk7BB8ODMinbeZ2Hj7jwwxPy7xDl0AWFYXln5KxcePUKQ
RK9SN7HXrVVi1IiIbTc6gfOzRe0XDlAqUzJzkJgxjCxCmq0kq97JhKPnSx/imtqmLx1rGWR4bJif
oUdzMpY6Qe0fqs4EM1DX93MMdqWU4bvy5Z3bThhjzc7ZOD2j71HgIVWY7Bap0XqE49E5dnSL6yCy
ajLhe71SI4COISwl5n7vqFwTkiz+br8K71O/yk9EnjcrBcl/QXrMV+WjqBjMuV0UYcBNxEjxuS5U
vCHf4WOe8mFpgvBbUA3xc+Garhyy5PGUmB1veOEv097g3m/yYucaFmlsklvNK7NwEahhhrXsGEsC
MQIUQIW3FNoZD4zUWPi2w5NXp4jdwWiyHhh3nDBqkXfJLswIR6KKOXsxk75hZBQmMdOYVvwp5u4Y
j3ofJcaqJODN79zHxEUBV1TzszLpL/2OqyRJkIUrB5iuQNMq6rs+De8jZVJKS0wAbs6cEzAqdCFw
cCSMRO2mEe2H68tw2ZmudWQI+DEIbx/3TQNqROAMjOAWDyq7nzJ5NLmvl1PAPM5ocwAlIkP9nxYY
Ln1rPicafqmdq+YEQ5erH9UiT6yFpULvNu0LngyF0Cu3MXFqWrw6aZfs7RyNa0SwNJxs1mzGVDwb
QmOIsHD6yqanrGZwbqSgBQzRnqLrPUBhzHZpXYjKWnfoTDBjGF+hdMmns/uXyIGK0V0nz6I9Ms15
ceLpJ3zvlyRNkUNJ/+K0SEft0EDwX/TApQIOWFkPQEB7NDhzGx8MHDxT2b2FnbmcPPuBYLx8UfvO
rVSMJtLA2MFwfh68ap9XPcq8CVlgJz0eIP53LDnB005uO4ViWFvlusqYHE2RGS1yc2ypEav5YpoT
ycuZhI0g8ofM913U4ghqBexmsuXolCWsPTGp17JjJ5dgq1tbjRq5URSO96676a6rsTISwxo46msb
ukCAxjzdWK13EZW/mbqGFHIT7mje8iQVHYOb5nP2yzuztE5ktV0qn5krBe2j13iwT43hRBnuLwq7
eHHGGBlwk3yJLnoVaUBgl6t7IEddu804zvcQvuiwU7fZ88SDn67tB2mO3m7MuFUGK303rexipFa5
IfHkqYpkvGaE4PNRjzQAPF6tzsYLzjYQAEehFrafSYjx6sTw+MXRTIxSQ8PssPpk7TYB+lKawY2W
6lE33i3KJW5eXT2WRNq9kF6Bcf66OgZsvumFgzGHUCz8WRgr3E6X20YMJiQ38E+27T55bFuXrq1R
egZcBNryUVoTbLojX2ZXeBTZdTBpZv3M2UeyPDYsvlxYZDiLWfah7nDTX1gxT6ryt8r0UIUyNFqm
pslhmTn2mkG1v4lK3eAC9TA9iJJ9rIWDLfaUs/Gr+tXzWe+5XfM6tT0GkGx864xkPM+uMZ7J+sIU
OevPto8umtl9S9/ZsKEt24wKJx6eA1kdDGC8rCrCB9/IQTuxxmQJ+FPo61RP6Lc6Yu9TeBXbkRDS
TDIj6SaRCw9jDp7Fs6qE4TyAo9qJvzlZ3R1f9FKJqyzWMsatsLLHEJ0SW9fp11zxLByn5oMJjlzK
AEGjxI1YaURbAduRyKh/+e0ot3msMW0zqNxOQX2aZ+TNofhpdEP9SGIdBzR9KkJxNjEWgaYctNhw
vTBPF2Ef7oI5fHRMRnxWNCcr1wf9o5qWA9PoQEprzoyxbD79yd0Bb0WBLXDBDHN7ttT11tEs6noj
q9YBeoFYQRFxTfSLkJLTddCNX6NpDTsBCt5penPlxE26bkYYhFaV0bRFyXvhDewIBsnbNCRksBGU
txptXFA5wYusmv1mg8Jil9hYvBT7/jUROP3WLBDdh+V8nOImw/xIl0TyJ8glbjbRPzfjvAMIvWfq
8ZpcZYihMk7RtVXKS8xrTt1cghFhdtsiFU2dgoOZa2elx2ZPn3UMYuxzVe7cF1EV7RrPMw7hxDBX
EYhkBQ27x1n9pIElHoiBx4IZJZCoKQEaRxjfwoy5Q4d0vjjNeFI6ZVpL4XWICEjY5RaHkZORdEvQ
G9oFHYGL6NpXuzRY3aZXKqQV3VRtvnM61Ae+y6Iwou+Ogpg+fJZbf+YRZfRvKWdy0BSHyKcMiviU
mqbnGT5jIsIc1nblifn0tzSLJyZU36FmTSnS+Ku4HrQk3N1HEWW6P9fwnaz8aaoStvQR3jpKEJ6f
Uxit4w4Ttt12xZpEW70aHVZ/YDvR52v9bVkWcInW+5nQc7q4kSmibQnnqz2kcbnzCILlEpbhQnjR
d++JajO0YbuOuFV3XdJMZx1OG6cNd0w5XkXdvad08Sydi+ehNnYUg6uq0w9iQhed6fvY7V+TKTxZ
zUwUAPtzCKW7MaHhJo7ho0vzuzHBQlrm1TtUcPBLjaE2yrXVO1ezWHuUJCtEEuhjjPCJh/Vj1BWb
ykoQpHCrGNPZS9jMzsFPTZ7RqsAGCnX/QRFeVNZ0ISIARcJ0ffJdscxM6hzVTLfpMC8ipjDEoJIC
6dvT95TjxxkHdSSEk8oy6ZZlxQnkTi2wzezesLPvqYhRkY/Ox5RSkE4j7+l8HSS1A0S9mrkQCI/O
3LLmrWGJT+FNbNPvy6I82AWZQY2UeM7cut57MnX3bpKZN3NePnmN/8uI8+9aQiprhYdN0sD0gZvY
OBJL+m1OGREPbpCu/tYu/389FPg7Z/gq0fuPVWPLj3b4Jf9st3b9ut/HA9YP23Po5mmIoGr6V3Dv
7+MB/wc7t6syEk3Y9e/QKv42HrB/oJmEvREAG7Fp2Zkp/DYdMMwfAlYDyzgUuoKlBnXuv7NcY175
T/MBnzWBA4fa86ggTcEu7w+KydImEteqYQYrAm+Gl3yY53BZZR1QmDJob8kGjm4zZ2wuopl7Ut0J
JS3Xta7cb9vv6YKCYgAdSFhbiEuUoSTyn8rUm0L547SYpz6jSCvM6G2o/GKXRqanNjKqO/9DM7IX
m2nMrQA6XqfPoQ24LlPcumOsiAXIZPtdo1QAHxzJT0j3+pdMyS47UZKE5ULLyMJlI9xSMEJ2CbGJ
o8TBDpm5xj6QmcWSsG5/xnPVvI1jhO/OrOdHkkL9+5DlQrw0GDA8aH8yHvw0JFG1rMa1303Bs06n
6VnypHurc4WKpGVKXy0qu7NfvboI3mMrFbfG4LLhMxsr2Mo8z5ZtPAUHs7SNi5dOxaH32bTMbmVs
SJ9tT4bVVNP1Ds5uiFFId11sM8SYzexedRGPhybsqidTFPlz5TeMluuBrUDgpBdPagVqKcs8eJVG
HOxMZHvwPr3o2E7SPLlNh3SXaFOe23Fqv+i2TW7HcbB2fhCXF6kalmCiHrZaZfU9Cy1523eqf4Wt
bJ2ycIaokNrhz6429SfyGet5FoN/ZycWRq2WUEA1zcZ9bLfFkQETSgTHwuTo6tbYp/0Ipaiq52dq
WefdKKl8KPsQegDEI7eH07kjuytzGQwnHj0Sw5PiXkfSeRpIl3gcy0nfl2GWM9DxjfM4yWY/N0xj
CC5B3kYs9wPXGjVizkfp+LU60hUoIpL7GCamO9+QGTM2C2JhQvr/ePrOmHbuy5n2b0yV+nStxn5h
D+mvazeM74kMb38GIkHBFkVldxcXpn/pGhdtlhWQ9mqW4YuwJwot2wi3TZXOtwXbIXyson1Ky1Gs
q1mDD4VDdCcTCfS0GoejZVjxueiyhrUFA7b94KR0BqQzCj5YHe2ttMc46UVOyVzKZBvhelHxYIso
uYxzo88juw2i4Jkn5Lh3erGK2wnpVik1tEDDqudFrYMJD7xlMuolIsVzUOp1rFaCyJ/3vhhZgslB
EHiXG5eqbNytDI3yHYFJuGnZgiAR8ZNdLQE16XbMnnpRlD/zom8ouER2e90QblMy2WDRGWBTR6E/
LO7uvcNMaicC7CutEeqdqVr1kpmjfK3ignD70Mfs31uwVWdX34dtXxz1hCpUybpYVsLVW0kBnixz
rzNvqqFB2TFJ7EoKjmDD0Xdr1nl6zzlnU3Na021IdCEvkjmYcjyicbTH65p0dzbEaF1yzs+9Y2jn
1xB08uAlNlqzGtp2X44GVDuGNA1JNA9ZE8ilV8x4R1SPp1Lk04cjhX3ro2Pax2ZTvRQxKtWBoB6q
1GIc+CGMhRZ2FMf7rGrdmHIvUw+KtnPdjhr+WFVOrzVigm0e5d3BDNrwkKUVoeJkPu6HBthlVzFh
K4oEhxwv464aLP3ZweB4r5u6dMGu9ghb3E7kAZMHGEhTFESIlUa3+yQCNNZbXqLAYaPotCT36q5w
LHnqNfkcgsCX16rtuFLrdjQAdMjuI+zFUNDajyh5EBkBr4gLn2d6oskKQa+I9icgAwTuX87Odil9
E84CAlgYBnJ6zCKVk89s1z85rWtiG1v5qaumfLP7fjj5TNGCZVSN+o3JD4VJPE2GWs5ejd8rTrqn
3BMGbDOSqYBwRo0N1YBBN31pAf81MQewSQROt6ta5ozhCjcHuFO4gQVRTbl8vySc0FhyhQWshOlw
GYKyKLFN5bI9ZfK1jup+3GtQQcu8juwNiZKESI+WnS0NaVr5ysu8od3rxoHe8b/JO7PdyJH0bF8R
GwxGcAMMHyh3ZWrf64RQlaq4B5fgfvV+WPZM98wPG5jD3wYagy5MSa1MJSO+711VhxD4ym6t4Y1C
eJpf+GwiZkJqAW0smrazz3XUTB+wIi7qJFvm7sYqeNW6zkO0gCod7sGXcrAJDpTXDOXsc5DSbb8X
2naZf2Gar4bcjOANyWTYT8GqDnneNPPRmlPcl4yphOt2vgu9VAwLC2tpwu6xN5E81WVoPWk7nhkI
Q1tdmqQ0n7k91Hjc/JIsWh34eLmkb76CwRlAo9o8mjbUoERbGcZhRcWkcO+duPZzhAUOUhYuatCH
NB+RkUxw2Xdd2stzMcd89RzQpHVi+s6B3HhVt/6igtdK9kDFgqrugXRlTtEDQoqeCnDfKr87XaVe
WS14K6cu5k5lBcbJ20clN3uiBQGcTaEjOsa0XIhJ1cYtd2qEaGBs9K2nnNZZBzzLEt/b2cEGJlI0
soE/onGuF2g0ym1a/8HVY3zivV/Xihmf3ULp98HA1V1VkwtmvPCD/0oosT8rj/GDxKd0fK4CJ59Z
MIg2VaKS7zXmrE2fhvqVgHJyyaIFVjKowZSBULzuoE2bvgY5UEY09v0bM4N6bnQVn3o9yAtNr2qr
614+WW7FBTGTRZOxuR1yPv+bkbMY7Xph10fRzc2pTtmYKFej59WmEug6z6P6q0RsyGBkh/MhQEIP
IqiqLc3i7bc4lvqylPOpzr5mzZZOb+up7PT45PSW8xPFfkLLbYCsscm0+1Et/nAf245+dHwnIhWn
Tu0ru7K5LB17LgAL/NkjTX3pcT0HXQWi51iqf2KhBHtjKrTffTQih77ywtd+CqD/3cJ5zaTXfmVe
mTtbqWMCMpZlVYQndvMdrH/ka+bgzPnjUQs+xneiMvV28eP8IDsXd60Xl+M+U8lqhp49TK38/t2b
oJLLfZq40XbKMDbwa0e9Owjl7pWv++t8tK21uBgpxDQNRCrydHu7pVuKhyQP5K2EkKRddFE+SG6R
GdQe2Ty6dM+PHLVJNwY/srwvd07uzhAaIU1WoTLlq6kyVOVQt72zMVmn232YNUSU2v6yhr7AKsQ7
09nzr4YtFEskvek0AxfBNfQCrGrc2bdIMezX3Hg1ukyyWenwMrfU9QyXrlPhQVM4Q1FVzjULrDDt
q5HF8Ip5DUCLy9sHrWupbGMdwrQwmBJQzk/XdDLP3RXlMB0DVGn7idVvN9k1vv84y390kIS3w7Dq
jlK3J5Rk0AMKo3R585kxzqZ3Gr2ZQGdBtBqkJqCvgXrIyxIheo4I4gd4JUnbRljvud8VD1q3QFJO
245Hy8mjW19XyS6joe22zprqTXeeA/ZkFaexbKxvbpEVn1qlRJo2SesBjoio+8GVOKGW8lupHmlr
M8VGzAHPnADCJapPpaDSwpmXO7ATUliUpc1FNfbyZeQyn5Kuki+JBWYrs7kWBFd68iEZg9Ts3HkJ
norIG59XgxeAdeCigonF0m8pGUvjrUXVvCCMwiX9p9TtT+5Y20XBoNCVG6ePGWEsz1nQGDXcwLTN
AmizXeBm5g0WV2WVJ3cq89aKh1K7p6wazAOvI3sQsRDIKrLae8FRhT65z0pc4kOYjjjz6WIiusri
ancaVTwEq5K5pWgYsEpZy1tvhSQf2b3ToqpOGtyuysmz62xkPNv8n1l88QX+94vv62dfU67zV0r8
v/Zlvuy/9l4v/EPw1EsWyt817+va+be91/nDhgryPapxKHGVq9zz73svUpj1HwTIK/Pt/KkptVik
6QP1WHyVQz+Tg9703//tH/JDzT/9+a/1rv7vaMM/3a7r3kt7jODb/f62v5t7/ioq9eK5U4go/I3P
Z+MD+QTXVxCPPXV/Ypn2vp3QH9dNofzV9z1gnS395RJMWpwb6IV3BEeYJgomklvwrwDjkeCk4AOt
6TmMc9CacKh3OSDlYUhG8ygqd3gdu2rY5lRYkiCign0iYXC9hL9iGJS22GN68liHO1E32NOHk/SH
X3hJMHvjGtwzaTsX+jrESSwq43/m9DxRLbfR7kS8do2HqGObvYJaQEKps3ynRUYpRNkRB9bxhLZx
mqH2on9G9J2kTa+NtkOzcLvXCv956zdkG4wMahPp5NT3yRlD9tCzBEPoV84oN9L41FhOMdwIcQui
LZ4oB7ob5jg4hekg9us5hM4tsx7yBdqwdgRWReoJd0tR5Ju8o1yUlr/qyndYFYPMIrUhc0Ki0DxS
skpWck5WQqE8dtbCGdP7wMuJRvR6Lo+WwauGnmfVF2Q7zTExnWzJEPwOgXpoAG7jGMBuVA5myTIn
ZcwlcwyRprrpYGOPK9B9HK3R3DP5WL+K1LN/dJmRH/bqSbBCJ/7lgZ7t0MTqN94GZ2cRmHkpZvZ/
WaYtGSY4yXZBE+dnfr/hXsMUbcpZeo/0nzrHRdg19n9Qzp/uYnADcdthRgnilGqCjIMvKjy1N2GV
Youz4/cwgu8UWP9vdJLFC8nkdjO92hjeonfez6i5izIxOZ9mbrvT0FfhTdjR4R22Tvc8Ltw43tj1
p1ZYZiMEyeZUw9bPuRu2b2XQlsTfFdRSFMN61Bey8a7tig2hldIcpqHEgRRFyU+FEQ7aq55Ashu/
qU/0vTsnGHL9OtB4/h7qiiB2MRC/5vftyS1z/9kKA40soHaoKEis6EN3Q352m4jXEYUlwioruMBJ
EyWGEPmpmEJxH3Zd++7hk2BXEJnZ57IWl4hCy3s2lmVHx737YlADfGNGa7p91cW/Khu9J08Tsazo
Qut9U3YzqTaWjzdDkHXRuFF3crOsvx0ThIZ7D53qQzYqc+fa9fAFhUAFg55D96AkM9dey2ZVXejU
Q/DWjy8yNfW+ikrvRuusexwmdx1eEVVcD8lC3iq0/iNdu2KbYEvbebTOwik7bLVznCaPPLE8vKz+
RBBWdg77UXl5s0f2Om9E2DN62XqWV6zLAEpDSFQ7PvwnW9kBQ5nXtLs8JJ4jXOGrPCfFcTtkY34x
TNSfY5dE3/u5hQ9IfVanJMG8dxWNcRJuGBmtb9NCvs60mpJkn0dHVVjzS6I0oUkyiotbclbNJQPu
IxOxiCt8Y+kyY1SpotdmiAjzjPlNkhcYZRPX7Qzadl2VSXIrK+7q0vgtPMRkXY2tLcl6ycZg3Ez1
TOaIUm18aHzJeL5gAPmW2Z9w194blZzMRRLh2rNmG/je0KJ324ZWcRgDD2Pn1K9VlZX0iG5wIfVL
JVHFGN/hofYgJciqQ8ZD8o+nilMdhRZRSkUFO4HGekNT5EdaNQHEK+iHQYoA25+zNlQmegrqjFiP
YWn2HmjJodE2XSdWgA5+qV+TNLM+FonxbfKXeJNO/a/BNOWhceDOw9qFBtU2Iuh89ZLNSLg9HWGr
pGdlqUy71UsR7fXooaWJB2vvxq6F6FQ6+FQTa9OgR91Kp4oOPhHyt9KvlyOf9uSac18ydo3LPtcJ
MqeSktElceuTzn0UeItf7mf+kxAexF1aVWoOnomIZUvYJ8keIJ4zT22CRhLyxcfEemyLHLlO0KWf
RR+UxxwLDgdFSGR67Rpmzrr5QOyYsLRMsJsGnogDBgGRkMshn11JSxMCzgzl4oYVkTiHTBPL4vqk
ihTOsCt1yqZZd9NxWWp/XZvTU1bw9NX88FVC+p8OZXHCaBfs04DWVOKCqx0+kuXcdoQxe0lNy5zf
1TvTzj2CicXd2nKWnwy/zJZRTrJBTk6UZRQCh2RY6GAIbFqyR1klBx9VNs5dZV7HrASBZMXfjlmH
qnVo1Lb3iwjxFJrj0sH2sMTGQjSf9Jex6ah7QXx9oPaUBuBu3iSuDrfZ3JOr1vWvtYNkM6Zs96ov
opnrvfdeyT/GsO/VVXv0qQEnsaedV6VDj0MYfXlk3diyKA51DmhwiOtZkSL8m8uSoAqbqcWAOCDF
Bc8iy5esJtOW155Cij9kdXo9WR0gH3ZWyhJKr+z2xpgBEc3cpW/J6OSnGHilZ1VWfKtE34YmN7er
sQLTqfmJWCOhP46PhdRutPFGZDE4BonDyUgZRaAir+fcaHDjJbweSgxUmKxJQu1bAsTo7j4PXh19
IK+O94PVkOqfkUQ2thaRf2Ez3EjVLWffYBVF7KP3i79Y+64KgqeUJf8u673kGURAExI7et97FQcb
dxihz0efT5Ji4N6ayDE4Tl15bmYfI+TUuTv8REBQLeqldlU+NaUI3rtu6B6aLgQgXsZ8gWJbLCR4
WsfJoeEsV2xFpXexvdp8SIn3hCZyypaqtgd99zxP9gp0Zwxf8JjXp2EFhYsVHlZNsRAAZk/3tkQj
7hWRe6tXLDleUeV0xZf5FJEoI+1AeFsatdFERb/haMdalpeGj8eOenZ914Yz7EEwI2IOVjQbkr04
9yvCnUfxDyKI6XxZ4e9ojOzXZoXEgc+jH2kRLC/sDfkbE5pzV/FxeJyWTJ0Lv6if+aM46lGOL9kU
efd5IvhMZX3dHrN21ifbtHCak9scc+7OnVwx/PY/4fzf0L7lp9l9BtC6NRSG06DuNPfVygaAHaqL
H1l0rFVuNl+zK/bRVTaFEAlYZ5rLtLILwRRmX8QbtDs5tMluznPkL1SqXU+6yjYIOYNDa68AkmVD
WqC2qfDTF9XRw+q8wqzupZmt/B31ufVGBVmLB7yBa7TSsn9wVzIk+U2LzJQBzCtVkhVSPgW/+RNV
Be6jKcT8XLQwRQDN01GXQXq2TIPiucKgnqaLe3D7gIsU7/LKsXjEkaVeRxyQQh4FvBgXz26IL30S
CMShoNdc4jkDq7Tql0jM+huqOp64pUoQA6bmRtll/yhDnTzD4ubPiPnn0xJX2F6tpEiv+lhUn8pi
mAkqHdzErsvMa00RPiSTPQwDZpUrBBfutcpb8j1Ulw27qXVRG8DSJVsbJcjHoFrnV0WQ8nRhLsj3
ou6Skw5nOrJQWYwULNf+xQWRv/h1Ir+KCptFE3oawTb3/iEvQsu6UlFPZCAgS+Ztm0xi6ZkD+YoQ
PdmFcdU+OLGAwuBf+x3+k4pMHM83v5wi0Mdm8AZyXvskP9p5WX9TKRqILE3Sp8irnGNbFOpZtrh2
0rbBuNvXcXrTZOvEhBq3Oc0mxQxrmbn+Qlmw/KjGoLnJ2wEeefGy6aOOVulNynNLZK63dIQeVFXw
WFoiIpk1KohKje09gfnZtyqzmqcUmHTa6bChbdTGlfBrXgpqJ5jQL+GU+IeMU7O/mqbCPRvpI+Xt
xlnNu3Hq3R3OYfLiwCDKz3aax9dBWPmNr5zoxssGxve8KAAEK9HmxyTOyD6WiO5Ixu5OpZ3zrU1t
7yKxAJAsAJsbuxPdW8b8AejXAv+kTjvcI+usiiuIKfEk0llbW0vY1sWLi/4c9Xn6KoRVvvUF7rNt
Z8flp49EZINIH52RPXSYZFXWUeoDPoZepSeLOKXwyl4yWlanqvN+dG1A1JYXmnJFxrAro6SZNlCD
ESq7aKSA2yQLHXP9lD9StL4O004iv1tkR5CP1BF83VTSP+oFtHJXTOmaIIxd4dmD7H+ihj2gMssI
9anrVt2Oo7BvG3fq+0toz/mh9C37QtbGciwtJeOdIJngOBfj8P5/BaxYQYL/HqzYfJpP/dn+/H/R
ivXr/kQrAoeNW9ElCxf+W6n/N7RC/gEtTnuPD4UthC/+ZOlX/t4XjGoIUqhPCOSfNL36gy5gUAqf
rwLFoLr0XwErJJr/fxLxO+QZEfeOlDoMQFRWEv8v0VxpH3imXtx2O6laozofULlsMmPwBdpW7H14
MxbsxKnMpS/s8dy1Sn8HNCCqTaaNeEiNr2ACUxNdUliU85Jpsx+donnmRk4/rCBG8JRnUp5KlayR
LJ1xQahn9VqK2SWjdUqnb1lGTMhKUFnJHltm8WFJs5ycNuxgdpP2CxMEiAi+THXxbK/xd5C0pGEi
yuohz+OsizaVGGC+2JuGj1CM0zWHq0uuY5uSWAHUSfigBsm+bhoPriOSDgOXcDRdCCVb3s6uYnfc
WYAMe5yaHf42Ilc47917u05c/8rKOge32ZAtd6WcAnG9KgzOYdcUN43LblTO+GhSxHanNOKK2WvP
Gtc0dqRWG1u11p09TO3BrdsWUJfpKrue8XwkO1SFffbRsWMReldXUbiZ0VIgY/WQYpMa4e2F1+cf
Vlf435Qshm8iZQEiJ2Wwpq2FYzXb+pOVOSckArO1SbNa3OWIYYk7cZLqxV1a0HZRuj1zlJrS90H0
dXW2pJY/OyazJw9W93lsQ3a8Fj674aYKnLPtNjGoet467mfUZMkjL6f5gjyCf++6Pn/PJ6/jrArE
MXMmuAU2VzLVZTVH38Ne2QTVJN2lqtNwr8JRPHtLjRA+T3rysPOovEk41nd8mJx7MRG8UHWVf25L
5IMoaJ1NHHkFFYdol05Z6Y6olB33qS787oGlAj0qm/yTTGz9XSkPut5QOlQnWfFjIkHpXhsjH2M7
m/ZiyvX1anomfx5xVqO1e7GjYcK/lvfXfpPFr6YJCAPtE8APFlg+/MBL6W5ZoubicxCfJpxWq9hO
N+egb6rrGmJio1KnI6egdo+tAzjXVV145/ox7T3KNrs8z9FJJWilTzBVqLOwKtKxFCb1D5sd4xjk
4/RlCgI9STaLuAowL3d2CYgXq/liino4OiPpwoNjmgMBSp256htVP0WRSj7iNODOckfKkjLcbLee
Mw8QHl2TfSZSjIcpSawTuGn6uIgZB0QbwJVUhI2ESeLR19csLMYF2nlniIPrVk890aZB7tODKucb
2El5UDO1nvOQNfmVO6PwN15JtVXsl+Q3OdTmaSNeHLzv20K2EktIGRywCMj7Ng2mI8kNlJcyNro/
S+RsN9of1C4fXRKD7QA+HKj80mbedO4NPQdI2uwJSA+aGz5lPiCHybdIbvCJRDhGMBdxZ5vC31IZ
HO4zr25xV2TFoUrBnGbo011aTeUpBGn/pmf0D9EQ2UT29M6jzjwiXYImqd3DkjFXAF/G7X2XJda1
QIiHhaDn2NpVRk/Fzsa1nuzGUDW/Mtt4zrZJvKQ/9GVecXfXnnqIR1hGDuvxM+UBokVANTLZVq47
v5L/MxNouDrKO+pwIH7VQMvi1OQPckrtu2p1oQ//6Uf3+5+ti0fdX93qPL386vuKlFUacC+xxrWB
CwZ/LCqD6ByFzBsbNefL3u9Ix6kTx/wcFifHeeyGwUMkbOomzeqej33Vot0BZ+SQIwE8sP3yIe5l
9YjgPebnMrn/Jby83dS1a1/zoarux57zvQZbWjaWa1Xs/r8d/RUfftyK09pRwWpygX8ddxX+azQt
s62oVlzTAYbfQQF2kT7jMXXW2BVbJLup6dknQO9id1dV/cD5vKYP5KUp38c1kcC0Vdtu2jpCLeu3
HtdGu+YXwG6SZCDWUAMfBQjFRCGBKk5JVPTcTxkM95qAUIx2FJAu4/ACsRm0b2PX5sSa1Kz75nd+
wtBa5qLXUIXOySHpAYPqg8WdUZGn4CQraakDko5D9zWzRRMBuCEK4C1HYL6BDZ9oKPQM+du1VcOV
Z7MbMwA3qCtAgnMDtF3pUX+4qicCTM+Kw7hzJLLGzEX2WRckD7XTueOq33mzJ+4qr/o5ejrepr03
3FRNx8zuByhwIkEXkDOlZGtVljkkReFewkGpTdbQ6gLLBHv2v38CI2EOjyLTyP80gPU/Pv86ff39
a/4mkcQMqXzXJvoOQyS2yL/Ej/h/hA4jGcu/44ZrhdLfqSL5hyRsDImkH+JtxIL5d4mk/QfrrYtq
kjnJht4R6l9iiog6+efhi83PxUXJT4B/EiXvPw5fSV5JHBLCbNF2D+9pwwkBfVueXNHOj7ZTp/dO
IzWmC6VfmsBS33yEklvhYn0HWzW7tOvpXExGvc3hgnHhgzZvec3tL/zwBLhrZrc5wtfRQq4TJ9Vj
7Y/Vsok9lArVqlmYGC32STLoc7sqGvJ2Vs8wnP0bp1u7q0I/e2mauqfDOiMRQChCCswqkrBoOX/O
Yam3yHrkO8NEuh1JNkOOJPvxmT7OcVk1OvLMDSI+NFXj+spTEKSjhCQf2X6uALxAoL1VwiG09B8Q
sEzU9ogFX5NDDMF3Pxr6h6mOOXKXBTncVRFKag5SPIpX5EKBVkDUy33g4VPGFDAkzKxFa+d7plRC
gusaCblrhRPdSRope5F52bfMknO1MY5YPJLxh5AsfW4tUqxGvmnDdHOr2sH5aenKhoJynJsoCMSe
qJTuZnIt+75wrfGHmpvgY7bH5NK1QGGQ3R7CJJbjKb7C8xJiH6knGty7AKm9T9zBYxMG8fehq1sa
Ormn7u1Ic9RnqRe8a7/67Wono3DDOwygEhsq6jCg62bPHU7ZzNAPHjHTqpf9JiYyg/pnZTFY185C
KkmKXBTkOqzsrU/GyjuaLfvVq1Ty1XGJHKPQ7fEVlJy9CAIIPm+b+cdICoM+tGNb0h4Ql/KYwY8q
iIXZnByJUWcjRiLIIOugP2azrs3IE6O7GRYeEB9ikOuz8YfuZTIMJxvcNu4HGhlxD66Vf9ijIH9c
Z8sHloTwmWg4C39Kb19wKsXXOXl1BxJW6gcoCHcXzr11o4Nq4t0McABPDCuRHTpPScX8w4ND4TSv
Fn+Bo3CNRJ4lz3alUSoSUOOxSk/S/apJCQB/IfDqcUxrMFJiu6brshVA1xHOyWanlI0WNENGNAaO
uS+hi89zVYDvq6S6gHS8o8TCvKYVllsdmF2XU/OU1C3VxuVY3PQOqw0Gv+JQ4Mjfc/FTW8Qnhko5
8Kd+CLIzjKjcZU6FcsiprfeAL81WzWSrm343Q0RtmPPizRyQqB06ijcSqTEpKsF4HRs8Ek7QEqWo
etoIgc52yrHTQzZPL76PEpo1gRHV1CTcRs2vGeprh0e72CGP4vLpOv+eDIXs0w0S4vwQH+4E/OZB
EoC14xGVBLAp4uBF3Z+ZqvILk+mwV3kvTnWMloptJZgOAqk+UFOePAVF6b20rcW1iMR0IVvIMd6z
EH27Kqeo9zR51B8I7GO4NvVM43nRzb6F3dNF0cwHprA2GpPKtzl2vBIlV+Gc46mdLsTuiDevCsSP
KHVtKBnc3WjEcu+HazvVroZ3QvFcuu8pHOZWkx29mUIIcwSO8z7qu3hPPk9zQnBSbeZi6q+ChTyD
saRYPCBh8BA1uUUr7WBTmSZ4s3PJ2wmruzxgxU42ab1Afs2EPIXI9mYfv1LmHxQw6FMpYvdGRrW5
daqK2FIrCX9ZuO0uHmETryLkERyB9ZnL2+5YKlYr3/ggR9KvdvnSTBfkN7OhI6tBhIp42N1WJDe4
p07Z9pebiZSux0KLr5UmwfxkQ3XBlbLlgFn5JYEzV+0c0FSMruXkNBamK9WiNaPDgvh4F40k+fJK
bHzPQoGpLXJNNnbUkM2fxeWta4/pTT/ieffhY08aRPh2juEOmzGg0AYw9NLPSb0dLV/dDSKPN443
Y65RifsxdiTF1E5LrA6mAEX9ioWFv4yx8xSjYqGhcpuNQDSePBhsbbhGyo6/JqyJIJMOQeO97ArB
8yObr9bGuUWYpkvbVUWqwVWnFpoIlNU7lyl2sQepxO/euQ6bDzsxSKHQrscBw59v+dfWTDDlFVmQ
9G61mHC/PGJ1TiIru+McOs/FYGNGBBM0hWXt4GPQ3gc1FUdhDM3Ks5EfY9PAGqED/FWipnhCImFz
xndzelhI38XIMmaPILsT0s+iXe56xFgndFrsaiTEVOeEvLKzo2RY7BBecd21CW01wh8EStdseeu8
CosP4URm1d+W+XEwDp1A9TwcXcxDLxOINcY1zS+ji9VXk9CjY40FVgWyal6FTEbyZrCugcg1e7Uk
5WvW6Dk4CaNj9HEELB1j9BKH0kqs265I5O0A8ptvR1H0z6EY9BEKjdIYr0psZ6sNTBk6e11so0KV
byIO63dhagGO0rrX2qa6YYS1eZq4r+kLqrkxrlIsI4jbVWlfta1cNhjoen67ViYOfSQl50u4qPel
syiOJ7T+QQDmGxRsCY4DpIv2Jh38YO8PlXxEm7JagUdOiaSd67u6TDKLlFx7ebDx7BFj5CHn7oS1
YLEybXYAmYzFlc9l89nGefVdkoLy3eQSbxqrBSWb9rSb/WZi/azwyxmYvpdKDzbjT9TEWzIieeJZ
A+ozxF/Wopzvko9xCYfDsFQlHi7SKOllcRZgCU4a67nBMXc/ybYhRbaa9vkwjA/TwlNcZpFm406X
177x+r2LoPDuXx+7b1IMDqb61f3b6mr6UdUzkFPS/dYT/fmn/9+STYQt6BxX/6OWa/PTfLZ/nc7/
/KK/jefOH0FAZLqHlCuQTPuMx3/DRtUfhEwHNq3IChsTeq+/j+fC/iNA4iVYpEB40Nz9iY36f/B/
kEjCj0YmLH/L+ZewUfWPHbaEsfgEXZNcCDTKlAHf84/jeVChtS8QwG9lWwXfV//JZQgQzFyRE6J+
edLCU0NGFDl/UV0d2rmiosvGafDp5Sa/68d2BoJLMSxEbmb40OeTcyXANS52iFuW3JxQ7DoNH+vX
GQKOyg50CMpo6hd016S/ZUOMa7ct+nzfT068T/PERARqepTazpXjHmSgaEUPyuWxLkzyPUjI1Lat
yX8qkoCk5p4qsyI31htiGfkTVCf5kdRBeZ5IiXlbFN1SIREe24RUrjstBTf53HrldnY98Up8UHbp
JmtahU/LracFfba89vo3m/UmE0I8NpIr+qz4oV7G0lcCLCovP1oST5+QmtK7hTeKO0tP14SoYk31
J0o2IpKq3vJwdF+4YN37QCrnTUhCXYHC+3NIuEiJZ7Fl7R75W8cCSPfd7TowwX5wrf1CUg69loX5
NQACEQ4XMDDnzqwPMnKCp7KrCP2M5VLcRwZbWOg3mnqA2tSvE+jfbcIocUeOl0JEg1vxjWAH/2jX
fWQ4zR3rOvYG51wmFnEW6HRxXUbK8d96iGZyu+ohOLMS6EvUTQ7l9bYsSSMoxFei1PwdBIHEBShz
Iqq6ZGq3mWXGJzYRZzcP0XRvQhn0Vx0y1YMD8YgfJMz1s89EOBzNMAixAibBSzdmkSHIXNevLXKw
vW6c5bmaneJONF15rIq+PkRjU15jHnbUlT0W1sEbs/a70lipWJvq6zHP9RejCHO0riZ9dEG+YAqn
9Bvv2MTZyh5xCYLIebD6GAoUzxz+cUMiyhEbSP8kiRHGAGL86X6QOvqOUN8BHLUJLvRc4h63TgbK
CFUcU1hUtNSpztnUjQB3i7iOo7795SDs7TfWkgU/48h3nrSTlt9Dp0txq3CDXgl7JgEeVTOwcZdj
4GIsvXG8paK8DKXNIVJyzYjufAzS6Ajy1wRByK62nW5N+iKAzBq7cF/nJZZVNMPpdSPs+MTSxhOI
qoek9iqKhx9NYJyfYzuUP4u8jR7aJJMGdxUamxie99pZmsVQ0+WQtln4sAlbbw0XwjhdSq54a/5S
Kow2I90PlwhbwkthK3Kx3Xl6Spos2g8GYhpgO6yOUNnmxVVVdh8MyAuXQESHnniXW1XX821UNfXZ
t/p2jwrPJesgR21Q+jkJeFOP9s+Hq1sl4AkB3XpyyHfQbfLOycKUImffvHiOXPAblvbF6fFbTVMU
nio/gFGcnUvdz8/VUGxBIm8I6NpKfq47qyFCAGgw36yo8nkYnA+r1wElOG5JhBd5X4T0Qc4cXMLY
gaNcczPrhOR9x+uDfVXirLoyYe8dqzkmNcDYXvKLIKb0xOg8PFRTDydcgp+POz6u7rtANmntYYdt
MsM5oktigJJsAA9tgd4CBQiyKQBsn6sobctNNPX6NEBMgJr56aVVqWTpjy1TFccEkx4NhVOSvw0S
dUrkoP7YZ6Ua3zVM/wfWGYhf2Ws4Ixc652Nehj7DU2pI4rCq0P22QLudYc1xkSMdd7cIcsNTTB/9
TeMLcva1FywPCZ6l6OTLiOWkzebtmIhwF89edraGpLgpy9Umj0WOxEistC9tabufDiEUH8rqGv84
lNnyY7GUy+QKIc6mTOJlzgCneEr8rFYPmYukHz3aTASJIcfRTUaCJ6uoyyg0JkLq2QKg+FZnODI2
qoms99QVw1M0aRqqef/fmnaZqKFrerJD8KlXGUTy5N63XkGFpO1H9+MIPAI1bN8IAmlos5qn/qOP
K32wOSkI1lMQ4KwZkbzquYEccrSTGJ1c4PXvBaKth2AiuntJgupbW2UhhtBoCU5B3JFNgSqj/+XL
qjzXhny5KCujd9H9B3vnsaQ3kl7Rd9EeDNgEsNDm97683SBYrCp4j0QCeCet9AjzYjpgd8+QHKkV
vZRidh1NFus3APIz955bx49/vUT6v1n8zGXHn4wmo/Lb3/7zn6uf+af+qH7EF+aI3+3ZnvuDht39
Qoq6TdWDVG+eS/ITv2vYPcobh3pkLpVoVdCZ/30ySXIIfQmac9d1YMUx2PwrlY+rz2k9/5CwezaR
IrYwbLZ90C2wis9//sNW2EHHA76ngjllWwW5bBB1nyvGAhTVKI73kzk76SSetAyMDQONnF0SK9Hi
jgstuIGpk+zgPIoTyvL6trIdWCQ8fSomFqWfvSLYKc+Vqbxlno7iLS4nLV4JVZZPDlrqM680fMYg
Cls/CMVtXtcSqU4y54tYzVIvsaAslV/7Gcm3k/s6md7wtbcdfFUDVnG3Zp3oiiLK17ocxE1nmJQ4
NfAWxChk61m4ibDjJniDcgHBCz9OFZ31plA1Q/8KQjr6LeMd5bpz8UI87gsnrzoyYDX2AVNVaBov
ocneGI06z04dRt+YG+QtHPeufcbuItdu76b7KJsic+MU0VDtsyEbL6Aqkvci5bQida2T35zc8T86
6rqOZ0TZrip/sMlcMN11GSf0atqYZxtbDflVEweiOynlujyHvbn505O2OEWWyu8E4LermtPyMpRV
deVqfbDWu07dKjbH0dnUHQfjIBjdr6UU/pVCBENCtSKmU9Ode8dWFtR/y094zGvODPS1zBs3tfX1
aOj5iQrD3Jt6Kldj7HSXsULznbDOZTuX5p8Suc8uqBRoFOhdOl4DjNZb24/Q00c8QBZaFldbzOEg
UsxJwoW0mr2HrHtLEd+sx0r0G7N32m0wdj0Bwo454a5X1aPrlXDGyiL1LgXN7N3UyCZc6pmRY6Tq
2TmGYMpW4VSTMC8KF3tUbcWHRunJJ2Dl7pQIN1v7qeTYp9V9oxkEBQSo7U4LmVMuEN77r0GbhVue
1v7JZnCKfD6vD2lYN3dONOMuCJ7fdVrS3OeV368aO4oxzUMDx6vWEgnbmSth8vewO2v8Jrz94FPC
eM8OIttM6CmzpdOU1qfmeOVbOUzOKUfUmSxYDNUXTbneg5rK+D7Kw3ofyVLf8706p2xe0qEDaA94
8p0PH/XyOgb8d52zWlwxO2YoNWbTvVQFo6SiC19AFxdn3Q6sVYCNDdOi6xrM69poG2uBu7OLsr5K
lDZFBNRbPlCaVG2Ri7I8Z0jFKrFw1LURtO1HCVHpxnKHnp1rkG/MHEFDEAtnE/tj/tw5om8WTp8T
E+CzXM/8jOZhAAe3HGqE9UywwrPM5XRdNdDSLE+ztjWiERxhaIgTrlTjoavVMC4iMoa+EuUSXrVh
6+0BCweguAft4GQyXgM2YYg76JbxrVe990giRhhsg3jSTlWeWGsNy2S6aHqJAtWGTIecKyQJARjU
Wtlo7oBtg7DRp+ZGUHsBUjNbe1XnQt5QbKFjh6Oy6T1YVST0Mn5e96FsudVgOQVPTWSkahcihrug
r8IskkV+NjCYy0rj1lAOnFxDb98mvPgvDZa/a9klgK0mq8kIt8BLfMmYoFw7mQC8y41Tvce+MT4H
Wc0Wgnm4nyC7hVfEhZHwWnoI0Ii+7SjEC5Rn3pVVA5BY+m0Zn3ybjMKUXitbxYXKGTCb/mtRkHRW
FF3x4AldnUFbpIzOOzwcyhgqZNRj6R/xR4KxjePgPJom9n9U8KOzgoCX3Oj6ZJy10mw2Y5Vbh3Jk
zQjuKrwk6DGQY8fpN5suhFTWYHxGtuOATDAcpMPBhOzGKlwMxw1q2XKciJmULZm74HERI3ryTosZ
I+s4lrnM9eYb0h8C5FVd2VCSEF0wttWHF1q4cFd3Xnf0p8F4aRq7+dqauk/35NA9qzzYj6MCFOOG
RGtyO23wTMmzp6i22kET5x6q0afmue3tFCXkpsZJEZ1Kf/bBjNaY3I0pIEAiBSq2DJ679J3MuvJD
QfRzoat3ikYGuEChwqdprv9Kqlsug258aF0fPHbYwEqmuewPTd70+5HpxJGSEFeVqOrHrtOalfSQ
8Vq6eRjG2ma8FHsPeaA3O8fOYTnaPBRip4pXtf8UGhkwf5untO+kzqvekO/uAC/YoKJwPso6Lk6e
JY2FhMGzz6Ds3NF0xFhJJ8JlyWBamp4arrwuyJxFV9nmB7caAZrQI69CrXTYGcCRd2h16GICZm53
fW2GF0Nq5bH1W3BerW5yptLjZx9MxhmGKS3Q33y8O+giGDuwLMPBkdXqmnLSweIszbUFf+4xxFx5
6tghYAPDCL8T+cA0ER6buDgZ1hjNLW3wZMJeeaXhMOwrDUJHW+Uh5mIBh94JqTlwTzhaLNNJk2St
sEaJiXC6ZF15Yw5yMFgXsQ8npQaDw6IY2PDjdxsNeO+NtaprjyIV8fFn48fM51ErkcjTFrdsrIiG
70v3gNTI3IHCzz/xjoXH3hhrFBE+5XYUp5DjMqOwq/PYA+yDBeXdp1447NOpqPcEhxDMHtQO8klf
f9CIbuhWdqmMZyuFFZex7dm6rSwuHVr/bQDbdRdYZbtl8zl3qX6yRQ7OHmb0c565VSU2WKoh3o1V
jCfL6UwSmuutEGX2kFul9Sg6eBitV/GZ9pbcRsXU4SrVnPjSq8reWx31QuITkCRw92yUUbu0VVZf
bTxayIeUY2jvKINlaVRjYujRRRPaSmgLzrog2weEVSw10wOIreN7PtZjZH3mTlgShJ11Vr60Oz9d
A69TgrY188tbA/IhKhWXWqaeCrVwR+/BMFKTOPlQxa8GGZWPJVlkEM8FNjKbbfTCTdX0DhtawKay
nFdLA+Fa6ynMcAa/T0lWE1PuJ/o5yYd2DWvMw5lnO1dm4iq6lSkhA60qExKY8o6HjxzCddqyXA65
Zm7ZJI6bOOujjeax04UJjqYFA4dRXROtEB49H1KGlgJ3N7s23BlDtyuCDN4cN3JwcpEzHXiCA17p
OIg52aKVH7k6keo5R3LLkvOjb5EPr6gUo7u01dWjDSHmE/2ei7Eu6PFTi0y+AfMKHpoMgWLG/11N
BasRmQfp3gdEQN5XhJ55bPxVKCAz1vC6VnBOIftmWVat9CDDf5Gi90D9nKMB64Z9Xo9kYLN6J1kr
Iao9IX3Rx835Ho0DQbO1N6ziPLBuqybBhDfF3pmpJjhAlCsbA5AGnaddX4nK6t4jaryFXaCOZ8et
yQO8clZBoS7aR2xUzoOF0JooCTOZtmWXdFtUvy53gFL7hsXowslUE28ELuTiUBS6cWyQfN3Y+fA2
lHxwvVGU5yhP2i0SFaKW52Q2wzfjY9O78WqEiX+E/tMeKaCttdsqzFlSN19SFvzXFiftWnIRvI8V
z9Wl2zbWKYJ8eihkNF7yVONAg8/8NXIscCF51Sb5MasmnbSU3EPorGHcK2UKmkVY2Y0OOBco2eQs
XDkDbZt2lxgkrbVmxgcC1Xqe9vFJq3KAIN/XDHDgYBz8BhgRW0OQA+U+TrzgsZpKHismdzVmjLi7
QMMqH+dSbeHFISx3rSZ+WTwxTZD4SUKbBU2RQIuZnHNKFMICQMQlpqR5cYz80qeMMUQeZDjyyIIP
DAT3JZv9pV2iuMJ7+Syy8DrCAoDroFupdLjS/SEAlazgabo5en5cd3iBjJZNiM2ElwWk3Gl5wdVu
c91p6CfdbNZt5uRyhh2DwDyh1Fj0XtEcHS+t2dOEuc5dhPeLAJY4+0h6A2RCEhOlRJJvspvaIDt3
Wms8NTWKeklFtYw0F1VWrofXjBiQpuml195wJjEi45uGmUeRoh7QVCIk6NDPXHH4TSeXHBB9UQ9B
fphAL1+jOsF0otjl4GeuTefV6cf40EplvRSOG7/HlBgFV19bnajf3YvvtM4hkqMiy3FyV9AFip6e
oXR+mxz8ZLv+0WY965J/7lBNw0QM6/g2AULC+UU6g+xiMmsdlhW7psUQv2B0g6diLX7o2q9/+/d+
/C0zY/1Pf80vDDOYKFlLu52vn4dNcLB22nphL+CpHJrt/5Zna/7T7/JcY9YD8b68mZn2y1sioMZp
BxQp6/EQgilcgMGp6GEX7rZYp1fOyjuvst2448q7WZVvf/5G5/fx08fJ73YcVOisOnSBKv3nhh/Y
T8IdXpNiux9O7dbbp3ux6f54j3+J2Pf/cyWG9ox4D77SPxkK/e0/m/fy7VfJ2m8/9sdUyIbfz2aL
PTtZrjqj0n/sxMQXVGf8nnmRhpHlB7+A/4WB0XeAgfDYm+E3+PtkyP1iOS5/FySCzrR6/qlfYAZ/
BjeYL8F/XCbzRsy0uERhn0L2M9Gf/HyZKHdo8jpH7OqRjrePd/FhIsfyU2q/KRb/x7v7+5v559/E
HMuaPQkC1sPPv0n3cPJ7RRWsSBLqbiEIsTxmpI8Py2Uuel8UotzpflVuwEFnZ52IpHOkqJmQxwp/
75j69KB3lbovhkme7aAgNA6u8R1CAeRfvfL1uy4RGkVhgGiF/iu/1QpfW9WOnMDFR5LZMnke+yKq
xS6h0Fky9u3PkdG43yBEa89WEcXfZAsVLZAsqZHUaRnmPN+wQh7febhN9dR8s5ISZk4427dtdoZP
YxzWHzpuXQ+rmFUTwYilF3VG25KbVaPWgG7HksBprA8w33KE0w1xZmFlAcv4stHRDcWNWcb7dpyY
FQiYWcQ5owu/8UE0a0u0cQFcKb0vtjRPdMXK5RC1g+ghGk3r1Y/88ZQGvYmCwwiJtPS7MNkoWPEE
fBb6cl7/b00e3u9m5kJCD8uWYxGvQas0Yk0rv73WNM+qFtjWGcLZVDT9OnIRU+z0mna/QYBBZntf
M+9rc7hijAIway8VQQL1wgTjDGQP7grBU71zw4ARcHuqiWutdcT11FbpS0LXcdBDEWwGeFH32OHR
Deo6dtOFMMIwwOLR5gxX4DoddRTZN1XoND2Od9L9osJMD+i9feaKAPZG+MJ9DstGyVdK+uEWoUUk
cTw6JAE5QtWrQsKMA80E77louuHiarV7L5GT3YdWQ9OjiboG+OJWZyFjNjaJ6+d3GJr9YwUZ+lpT
Kr2KoKQhaAA+RCRmipmqV3V9snTipEDyt8mVlJ1xb2RuvTdgeTLGgni9LxTpMCtnSBlHcU1bx6CN
SzR75GDJjJo/7pPw1IY210kcBOFG579xOPcctUkp6bL61Ig3etyrS0QulpYE5hFQtwH4QxtvhsEz
X4OAfF5Bro25oSXuj2ngWq9kBWcb3Av+ckagMR+I/fTOjn0UU8BocWeSUdBq25EBNKM1PLJnNBTJ
riIOCANBZ0GyL/2Wr4iKJamPYYubZTkPacwNHjRWSjykqnhPyWR4B0awBNd2OE4JaSI8atrUbF6f
yJbFaYw9O75NTA1YbE5Mz1NkJ+ZJw6PwrY6MUF9awBixHgz+vNHjycEQxPe7tV+TBrUhhTW/BJWI
7weYPOYGg6d5TVPePpoBQvWVxSatWbaVRslXxVP+RB8Fh7mdE+u4vrXm0RyHkhlc07+1DNW/ah7o
QTnUaO6R6JhsSzMTDyaqUJZXcVEyTeh0Sa8NyLQlm4voOCvWRSpW3w+Ef52P//ab+mOG9fzJASmL
97j4imHzZ133P372j1MS65yjewBsTWHBpfmRfUsguj8rvvmfnIk/7k8cotJnzA+aboG5TvyQK2l9
AePjIPg2QRG4nLv2XzklbQth+U+nl/dHVLo9m/uENwu/f9ifDLYyrLjL+lUmkTNYYz1dTUPR36ML
qPcSE8Nj39UIWLOcC5X1KKCrVVSg5lwC9o2fZGtY+zB05NdpCNQ3zHvtTjD+Teg1megjLiXqNbKp
tFl4h+ewZzW36evR25agEtbI5/JzyHV+y8JvYItSgneJBP4dhml3UTBFZ8O0RmTnle2hs8vjBMio
MuyWma6T7K0C6J9Get8zm/TwjPeInFpnjvd1yXWvnES8xpkcaFmJg2F5xbS50obLKA1/GYvgk6MJ
v560exaVSA/2+F1YpfZE6EZlgNPZtKGKRq63aofK4tNx9YtW22Ib+pF5l/ed2kB+Cr7iOtc4pY0B
cEw8roeERc4UjOO2Aj3GwJsUayPISEH0zHE9WbTUk4pwumHNXQKHzA9qqAmFEw31QVeNJ1WlziJU
aCHMQou+xRPs+qqiP4pdxG2k70jnGWsSYXMaEt4bQjfsNdGZ9bkGG/Z1mhhsDEpBQFK19ohiPzsZ
GvPopVarBrZMHd2b/tAtYZ3YT0ZM5rg9YvYvNFZZDIAbFMDkZJ2x0PebOrH7/AQc37tiz4XHuJ8A
HvS+mbDgj8gRad14jWUtWOURTHCntaqDN8e1Q86rL+THdcsk6R3mM0yxy6GLrpxuCG5rzQ3MlQc0
5xSaXbZm94zuJEaFzjGONt0NpLbtQPxuoU3oh/K7OyZO4JNDDh0JQWvCB6aHRbQZI42Fc4EWesT/
pedQBttuvJ7q5CIC5IgDvP+FzfIZdk7rRhtsj819HerNNcF7mAcNg9e4IoQBjZ49SOOjmszyeswC
JDJhH1c+9P04PfO4btZeQs7NnL0ePTRGIYEZjxTbaCCGag5PT/wHUeLTXCSYU6+BNbS3kPApOVOd
6dkCGmiFM6DXh498cthvo+qKa9yRJDGguR4sn4yiifUFpV3Mq4chObAYAW2CJnnpRkh+S3MuLxjk
uVd6ZJvVi5brXf1URbpz0Ifauo4MRKRroLT5FYTp/jnrDAfwAOvFLWeKdck1ZgqkfNS+CZ/BFd8a
SxIknWgVU/LaqhcJZjJ3OYSuuPYixyAaKR61167uYjiMMe6pWhHChieesKByjmaDA5nvOpO4tqIM
mrsmKdioygBNcDFNJCAwUUP+HiOuAzY5p75Bggz8RS8F/PyKJCM1SkYdU5xufGLTr/oiwOftESjb
zWlySIM6NhH9YDwHc9pcqnXwkL4n0IXoyoBpQMVBri1vnVEvVoq4V16jEZdfgznBTtUGEJueVLtG
DT7oHy4m6HvFfTan3yWBPpJI3jSv5iy4IZaHnDw2O9p2itru1cZ88hp5LKxWzLPEZST/nKsZvwNT
K8DFfUcKX2wF+msydc1FxKM4m7levBoMDN+UN6gjUi7tXgmRPLTfw/3670F/4UjmH3APqaMZIgkw
Alm00b7HAxZx6uzcPA3vlReRHihxXFSF0rFuzOmCE3+/4pvz0zdFyOZzAULrXoTeHEmYFsZ1ZJGQ
gnFCwbzxfgswZLh1mWwQ0N33gMN+MFtwokPb36RWmI+rYk5DHAzGKG7ATqAdjfpqTMk+adBVLSSF
7Y51lGIhRiKLaXVgwMB1ALyyiWCs+pIsT6cIX3k6SJT/FryDYQ5kqnEzXgAq5o+KyTWWWC8+BG3e
PgFtIeZbM5TxMoatexuRq/w640+RB0tXckNn7gtU0BCzik8eUIMGDKoLfY+XGVxRiXIjOJJj8jD2
JQo6s5YnyyAbBl1u5CxELeU7ezYbuW8qJLwC3/aImQn1q7A34cq0DMCPM5Lxaea9WjvLrtpVMiSi
XkjHYxyGwXY7lab7mmYJGnBQ0+yS8gxVywglMQfVDFDGB/GBmvmjqqEmI/9EKpcSmMPsmbtD5NOH
VKq4D0d/POeZn77GQGjXMbjoix1Z2bfAUiOwAzsqVm5sWlf4oUDoRrXPD1fJpaxo3CpauhoriVFs
RKdDhqsrs38O1JjhdPC9EvKG7l3ZfCYPCc3fxDiey5df2b7mrWKOqAMRQpBTljP2h2gVtInBo6cF
0UF5QbeqSoDelqzVkfOlOEa0H9uRpqRewsy7ljyiwHpk6g1xoQEdyboKYWQ/Z35YnyZCIc56KP2Q
0w26EBlnmrsRjvSvy8QI9qRisfZyvB6R12AM/TnIM/NjMJoI0ZU75atspFRv211uKQqO2DwWg8Bk
YozpOYZQBzTNZXMw4NpYeAgcBrZCNF49xPi1OxCOhqwiEaAxYu4uTgTIPWSpEVpdDnf5MKT/0kdD
9Nq///sfxS5V4f9c7G7l17j423/8NA36vdDl534vdIX4QquFSgNz4GxJ/FEijRvRNgBWotL5pdC1
5+qYeY8uLKREEDEZS/2e8mB8geOoWxTBOsGRFLp/aRwkfhEKkRSBdI8YCsdEwE2l6/4ypum7eTyr
Q22Ow5H1NwISQhxWmPOyS8Ve/zrMuvYz1zP3ChfxLOufiuGKrStCEt/pXFIARtOFLMnxBG6yarrH
yEytVZTG0FmrPPehQrKhKBeeRN25AbDR7NvBFS/s6CO591uFzzACgg1zlWb30uATz1aikc60TMdY
/2TPDw9W9/uyW5uyUnsf3oG/SgHnPysnt69FIVz2WRmJfgxiOjjgAxMBME/JhF5BROZsedR19ZQ1
plVAAJ6MT1jAVr+sBqnR5GuoZToJfXwJpq5bB1STd4DiLYYKgUWaa4UbH2bOQMHU2Y39IDLWGdj4
JBORHr+mV4PW0rBIb4Ik8bd12YI4C5MkOag+rTZdKEmIDeOQxKpUTp+D3YffMLWILdDx4A6nvQKl
CFHQWYk+S7p2h+XNofKOTC9G0RQnn+k8910b0qjfU9eLzryY5NYqFInXsemO3ZpG3bVmPUdPAAR6
VkKVSjt8s8nhuAh8XgcL9NxNG/V8zFScWG0GxMu3oetU1Ftx4+VL1xDexrOTFgM7q33W47Er3aNl
jDKYX4U6td0wfWSlBSd5iKt0qwcE2pNKIEumZwp66AKpAAkCZP4QC1TwPKPiM7Lb1J/kq55VFlnv
MLuSVnb7UPG47DS0Xhu0BDlinEBH8yvn1ZMGIpuE9uh9GGW3g2zsrtG6kNqJu/QB3qY4xn7nrlHF
KLZKkSW+hvj+r2AzI/00ihT2pnRL8nC8ikW6nTAlWBAA0TwNhOauSDSRn2ObNC0a5Ch7opDTjzVF
aYqRP0YTzFm1QSSma4A3WnurUJXsDcNPPwZvJJ2ND/yuD6MeDFyV9UyDAu9Gmk5Kepj0tlNQDi+R
bc1faaBPawvT3maEstEtHKvVmIfApO5ZbiaLZHLT64B54sWGswUtc/5LUSfla4ssdRtz5xJxKp1P
0AfTJsKMsPC9Pr+3KUBLzIAlZKJ2tJsjKtJZjxK3BYyoFpRAyxFEnGGLP7TpkGSR24gdtOLNzwpi
KnWKis3UW8HWmYy6WWAurE+Cr3fNDjs9IgAHokTih77VC5H2OzS28w8F2kMdN/EbV4CN9RXswLxM
98Sxz7vs0UPrvB3ayXzKrDy77cWQQcrtZ8Uh6QpLyQ6YvRXU0xWhSvE9EVMZLtgyFPFyyDNjD9a6
mo2pmnhMq1oFO3+ESDigetv7QUV0ZeSYr5DWsk0yFQ35mLYenHxWYHKB6dF4YLwbkDFZjYtGD529
RkLqsjc97QlHMbs/2KT9xuny/AZ2W/+K/WR8IkXUP8Eeoe6qup5MzN6FOSMBbb5GHZJGDGxAeRHb
6d0qgWfxSbdT0PM3AwAKFPugPihj7VT4hJAYLUTYJr7BSSySBRdNTvLgMBDkUGDblJUVvBlmra8n
26m2oHzNs5ugk1vPN+IS3Kx6GVgsmaukto1D5RntMYNOTpPEyvSWTDb3DHuRkNhITslzMKN9KOGa
4RJ5kfbOfROuR14ETriAZA92eNGhx/S7m2xDPosKCI3bjzYR2DZTOXP0kFT6JNXSdSTv9pCGGjJ4
Qz7YElb2Ouyc6eDqikyquBu+wmwU5y4Q082QZMS8BuylL07nDzsr0+yTcnXnZfSLgoKpN5+8iakj
EiXjo/PdFqCOB8CUtM892ItoKzMdZ6AnhbHCwR2cA5ehfW4F7tIzqv6x6jOytOqyTK48ifOmCnV5
F4CUOZSDIFPGrp37doRCuCirQZCh0pmfgUZAfWIkk7HueUjLhUhaFCg1QSH1wtd06zoH42UjENct
TM9D8BgIlOTQJ0my49GsmWqbpYln1jvhoz9c9EB9ToWCGS88BdaYnra4JsrNvi1L37+PGkT5ti6t
FRI2jNtmYjZbktaHJ98iTzWwuvwWVH3wjcdLcOBoa54NS3RHUn2tRxqRsl5HAgGpZTg4E90s67C+
tNFzlcRkIU3MQlI3Ikesa7HMyJCZSWWUr46KjUXZdOpa4+tbMcxRF9IZxJNFRsCWB2uABFS66zYj
5hdzJQnE/CnXF132cuZHHWRoZ/dZPoz3E8yX14l/az2MOALZTnvQmZr+w2M59NVQo89pnCXkFfRj
7gASbBgJ21hKSEjKt75ZEHMpA/dUwFDb6r4aDwkonoPdlGpPOtx4nyREE061FnI6j+XVFBrAOlsv
2ZidBZ949P110eXRZ1aIZosBEyvqVBpb7GI04Cay+31rKPPggcG55mzrN8rXil0IRHGhReF0hOVK
bnNpJnveU76aMP8vpmRody57cILWUv0GTEy2iWM3OGStbp1aeudtAidqXBQ1Xoa8C2iSIt3d9KBu
D3AD5G3Mgbpxyqhb08iAE+rK+bwsoVHTmFWOyhd+Ca0WDEEDryoEYVvPNFsDQ+cFd6PwyDtw8pXx
nXvbVE3+kuAVeK2+o3Ftcwy3DQ5c/kUEBMNSIh0AkcKHwd47FpsKxudCk+QYNaEUy8lX+XZCgb4q
VO8iN8jQdcAP32Yj44Zoav3HNoHiG/Zpv4gqWPda1bunBrfRhtzXbonZJtm5E+954cO0OtttK9YR
0GiGeJO/DfopPwxDXe+MtiEnclTDHtyuuXXlnN2lzZTaihEOWx8SK0uV++tcE+41z7TkJghdtcLf
EO/RbcDszWJjOXHCM06AamO4iJC9htaMfro6is4oj50gX9AqUn2FlFJtEZ3KDWl0nMc0UxszBekK
vLPZouvmY23aeqPcMMHEP1lWp8pjkiIOqXjXZ5wU7cbS8vhI9JS9F70fXLAVFmu9TsWl14hcbAHG
7sJ0snbGBBLWgfHFY9uIoq0lJ/3DCPySjFsELL2Bnm6AZIIYHhKPCPJ8WCK7YAdnB3wDq9B3cFZB
csCRBLSqR77BoPMd0Ev3SOI4iqqpnDwQHhCmiRUsh3QdTsM84bU08dIiK30aUiPMVpldhOwmZiWx
TRDVQyaE9t6z4KBUZJ9CWFWIF3rUqvRGSQYOO9ZSgbfOsrH4kKOEZFTlgSJMx6+qh3ByLWMxRKK5
LaStXQe9y8UJwqn5RI/q7SeIT7dtHfRviiUmC5ug3fbI2zfUlwGiXi/rNyStWjEsEKt44CIzH1xX
g4JuxcYdbsrJ2TXCSgxYCB7T/hT43KKv9f6mzTrA38wn+k+K4DonqKOvbwt7SL6WUWVJwkoZyCy6
XkcZFIvJNyjJFAFlLi4jtKTtdDuMZieXHjSf14KMlAc877h3oA5YR+boGn4xxjov3zuzf61lfu9U
ZynBn3aqffzfgg7nn/ujU/W/+CBxbHIIXVOnxaSJ/cPMa30Rgn4UJwluX/6EdvTvsQxgLmgd/Tms
wf/uQ/m9UdW/YP2Fv0NPyTLFtjlh/spKBoHCrysZyzUx1dAzO7OBRv9lJdO3SM7aLAsJsypqTCVt
3q18yPt2sdIqvTpbMMVxkkapudaptV9qpcQp1MAlL2I2/Cebs5u1Jc0bbBHE6nO0e9/dkNXlP3M9
F2stc/wlfmU8ozzH1wNPpm1ZGuOpmSnHfUq+WpfZkCwq7Bi3lTCsd1svOHk4MupjJeP8kRAabePn
VbFBacw4cQYsc5j25xQX6y7Gtbeu5mo0btJ+RpEEL4qh8IFgLVwqrGW3XspqNQqt4GAPWnwlZsRz
OcOeI97Hii2TQEkICnp2wC4YBHnr3m8/As8natqW7cXAB3MRltPfVuBVnzTMyotuRAdZzsRpUgNV
sFCdVnSbNIFJbWQBeGo5k6ohl4ASJJycSKOijsGZz1BrP0vGB1xQoK71VFHskPgCUQysa7OFImJp
a4zOMCS0fFADET9suKImiiNejZM+mSHbIpskvcWkkTGAsN5etRSKO32cICjU1s7TRtZLpeHuQM1L
tiODtvLhgK+tCKSiJZARNiOLiKRXxrE1kdCWijScMMm6R2+mhIdmH237PqNjiWeK+BSiw16Qw4U4
fqaMM2Qd1hDjpjfojsaNgw313M6Ecton84B6BHEzXJkNROBsC8cd0vx3uvnMOecCpxi0GOT3duay
tAOHXsxgdDfzQAMj3di4MzYdQSRRw+R2HOZxxlLY6CPxc4ORDIJpSxMBLbsjOl7vYLGHuLB2POL0
57zACFjIpkBQ2KG0mEpaLSIfXzF6j3tU1hHm44k4HdTwr0mok+DtDuOuFYyMlWUk296uvC0gTZ6u
0zRtKmPsFwVE272e8qpEh7g75rbmvfX5stBlSijEMO3ETKZvMhVs4Z1gLpi59RY3HhEfnMJ4HFyE
+yHLJ9nx0UqM0ERLk3ButAGPe4j4w1gYS8fINiV8jTWI42JllHm1nS2HkduHS77oGlPEoL3AlSJp
KRXbambwE6tXI+2hSqUkCk/FzOp3uc/gc5aYkvWUz5xAapSPqJYx8YL5Z6m39C36pVU7xwCAylG0
0llcQKSRESRk6jaDnuUdX/60zufSrtA9qjw9Teg2OARPXq6be28uB9VcGM6osWXolMVuLFvWpHy/
ZC4FlJI+RSXK0+kYzYUmxuty58W4Zbia3HPbO+bBmkvT0EupUiNkDlt4l2Dk/RSZfWJ2eM4sH7U2
Ja7UjGSDB7ddkGQdXca5FGbMUuypp6s7wl0VX2EryKXO1RHx1Lg2VFZdO1Ecrqu6dHZo46MFWati
O2CrJiimQ9dKMHBPxrgp+M9cBU9GC3As03Vkk/pczVtojl4pYcb7fq71pRtld43p19BUAxrxFlsT
wA0+ftoxj1KrQwCGlf0J07y6TOySoXPSYGD0MLDD0nQEGvzGfG5E/ou980qOHUmz9FZ6A0iDcKjX
0IrBYFDzBUZ1oaUDcAB7mlXMxuYDqzI7s2aqzfKxZ8aqHsoyi7yXQcD9F+d8J9U9HCNOZDCGSas3
Gv3yXorc3HJc08XEc0ND3vLU7jEZd8d07nqGuf8J5k5Im3uiio91nc99kjV3TPBFOU/suY9qITov
q7m3onoT1xkLe4lhcE6Lcu7C3CFLTqPBBmbR9BbZXHEVu9FuaHN5bJnAfUWFQLZEMGOxD4i+u+kt
u1oVnt4fVOWNYMKGZI8pb3rHUuM+RN7E8VeZnOTGVA8wWCrtyXRSQVxNk2bUvnCb6zTTboLanb7x
qpSo9Scy2aWdeM2ykD6wWLNKD5DQCzT7sfvoMCLEXOc9Ak2FyEWflm5Tx/W3QxiTBj+m9iGodTDb
IbitTzX18hQjOHutA5v9Dpq8F8vSi+Pg4n+Svk6MQTiKs5VV4HKajgO2cxoMGoOhcTuNvtg1bDQx
Uds5Nu5RNrjP7RBKL8vTqP3yBl1bsmONYPN4TXZOIXhsuiJwvyrPlGeBtXtn6+awShs2UUSA2dZu
yl0rZf6SZEdZJONBS3u2+ixGB6Q+6KL9siju6bKjLR7EAjMfujrYx8Y9qjuyEyW9P7xLcwIkC7mb
Mrhn0NAUs60Elm94RbmRHFyFZZ9FruYukCmad+HQNggTciL28KXUwMJyJ70n69Z2FqS5lARLSg6B
Qo+fGmDKDIB9dRtGnmrXJevgNcRSZFqkuRsh+Co7WEtd+nAHbEH5SdDCyDbbj+8szoZ7Vx/6dOUI
5T2RxODcAlIy9zGzqS0SPrXBWFE/5L4awI1FDrnAOB6erEiL6Syl5t8jQBOfemvjX8P0Z1wTQ6pd
qXSNAWovSDmCrnSUeSB2IwyGnTCFfR+IVGfQZ0zi3uey3Efztlxv0/A2CGV/ioj56Bb9wFPCz17C
t8MxQQWdDAQyMk38VfSOvwXonR3wKeRfhNSEdzXLoNcsD8aXQaPnqHlB9hQb2WPjF+YdZPma/SEd
YiOS+tx1pXn2uYDvg6hJjjo8EqAMdbwaRi72hdDme9PUA2vnADbd53EndoaXxh+WPxk5508dbzX0
ePuWx+VLFKn9busatLQW5xFX3jTuccVWa3QfNt1xazGe89gj7DU9pjTocu9Wa6xiN6SxccKrWN4L
JBZnIkKLh8Jq6tOs+ysgpKjoTupDfsyrRJ3AvJrOWpZ5+TqouNkpN4i3aduMxINkXoCHVPOGKxo1
wexFTBe3j+zbymU1BhxwQn7ACPdZuEqtuN+I6azSUuxxYlibAtrvwtWsfpFPhD5ZaR0rmnoQGpHj
jbdSa62bKGQHOfZwihcKFS961ZLVf5U6hCfrWf9kIUZdDVGVfMT5KI6Y6iRhh6PzzBtAmkWl0r2d
D8btGNUtq92uPbpF2tz6Y1iu0Q3n3xMJS5/NmFkbY4LSvxCToYDA8VupFU6wyQ3D56xGGdtJYW0A
yxB6G7soeAJbhuNqQOcKZNEHk4sabgG5JASbhJZ/MeSd8diAVH3PcpV+0MY2Gxyz7XEI8TI/jiaD
LW9dlbbHYUTJhHOadFlcRQTNFkoomHCQyYAIaslz4KdDv47j0YqBcYkuXqJojN74E6YPhwDAu8EI
h4cB8/DS6zpj5VJH7+M5/Xby5hzcORG3mLNx5ZySWylcQAleAi63pL+nfgbsxpoj3E8/Ibv5nLdb
BQTbG1wAC9S/TFinfryURgnRGXD+ahqVeZvMsb35HOAr5ihfjepuWZud9dpnqVp5iaVtsjn8V8wx
wO0cCDxRc34nuPj3II6NyzQHB/tdkt50c5hwNl8CwyQGcqGJGm4DPKosMeIrNBLM1nMkcQkOBImD
GjfwIHTGngHZxUka6tum5LLoc8NceuT4Hv057ridg4+prNW+/AlDroP2xZgDkps5KpmsLKx1HfHJ
5hykbDBcfB+iujgDXU/W+qTbWwch/y23XrHFxBK+j3Mwc9GCDIHHE+9qVgsrzKL+ppuxhNOgBClx
WCvNPskP9hz57M7hz+RdIk4TrUfPUv7kQxMxQFa08ZMbnc0R0mVQRCFilDlY2pgzpkl9JJ6l82Vx
a8wh1AKK14PHnt1lFmLBNC0ZDy26Obpa6o17ba05z9olOwrqaELKNdCK9JSblX8QaL5wD5blJauU
t3PSNFsVoqsfYQO1HxwTw20zhGpry7Z9QeDhP7eKk8ni0VlGc/j2NDnd1eF6JddVl91HMcd028h1
1mFmMWJmj/Gl0qI66OCXvolK9d98hmYW5DI/2pndFG4Nn0laSRTDEfqfcxNPocUqlyb6bw0V/nuy
L2Yk7r8fF9x8t/+npTZf87t60yD4wBW6ixzT58ia19O/jwrEb75lQdwSxPzYFOboRf85KuDfMF2w
GBIAj2WnbcCk+GOp7cymGZ8vxZPgkr74d0YFEDX+dVSAdnRGaWC/wOVr/GQm/Fm92aKrBuleQAkS
aOPI+Qbz0ycpqTIeJXOGMtpr3uuf3GzSiZ2Lb0T6L4hYzklRc/WnPvCqqt0E8+HJaRdehjIennM4
TF+G2QbvJrzBhzHnVSa4CA+pLiq1abzRP3dhg/xP/JzXRcti2Ond5BBxF9zjh4Ls4jTlriaqYwW4
Sq3NnxtAq6W1AdQafFZFln9781VhgWG6zRHRH6eo1Q9a4Qy31Xy5FL0ZbfUwdJ9l57qMuL3itq2d
+MPRyIXW7YETx0qZHczXFmF93GAxuAYSVOeLTcbCuoFaO94G87XXoNhRAGi9GlBBMy0blHZLjG8Z
fE47oUPy5LcSYYieSCSQ4wv6ezBHb4Pddesuor13HCFuuiJ3rggacZtno3ydJ5XvZLVlBmsawnAn
dEtETs2rvTG2aNMINzi1RiWOiRln9wl2UtAKyM+PvaxxXmD938dt41CEgmwIhc3NXym9+CYsnMIZ
8DRllEnYKwirKuOwbtwb1tUTRFBTGy5xBxd4CckjvRnD0Lh0biGpvNEar/iwrIPfp/lxVF735bGO
YghKktPRp+fcZqDcFyoe0vfOH82zFXf1GTEyLP65rirgt9+5c60VBy0Vn6UTzzJXYnTehDygm7rL
5zotnSu2CT3fdpyrOJGldG3R5MMH7tJEA+pVxM+uNnv6zMlAlKtK/SYjq2Y/dL61j+d6sdd4fhkN
0xTESKL3wuu7HROC/p4PgpqzaHW1A5htXKefmtSbQvuTfaF/b/7UrLqkDlhafkc+jj6Xtvpc5NaJ
C+CjTq29STjFLfgQ76kIO5WuzJ8S2SuTu3mDeGH0QQXNEh+sXToX1ng1kJ5NP/W2qrRuTVgVVXhN
W/KcY4tbu2NVHNnQ57t6vuryAgAu7s2ifua3P1f2hUOVHzKjXoq59K+NhG7/px9ACpketJAmof7p
F1DcMicajaChQp2GnOhmZWyGcugffYnPEUsJrUgawmwpe4Yr8I7tWyF1Z9fP7cv408kQHcl4yRb0
NyhghpU1Nz0GzKhzbrYeLRJUaG5x9ziNZHST8hG6R4Vs8Ch++qjGrpBAu3rXMShfhJ2OI+EwpVmz
YeeL9nAMsxvNzAxA/5pjHEpDjLdTJibBtkxPiFEUlX1ReG3Wjh8ZXwaB7tAFSt7vzaR4WUxXa9n+
sOJIlq3w7PyAgV7yMTE5f4l+wk+qAPBegrT1VWSCJbGrCiYwhm+QkNqAtmDvMo1+SMHVjo+4dfj7
IlwE4No6DOAw4HfPI8kFw4bTwDUXxAsNb7mKaMgEc8ynQrfkSZc0rYuMznEP0k69u46Wf4vSrh74
dYe7oFbx0Z/DYcbWs1h4zpExkWmWsO5A6XwESKePoUm4jGO71LNspV+LBqXgwurnHBrfMnMyaX6Q
+D1S+HXQw8mPf4j5lAJbMEUUFnBalhmYgFVVz5B9cCDqJg3HYNk66qUnV/x+qPKOChCn8+CP2bGf
mf1EC1DczBx/5wfpP2aDY74kY1Hhs68Fs8H0JwKgLpTxBr6uqBRz16LSHhInRi/sDjW+nx81cfOj
LG5IskdXh6YxWrmWm01r70eJHOJffsaeLtSi+4dWue6CO8Ff5yirgbKdZ0Ree6J+LvWoM7ZpZslz
8Q/18xCjhNbQUqPVi8voUSqDPS6y92btx3Zyo2j8fN6DlnOIGWRCyJrQvq0f3XXcmzkC5JTgWdaz
enMZo7h80BoDcCRWnmmhqqDD3xQ+u0ns3blxjMzbHQJunelH/g1PiQDBaVaFs6Qdz8msFFetpMlp
GTRw4rVPySwkF6EWXOEbd8GKEaHgwxkt7Tuj8F4Xle2sg8lrdmJKMacjCWXdZU7W0nYYgWgJuF/2
acMWYYy1BwKB9dRJDBZaiaSFCdnbCuab0HqLql5BhHcO0JK0Feh5dTLBPkEvFB7LrDa9JS4EtpCN
8kK2AaeFUVHQc2y6B7wU2TIqYrmDi5Bu67iqd6WRVca1yFyXxNRqLAHLAGLBFUaPyfp+LDTy1gYZ
LiJmsTrJRXptL3LdAOdS63pXLuwqlKcmg/C39nwBSqBorOyWwUv0WigYQItKeuaw7ieZ3UPfzS4t
lz9vltKRiajCqgnLRDXxbFsmmuTcrN1iW48OAnh+BRTwbuqBwJfpBx8hMZQZ2gRO15EtGeyopFj4
9TitgG3ywAaZLM+oVxMbE4EE+RRlXXLXIDDeQFcGhc2bOAGCxEu+o8aFgVcFgKhkMPTParKyGe9Y
s3ZkNJb326DVkcGVNmPuThMw+nXK5g0IBQLTQ+RMzuQY3drQe3HtuwjcjcNG7wT+vzEWKF/H50pL
DWZ+AhcGH4oPYkcEZM6usjLtzmmmyksCRQPRcFCZrPXo50PiQawZZlG1XCFoxi4FwQDY1FDkQTbU
GMQtDSm7U4sr7QVKcPoBlaA8s5SdfsGUmA/5dnjIxKi20tG16yQq/JCg+WBlh+UQHUn0gWL5/0wJ
T83970v4uy4uvv7n/ygp2Yv2r5pWvu73Mt7+DT4cVQbvA66JPyHsMFqxtiMeg4uTheBfinj+sUWF
jgnXxBql8+3+WcQjWnWJ1MDLiWLU4Lv+vWAzctD+1YLl6Y6giOc/pm+a/5syNY4ivdKmVT7JcyDZ
lnuE2UgjF3tsUCgy/DxcowVzCfTsrnK08duwnJBm+SQQYmHjgfvAfrBYmG0eo+VE5ZBnrBgmox1X
snIfhcFAFsZ6tax1I/jEOo2uRrLUlqM7JyL0n0rARhvMZD0YJGCZZepSR6AJgfWUMLdBPYo2AYL8
kF3B9XBWF8itSzkys/BAn+Mn5Z4UvybN3k1D+8uqxI3TtuUqrvUWkiRrtnqIzno376Ny/V3zMaka
lXLWDMcka4jpqQmnly7PHHZTiL7Rq8OMb9rXqMvGlV6N+r7FFLvuPQYmyBweWSna6zAckbFN4XMb
BsWeUsUl6FuvP8zUex5c/ymzZb1XXa5vVTCbfKRx4KCD2pHV0XrCxLQ07dS4Jdyr3mhjm6wLGT/6
aBEJPtAvRgjHZepVssUMZjI4i02kEdBcyziuySRKCIXA56vM/pSPRFimBeEDBaGFseuiqOr0Ytv6
VrzThw7GVCjvKajGZWyjgUClay2xmb1ofV5sEWZGm1xg8ul088IGutrrBgnadsYArC/M6sLE/zJY
Fnkh4OYPLmcP+C66ngRGze0cIrkMOLYAFM2rGrc82VN+A5fB9MDBiFK4aDibFQ3rSQkQzURKf/Yp
tFMJaGFlIuhTQb/ydPAd/hSuyalj1B5HGN5QnhFTwiNWZG9uB8y5LFtyrpLoYskSpFiS3aSTQMXn
7DzZ4LKllCfI+wgt/wjfM+yWsRCbDIPh0u54QBl37jO0+jtyuaddx/hnwY+HapUs6IiPYuVpTGNV
Iz8wzH9gngHlZgLtY/m1SER+xQJ7bHg+UEWrY4567q6xqnpTNcBeUnET6ziF4zrZYJ+0Vrn0W8TR
HfwtkrBXY42ZLDcv7aDcbZV2n60ct2aflguowWu7N05ppm8GtC3Ij8oPI7VQ7EK4jQp1r0JcLyHa
W7Otz36sv5e26lburJeOJMOi2rJoDXV3HxBVwTzUXqZmtXUalr+9PW0ZI+VLkxZ4ETXBTSHT6zTy
PXwa96nXbzV6/FUTwltSgqBjW78NkPWwNb4P9J75klsg43S/EqWOepYerTg+51EGKassjnkLmjDE
5qxpD4Fo5bJGoIYOynxtRfjdxT0rQIfJc+Cow6Azr6y1BzaLe19T6UazAovBen0qhPGRhf4NRc15
GO1Hyqz15JrnvkmYLwM4Vkl2KwgBW3pVep+FxJ1PqphWrH2PDtpOf34sRFTtujrZNS6/buV5T0M/
PedeD2+NaFetFO9jGX2wT3mayvpKvi9djxt3SywgI2uf7hRV/rOKRodiNXkkJoEhne32mxSBI34P
23iiCEdSGXUvQxdWG1HHh3BQ+anAF8rrHJjrprRqgt3RqXYY15cQ0d1lFw9n8rKbBRlGihF5fVXK
9Hbw3Nq1qw0MIFzzOaZcXkx6fp/YGD2jsPsWzbD++3fw/61IEd3BO/FfXdRnNoHf//H1/R/370X7
Xnx9N3++sn1maz/f4Pcb25yNIQaAEZPZ26zE+c/BGxodi2GOZ/4+lPtj8Ob/ZsIiAWvHV0I+ZWL3
x52NO8XFkOxzkzuIvFzD/juDN1aS/3Jnu77BbP5n9oZfgBEh//5Pg7dC73vo/tW48keUMIuqq+tV
Hdmz3oupgs/owRovQ984D7nl9TdJ2QSbpGrLNzwDOdLcajqBwQjPphOj86kKk84mapk6T4l/Yr5e
LUHqCRdBXq7eEKx51WFsZaV/4tvN4CjmwyG1Z2zUNHjsERI6ZgBhZC29ktc63SDwIc6dnOpmYfBP
UQrD5uppo5GILj2kF0QDE48R5QShLEtHRehLQi197CK9rpZa2iHTyew6YoeU8NaARkgrF7nx6JkL
4ju8O6c3Zb0oXX/kahtyglhzaX4CpsuXfomBuAaEepc0ff+cYuK6Q09uLznmooPXI4AgDlQ7tBX/
v2p0jXtUixyvpSOzB27C+s6vjfLVjRQnGivXtYWo5Q7db/zqsQI6BCrmg+rbGO5nVvQUQ8h30mnE
Q9LMev189J1t0QYpa6Yi0+7d3DfugEh3UBEdSUijlmwaB00k1gh7A4oDcCwKKm+bV1YYArMqsfIw
8o+WOSbiRaULrHJ2KXZs0xLoCj4BezV4Nol4KfnIBqNrrgnLvvqJRqnfDNHgre2iH9fkG8klOaL0
fCZmEz3Ohn1gNNmWX6S/Gjx+ALaWw2EqnPAYGoNBp5lU9nOQ9awDxjCujlpQEMzUhrqxyjxDf/C8
tH61KiC9jh2oBKlixcU99Wipap1MWPQoWK21NNzgiJ3vlChfEffknpVRSmIJXHXn97Z7hSvY7/TJ
d15Ae2uvaYQMeFZWAEBh6kvEa+6iuknt+uozBSwoEeewEluEhDHSm7oXo2pxxKSZtbWd2mD7XkvY
l2g1nmrdh2XhU5/dUlUM566S1ROI90oilHFdnl1VPiKutMW6MWrvPkXItQ3nbIRuTLuWHylqn5zQ
bV8DkmI3xmzTWlKg9S8lUundnJ/jsPis+wIfFTkMukUiQzZ53ZOFzv4umfMaAgDuz95AhoNfx8Q5
dEagDjU0I8RepD3Uc+6DCkLx0eCiVxR15EK4U1wenTCnCmuZZr1kPxESjTc4u9YnVy7yxLBx5qyJ
WCvMp6Ehf8JlTAwB0irTG4dI0Y0FymY1mrb+HM/pFW5sR5/pnGiRztkWiA2aDSWS3OtAa+7dOQPD
wEL5EaT9eG0VczfNHnRC5gOzFItgIAu8YBW96UvlYOe1Gd4sYUkGX6hCynarcUBRw82xHIUl6Zyz
XD9kY0QerAI56PykeFT8FfnkG3eEERkMj6OKUjKfrOC9/kkBEbZlbHRDYgobrTF9UpFj/UoE9DeK
NdQokPaSV5HH1V1lGzaVzgxZZ0aQM62fVVDYPTj+GAmhwu98jLxRYKil5E08dY2jvdSdX1HXVKxM
FkyUdVDLBGrZRVEyYLctTLDM9zx+uG72beOQYvWddsCTqC2dtwKl9Jkhs/kJoDk5GoFQamFKozow
QkBUTh5q9hHQbu/tQGSf6HmLF31yxGlQiXGflGFJDrMVkRnllzA3Y5Ixcc2ZLelfScyYy1F2GS6r
uremRWghySuTuN05ptkTcWqFPnPWrBPAC+BZsuAo62fND2YRoIVsu4irG7fzg7up8NOtafkVomnd
1xBLpMGtNRRiKzIKciOtulfYLvlNpTXVySeya6sx+TwGQVt/UYa0+wnRCRNQMiScKrbuIGCOe6bX
PpJGbLExauFvCzVPAtkmzC6VV4c3qZV0B9xoBGoJvVnm2iQvrhMMNCttfZMwBtwlKZ1EnLE/WGhS
mE9OSwhCY2bwFgurIpmlzci9VyOFpzFamfv/652/TBgMhLv/fjIBVbnLqWj/XOb8wzU7f93vdY6F
a5YjjCfKIiSId+0/6xz3NzhtSPTI75xFyjOQ5p8LRuM3LPEuxQemVscwIZz9Uedo+m9wYQw2jL7H
bpAN5N8L/tT5U/7Eh0FAq8/fxDSheqOMptb/a6GTSB2Cg4ZTtsp6DIuHvg9lhiSxscQ1rbyBjtsI
2k/SSzkcSoHSbYNLOKVBcoO3OtOyPQGa5rpOarJ0hto5a0McrXm3/bM5JWoXZVFmr3tbeDBKMlLS
s0IO5P5F3WeW5+x0zN4Td7AEBvLZYGUnuFBRkgKENjyYq/H0LNFMbmJW+i9JWScIyPiBzoVmiRnz
Yr/KnLzxyZvyTUpeMGowI9womefGKU860jCwz5DspsyI4aoV4yPqat26UxU+qr7tB6KM0BAQdglH
GpUiuTJojk/+CKyTsVJ9n0mnOvRapz917LDOJjSfpVbMjirertkS296GMSnlC98fPFRZOFZsmtJa
MzYgUItmIwGR4zZOp+RSuCFw0K4w0mUnm6lC3Qv7P26V9wkYFyHJIEY0pPic/G3pcGQsgOwhW0Mq
Gm7lzJ4ipRpQAmq/XJxhjpCq3TTO2ogtu16ivrGdJfHE2BpG1R2mXrMx8gZwrRy8WM4CNbJ+UXUs
V7bfmgZT0YgAHDfM1WaqFZMW3Q3TbT4JAgqEjJobrxu9Y6xc9ZLCofiyia+55SJmt5AyETJXqeU0
Xw7GvCcPUeOycrvuOfFKdAswoF+g3XbTym2Fez9p0sW30nVERtpxAHaCHYzH4IhgzmqBNpEfki4t
WOHl6TKw63mMoC0WDyG6vRuRkZ1jdZr5jTdvuAFAS06eXxwBBwWHgUSmjyARALURPe/4gEtrG0sK
Xoxk1VfaRAMLKY2jux17cTbbsUaRDAo5RM1iLVgrJyBn2IugJrXmIU1wtrW6+YUgRbOX2IqyXem4
yYoCh+a4qYN96/Tetpn0ZNPH1KBgTtWnM+fi9nUaEv5mqWvraMN1nPNzR7PpvkdhY120iHULSB/Y
tHPU25wLdxrn+DdC79SdnTMiGMiQvgqdUloX46CDYI2tW7RRlGZA+smUIyZbbRPUsK+iI0ZgDe9M
P3bBTxKd5s/3nRzCvYo9/ZH6OHqkmCW6rh3ClnYc/t6A9WFHru/w5TqobpG86L/Kshwbsm+joT/p
k7R3o1bG/rIxyumutWpkRYjhClC3AjqrLuGzsKsu6hfV1sGR/D3CldyyOgxmKq+BEw7PGXjZ145j
RQL4mOINnL0C5aXXkjxo2sWqaIdmx+7HBcArsw+rslueDdAeO4UifieJTN1mudajv4vaW+ThGTzv
MAAcZFQ4111ZySdytsu7ylU8ipqFqQ90UyVRLgbhNtDrcttijf22kVZVi7a1yKFCbNd/4kwaH4PC
ZYUVlNpL5wRL1yyyndE26k6IID2Sedt8UsUa6C9N7zoUun5hbjg+ZnmRHnKbVVWLFWgVz9CkpiZa
abTs6TIyVdhUepTxck/aQ8zQaVxoQWocqBXlRfG8gcYS4brjA3kguklAlCESYJHog8Nf3sObnPej
WoZZUm5aUUukDl6Qf+bxMIaM6XQ2TmR0dUh88+QpgcmzK3Myv30rj3aWE8t06Rmd+QFwJD20wjDv
CaosT2KyrJMP3vsFIxja6skLyqs0bTYRVT+wOuxdzRj43yo7clnRcDRRHm/hcOLH55FcJ6Xb7gkl
ivdRhbnqBNtI+oskmMz3QY/y3VTwQ/RFaO3qVHgfue4n5yYxqw9dOsNjaNsZa5ISBwOpphtVl97d
3LJAQ5n6a2EGoNvhvLyVUeoQeWymNKsD/uUtggp5m0yCxIZWi/dl1wOwdIyBfMV8vGR56W0sL2hY
XqvhPsT/i0Fvqt1zSIT1DmX9CGpqsssFcY3yirZQvxYlkZ4mToKTqRf9Yxt6xhZXZPnQyRHt/Ng0
xoPHtJz4Wo3BqEw6VAPkKFUffW16p6k3rBfiiWg9Wq7ElFYSTuFo5tdK2cmG95160pHeRW9LfVww
virKVTtZI0Jo3eVacKkU8VLrHHqt8isyW5zpITc9LGZZ3xefQGJwXdpRW0hwZV1/9GRq0yOHLjLq
yqiGZWNZvjoEANwYQkdsaok7DdyHpIAHUGHEf3VpJoF/6xkkBJ0IzIZpY6sVixCX3J0pm6pdaDVr
+q0Jp5S+10+MJ39ShLiMVth+VhiGrrmWOze100Nhc7MoegKeyO87A7bTs/aUubvgYTABdI/WBSnm
dFMSTYvMBtjQYBvAc1CwwssyA3qSsivcnaNn5b5L/Xz392dt/90ka4y67P/S3naNCap8z77+Ilr7
51f9XlCy6kL07TEd+6kYf1erOb8xEKMRME2TcRWM3T+KSfs3m1oSFK+JLs21bY/q9I9FF5omhGzw
UqhDbe9v+dpgTf+llOQ7647Ogzz/1xfs2/5lZuZXzOZAAejMu+xXg6vhLOYFB1c9q44wrPckR1yI
gyctyXeijZpLjjEMbkXDFF7WjEdSI/hoLE9b2bVK0QqDIWf3C6GvxNMzgk0q42MukK02LuMvDOds
ZTm/NC8mWsPzX4NcT5aJp7bYXMO1N9mg6+oe33sGyjAMSW50ShKAqxYPF1r+X7Dxvqc0JxAt0c8B
xqIFahcf37b3KfumXmadfV9j7t1YmRhAneUHmZUsksETCNz3lcemA1RJuXRZbWMgifSF44Q6lnMA
pqNiKWfAVFjMcmACwo1laCW/sja62kM959gD0EgiwtAnkmcKE+WROfxqoGeg9kNS42XlDbMPEh5Y
Li6TgQjIQQXHopxeVd7fwOt46WxBKsjofaK7eY3LmGV2eNLwB41ucI9aiWmARKXUI5YYncBZK2H2
b3nF3RogG1pAGHlD+ktsdpze9VX0MUQ+b3sgd21kKnx8+lXKZPaLhS9aV68c2Cnt1O9pOPc5/JJt
b7dvdi5fRO3vQM1vZFQNN+ZsBwooHdZpDdqq19xfcYJanXQ/+OvIquyuPpSp2S4QcX3Qnl67uAM/
ZmBYyGz1y7Zh0/YWH96gNMCKTFTXWo3WAWILOXoZ5T6NiYHa3W3XmBMf3bGMV1pgklVSJtdcomyw
pP8ZTFZ1Q/zTL6lnj6bEkOAYhI130H3G7qmusHGHGkW45oizdPJD4tanXNWv7pgeZC23GvlzhBuL
ejlCchANHoWy5vdtBGeeNyRfUfiuIjaFpY4lTprutMSpQCljwDAmYzrasTr1D4BUog2qylMfcy0h
51n0TYr1AiDg2odPvAWr0S/SjjWYNvafdtrWmN1kvUL48gIiWDukEBt2eWpd3dAF7dG5t9KeQRxs
lBMLXAasP0jRE5vipmi4HanTgrgzF71paycjLDdNZd0ZXo2a2T6QYn0/xsPFSMjCsu2RAx051FSb
FyyUFTI+TW6VFU3rGLYb94i38zKHARzrbcq3mBJQE/UKsUWEJg5sjR3o4AeCGTSCZgfiGCqpsIrX
ZiX1Veqmayevd9DEFgxQ1daLp68MI9naQpbOh9SoBSlqL42WFLPJgu/ek0ht1vKmMfE7INidQXPW
jnzCikeF5mgWCnnkek9W2yOq4wjAb43MyWN3JR0mytLfOX5KB5PIaW1K+kIVM8SbOsBDoGmmVSi7
8iH13c9pjC9EMZ8MInCpwgEPmGLSd7Rjz60XD4sGSQ8TnG5RU6+hWlVLpeXvYKPKhVV335EknZCE
xoewE2rrEgOH9Wd67hEU7Jg0/0LlHWEgJLIysFiyh2C1ljHezYXlA6XGM0aWBi8O5fP0arUxYko7
/WxKGS20wT+zMb2fmNoykC4OeFSeijrhbwJ4M55g8ROp2cjg0ubmB1hGMtosLQKrAMaUPsdx97wS
QIsQ8DG/TYgEg666BM/+lgMrJyLN5g8jGCmuUYpGimMvn5xVag7wqiHjLEi7Ka7zbG7lKpOQljIP
SIFiy4gTjYW47tkLw2guXhVoGxRRxXYo1DB3zuEqcd2HplU7UlEpEQZFgkOZ+ctQkwlm+oaWqhfF
nT2mjz4gRvDZESKoITcuRUUc0tiQDyMNw3zLKL0xjBI611PArw3MCmsCMMK1XbuPNC6/FGHfCwyg
awxID6ngnJwG68NoydnCX/keOd1W6617tzIQGebB59i6b/aQ/XIH/wTo+oY0Hm1hawq/8ZBT22uy
27YsfVaTXhanCo7GNq0rcdKKurlDz9e8xbHeHxNYEZd6itGcAl5AgFg3PMxjRyA4LNbIRVZUpOx8
qpB9RUQQyLIxOcqYz/NJTft0aC4uLI3D/yLvTJbjxrYs+ytpOUcYmouuLDPNyh3wjnT2jcQJzEVS
6HtcdH+TwxrkoKw+IX6sFhhShKQXT5HxFDV5NYuQRBKEA/eee87ea5uR9THo+UjH3AIfRD/DzwFl
wh+jdEKUjU21th4SdWjPJNY+tvESu6CK7rG/Vg0n4gFKzgjK7Q+aNR1nOx+9oQjrja0j/VCG16Qe
8Ju6mrOrLPNd37M6kZd1yENxP9vmPRz5cD3ImqD3UUi/n9TkQGIfAo/CT5zUWlfCvOP9Hnlxyr1m
DviFcwCKrWuhrwZ95uqYoVGLx57WW9NWanoMgNfCLy3Vx2oKMoi4Ee1spfV1pTmrOvMK2fLlwkSb
m8Wgo4l9MOgQbl0U2+pwB/2+Rr41HVnAOpIPg31TQU5HePs01PzyZgFNaJzeKSI8E0O56ypropVc
nxV4W2wDiGgSl0fFjUn6osXiuQObjzpYiRf2dkYWTfm+N8cX1rcn0ko+JIN2MzaiQgk8YASeeV0Y
6YPZT7LrMZq1bUnzxiNS6DGVKNyqJtoVQ9GzKuvvAGA8VNImpbFJC88okwvZuA6vm70p0L1JJmAk
OV7FDvd7dm4nyFiKYvuBLSmNdFTb9pmVup5TDhvbEpf1hMVFNtUFHr67gf2dtdK4nd3cc+kfyabx
9Mnl6ckx3qIqxY/DBifrfUr9ZGrjmUt/KcYXWcXBobTm8wmPgFK750FDrUMk0T4rIfHM2r6f4q3T
pHsZg8WpSybiCSQCTsjkWNlmv6TmcCZ3dpy8Dui9wRTzWxHqcoXbzKa1hT4kQyiSLoqRJnL2tcka
1jhcTqTyGSz6ksEZPE1rz9NC0TxEptmqk/WzyLR04yBPceuW+4VeBdWNie4oP3Ja63w5ixd3EbgY
Di7peBG9iEX+Yi1CmHaRxAyLOOaf/wjxS4PZ+G5j+ncH8L994eeDhP6T4OHCWSJsfYGT0/j9fJgQ
P5k6/Vzo4/SD9KXF/Lkz7fyElI6wDV37HGz/62HC/Mmm+ldJMNI4ZRi29qeCX9EAfHOasG2LXA+T
zhkpsjSov2lMy8UBGYl89kzHzvahWkTVakytEPtFJo9lD1/FgI8qd1raO9cDNdXZrLCl496S+Z0j
InKL2AQryKKy8rPeQotUGxXCugjU3rDJdBt5VqNb51FCz0OtAKCvSB/nSe5tgTo+Rs1HLGKtqb5R
O9lRIzhAbDsW7cPEVr12AaoT0+gU2YmmTBLvEBin9zqxTSnq1Th8MJHGPieKKl9w6DnHiXgjjvUm
Y7CoAeuom+zUNEBKYmtJ28ofwEMV4CLw3BYRYzwIOTH6otDtIxtKrXQwhgvpHEs1sm4c2Wcs5BOk
PCZ2FoWFY5wiO2kPegFUa4yUGulR2XH2oZePNjifLmurnm+bejB3MMDT88gsmBnapOzhKLGYhOuO
bb0aQWe9Zo5R09EOauA8MimBA8+x7JBHD/SczGEQSBaILpdJL69mRWFhtgL7NRegyzbBXNBMdSq0
WSarL1GgAu2Easz9NZFSiBynWtNoy5M+/T7Vk5SGiJ2ql2Xk9Ld2IrvN2Fray9DI7rmTZnmES5Lv
Nej1G4iwNbu82dXA4dTyntEtzNuhL48TxbDrmTppJ75pj9El485uQ3dfPdUc5FoKrRg+UTaWQAmy
3LnuitG5J/aqezfCy94MplY/aaJzrh0+Skb5gUK6nVLZ4wcMVukhSyK1X8eRkl+4eVScBPgZm75q
Pz5ZcP6uLbMwPVPa7oe2Zm9RSqXap8uELl5mdRr22q2mj8jCHYC906DK62yZ7mkxTHuCT7Ir8MgM
/ygW7Zcy65nEL7NB2C3dXpIkCZUo2MS003eYuuIz+ErzrmxaEu0Zfp9Fole22J+rpdU2H2egge9g
FiY7QMxyi9GKWWUC7D/lFPZRXUaZRlIp1yKlKVkTIuaHqoJOfhl+mm9zUBuvofBoCrm7aaookDip
4gNvDIX2o8OenOdUm+vW1ug4Z8ayjbzNXeu3GWwZJQAyWwtViKgSKYBTWsMLgrPoKYzxsSaE9nxQ
3qa7umirgwaOXVtVo6EFaNoT/TjEWQ1YYKnhm7d5sZ4S8e5LijgsTei7mMJadozL3J5BicWWzr1C
DcEYGj2O8g6qpDhX38bUxTKxrlmx0AnKckr2ZJe7V0ZZV08a+ooj3M/gWp/gqEv6rPkKJWmqrxHl
IZuz7cnh5XmLL1+SzOtUisdeTftqsTBU76RRUnGHmCBQvrh6SvaXDOoz0F34onRtdsDalIwqFnPC
fDFmaFkRoCnRFcl84V2M/pMmbJNkjmfnifoxRmRQM/tS5lcDm9N5bY6FtlI10WDUQjiDtsJ4qGzE
tT6ZpvalUI3kHnNpcF+aDRaCBqzkGnpQ+lDY0VgfsjTrH9uGgFtPDwvzVPRd8ZhYff4em5Vd+HFv
MOhWrQgsP1OWwTdyzVAQbw6iOZi9yUYdgVOYLpguxL2HKDjBuOIWE94pjnu83Go8PHZkn4Xr1Bn0
W0cG7bDiM+L0bsvZyJG3uo1DdaEw2E/dbutwhtwQPzg5iEVFrpL8osQf8wQtE0GUifPIAWLaCIYs
3brT7Bb2WIGEZFU4RUsNL1X+mxYs9VHLc4+8QEYKDAyh3MdSS5QVuVTGmVEW8p7vGTzWSdnjLBIR
wTAIm7oPIcD6Kwv57cach9jdNFmkgnIjX8ja1JGq70hXcG02jYLFxErK4joe0sbycFREl+OYxR/h
6n1E1cEUAmmr3CUkDDAU6kflQ0QET+IN6HV3XTzF73TJd/r/pV4RzK///iD9Vj43r387RV++6HOt
QkFiGJoLhosh9RI8/1utQtmhaXyy1CoMINwFtvV5iq5SrDiCMfqi5EPC95vC3/lJt63lC0gReyuA
7D+jFiS55dtaxTKw/eqUKpgMhGZ9Q/SqR15R2+qJAGQ3WhUkbtKFNKJtNnaqbzMgJSgE8JDKwrOD
adzSSRkui9lw97FsIGfO+ftGh02j1VKsDQP2VFLNlTeVCOHIWWGWlGkfuzmiah80rPrTsO8Ly/Bd
Rc/9sK57D3mwBj1srk/qPKsIxXPdEw0J8Uk6XAIJNjBSBRGbo+Vu2pEuBYR3Ui+Ty5nEYHR2Qbaj
U7kkJkjEXYL6p9LIb8LAmuA6LunclC5zLD1FBWnw6nVwf+eqRerO7iNXqu0+qXq9TVX2vCI8b2bS
H0rFHM5Ne7hIemYxmhIka1wce7SHYBhNFyx2MWZ7VXHNA8U/3RMFZAN4iHIlbRzwcS8hMCpM0uzE
fcB+p3LMsLpjwtwiZ77C5pTT+AHS5YusCmi6jsWLqaNjbCJd8at53JEEdsoDjsa4ruBqYGkQmAH9
PmqROSbkhvUBikGJUZFt7rK3WETctLE9aWT1GlvSsKkSih84LS6jjcpY6w17FdoFsc6tLrzoGBN5
daWEN8CixttJQGG1iE5eY06GHdjhAUKEQwOiwKB6plMlbovUlessaO6hZgLvtxmXxCSo7eTAvSTn
u3rNXINZPUa0dRYiUqRERuOnqReG2iALoKu0TubhCAiOTkyh3nMWPqVlFvilmXzMuxkPAxgITsaj
H+g8akrPuUrBE7nCN0vLYWF4NdMpyrPLYciAlzjzTlcsh2BaJdwoJfn2Af5yj4yr7JlUg9tIw8WF
X0rzIb6Sb0vY9CqtCqbRvXNlpJPYym6k+nLEvNZTcz7POqzCsfHczfQMm54WazfB6NCJrWL/pgBP
CvZqk6zZbd2Y0w4Dce8hCe4PSUWyrSaTnLV9kS3YYt45hO95MnDIyunLCxPL64ou60MYldYRdA+e
tb7dK5XC7NIdLVBnyTMawsewayX5OJmD1ILjb2DisRzDrNoMjt1CdbLLs75Rj6wfEYBm556P5dCr
hEmPyYjioglJN14oFqURXVQC9maRGIKePOlnqq6Ig4LsEZ1F6G5Mtcz2c0B3rAtLk95NdcNcfV4h
4zG8sHIyfCnisevcyEeNe1ECzl0ryVSvIrr/0KDVFLcNRDA4tHdJTn8lagClONbyG4nR2QYo2p3J
vk1zXgVRpSQuWNOBnfegk4UHKWzxVwzZpqomUmZ15ntdFG1Q1VRrl8xjz8pyhKQiuzHx7y7QHNeb
8umkzEy5K3t+hsgerVo7uNNK4axdFT2l1cbvq5TpS1fxiScJbR1D6vIQdPIsSCCIDDmJs3Meiw/Q
b21PF+O0tdCMRqt0TG9LHJDh6OwjTO0rSxb6ap7EQzxnvEpKnK0VQty3hlqdz4EKAEWdqf67Yh23
YbKdlE5cF2aPpoeyyBdKr29bw3F9JVDaOzg8JOxMRbAn5qTa5MhM93KO492sDPryvOARJ5ED1PS8
Ique+CKRXzEtz4j8DZvXABwaqO6m2cD6HQhKprgFEsSNrptil0GKBQ4SNR7DUt+w6SSpopC3euXs
9cC+tsbkWNMdfMaixevUpguCsOyehlC7tBAMT5rdHVSVKLZZMc7x6swr3cgIOJnyYz1p0oMxA5Sr
T685UdH3n+LKj0KX5GO0VbtZZCwFtBc3nIdo6ivWsOktAEo6HX/PQNOxkjX+YtcOryEPQkSIqLeQ
7xqr3Om0/WAAeIb+LFftWIv0At2zGkPeiduV3aDdQraOAdQkH6EFKLlK7bakG2jM696RcH9MI9lR
Qk6g8Lp6W9iIwsNeDc8Zb9V7NPDVlrZv6Gfg8Q56b1mbhaixaR0n2bqzjREUjMY2U0BCassIgUMW
qPQqd/cjBMwdQtDuhgQmsqyrhu6vrpxFet15qt0Ma7eRFYnyEJmUsPWIsuOgP6iAsmlbMGofmw2X
PW3BtsTnVaPTEp9IVie1L/N6PQ78SCXDYdBCKFZoR05sxaFP6Y3su1LHj0lo1Q/qBMprHWAvWHpM
gX6OQ2UkgksL5/MK2eqWWeOe2cPFNJn2EX5ls9GmDPBTp531UM1WbsbgptZGmtjIQ/wlNtdvAyX6
yEscnqcpZ8yw1a7oN7wyqiLkbElRtFPg/bCLZswx/ezhR4aprAGK5rhsbcuWlLNKF+w5o2w2cGUN
3mG4mODl2jWGWeGR+9MdRrSzZ3MVlzuqfXARMho2nGU+ZAYcqH6qtnRb72deAE+FvLlOLEHSeAYx
E9QuKDK+nymfzFRHHmOBW2hKGGc1Ox3pj+UiB5e+0Efdoxi+zWjXsifZIM0N6y6K8lsXKBTz0Dzy
9aGs0QW20osTbaIVQORkRrB0ZROxQErk5Fe1e0zcfmDv0chojOt75OyvilFf4NROSevKrgFCBCsZ
jMUSv1GuZ4UYycoqrmRf4YNSOtBPENB8AuqkT94T2xwyGHSBOPCTUD/GhXY+VUjZaDxqLNJT6jUy
M7ymaV6ykckQgOGHOKW5YkYpqZSh5HxYTiVgIJTqCq/Nqu7dy1aXN8IidhMfwscUZJGHRvapK+dn
hiHwGEVarMBB69iTGvcGldcargOJIn3DvKtlT61oqfkO08Y9wsAILJ+dbruqu4/m4YIcuGHV4xLZ
TGlYb7k9uBcyKkLuSrZRC66+4NS1Hnpt2ke5/tSO5WOUcc2QCa7Jq453KIY/BIPyIW0aZMtyiTNN
nXRHs5uukyP2JVMp34kj51AqBlnq/LL3NIvex4kRvQ8SRPWqDH3q5nBLq+s5UwrV45PLt5Y7N2tH
2k9EGdpbeKbRus51fp+2dffoLimilsBT1aFBX85jtLIV9oaxaQFpLgFDShtfMuGwriCEQEyaC2df
2YyqsXgvoFCd26sPD2VUvuP42+/tvBfrnij6d00DhlNVRn2lDhWCJ+hc7HD9tJMyNrZ2HfVrZG7s
MpaOiIdxnM38cN28BbdmDcwHtVJeNMpnH89g+962MvHIdCK5GRlNmylz9wrI641l1sXH0cq0V7wz
LHIzetKnQLUZP2qqciVR0Z1B2hAMfSedjnXrqF6zBMo20rgedLy4ZNPzb3taeIoTLVUUjXfVdC4H
2jLrYHD0tRU3dwr4/UYzjwlJhus1WEtWZUZkQ248iXZ+COeBexrEbNcjxTvnfSpNhZRDOg2ar8TA
X5nr7AOrwJGgR3unc6093Xq2xzy/ymLnQWm6R7VQb2JSjuntTUxicZusp6SitgeoeRbbPJ6tgOee
iPzepk74B06b/5xmNmNJwvzegfThlGWLlS37l/VJfp3/+elrP59Ll573AnAGn6sirv2ih+5oP1ka
kGkWy18Nbp/OpeZPKldgYy/XCQAUTFZ+7aETJuriPUfcjY7YFVja/sy5dKFZf6HtXgQ5Bgpzmuca
SzbFz/L3X5jYLKrYCUWx4fXvOCHuZjLjxSo7GetmrXjJ+ot7dIXkjybXlwH1tPj/5scJEFUkGzgw
s1TV4QD/5Y9jRW1jfRhnLFi4MFyRBV7ZERmiloaxTkyh+2rLVHZSR9V33Sxi9DYnp5hW6pUCz+1Q
gK730bc1PgX3x2LKWOfnANVaX7dEKI33uIMz8ikQvkpnStYh2SR0klyb6iobD+E0BqvJQdYxZwrr
fo8nK29KnRorh0/KZBcbzkc7XSKGOU0aPi10zLYM79ctq4efM2L1oAI2mzFQ063EDrYpK6QIriXo
MwtpMN3CcM9WK8A7uuq5o6jqNoKof24mibxqlkUVsGF/rLKatMmsQY8K+Dfl2khDQBQStOWdCz+O
efBomC80Bal1VMdg/ldETHotXSIgMQOHoAK34xBeUvstzWDIPVorQfcTfEe6ZW1YR4AZ4T5wK2tf
kKPhOYJ8EzsGRpwjvvYCozC2PLPNq6yt5ODYVbwO6laDxBmQclVWpgvduCDogKFns5u0GHizzc3S
XHw4eYHJiCN2t9cwzGzqoNA/Fo6F5gNtTn0uxlm9II1b4UirTtSqApM70TrqXetUxb2SDrrXRl27
tXJzBPAHlGuVu2hWYlsFBtDV8wu5efFDqxoFpmYcUUkz9NssVEzFT904eGzmRj+CtCwPcKWycQ3G
zzl08Fw2s2bIewhDmJACMWkHvN2LeFZm8gb+IAqjEAXDO6zj+XFwxgoyP8DOFDZjwONWixN67OaW
EUp/Zc/0Rqc6I9kFf+Jry7q8i6eov8b+XPpF1smLDrvYNnLT7CZRZb7TlNgaYTWqreM1U8QDEZUF
BkmhV6RftyMPFhk9ppdVibtrZ7U+xCgKnjl+9DvyfGaf1klPNnec3qTZXOCvsIezJrLGlzTRmO5o
hbqhA155jVWxF1REOMjUAmIgyCmsiPzA3MPBUvTMoal+YScWkhFVhY6zrTx6R1Alqrq5MVubWZaM
8uBJTzGiR0YucJhH1lHmrfXRjhQIQnZKfBZVNJRJ365Gh3iSKHrEIm2SsgLU8JmAKPFuLpvsgzIR
mYSytA45Y+UVbhAc/2iWZlhwDvk4L0oLeXU1N8VQry1dCY/k+NKyncBk50A3TfFYl1aPKpsYshUH
bNtzqia9q8zaeiXclo6+o6YNqQnIxKRUsotGaZ1THdntkyxScLyOEc4Cvq5prNBjlBj+w/HZCELr
RplSxS/LLHznyrQ8QmalmirJPPKydLI+lPqApiUywKLFTscLkpcNz6uJAodJOMbOoiHHyqzS9jY2
Tf2mN1k/8q5AuQBYe8YzgRiBBNBh76i53A/zaFK7Nh32w9aCf5FapfkQGmnRc/aabQ947rDL5lTZ
j+bQ46+3oyNyacpcQl3iF0ex29uCENn7kGPHLdoLi0BvRQgK87gRV1Og5Yfe4bSEOK/tr6Jgci7L
mMnhSp314b7pCqpt3PxZ/HZ6veZ3BL6WSJQLOiiUs14bASanabQViqXfxLNEmo+68WCYpfKQ9piq
11iXyQCDVonSaA5VkowxrAKcxGQvw0nxgo5JGkOOprp2s6F97jLN3KpydM6GQZfviYcpKly4MV3K
NoRpAQkt94u4yFCGEAaXyb0h3frjoKCYYh20L5kCZphihDu+D7Aw+wbBM9zUpiTHZuaciT0TOgWA
bkHpjexDr8+0eK598mKiA0FeCCdHrfTpzJXXQRPYW5y5Hf05q/VFW5frGqnejlNXseOs3J9TpwNC
qVMoy8DC1zXQzhshtXLtJm12MJ2ExsM8fWh6oH8VRmF0SWg5BFrLdRQpqLLqzF0BDHCo4RIO1nmf
boo0R69gkU0ryznyMEWCZGHz9dq+5jCd6eLMUpP5SK9a+AU0/nVFAwF5K90dMC3dE0sqDpmiZwUb
SvPMFl1/7Oye17dXxWFxyfhEqpkHI6rjG/JH5n3lTto+SWxyUjEp+kCJXLaJyVlU+kkEjiQpjL2b
YN2qHelu6ySn2TjJ9NpU7HAraon/e9R1SvzGcM7wi+QPRBKmm2xAg5b1Ruh3GpmoIuQ8KQ0MMqk9
DZuQ7MJ1WnfIdDoN4V1KOFkNBHmvScu+HmzkaZ0gIRoNvunPpBmeGVmv3JDVF91AGh4OcFgrwguG
YI+3wD6nO1xt2zSLLxSSxUB+R9mhUSIihzudwXpgDf4w1Fzf2MV+mgm6JFN5bYxQgMEeEtkbFeU9
iqrpoamCzncjnJyS3RsUU+TG15kmmMAQ3lYjWJ9QTim2dhPHabbVi2B8jt1IXXMS1tcalhBeDLkr
lB7XSBcW1S4n0/JMK2B+rOAPsiPYk5A7OpTVtT2TWd7qeg14cbIInQsJyVnFczrRWDJRGaOJk5vG
Fu1+plV/m4he3bFqs7yFCfrjwAl7pE1F/F6tbfMwdsBmU8LBVrKOsox5+fAxmarU4wP5WFh6/lwy
Uub/sNIxkMJzzKFrY6ItWNfMfLHP5huF2EmiipLLzkAphTKCULkorDyLLOAHGmnjeZ1RVDV4HnxB
pLivT1KBB1brO5HWjLFSFcsWcTWrOKPbhTdgXvChJBqAgDmWbvmhLoAurIymQwwVjan0QmxryJkC
9BPkkzEtXKqufOCdn9Heko/DjpemBnHKiatcJiVGHxnC/4bw1XA07nDipVqHJm0mjJz3fT3RrfYs
czbfDWamrGkutCRAZcmLOY5Eogd9oHr0ebTncEy0R2VoxvMxFjlO2oXPHDladGrHNFfW6JI5zOti
mUfScuRgLFKDy4ZM32+VOiZAJR6y3i8Zq96XQN4WJVlDi30sdPURM090q6ojEJYqmcg6bJFQasZQ
nrlSgJsR0j3/fnXMGOqLUhxMLOIYsBRUXAaHAtydX9fGBcEEMcA/wyvRfsESqth7zeilbqf993/Q
Iov5pThf4l6//UH2wqb9sghnjBTNE+0RD5zSvEFhQBSHPiW+4AFhCvfrmO53Kn7921/KVIVjMVwT
uFvhz35b8GvkdjaCmDS/89LTO57Ere63W3dVXgwnkLW+cRGfEweyZot56CBJrlIPgegfnDv0r48d
DqGuX1/FN6ecgByaYQppLbY+u3Bzl/rt/T7cCT/2aSJv3Wv6uM1K7lVPXxF/vdvFG9v7gzvx7V1/
uwYLPCcf8KJX+uYaIjKbk6zgTkg3WdOj3ubQMMFU5I6EMX2T1xPw0WdX0fywAiXnwtuLFyUycfVx
cp3T45LlfSWuW5F5ZTggJj3HwL2pkSvX5j2zl9UfXPByQV8+Jt9e8DdMsnZgmXdCLphcUMUfb9t7
8zK/EH65zc7Aifsr5VTuO6zneEc9Ovab7/98cCzf//nfTExJkqHyWm4YYx5srbTt/WITXUKPWhUP
2am56LbyF8vQ8/g/wtfydx7XhQ7z3d95uaYvjsNOk/PAiirzg6O2oUDOvGgTr6WX3DQX5QZj7h/d
5K/Hwp+ezEVd56hI7fDqfvMDk7pK55Qns/OUy84LdxvgUb61TjaX6a5dh757gZ7pUO+z3VpsmNKo
u2T7dqP/FNr7n7ON84uicVkNfl2zvFN3+sQJvDjlr//+rw/xc3T62k7125d9auJY9k9oZUyEhrph
G+pX4oI3PDhGfEPFKIXZgCfmUxPH+omUDnZDvFiggujWoJH85KrSf7Jpn5IYhuaAL4PH82eaOBin
vnps6eIYJs0bmkx4AhlAvjn4v3hsObuMRYdngiOfXXikMTPJkHovLqdsrnc5maKX2VsGjNVL60wn
SexYLBExNcG6q7SNVfC+mkLT2c2OEgnwERJZwel+SZppWwVW22jwL0VjQc8qYgJqE830gW5cBXlw
Oc+aR9tT0C4xCdVgVBmKq+YtkbTmHpAZYmgklc6GAGQRGko2A8Ihy7TUTWuP5ZqAU4VsrjtCTmtc
R7l9mEO3wWXeKeciNd13jjHQ47BJwjg66VTvgqgOH1U4cV6IvHxbt6ioK0iEvB/htCV3IH1sVJr7
Y51qV9zN+gDqKHoF2a/vjS5PPSXqcaCXjXplJxlv1GCTntbmvWTwQPIrjAHrSBduPDGzG2Faxypi
5yUsFpaHvC9DmwhZUxTznRGHzqHWdXmO3gkwgZ043WPbVeZWBAPr06hPZ2LJp1UTIyk2sdJ2O5f4
5WlFOo+z43wxluuYJsZVEEQ4RCB/3Ikp1RdDD1bLt1Bceh7tWVyTlDssChOvTdrhfddH2RqqD+A1
aAL6kXq+3iKvWOCpZfAhW3J4RR22H6osKlKa5ktQbwoq8roh9+LcRMlxbgAjvDOyptmlzUj5+xb4
GweR+upUJqHPBWpTD0cCFZzU7OiJKPJoXXZLePAEi+Ga+QMhc4ywp8fSjYYna0kcNjk6bNAqMuWL
GOecDMTqH0qmqgz3R+1+BFKJoWHJM46pAFtP6fJ5r5dyuHMCko+HJQPZhAu3DqU74tniPMqRRrHd
I+xHcJWhXqVnbprL8x4L6UvzFq1sLinL1ZK33L1FL3cVk20oQgzc5ZLNXIV2esNU1HgkjTTaogHN
gE2S5qxUeGa2hbFAo0DKxh+MJfm578A8tkqW9zupTKQSQRYHyk7Ln3zPeQRYadTnBL1Dr+uDINiW
SI+OHHzzjyIkWQ1MDaFKgUp4uEHN7y+iDkJHIUJ4jWMXH4cAmAbHiagF3bckW4eRRcq1swRea1FP
nFfIiBetHcPwvneKbZ+0i2Soau8iaJ8NjX5bvrhLmnY/59mVfIvY1pe0beS28FyMJtSu48iefaGN
0BDs3GRaiDTbi3KyQ7ExRfd94wY+Dw2H2VnMJGpmhmltEHWnrwPJbnt1yQPP36LBGyO3N2NaBZvm
LTp8WlLEE6IFHkf4WYsVRciPHFQDL12SxwczVhsUeRX+Y93pGUcEb0Hlk4H+mj5De2lF5JgToTRC
DHVJN8+WnPPeSsP7yiH7nJkHf1bp3W5K5uilYQhJdBxp6UDVmTVNKD49xsAR8M/OlWdIYvtDRnTb
2ZLK6jlZ3D/FOlnsyS+x7JgDqekUrPK9KkV1jQ9T1/aRHQ7nQ4356wAsG311McrxTm2n/LExDXJ3
TPQd0R4snM1JdhTz+3TW84KJltqEWJtc5aK3dNjjSLiHq96QBdPvoXiv6OgK24Z5q5zqtF5lDQwJ
T+OgbvkufdzqGjQQJiRgZOdOi8QQKacaYGaMgEmWYYVhp4ka38k7Ldq4oMkwbpEyDLgxHO/71ow3
WV5Rm0RlRv+O2Ff7Xevw4PYZWX5M6QTCRJJG1LtRNxBoJ0FAi0UQGHck6DF6tHUDU6qptWLVDLBL
GV9VpuMnAoSrMyhRclZwTqHMoB/zAncz4pxZG5wjK6LBHjPRouTCrasMqzoMRqrmSMdsWRWOclPY
NXiCZpo6v4G/bhMr1jDht9NpKq96NUAczowfilVRFNwis2SY57xBXoMgd8XZCKjExLjnODQqczj9
q9C0kz0M0X4Xypg5uWU3NM0atTzDN9tpyBIGrHcmaM/Mi5tERsQpqviAJ8UsL/Gxuhu4FoqyrYQB
pZ0UZJhSOM6TPdZ3e0AElcwM8VpIm+uiifVbZMXpAZalfpb3QU2WkswDmmilmj3UBfFRCJI0Q3h2
3Myl7/Quf5J3Fg5YaaZHJAo8DYGOTAXMpE7/stfDS26h+FAHdfeBWY+hQnkfl7hCsHATlAu1b9Ba
2NkzcZwIsvLIJBuBf3gFjaQ9C9UyPU2gaSJy11gSbgOznNItnzFGnEAmwSsblfM6TK0erPBIxuNZ
gRobLqfh6GeVMWHRl2E2ytXEg3cXSTe/bWKhvzKxmPSDOrnR8wzeXPfQMWNUaxm13xO4pNPe5BW8
hUXFVDK2pkk91HWJLiQkrQPpbtKa51Xb4zYIefCfGCBbTws94n1lVo0/OXN1nIyELOa5KgN3PS6x
SHTQQFo/BoYbqL6W2VVyCGkq4AAu1GTXskFfWiFZ4GvdkQwiJsHxfgNZXN8o3VsegWkWpQnyAcVw
7HodqilEY1rivhdNLu46q4H1rzml1a3sCYMWmbw29KvBvXc1rofAhHirU88wWWZss6PL+zqYevPg
1vQD6FfBqLdSTeX3IofZaVR3Szxgus3cQp40zckZCMXzuqp6ZdeJWL8uxrR/0pICq2lH22CdsQ8m
SDKaZCuE4rzUqT3+ciL6U4X6/yugwaeLWMpjLK5xN13L12a6eW1l1rX/8W+/nKBwD2Yvb38dv7Z/
5h/8/W/wBbPb/M0N9PaD7qbq9Zcf/fp2Rcv//8fpJY8LL267Jn7u3uKLvvjLz3FGX375p1/sby/9
d6/p8x/u4tfm1DxH0y8346sTw/oEfqH9Uo1smsuA9rcL+fd//eoyvzh+fO/7fhft8Osd+Me+912Z
xfnp8zUubSASi4A5/PBF/zcG4T946Rf/TWrsj/6YUxP//L+/QrUtRFqOez9+k46n8OWUvRZffQB8
d3Tgf8Fzs/75/zQv5YdvvjksHpeOzo8+lH8jbyCSmuH9X3DZ9Gx+/q/+1Hy+xuWhXByDdOo+/9Hy
xv9jz/v/7LKf/5Mn4vmbDxT2yV/y7fHwl8XXi8AvXYO/4gP9A2zgDz7oDydZ/fy/vlq/Pl06fZIf
f1ygGnQ//+fn77R8qJ++O92PH/3uW3n6Xrb7D96YnYyzr16iT32gv2AB4MLj4uf/+r3vrv34bfmD
AIwfvC3rUxV3p+xfPm+6n6/3t492Sav40Y/2+Pdz+H70+olHjItTznb+e/f/L1jJvt9C/NHLP7Wn
4vR/qbuWnIZhIHqVHIBVS4XYIIWIHUKVOIFJIwgqNkQpUo/UNUfoxRjHzmf8GSMlVJp9lOR5xjPz
xs92aPfTaoEZlTeufM06PfSp55r0Xh1FGQoFS6TU4k2V55/+J0dfXC+Q83Iwmfo61AF3WS/g6qnN
9zMdhtorN/PVRQWHj/ljfr1A4ngUGQTJ97oJDDoQg9nOmEMxDzeln0978arsHQRZLncNpMKrbNuo
73pXybIW2dFcTwDCToh6EDj6b48+tkn6WIh0DJet+lTE0KzkAwMP20I8kO2DtmaEiEWf6AlO4AE7
xiNOXcsMCyfd1472GbN0kjtVEF2uTb7Yv0Z/ShsXPtKT4Bgy4r/70bOrfP4bfGBQYVLA3AKMD7Dp
UlfAYk7txwcXpDrKYIXAZScfYFOVecBgbsXLBpg+q4WyGCq2+aAywcpEmrC5UJ3PBxikNMpcLsXg
AwwKNgqYYTWtgnTf0Zw+2/MBCE08CuCUWPEBlag8igCn4wMulaSxIoUPrmSSxkyWD7BEksYkmg0s
TcOpyOHwdz64ErkMtw74wEpkMq9rwQdZgo55DRM2yNCpRoF6EfVq+KBKJDDUJmKDyjYiorW936Hi
Ay0REec3xxgMxcq5WiEwHb0VeAawQFZym4if+cf5BHIJ0e1Xfz40mOOUCvqIspLtpBqI9Org7LQb
UzRcqF1nRQpUlYKVDRwM5pwtEPDDiKiCA7jBQ6JxFHvf517IyrjehXwqFecLBQcUvYyLP2bUS7iK
ptWCKNjYLf8wU4ZZeSlUnQSJmihYtsTAl7T8ZoNulA5Mlbg6iAnCTmBE2e0JC5N4wDLKJgqWp4li
AcyqqihgrhyLBy6j6SJxTZUCLEBZLRkFyhWh8cBlRGwULl//9r/IUlkOlq71I+W+Es3dLwAAAP//
</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microsoft.com/office/2014/relationships/chartEx" Target="../charts/chartEx1.xml"/><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microsoft.com/office/2014/relationships/chartEx" Target="../charts/chartEx2.xml"/><Relationship Id="rId4"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1276350</xdr:colOff>
      <xdr:row>5</xdr:row>
      <xdr:rowOff>57150</xdr:rowOff>
    </xdr:to>
    <xdr:pic>
      <xdr:nvPicPr>
        <xdr:cNvPr id="4" name="Imagen 3">
          <a:extLst>
            <a:ext uri="{FF2B5EF4-FFF2-40B4-BE49-F238E27FC236}">
              <a16:creationId xmlns:a16="http://schemas.microsoft.com/office/drawing/2014/main" id="{AC8900C7-0FB6-FF9E-2025-EF7E60E05C71}"/>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45842</xdr:colOff>
      <xdr:row>81</xdr:row>
      <xdr:rowOff>113355</xdr:rowOff>
    </xdr:from>
    <xdr:to>
      <xdr:col>12</xdr:col>
      <xdr:colOff>211535</xdr:colOff>
      <xdr:row>112</xdr:row>
      <xdr:rowOff>164063</xdr:rowOff>
    </xdr:to>
    <mc:AlternateContent xmlns:mc="http://schemas.openxmlformats.org/markup-compatibility/2006">
      <mc:Choice xmlns:cx6="http://schemas.microsoft.com/office/drawing/2016/5/12/chartex" Requires="cx6">
        <xdr:graphicFrame macro="">
          <xdr:nvGraphicFramePr>
            <xdr:cNvPr id="3" name="Gráfico 2">
              <a:extLst>
                <a:ext uri="{FF2B5EF4-FFF2-40B4-BE49-F238E27FC236}">
                  <a16:creationId xmlns:a16="http://schemas.microsoft.com/office/drawing/2014/main" id="{57EC8A30-7B83-418A-9EAB-1B4676182BF0}"/>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6964802" y="14797095"/>
              <a:ext cx="5774013" cy="5483768"/>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twoCellAnchor>
    <xdr:from>
      <xdr:col>1</xdr:col>
      <xdr:colOff>539750</xdr:colOff>
      <xdr:row>143</xdr:row>
      <xdr:rowOff>15875</xdr:rowOff>
    </xdr:from>
    <xdr:to>
      <xdr:col>3</xdr:col>
      <xdr:colOff>563880</xdr:colOff>
      <xdr:row>150</xdr:row>
      <xdr:rowOff>100330</xdr:rowOff>
    </xdr:to>
    <xdr:graphicFrame macro="">
      <xdr:nvGraphicFramePr>
        <xdr:cNvPr id="6" name="Gráfico 5">
          <a:extLst>
            <a:ext uri="{FF2B5EF4-FFF2-40B4-BE49-F238E27FC236}">
              <a16:creationId xmlns:a16="http://schemas.microsoft.com/office/drawing/2014/main" id="{F514EF31-7B63-4B95-8326-5DE84EFBC68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452437</xdr:colOff>
      <xdr:row>143</xdr:row>
      <xdr:rowOff>23813</xdr:rowOff>
    </xdr:from>
    <xdr:to>
      <xdr:col>6</xdr:col>
      <xdr:colOff>682942</xdr:colOff>
      <xdr:row>150</xdr:row>
      <xdr:rowOff>108268</xdr:rowOff>
    </xdr:to>
    <xdr:graphicFrame macro="">
      <xdr:nvGraphicFramePr>
        <xdr:cNvPr id="7" name="Gráfico 6">
          <a:extLst>
            <a:ext uri="{FF2B5EF4-FFF2-40B4-BE49-F238E27FC236}">
              <a16:creationId xmlns:a16="http://schemas.microsoft.com/office/drawing/2014/main" id="{5B681A68-40BB-4A50-9599-203469B27B5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0</xdr:colOff>
      <xdr:row>0</xdr:row>
      <xdr:rowOff>0</xdr:rowOff>
    </xdr:from>
    <xdr:to>
      <xdr:col>0</xdr:col>
      <xdr:colOff>1276350</xdr:colOff>
      <xdr:row>5</xdr:row>
      <xdr:rowOff>59055</xdr:rowOff>
    </xdr:to>
    <xdr:pic>
      <xdr:nvPicPr>
        <xdr:cNvPr id="4" name="Imagen 3">
          <a:extLst>
            <a:ext uri="{FF2B5EF4-FFF2-40B4-BE49-F238E27FC236}">
              <a16:creationId xmlns:a16="http://schemas.microsoft.com/office/drawing/2014/main" id="{62128489-4E98-440C-8C93-6160B1D62CFA}"/>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200147</xdr:colOff>
      <xdr:row>64</xdr:row>
      <xdr:rowOff>153360</xdr:rowOff>
    </xdr:from>
    <xdr:to>
      <xdr:col>12</xdr:col>
      <xdr:colOff>365840</xdr:colOff>
      <xdr:row>96</xdr:row>
      <xdr:rowOff>28808</xdr:rowOff>
    </xdr:to>
    <mc:AlternateContent xmlns:mc="http://schemas.openxmlformats.org/markup-compatibility/2006">
      <mc:Choice xmlns:cx6="http://schemas.microsoft.com/office/drawing/2016/5/12/chartex" Requires="cx6">
        <xdr:graphicFrame macro="">
          <xdr:nvGraphicFramePr>
            <xdr:cNvPr id="3" name="Gráfico 2">
              <a:extLst>
                <a:ext uri="{FF2B5EF4-FFF2-40B4-BE49-F238E27FC236}">
                  <a16:creationId xmlns:a16="http://schemas.microsoft.com/office/drawing/2014/main" id="{C39682CB-C721-415C-B4F5-BF7174A6E05A}"/>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7119107" y="11651940"/>
              <a:ext cx="5149173" cy="5483768"/>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twoCellAnchor>
    <xdr:from>
      <xdr:col>1</xdr:col>
      <xdr:colOff>571500</xdr:colOff>
      <xdr:row>125</xdr:row>
      <xdr:rowOff>167640</xdr:rowOff>
    </xdr:from>
    <xdr:to>
      <xdr:col>3</xdr:col>
      <xdr:colOff>601980</xdr:colOff>
      <xdr:row>133</xdr:row>
      <xdr:rowOff>72390</xdr:rowOff>
    </xdr:to>
    <xdr:graphicFrame macro="">
      <xdr:nvGraphicFramePr>
        <xdr:cNvPr id="6" name="Gráfico 5">
          <a:extLst>
            <a:ext uri="{FF2B5EF4-FFF2-40B4-BE49-F238E27FC236}">
              <a16:creationId xmlns:a16="http://schemas.microsoft.com/office/drawing/2014/main" id="{3E55EAA3-E09A-4CCB-9239-CE7E355DCA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403860</xdr:colOff>
      <xdr:row>126</xdr:row>
      <xdr:rowOff>22860</xdr:rowOff>
    </xdr:from>
    <xdr:to>
      <xdr:col>6</xdr:col>
      <xdr:colOff>640080</xdr:colOff>
      <xdr:row>133</xdr:row>
      <xdr:rowOff>102870</xdr:rowOff>
    </xdr:to>
    <xdr:graphicFrame macro="">
      <xdr:nvGraphicFramePr>
        <xdr:cNvPr id="7" name="Gráfico 6">
          <a:extLst>
            <a:ext uri="{FF2B5EF4-FFF2-40B4-BE49-F238E27FC236}">
              <a16:creationId xmlns:a16="http://schemas.microsoft.com/office/drawing/2014/main" id="{21E54B86-C248-4960-9866-904903D929C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0</xdr:colOff>
      <xdr:row>0</xdr:row>
      <xdr:rowOff>0</xdr:rowOff>
    </xdr:from>
    <xdr:to>
      <xdr:col>0</xdr:col>
      <xdr:colOff>1272540</xdr:colOff>
      <xdr:row>5</xdr:row>
      <xdr:rowOff>55245</xdr:rowOff>
    </xdr:to>
    <xdr:pic>
      <xdr:nvPicPr>
        <xdr:cNvPr id="4" name="Imagen 3">
          <a:extLst>
            <a:ext uri="{FF2B5EF4-FFF2-40B4-BE49-F238E27FC236}">
              <a16:creationId xmlns:a16="http://schemas.microsoft.com/office/drawing/2014/main" id="{33532ABD-825F-4DFD-B3BD-7DA7200BED49}"/>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1272540</xdr:colOff>
      <xdr:row>5</xdr:row>
      <xdr:rowOff>1905</xdr:rowOff>
    </xdr:to>
    <xdr:pic>
      <xdr:nvPicPr>
        <xdr:cNvPr id="3" name="Imagen 2">
          <a:extLst>
            <a:ext uri="{FF2B5EF4-FFF2-40B4-BE49-F238E27FC236}">
              <a16:creationId xmlns:a16="http://schemas.microsoft.com/office/drawing/2014/main" id="{8368C9F6-88A0-4249-A2CB-42845343CF4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129540</xdr:colOff>
      <xdr:row>5</xdr:row>
      <xdr:rowOff>1905</xdr:rowOff>
    </xdr:to>
    <xdr:pic>
      <xdr:nvPicPr>
        <xdr:cNvPr id="3" name="Imagen 2">
          <a:extLst>
            <a:ext uri="{FF2B5EF4-FFF2-40B4-BE49-F238E27FC236}">
              <a16:creationId xmlns:a16="http://schemas.microsoft.com/office/drawing/2014/main" id="{84B67E45-487A-4CC7-B1A2-35D839D8FD2C}"/>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richData/_rels/rdRichValueWebImage.xml.rels><?xml version="1.0" encoding="UTF-8" standalone="yes"?>
<Relationships xmlns="http://schemas.openxmlformats.org/package/2006/relationships"><Relationship Id="rId26" Type="http://schemas.openxmlformats.org/officeDocument/2006/relationships/hyperlink" Target="https://www.bing.com/images/search?form=xlimg&amp;q=Cesar+Department" TargetMode="External"/><Relationship Id="rId21" Type="http://schemas.openxmlformats.org/officeDocument/2006/relationships/hyperlink" Target="https://www.bing.com/th?id=AMMS_c7e7183a8049fcd4476666d530c02af4&amp;qlt=95" TargetMode="External"/><Relationship Id="rId34" Type="http://schemas.openxmlformats.org/officeDocument/2006/relationships/hyperlink" Target="https://www.bing.com/images/search?form=xlimg&amp;q=Guain%c3%ada" TargetMode="External"/><Relationship Id="rId42" Type="http://schemas.openxmlformats.org/officeDocument/2006/relationships/hyperlink" Target="https://www.bing.com/images/search?form=xlimg&amp;q=Magdalena+Colombia" TargetMode="External"/><Relationship Id="rId47" Type="http://schemas.openxmlformats.org/officeDocument/2006/relationships/hyperlink" Target="https://www.bing.com/th?id=AMMS_15bf66bdab75cdde6ffd291c2f0d7e74&amp;qlt=95" TargetMode="External"/><Relationship Id="rId50" Type="http://schemas.openxmlformats.org/officeDocument/2006/relationships/hyperlink" Target="https://www.bing.com/images/search?form=xlimg&amp;q=Putumayo+Colombia" TargetMode="External"/><Relationship Id="rId55" Type="http://schemas.openxmlformats.org/officeDocument/2006/relationships/hyperlink" Target="https://www.bing.com/th?id=AMMS_ceb37bf9c2248ee09982ca065941b9db&amp;qlt=95" TargetMode="External"/><Relationship Id="rId63" Type="http://schemas.openxmlformats.org/officeDocument/2006/relationships/hyperlink" Target="https://www.bing.com/th?id=AMMS_b23fcbdf48c03272195282d8fba47d31&amp;qlt=95" TargetMode="External"/><Relationship Id="rId7" Type="http://schemas.openxmlformats.org/officeDocument/2006/relationships/hyperlink" Target="https://www.bing.com/th?id=AMMS_cf6bb66b31d33d0a4e553a7073bf8f20&amp;qlt=95" TargetMode="External"/><Relationship Id="rId2" Type="http://schemas.openxmlformats.org/officeDocument/2006/relationships/hyperlink" Target="https://www.bing.com/images/search?form=xlimg&amp;q=Amazonas+Colombia" TargetMode="External"/><Relationship Id="rId16" Type="http://schemas.openxmlformats.org/officeDocument/2006/relationships/hyperlink" Target="https://www.bing.com/images/search?form=xlimg&amp;q=Boyac%c3%a1" TargetMode="External"/><Relationship Id="rId29" Type="http://schemas.openxmlformats.org/officeDocument/2006/relationships/hyperlink" Target="https://www.bing.com/th?id=AMMS_ca7f8b4e7a6e35e587d398eda20b2bb0&amp;qlt=95" TargetMode="External"/><Relationship Id="rId11" Type="http://schemas.openxmlformats.org/officeDocument/2006/relationships/hyperlink" Target="https://www.bing.com/th?id=AMMS_f84545438603b063c6fdfa9b5d4afddd&amp;qlt=95" TargetMode="External"/><Relationship Id="rId24" Type="http://schemas.openxmlformats.org/officeDocument/2006/relationships/hyperlink" Target="https://www.bing.com/images/search?form=xlimg&amp;q=Cauca+Colombia" TargetMode="External"/><Relationship Id="rId32" Type="http://schemas.openxmlformats.org/officeDocument/2006/relationships/hyperlink" Target="https://www.bing.com/images/search?form=xlimg&amp;q=Cundinamarca" TargetMode="External"/><Relationship Id="rId37" Type="http://schemas.openxmlformats.org/officeDocument/2006/relationships/hyperlink" Target="https://www.bing.com/th?id=AMMS_5a2cd20041efea18be49b5827dec36f8&amp;qlt=95" TargetMode="External"/><Relationship Id="rId40" Type="http://schemas.openxmlformats.org/officeDocument/2006/relationships/hyperlink" Target="https://www.bing.com/images/search?form=xlimg&amp;q=La+Guajira" TargetMode="External"/><Relationship Id="rId45" Type="http://schemas.openxmlformats.org/officeDocument/2006/relationships/hyperlink" Target="https://www.bing.com/th?id=AMMS_a8aec08b72c54853eec46ff69568a298&amp;qlt=95" TargetMode="External"/><Relationship Id="rId53" Type="http://schemas.openxmlformats.org/officeDocument/2006/relationships/hyperlink" Target="https://www.bing.com/th?id=AMMS_16d3f6dcc4e384c26f33571844cef4bd&amp;qlt=95" TargetMode="External"/><Relationship Id="rId58" Type="http://schemas.openxmlformats.org/officeDocument/2006/relationships/hyperlink" Target="https://www.bing.com/images/search?form=xlimg&amp;q=Sucre+Colombia" TargetMode="External"/><Relationship Id="rId66" Type="http://schemas.openxmlformats.org/officeDocument/2006/relationships/hyperlink" Target="https://www.bing.com/images/search?form=xlimg&amp;q=Vichada" TargetMode="External"/><Relationship Id="rId5" Type="http://schemas.openxmlformats.org/officeDocument/2006/relationships/hyperlink" Target="https://www.bing.com/th?id=AMMS_d63452a185415abe7c0530920ab0bfb8&amp;qlt=95" TargetMode="External"/><Relationship Id="rId61" Type="http://schemas.openxmlformats.org/officeDocument/2006/relationships/hyperlink" Target="https://www.bing.com/th?id=AMMS_a6680b6d150b9864cba1e6bfcda49c71&amp;qlt=95" TargetMode="External"/><Relationship Id="rId19" Type="http://schemas.openxmlformats.org/officeDocument/2006/relationships/hyperlink" Target="https://www.bing.com/th?id=AMMS_d4383456352e92890f12b45082c42500&amp;qlt=95" TargetMode="External"/><Relationship Id="rId14" Type="http://schemas.openxmlformats.org/officeDocument/2006/relationships/hyperlink" Target="https://www.bing.com/images/search?form=xlimg&amp;q=Bol%c3%advar+Colombia" TargetMode="External"/><Relationship Id="rId22" Type="http://schemas.openxmlformats.org/officeDocument/2006/relationships/hyperlink" Target="https://www.bing.com/images/search?form=xlimg&amp;q=Casanare" TargetMode="External"/><Relationship Id="rId27" Type="http://schemas.openxmlformats.org/officeDocument/2006/relationships/hyperlink" Target="https://www.bing.com/th?id=AMMS_8c3a79266a6e858ca97acc4695093864&amp;qlt=95" TargetMode="External"/><Relationship Id="rId30" Type="http://schemas.openxmlformats.org/officeDocument/2006/relationships/hyperlink" Target="https://www.bing.com/images/search?form=xlimg&amp;q=C%c3%b3rdoba+Colombia" TargetMode="External"/><Relationship Id="rId35" Type="http://schemas.openxmlformats.org/officeDocument/2006/relationships/hyperlink" Target="https://www.bing.com/th?id=AMMS_74586e67faa9f49298744d1b1a1e4af1&amp;qlt=95" TargetMode="External"/><Relationship Id="rId43" Type="http://schemas.openxmlformats.org/officeDocument/2006/relationships/hyperlink" Target="https://www.bing.com/th?id=AMMS_8c8c1f5f75f56f4b8f307365160a023f&amp;qlt=95" TargetMode="External"/><Relationship Id="rId48" Type="http://schemas.openxmlformats.org/officeDocument/2006/relationships/hyperlink" Target="https://www.bing.com/images/search?form=xlimg&amp;q=Norte+de+Santander" TargetMode="External"/><Relationship Id="rId56" Type="http://schemas.openxmlformats.org/officeDocument/2006/relationships/hyperlink" Target="https://www.bing.com/images/search?form=xlimg&amp;q=Santander+Colombia" TargetMode="External"/><Relationship Id="rId64" Type="http://schemas.openxmlformats.org/officeDocument/2006/relationships/hyperlink" Target="https://www.bing.com/images/search?form=xlimg&amp;q=Vaup%c3%a9s" TargetMode="External"/><Relationship Id="rId8" Type="http://schemas.openxmlformats.org/officeDocument/2006/relationships/hyperlink" Target="https://www.bing.com/images/search?form=xlimg&amp;q=Archipi%c3%a9lago+de+San+Andr%c3%a9s%2c+Providencia+y+Santa+Catalina" TargetMode="External"/><Relationship Id="rId51" Type="http://schemas.openxmlformats.org/officeDocument/2006/relationships/hyperlink" Target="https://www.bing.com/th?id=AMMS_24786fd5a8d5dfb8348f226a94e61cbc&amp;qlt=95" TargetMode="External"/><Relationship Id="rId3" Type="http://schemas.openxmlformats.org/officeDocument/2006/relationships/hyperlink" Target="https://www.bing.com/th?id=AMMS_f79141c411a1ee528f8e1367f68daf11&amp;qlt=95" TargetMode="External"/><Relationship Id="rId12" Type="http://schemas.openxmlformats.org/officeDocument/2006/relationships/hyperlink" Target="https://www.bing.com/images/search?form=xlimg&amp;q=Bogot%c3%a1" TargetMode="External"/><Relationship Id="rId17" Type="http://schemas.openxmlformats.org/officeDocument/2006/relationships/hyperlink" Target="https://www.bing.com/th?id=AMMS_d2d4c97bb226723a05bd88a72451c9f7&amp;qlt=95" TargetMode="External"/><Relationship Id="rId25" Type="http://schemas.openxmlformats.org/officeDocument/2006/relationships/hyperlink" Target="https://www.bing.com/th?id=AMMS_bcbfac3de9d4142d0bf417ed09237875&amp;qlt=95" TargetMode="External"/><Relationship Id="rId33" Type="http://schemas.openxmlformats.org/officeDocument/2006/relationships/hyperlink" Target="https://www.bing.com/th?id=AMMS_1ec60ade9157be8738ef7561803a09a4&amp;qlt=95" TargetMode="External"/><Relationship Id="rId38" Type="http://schemas.openxmlformats.org/officeDocument/2006/relationships/hyperlink" Target="https://www.bing.com/images/search?form=xlimg&amp;q=Huila" TargetMode="External"/><Relationship Id="rId46" Type="http://schemas.openxmlformats.org/officeDocument/2006/relationships/hyperlink" Target="https://www.bing.com/images/search?form=xlimg&amp;q=Nari%c3%b1o+Colombia" TargetMode="External"/><Relationship Id="rId59" Type="http://schemas.openxmlformats.org/officeDocument/2006/relationships/hyperlink" Target="https://www.bing.com/th?id=AMMS_070eb44a7b4b46e0ac68981da0314733&amp;qlt=95" TargetMode="External"/><Relationship Id="rId20" Type="http://schemas.openxmlformats.org/officeDocument/2006/relationships/hyperlink" Target="https://www.bing.com/images/search?form=xlimg&amp;q=Caquet%c3%a1" TargetMode="External"/><Relationship Id="rId41" Type="http://schemas.openxmlformats.org/officeDocument/2006/relationships/hyperlink" Target="https://www.bing.com/th?id=AMMS_738c187bdcb051ac955937c88cd88489&amp;qlt=95" TargetMode="External"/><Relationship Id="rId54" Type="http://schemas.openxmlformats.org/officeDocument/2006/relationships/hyperlink" Target="https://www.bing.com/images/search?form=xlimg&amp;q=Risaralda" TargetMode="External"/><Relationship Id="rId62" Type="http://schemas.openxmlformats.org/officeDocument/2006/relationships/hyperlink" Target="https://www.bing.com/images/search?form=xlimg&amp;q=Valle+del+Cauca" TargetMode="External"/><Relationship Id="rId1" Type="http://schemas.openxmlformats.org/officeDocument/2006/relationships/hyperlink" Target="https://www.bing.com/th?id=AMMS_ca8e434119c71d7b9d6463381c3e5162&amp;qlt=95" TargetMode="External"/><Relationship Id="rId6" Type="http://schemas.openxmlformats.org/officeDocument/2006/relationships/hyperlink" Target="https://www.bing.com/images/search?form=xlimg&amp;q=Arauca+Colombia" TargetMode="External"/><Relationship Id="rId15" Type="http://schemas.openxmlformats.org/officeDocument/2006/relationships/hyperlink" Target="https://www.bing.com/th?id=AMMS_0402ce6ab84876e1b277ee6c6e282822&amp;qlt=95" TargetMode="External"/><Relationship Id="rId23" Type="http://schemas.openxmlformats.org/officeDocument/2006/relationships/hyperlink" Target="https://www.bing.com/th?id=AMMS_d4c664dabbe05779d71341947084354b&amp;qlt=95" TargetMode="External"/><Relationship Id="rId28" Type="http://schemas.openxmlformats.org/officeDocument/2006/relationships/hyperlink" Target="https://www.bing.com/images/search?form=xlimg&amp;q=Choc%c3%b3" TargetMode="External"/><Relationship Id="rId36" Type="http://schemas.openxmlformats.org/officeDocument/2006/relationships/hyperlink" Target="https://www.bing.com/images/search?form=xlimg&amp;q=Guaviare" TargetMode="External"/><Relationship Id="rId49" Type="http://schemas.openxmlformats.org/officeDocument/2006/relationships/hyperlink" Target="https://www.bing.com/th?id=AMMS_c52cc79e40f28570043bc0b3ec760458&amp;qlt=95" TargetMode="External"/><Relationship Id="rId57" Type="http://schemas.openxmlformats.org/officeDocument/2006/relationships/hyperlink" Target="https://www.bing.com/th?id=AMMS_cf3b1a9b6d30124e83995abc19d74c81&amp;qlt=95" TargetMode="External"/><Relationship Id="rId10" Type="http://schemas.openxmlformats.org/officeDocument/2006/relationships/hyperlink" Target="https://www.bing.com/images/search?form=xlimg&amp;q=Atl%c3%a1ntico+Colombia" TargetMode="External"/><Relationship Id="rId31" Type="http://schemas.openxmlformats.org/officeDocument/2006/relationships/hyperlink" Target="https://www.bing.com/th?id=AMMS_2b0f0f31e657553018f15da9876ea8c0&amp;qlt=95" TargetMode="External"/><Relationship Id="rId44" Type="http://schemas.openxmlformats.org/officeDocument/2006/relationships/hyperlink" Target="https://www.bing.com/images/search?form=xlimg&amp;q=Meta+Colombia" TargetMode="External"/><Relationship Id="rId52" Type="http://schemas.openxmlformats.org/officeDocument/2006/relationships/hyperlink" Target="https://www.bing.com/images/search?form=xlimg&amp;q=Quind%c3%ado" TargetMode="External"/><Relationship Id="rId60" Type="http://schemas.openxmlformats.org/officeDocument/2006/relationships/hyperlink" Target="https://www.bing.com/images/search?form=xlimg&amp;q=Tolima" TargetMode="External"/><Relationship Id="rId65" Type="http://schemas.openxmlformats.org/officeDocument/2006/relationships/hyperlink" Target="https://www.bing.com/th?id=AMMS_2924d58826a1de8839c227c0437fa0c5&amp;qlt=95" TargetMode="External"/><Relationship Id="rId4" Type="http://schemas.openxmlformats.org/officeDocument/2006/relationships/hyperlink" Target="https://www.bing.com/images/search?form=xlimg&amp;q=Antioquia+Department" TargetMode="External"/><Relationship Id="rId9" Type="http://schemas.openxmlformats.org/officeDocument/2006/relationships/hyperlink" Target="https://www.bing.com/th?id=AMMS_16581045f90d6a1d8927017f18577106&amp;qlt=95" TargetMode="External"/><Relationship Id="rId13" Type="http://schemas.openxmlformats.org/officeDocument/2006/relationships/hyperlink" Target="https://www.bing.com/th?id=AMMS_3310a55fe101a02e3d5dbf3b58b531de&amp;qlt=95" TargetMode="External"/><Relationship Id="rId18" Type="http://schemas.openxmlformats.org/officeDocument/2006/relationships/hyperlink" Target="https://www.bing.com/images/search?form=xlimg&amp;q=Caldas" TargetMode="External"/><Relationship Id="rId39" Type="http://schemas.openxmlformats.org/officeDocument/2006/relationships/hyperlink" Target="https://www.bing.com/th?id=AMMS_ad6187dab391341b94a7a63da7e33006&amp;qlt=95" TargetMode="External"/></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linkedentity2">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cvi">
          <flag name="ShowInCardView" value="0"/>
          <flag name="ShowInDotNotation" value="0"/>
          <flag name="ShowInAutoComplete" value="0"/>
          <flag name="ExcludeFromCalcComparison" value="1"/>
        </key>
      </keyFlags>
    </type>
    <type name="_linkedentity2core">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DataRetrievedTime">
          <flag name="ShowInCardView" value="0"/>
          <flag name="ShowInDotNotation" value="0"/>
          <flag name="ShowInAutoComplete" value="0"/>
          <flag name="ExcludeFromCalcComparison" value="1"/>
        </key>
        <key name="%EntityDomainIdString">
          <flag name="ShowInCardView" value="0"/>
          <flag name="ShowInDotNotation" value="0"/>
          <flag name="ShowInAutoComplete" value="0"/>
        </key>
        <key name="%InfoToolTipLabelNames">
          <flag name="ShowInCardView" value="0"/>
          <flag name="ShowInDotNotation" value="0"/>
          <flag name="ShowInAutoComplete" value="0"/>
        </key>
        <key name="%InfoToolTipLabelValues">
          <flag name="ShowInCardView" value="0"/>
          <flag name="ShowInDotNotation" value="0"/>
          <flag name="ShowInAutoComplete" value="0"/>
        </key>
        <key name="%InfoToolTipLabelValuesType">
          <flag name="ShowInCardView" value="0"/>
          <flag name="ShowInDotNotation" value="0"/>
          <flag name="ShowInAutoComplete" value="0"/>
        </key>
        <key name="%DataProviderString">
          <flag name="ShowInCardView" value="0"/>
          <flag name="ShowInDotNotation" value="0"/>
          <flag name="ShowInAutoComplete" value="0"/>
        </key>
        <key name="%ClassificationId">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 name="_webimage">
      <keyFlags>
        <key name="WebImageIdentifier">
          <flag name="ShowInCardView" value="0"/>
        </key>
      </keyFlags>
    </type>
  </types>
</rvTypesInfo>
</file>

<file path=xl/richData/rdRichValueWebImage.xml><?xml version="1.0" encoding="utf-8"?>
<webImagesSrd xmlns="http://schemas.microsoft.com/office/spreadsheetml/2020/richdatawebimage" xmlns:r="http://schemas.openxmlformats.org/officeDocument/2006/relationships">
  <webImageSrd>
    <address r:id="rId1"/>
    <moreImagesAddress r:id="rId2"/>
  </webImageSrd>
  <webImageSrd>
    <address r:id="rId3"/>
    <moreImagesAddress r:id="rId4"/>
  </webImageSrd>
  <webImageSrd>
    <address r:id="rId5"/>
    <moreImagesAddress r:id="rId6"/>
  </webImageSrd>
  <webImageSrd>
    <address r:id="rId7"/>
    <moreImagesAddress r:id="rId8"/>
  </webImageSrd>
  <webImageSrd>
    <address r:id="rId9"/>
    <moreImagesAddress r:id="rId10"/>
  </webImageSrd>
  <webImageSrd>
    <address r:id="rId11"/>
    <moreImagesAddress r:id="rId12"/>
  </webImageSrd>
  <webImageSrd>
    <address r:id="rId13"/>
    <moreImagesAddress r:id="rId14"/>
  </webImageSrd>
  <webImageSrd>
    <address r:id="rId15"/>
    <moreImagesAddress r:id="rId16"/>
  </webImageSrd>
  <webImageSrd>
    <address r:id="rId17"/>
    <moreImagesAddress r:id="rId18"/>
  </webImageSrd>
  <webImageSrd>
    <address r:id="rId19"/>
    <moreImagesAddress r:id="rId20"/>
  </webImageSrd>
  <webImageSrd>
    <address r:id="rId21"/>
    <moreImagesAddress r:id="rId22"/>
  </webImageSrd>
  <webImageSrd>
    <address r:id="rId23"/>
    <moreImagesAddress r:id="rId24"/>
  </webImageSrd>
  <webImageSrd>
    <address r:id="rId25"/>
    <moreImagesAddress r:id="rId26"/>
  </webImageSrd>
  <webImageSrd>
    <address r:id="rId27"/>
    <moreImagesAddress r:id="rId28"/>
  </webImageSrd>
  <webImageSrd>
    <address r:id="rId29"/>
    <moreImagesAddress r:id="rId30"/>
  </webImageSrd>
  <webImageSrd>
    <address r:id="rId31"/>
    <moreImagesAddress r:id="rId32"/>
  </webImageSrd>
  <webImageSrd>
    <address r:id="rId33"/>
    <moreImagesAddress r:id="rId34"/>
  </webImageSrd>
  <webImageSrd>
    <address r:id="rId35"/>
    <moreImagesAddress r:id="rId36"/>
  </webImageSrd>
  <webImageSrd>
    <address r:id="rId37"/>
    <moreImagesAddress r:id="rId38"/>
  </webImageSrd>
  <webImageSrd>
    <address r:id="rId39"/>
    <moreImagesAddress r:id="rId40"/>
  </webImageSrd>
  <webImageSrd>
    <address r:id="rId41"/>
    <moreImagesAddress r:id="rId42"/>
  </webImageSrd>
  <webImageSrd>
    <address r:id="rId43"/>
    <moreImagesAddress r:id="rId44"/>
  </webImageSrd>
  <webImageSrd>
    <address r:id="rId45"/>
    <moreImagesAddress r:id="rId46"/>
  </webImageSrd>
  <webImageSrd>
    <address r:id="rId47"/>
    <moreImagesAddress r:id="rId48"/>
  </webImageSrd>
  <webImageSrd>
    <address r:id="rId49"/>
    <moreImagesAddress r:id="rId50"/>
  </webImageSrd>
  <webImageSrd>
    <address r:id="rId51"/>
    <moreImagesAddress r:id="rId52"/>
  </webImageSrd>
  <webImageSrd>
    <address r:id="rId53"/>
    <moreImagesAddress r:id="rId54"/>
  </webImageSrd>
  <webImageSrd>
    <address r:id="rId55"/>
    <moreImagesAddress r:id="rId56"/>
  </webImageSrd>
  <webImageSrd>
    <address r:id="rId57"/>
    <moreImagesAddress r:id="rId58"/>
  </webImageSrd>
  <webImageSrd>
    <address r:id="rId59"/>
    <moreImagesAddress r:id="rId60"/>
  </webImageSrd>
  <webImageSrd>
    <address r:id="rId61"/>
    <moreImagesAddress r:id="rId62"/>
  </webImageSrd>
  <webImageSrd>
    <address r:id="rId63"/>
    <moreImagesAddress r:id="rId64"/>
  </webImageSrd>
  <webImageSrd>
    <address r:id="rId65"/>
    <moreImagesAddress r:id="rId66"/>
  </webImageSrd>
</webImagesSrd>
</file>

<file path=xl/richData/rdarray.xml><?xml version="1.0" encoding="utf-8"?>
<arrayData xmlns="http://schemas.microsoft.com/office/spreadsheetml/2017/richdata2" count="30">
  <a r="1">
    <v t="s">Manuel Antonio Carebilla Cuellar (Gobernador)</v>
  </a>
  <a r="1">
    <v t="s">UTC −5</v>
  </a>
  <a r="1">
    <v t="s">Luis Pérez Gutiérrez (Gobernador)</v>
  </a>
  <a r="1">
    <v t="s">Ricardo Alvarado Bestene (Gobernador)</v>
  </a>
  <a r="1">
    <v t="s">Ronald Housni Jaller (Gobernador)</v>
  </a>
  <a r="1">
    <v t="r">49</v>
  </a>
  <a r="1">
    <v t="s">Dumek Jose Turbay Paz (Gobernador)</v>
  </a>
  <a r="1">
    <v t="s">Carlos Andrés Amaya (Gobernador)</v>
  </a>
  <a r="1">
    <v t="s">Guido Echeverri Piedrahita (Gobernador)</v>
  </a>
  <a r="1">
    <v t="s">Alvaro Pacheco Alvarez (Gobernador)</v>
  </a>
  <a r="1">
    <v t="s">Josue Alirio Barrera Rodriguez (Gobernador)</v>
  </a>
  <a r="1">
    <v t="s">Francisco Fernando Ovalle Angarita (Gobernador)</v>
  </a>
  <a r="1">
    <v t="s">Jhoany Carlos Alberto Palacios Mosquera (Gobernador)</v>
  </a>
  <a r="1">
    <v t="s">Jorge Emilio Rey Angel (Gobernador)</v>
  </a>
  <a r="1">
    <v t="s">Javier Eliecer Zapata Parrado (Gobernador)</v>
  </a>
  <a r="1">
    <v t="s">Nebio De Jesus Echeverry Cadavid (Gobernador)</v>
  </a>
  <a r="1">
    <v t="s">Carlos Julio Gonzalez Villa (Gobernador)</v>
  </a>
  <a r="1">
    <v t="s">Oneida Rayeth Pinto Perez (Gobernador)</v>
  </a>
  <a r="1">
    <v t="s">Marcela Amaya (Gobernador)</v>
  </a>
  <a r="1">
    <v t="s">Camilo Romero (Gobernador)</v>
  </a>
  <a r="1">
    <v t="s">William Villamizar Laguado (Gobernador)</v>
  </a>
  <a r="1">
    <v t="s">Sorrel Parisa Aroca Rodriguez (Gobernador)</v>
  </a>
  <a r="1">
    <v t="s">Carlos Eduardo Osorio Buritica (Gobernador)</v>
  </a>
  <a r="1">
    <v t="s">Sigifredo Salazar Osorio (Gobernador)</v>
  </a>
  <a r="1">
    <v t="s">Didier Alberto Tavera Amado (Gobernador)</v>
  </a>
  <a r="1">
    <v t="s">Edgar Enrique Martinez Romero (Gobernador)</v>
  </a>
  <a r="1">
    <v t="s">Oscar Barreto Quiroga (Gobernador)</v>
  </a>
  <a r="1">
    <v t="r">272</v>
  </a>
  <a r="1">
    <v t="s">Jesús Maria Vásquez Caicedo (Gobernador)</v>
  </a>
  <a r="1">
    <v t="s">Luis Carlos Alvarez Morales (Gobernador)</v>
  </a>
</arrayData>
</file>

<file path=xl/richData/rdrichvalue.xml><?xml version="1.0" encoding="utf-8"?>
<rvData xmlns="http://schemas.microsoft.com/office/spreadsheetml/2017/richdata" count="296">
  <rv s="0">
    <v>536870912</v>
    <v>Amazonas</v>
    <v>b1142dfe-c0da-0b16-7b5b-40e1812fc5b5</v>
    <v>es-ES</v>
    <v>Map</v>
  </rv>
  <rv s="1">
    <fb>109665</fb>
    <v>13</v>
  </rv>
  <rv s="0">
    <v>536870912</v>
    <v>Leticia</v>
    <v>ac0cad2f-4a63-01ae-741c-5559ee31c588</v>
    <v>es-ES</v>
    <v>Map</v>
  </rv>
  <rv s="2">
    <v>0</v>
    <v>11</v>
    <v>14</v>
    <v>0</v>
    <v>Image of Amazonas</v>
  </rv>
  <rv s="3">
    <v>https://www.bing.com/search?q=Amazonas+Colombia&amp;form=skydnc</v>
    <v>Aprenda más con Bing</v>
  </rv>
  <rv s="4">
    <v>0</v>
  </rv>
  <rv s="0">
    <v>536870912</v>
    <v>Colombia</v>
    <v>c396e3d8-2a85-d230-f691-7850536d840e</v>
    <v>es-ES</v>
    <v>Map</v>
  </rv>
  <rv s="1">
    <fb>76589</fb>
    <v>13</v>
  </rv>
  <rv s="1">
    <fb>10003</fb>
    <v>13</v>
  </rv>
  <rv s="4">
    <v>1</v>
  </rv>
  <rv s="5">
    <v>#VALUE!</v>
    <v>es-ES</v>
    <v>b1142dfe-c0da-0b16-7b5b-40e1812fc5b5</v>
    <v>536870912</v>
    <v>1</v>
    <v>4</v>
    <v>5</v>
    <v>6</v>
    <v>Amazonas</v>
    <v>9</v>
    <v>10</v>
    <v>Map</v>
    <v>11</v>
    <v>12</v>
    <v>1</v>
    <v>2</v>
    <v>2</v>
    <v>Amazonas es uno de los treinta y dos departamentos que, junto con Bogotá, Distrito Capital, forman la República de Colombia. Su capital es Leticia. Está ubicado en el extremo sur del país, en gran parte al sur de la línea ecuatorial, en la región Amazonia. Limita al norte con Caquetá y Vaupés, al este con Brasil, al sur con Perú y al oeste con Putumayo. Con 110 000 km² es el departamento más extenso, con unos 75 000 habitantes en 2015, el cuarto menos poblado —por delante de Vichada, Vaupés y Guainía, el menos poblado— y con 0,68 hab/km², el tercero menos densamente poblado, por delante de Vichada y Guainía, el menos densamente poblado.</v>
    <v>3</v>
    <v>4</v>
    <v>5</v>
    <v>Amazonas</v>
    <v>6</v>
    <v>7</v>
    <v>8</v>
    <v>Amazonas</v>
    <v>mdp/vdpid/10106915</v>
    <v>9</v>
  </rv>
  <rv s="0">
    <v>536870912</v>
    <v>Antioquia</v>
    <v>d3614470-a93c-5d64-a636-9da2dff33c3d</v>
    <v>es-ES</v>
    <v>Map</v>
  </rv>
  <rv s="1">
    <fb>63612</fb>
    <v>13</v>
  </rv>
  <rv s="0">
    <v>536870912</v>
    <v>Medellín</v>
    <v>7b1377e4-8d6a-bcd0-6cb4-7b7c0a8f94b5</v>
    <v>es-ES</v>
    <v>Map</v>
  </rv>
  <rv s="2">
    <v>1</v>
    <v>11</v>
    <v>19</v>
    <v>0</v>
    <v>Image of Antioquia</v>
  </rv>
  <rv s="3">
    <v>https://www.bing.com/search?q=Antioquia+Department&amp;form=skydnc</v>
    <v>Aprenda más con Bing</v>
  </rv>
  <rv s="4">
    <v>2</v>
  </rv>
  <rv s="1">
    <fb>6407102</fb>
    <v>13</v>
  </rv>
  <rv s="1">
    <fb>1505161</fb>
    <v>13</v>
  </rv>
  <rv s="5">
    <v>#VALUE!</v>
    <v>es-ES</v>
    <v>d3614470-a93c-5d64-a636-9da2dff33c3d</v>
    <v>536870912</v>
    <v>1</v>
    <v>18</v>
    <v>5</v>
    <v>6</v>
    <v>Antioquia</v>
    <v>9</v>
    <v>10</v>
    <v>Map</v>
    <v>11</v>
    <v>12</v>
    <v>12</v>
    <v>13</v>
    <v>13</v>
    <v>Antioquia es uno de los treinta y dos departamentos que forman la República de Colombia. Su capital es Medellín, la segunda ciudad más poblada del país. Está ubicado al noroeste del país, en las regiones andina y Caribe, limitando al norte con el mar Caribe, Córdoba y Bolívar, al este con Santander y Boyacá, al sur con Caldas y Risaralda, y al oeste con Chocó. Con unos 6 500 000 habs. en 2015 es el departamento más poblado y con 63 600 km², el sexto más extenso, superado por Amazonas, Vichada, Caquetá, Meta y Guainía.</v>
    <v>14</v>
    <v>15</v>
    <v>16</v>
    <v>Antioquia</v>
    <v>6</v>
    <v>17</v>
    <v>18</v>
    <v>Antioquia</v>
    <v>mdp/vdpid/10106933</v>
    <v>9</v>
  </rv>
  <rv s="0">
    <v>536870912</v>
    <v>Arauca</v>
    <v>39038b52-0399-9385-24de-5d0c69b46eba</v>
    <v>es-ES</v>
    <v>Map</v>
  </rv>
  <rv s="1">
    <fb>23818</fb>
    <v>13</v>
  </rv>
  <rv s="0">
    <v>536870912</v>
    <v>Arauca</v>
    <v>64f5d309-32e5-4ff7-24bc-d973ce26e70a</v>
    <v>es-ES</v>
    <v>Map</v>
  </rv>
  <rv s="2">
    <v>2</v>
    <v>11</v>
    <v>24</v>
    <v>0</v>
    <v>Image of Arauca</v>
  </rv>
  <rv s="3">
    <v>https://www.bing.com/search?q=Arauca+Colombia&amp;form=skydnc</v>
    <v>Aprenda más con Bing</v>
  </rv>
  <rv s="4">
    <v>3</v>
  </rv>
  <rv s="1">
    <fb>262174</fb>
    <v>13</v>
  </rv>
  <rv s="1">
    <fb>35636</fb>
    <v>13</v>
  </rv>
  <rv s="5">
    <v>#VALUE!</v>
    <v>es-ES</v>
    <v>39038b52-0399-9385-24de-5d0c69b46eba</v>
    <v>536870912</v>
    <v>1</v>
    <v>23</v>
    <v>5</v>
    <v>6</v>
    <v>Arauca</v>
    <v>9</v>
    <v>10</v>
    <v>Map</v>
    <v>11</v>
    <v>12</v>
    <v>21</v>
    <v>22</v>
    <v>22</v>
    <v>Arauca es uno de los treinta y dos departamentos que, junto con Bogotá, Distrito Capital, forman la República de Colombia. Su capital es la homónima Arauca. Está ubicado al este del país, en la región Orinoquía, limitando al norte y este con Venezuela, al sur con Vichada y Casanare, y al oeste con Boyacá. Con 11 hab/km² es el noveno menos densamente poblado, por delante de Chocó, Casanare, Caquetá, Guaviare, Vaupés, Amazonas, Vichada y Guainía, el menos densamente poblado.</v>
    <v>23</v>
    <v>24</v>
    <v>25</v>
    <v>Arauca</v>
    <v>6</v>
    <v>26</v>
    <v>27</v>
    <v>Arauca</v>
    <v>mdp/vdpid/10106929</v>
    <v>9</v>
  </rv>
  <rv s="0">
    <v>536870912</v>
    <v>Archipiélago de San Andrés</v>
    <v>188ba911-2335-579f-505a-e6bde1ce992c</v>
    <v>es-ES</v>
    <v>Map</v>
  </rv>
  <rv s="1">
    <fb>52.5</fb>
    <v>13</v>
  </rv>
  <rv s="0">
    <v>536870912</v>
    <v>San Andrés</v>
    <v>1484c418-15b8-fe97-d554-9c916061433e</v>
    <v>es-ES</v>
    <v>Map</v>
  </rv>
  <rv s="2">
    <v>3</v>
    <v>11</v>
    <v>34</v>
    <v>0</v>
    <v>Image of Archipiélago de San Andrés</v>
  </rv>
  <rv s="4">
    <v>4</v>
  </rv>
  <rv s="1">
    <fb>61280</fb>
    <v>13</v>
  </rv>
  <rv s="1">
    <fb>16292</fb>
    <v>13</v>
  </rv>
  <rv s="6">
    <v>#VALUE!</v>
    <v>es-ES</v>
    <v>188ba911-2335-579f-505a-e6bde1ce992c</v>
    <v>536870912</v>
    <v>1</v>
    <v>30</v>
    <v>31</v>
    <v>32</v>
    <v>Archipiélago de San Andrés</v>
    <v>33</v>
    <v>10</v>
    <v>Map</v>
    <v>11</v>
    <v>12</v>
    <v>30</v>
    <v>North End</v>
    <v>31</v>
    <v>El Archipiélago de San Andrés, Providencia y Santa Catalina es uno de los treinta y dos departamentos que, junto con el Distrito Capital, forman la República de Colombia. Su capital es San Andrés. Está ubicado al oeste del mar Caribe a 775 km al noroeste de la costa atlántica del territorio continental del país, y a 220 km de las costas orientales de Nicaragua. Con 52 km² es el departamento menos extenso del país, con unos 76 500 hab. en 2015, el quinto menos poblado —por delante de Amazonas, Vichada, Vaupés y Guainía, el menos poblado— y con 1470 hab/km², el más densamente poblado; esto ubica a las islas en una delicada situación de recursos.</v>
    <v>32</v>
    <v>33</v>
    <v>Archipiélago de San Andrés</v>
    <v>6</v>
    <v>34</v>
    <v>35</v>
    <v>Archipiélago de San Andrés</v>
    <v>mdp/vdpid/10106952</v>
    <v>9</v>
  </rv>
  <rv s="0">
    <v>536870912</v>
    <v>Atlántico</v>
    <v>060406d2-f65b-ee44-bba7-291bad263612</v>
    <v>es-ES</v>
    <v>Map</v>
  </rv>
  <rv s="1">
    <fb>3388</fb>
    <v>13</v>
  </rv>
  <rv s="0">
    <v>536870912</v>
    <v>Barranquilla</v>
    <v>42cd2e95-8c26-b0ae-3c59-2f0254dc0b33</v>
    <v>es-ES</v>
    <v>Map</v>
  </rv>
  <rv s="2">
    <v>4</v>
    <v>11</v>
    <v>41</v>
    <v>0</v>
    <v>Image of Atlántico</v>
  </rv>
  <rv s="3">
    <v>https://www.bing.com/search?q=Atl%c3%a1ntico+Colombia&amp;form=skydnc</v>
    <v>Aprenda más con Bing</v>
  </rv>
  <rv s="1">
    <fb>2535517</fb>
    <v>13</v>
  </rv>
  <rv s="1">
    <fb>436926</fb>
    <v>13</v>
  </rv>
  <rv s="7">
    <v>#VALUE!</v>
    <v>es-ES</v>
    <v>060406d2-f65b-ee44-bba7-291bad263612</v>
    <v>536870912</v>
    <v>1</v>
    <v>39</v>
    <v>5</v>
    <v>40</v>
    <v>Atlántico</v>
    <v>9</v>
    <v>10</v>
    <v>Map</v>
    <v>11</v>
    <v>12</v>
    <v>38</v>
    <v>39</v>
    <v>39</v>
    <v>El Atlántico es uno de los treinta y dos departamentos de Colombia. Su capital es Barranquilla. Ubicado en la región Caribe, limita al Norte con el mar Caribe, al Oriente con el río Magdalena y al Occidente con el departamento de Bolívar. Con unos 2 500 000 habitantes en 2015, es el cuarto departamento más poblado —por detrás de Antioquia, Valle del Cauca y Cundinamarca—; con 3 019 km² es el tercero menos extenso —por delante de Quindío y San Andrés y Providencia, el menos extenso— y con 815 hab/km² es el segundo más densamente poblado —por detrás de San Andrés y Providencia.</v>
    <v>40</v>
    <v>41</v>
    <v>Atlántico</v>
    <v>6</v>
    <v>42</v>
    <v>43</v>
    <v>Atlántico</v>
    <v>mdp/vdpid/9422286</v>
    <v>9</v>
  </rv>
  <rv s="0">
    <v>536870912</v>
    <v>Bogotá</v>
    <v>66b24d5c-468c-2dd6-e6ce-34504b6f6cb4</v>
    <v>es-ES</v>
    <v>Map</v>
  </rv>
  <rv s="1">
    <fb>1587</fb>
    <v>13</v>
  </rv>
  <rv s="2">
    <v>5</v>
    <v>11</v>
    <v>50</v>
    <v>0</v>
    <v>Image of Bogotá</v>
  </rv>
  <rv s="3">
    <v>https://www.bing.com/search?q=Bogot%c3%a1&amp;form=skydnc</v>
    <v>Aprenda más con Bing</v>
  </rv>
  <rv s="0">
    <v>805306368</v>
    <v>Enrique Peñalosa (Alcalde)</v>
    <v>7a6dc3e5-cc3a-6a13-a900-b39f2365d479</v>
    <v>es-ES</v>
    <v>Generic</v>
  </rv>
  <rv s="4">
    <v>5</v>
  </rv>
  <rv s="1">
    <fb>7412566</fb>
    <v>13</v>
  </rv>
  <rv s="1">
    <fb>1762685</fb>
    <v>13</v>
  </rv>
  <rv s="8">
    <v>#VALUE!</v>
    <v>es-ES</v>
    <v>66b24d5c-468c-2dd6-e6ce-34504b6f6cb4</v>
    <v>536870912</v>
    <v>1</v>
    <v>47</v>
    <v>48</v>
    <v>49</v>
    <v>Bogotá</v>
    <v>9</v>
    <v>10</v>
    <v>Map</v>
    <v>11</v>
    <v>12</v>
    <v>46</v>
    <v>Bogotá es la capital de la República de Colombia y también capital del departamento de Cundinamarca. Está administrada como Distrito Capital, y goza de autonomía para la gestión de sus intereses dentro de los límites de la Constitución y la ley. A diferencia de los demás distritos de Colombia, Bogotá es una entidad territorial de primer orden, con las atribuciones administrativas que la ley confiere a los departamentos. Está constituida por 20 localidades y es el epicentro político, económico, administrativo, industrial, artístico, cultural, deportivo y turístico del país.</v>
    <v>47</v>
    <v>48</v>
    <v>50</v>
    <v>Bogotá</v>
    <v>6</v>
    <v>51</v>
    <v>52</v>
    <v>Bogotá</v>
    <v>mdp/vdpid/10106923</v>
    <v>9</v>
  </rv>
  <rv s="0">
    <v>536870912</v>
    <v>Bolívar</v>
    <v>38fa99f2-3e47-af72-2f25-81f620fe1128</v>
    <v>es-ES</v>
    <v>Map</v>
  </rv>
  <rv s="1">
    <fb>25978</fb>
    <v>13</v>
  </rv>
  <rv s="0">
    <v>536870912</v>
    <v>Cartagena de Indias</v>
    <v>722cd66d-65f4-7a40-33a0-17719bf6238a</v>
    <v>es-ES</v>
    <v>Map</v>
  </rv>
  <rv s="2">
    <v>6</v>
    <v>11</v>
    <v>57</v>
    <v>0</v>
    <v>Image of Bolívar</v>
  </rv>
  <rv s="3">
    <v>https://www.bing.com/search?q=Bol%c3%advar+Colombia&amp;form=skydnc</v>
    <v>Aprenda más con Bing</v>
  </rv>
  <rv s="4">
    <v>6</v>
  </rv>
  <rv s="1">
    <fb>2070110</fb>
    <v>13</v>
  </rv>
  <rv s="1">
    <fb>391055</fb>
    <v>13</v>
  </rv>
  <rv s="5">
    <v>#VALUE!</v>
    <v>es-ES</v>
    <v>38fa99f2-3e47-af72-2f25-81f620fe1128</v>
    <v>536870912</v>
    <v>1</v>
    <v>56</v>
    <v>5</v>
    <v>6</v>
    <v>Bolívar</v>
    <v>9</v>
    <v>10</v>
    <v>Map</v>
    <v>11</v>
    <v>12</v>
    <v>55</v>
    <v>56</v>
    <v>56</v>
    <v>Bolívar es uno de los treinta y dos departamentos que, junto con Bogotá, Distrito Capital, forman la República de Colombia. Su capital es Cartagena de Indias, principal destino turístico del país. Está ubicado en la región Caribe, limitando al norte con el mar Caribe, al noreste con Atlántico, al este con Magdalena y Cesar, al sureste con Santander, al suroeste con Antioquia y al oeste con Córdoba y Sucre. Con unos 2 100 000 habitantes en 2015, es el quinto departamento más poblado. Fue uno de los nueve estados originales de los Estados Unidos de Colombia. El departamento está nombrado en honor a Simón Bolívar. Está conformado por 48 municipios y 1 distrito.</v>
    <v>57</v>
    <v>58</v>
    <v>59</v>
    <v>Bolívar</v>
    <v>6</v>
    <v>60</v>
    <v>61</v>
    <v>Bolívar</v>
    <v>mdp/vdpid/9421486</v>
    <v>9</v>
  </rv>
  <rv s="0">
    <v>536870912</v>
    <v>Boyacá</v>
    <v>951b3076-f33d-486b-9b35-d6d83aad8b98</v>
    <v>es-ES</v>
    <v>Map</v>
  </rv>
  <rv s="1">
    <fb>23189</fb>
    <v>13</v>
  </rv>
  <rv s="0">
    <v>536870912</v>
    <v>Tunja</v>
    <v>27d685ee-2724-70fe-3ed2-724fbc283d31</v>
    <v>es-ES</v>
    <v>Map</v>
  </rv>
  <rv s="2">
    <v>7</v>
    <v>11</v>
    <v>62</v>
    <v>0</v>
    <v>Image of Boyacá</v>
  </rv>
  <rv s="3">
    <v>https://www.bing.com/search?q=Boyac%c3%a1&amp;form=skydnc</v>
    <v>Aprenda más con Bing</v>
  </rv>
  <rv s="4">
    <v>7</v>
  </rv>
  <rv s="1">
    <fb>1217376</fb>
    <v>13</v>
  </rv>
  <rv s="1">
    <fb>336296</fb>
    <v>13</v>
  </rv>
  <rv s="5">
    <v>#VALUE!</v>
    <v>es-ES</v>
    <v>951b3076-f33d-486b-9b35-d6d83aad8b98</v>
    <v>536870912</v>
    <v>1</v>
    <v>61</v>
    <v>5</v>
    <v>6</v>
    <v>Boyacá</v>
    <v>9</v>
    <v>10</v>
    <v>Map</v>
    <v>11</v>
    <v>12</v>
    <v>64</v>
    <v>65</v>
    <v>65</v>
    <v>Boyacá es uno de los treinta y dos departamentos que, junto con Bogotá, Distrito Capital, forman la República de Colombia. Su capital es Tunja. Está ubicado en el centro-este del país, en la región andina, limitando al norte con Santander y Norte de Santander, al noreste con Venezuela y Arauca, al este con Casanare, al sur con Cundinamarca y al oeste con Caldas y Antioquia.</v>
    <v>66</v>
    <v>67</v>
    <v>68</v>
    <v>Boyacá</v>
    <v>6</v>
    <v>69</v>
    <v>70</v>
    <v>Boyacá</v>
    <v>mdp/vdpid/10106930</v>
    <v>9</v>
  </rv>
  <rv s="0">
    <v>536870912</v>
    <v>Caldas</v>
    <v>85871477-49bf-4c76-2b8d-3f2500f444d8</v>
    <v>es-ES</v>
    <v>Map</v>
  </rv>
  <rv s="1">
    <fb>7888</fb>
    <v>13</v>
  </rv>
  <rv s="0">
    <v>536870912</v>
    <v>Manizales</v>
    <v>bd9d0749-454d-d6e3-1695-5fdb48ea0d4f</v>
    <v>es-ES</v>
    <v>Map</v>
  </rv>
  <rv s="2">
    <v>8</v>
    <v>11</v>
    <v>67</v>
    <v>0</v>
    <v>Image of Caldas</v>
  </rv>
  <rv s="3">
    <v>https://www.bing.com/search?q=Caldas&amp;form=skydnc</v>
    <v>Aprenda más con Bing</v>
  </rv>
  <rv s="4">
    <v>8</v>
  </rv>
  <rv s="1">
    <fb>998255</fb>
    <v>13</v>
  </rv>
  <rv s="1">
    <fb>256532</fb>
    <v>13</v>
  </rv>
  <rv s="5">
    <v>#VALUE!</v>
    <v>es-ES</v>
    <v>85871477-49bf-4c76-2b8d-3f2500f444d8</v>
    <v>536870912</v>
    <v>1</v>
    <v>66</v>
    <v>5</v>
    <v>6</v>
    <v>Caldas</v>
    <v>9</v>
    <v>10</v>
    <v>Map</v>
    <v>11</v>
    <v>12</v>
    <v>73</v>
    <v>74</v>
    <v>74</v>
    <v>Caldas es uno de los treinta y dos departamentos que, junto con Bogotá, Distrito Capital, forman la República de Colombia. Su capital es Manizales. Está ubicado en el centro del país, en la región andina, limitando al norte con Antioquia, al noreste con Boyacá, al este con Cundinamarca, al sur con Tolima y Risaralda y al oeste con Risaralda. Con 7888 km² es el quinto departamento menos extenso —por delante de Risaralda, Atlántico, Quindío y San Andrés y Providencia, el menos extenso— y con 125 hab/km², el sexto más densamente poblado, por detrás de San Andrés y Providencia, Atlántico, Quindío, Risaralda y Valle del Cauca.</v>
    <v>75</v>
    <v>76</v>
    <v>77</v>
    <v>Caldas</v>
    <v>6</v>
    <v>78</v>
    <v>79</v>
    <v>Caldas</v>
    <v>mdp/vdpid/5575</v>
    <v>9</v>
  </rv>
  <rv s="0">
    <v>536870912</v>
    <v>Caquetá</v>
    <v>52c6ce36-10f4-7316-b10a-41d0eb67ac75</v>
    <v>es-ES</v>
    <v>Map</v>
  </rv>
  <rv s="1">
    <fb>88965</fb>
    <v>13</v>
  </rv>
  <rv s="0">
    <v>536870912</v>
    <v>Florencia</v>
    <v>cd593b92-5ec9-6358-d982-76274f18d53c</v>
    <v>es-ES</v>
    <v>Map</v>
  </rv>
  <rv s="2">
    <v>9</v>
    <v>11</v>
    <v>74</v>
    <v>0</v>
    <v>Image of Caquetá</v>
  </rv>
  <rv s="3">
    <v>https://www.bing.com/search?q=Caquet%c3%a1&amp;form=skydnc</v>
    <v>Aprenda más con Bing</v>
  </rv>
  <rv s="4">
    <v>9</v>
  </rv>
  <rv s="1">
    <fb>401849</fb>
    <v>13</v>
  </rv>
  <rv s="1">
    <fb>80076</fb>
    <v>13</v>
  </rv>
  <rv s="5">
    <v>#VALUE!</v>
    <v>es-ES</v>
    <v>52c6ce36-10f4-7316-b10a-41d0eb67ac75</v>
    <v>536870912</v>
    <v>1</v>
    <v>73</v>
    <v>5</v>
    <v>6</v>
    <v>Caquetá</v>
    <v>9</v>
    <v>10</v>
    <v>Map</v>
    <v>11</v>
    <v>12</v>
    <v>82</v>
    <v>83</v>
    <v>83</v>
    <v>Caquetá es uno de los treinta y dos departamentos que, junto con Bogotá, Distrito Capital, forman la República de Colombia. Su capital es Florencia. Está ubicado al sur del país, en la región Amazonia, limitando al norte con Meta y Guaviare, al noreste con Vaupés, al sur con Amazonas y Putumayo, y al oeste con Cauca y Huila. Con 88 965 km² es el tercer departamento más extenso —por detrás de Amazonas y Vichada— y con 5,37 hab/km², el sexto menos densamente poblado, por delante de Guaviare, Vaupés, Amazonas, Vichada y Guainía, el menos densamente poblado.</v>
    <v>84</v>
    <v>85</v>
    <v>86</v>
    <v>Caquetá</v>
    <v>6</v>
    <v>87</v>
    <v>88</v>
    <v>Caquetá</v>
    <v>mdp/vdpid/10106918</v>
    <v>9</v>
  </rv>
  <rv s="0">
    <v>536870912</v>
    <v>Casanare</v>
    <v>e7b3ed4f-03e8-7516-f976-b525e8a0b565</v>
    <v>es-ES</v>
    <v>Map</v>
  </rv>
  <rv s="1">
    <fb>44640</fb>
    <v>13</v>
  </rv>
  <rv s="0">
    <v>536870912</v>
    <v>Yopal</v>
    <v>b5d1013d-669c-c464-2466-3c8409cb17e0</v>
    <v>es-ES</v>
    <v>Map</v>
  </rv>
  <rv s="2">
    <v>10</v>
    <v>11</v>
    <v>79</v>
    <v>0</v>
    <v>Image of Casanare</v>
  </rv>
  <rv s="3">
    <v>https://www.bing.com/search?q=Casanare&amp;form=skydnc</v>
    <v>Aprenda más con Bing</v>
  </rv>
  <rv s="4">
    <v>10</v>
  </rv>
  <rv s="1">
    <fb>420504</fb>
    <v>13</v>
  </rv>
  <rv s="1">
    <fb>73701</fb>
    <v>13</v>
  </rv>
  <rv s="5">
    <v>#VALUE!</v>
    <v>es-ES</v>
    <v>e7b3ed4f-03e8-7516-f976-b525e8a0b565</v>
    <v>536870912</v>
    <v>1</v>
    <v>78</v>
    <v>5</v>
    <v>6</v>
    <v>Casanare</v>
    <v>9</v>
    <v>10</v>
    <v>Map</v>
    <v>11</v>
    <v>12</v>
    <v>91</v>
    <v>92</v>
    <v>92</v>
    <v>Casanare es uno de los treinta y dos departamentos que, junto con Bogotá, Distrito Capital, forman la República de Colombia. Su capital es Yopal. Está ubicado en la región Orinoquía, limitando al norte con Arauca, al este con Vichada, al sur con Meta, al oeste con Cundinamarca y al noroeste con Boyacá. Con 44 490 km² es el décimo departamento más extenso —por detrás de Amazonas, Vichada, Caquetá, Meta, Guainía, Antioquia, Vaupés, Guaviare y Chocó— y con 8 hab/km², el séptimo menos densamente poblado, por delante de Caquetá, Guaviare, Vaupés, Amazonas, Vichada y Guainía, el menos densamente poblado.</v>
    <v>93</v>
    <v>94</v>
    <v>95</v>
    <v>Casanare</v>
    <v>6</v>
    <v>96</v>
    <v>97</v>
    <v>Casanare</v>
    <v>mdp/vdpid/10106928</v>
    <v>9</v>
  </rv>
  <rv s="0">
    <v>536870912</v>
    <v>Cauca</v>
    <v>7b3864e4-af68-447f-d9bc-075dd9085ef8</v>
    <v>es-ES</v>
    <v>Map</v>
  </rv>
  <rv s="1">
    <fb>29308</fb>
    <v>13</v>
  </rv>
  <rv s="0">
    <v>536870912</v>
    <v>Popayán</v>
    <v>00cf04a3-1af5-9cf7-1cb0-ff1a2de87d79</v>
    <v>es-ES</v>
    <v>Map</v>
  </rv>
  <rv s="2">
    <v>11</v>
    <v>11</v>
    <v>84</v>
    <v>0</v>
    <v>Image of Cauca</v>
  </rv>
  <rv s="3">
    <v>https://www.bing.com/search?q=Cauca+Colombia&amp;form=skydnc</v>
    <v>Aprenda más con Bing</v>
  </rv>
  <rv s="1">
    <fb>1464488</fb>
    <v>13</v>
  </rv>
  <rv s="1">
    <fb>294069</fb>
    <v>13</v>
  </rv>
  <rv s="7">
    <v>#VALUE!</v>
    <v>es-ES</v>
    <v>7b3864e4-af68-447f-d9bc-075dd9085ef8</v>
    <v>536870912</v>
    <v>1</v>
    <v>83</v>
    <v>5</v>
    <v>40</v>
    <v>Cauca</v>
    <v>9</v>
    <v>10</v>
    <v>Map</v>
    <v>11</v>
    <v>12</v>
    <v>100</v>
    <v>101</v>
    <v>101</v>
    <v>Cauca es uno de los treinta y dos departamentos que, junto a Bogotá, Distrito Capital, conforman la República de Colombia. Su capital es Popayán. Está ubicado al suroccidente del país en las regiones andina y Pacífica, limitando al norte con Valle del Cauca y Tolima, al oriente con Huila, al suroriente con Caquetá, al sur con Putumayo y Nariño, y al noroccidente con el océano Pacífico. Con 1 404 313 habitantes en 2017, es el décimo departamento más poblado del país.</v>
    <v>102</v>
    <v>103</v>
    <v>Cauca</v>
    <v>6</v>
    <v>104</v>
    <v>105</v>
    <v>Cauca</v>
    <v>mdp/vdpid/9419845</v>
    <v>9</v>
  </rv>
  <rv s="0">
    <v>536870912</v>
    <v>Cesar</v>
    <v>acf0353b-c9e7-bf27-fe4d-0e199bc80085</v>
    <v>es-ES</v>
    <v>Map</v>
  </rv>
  <rv s="1">
    <fb>22905</fb>
    <v>13</v>
  </rv>
  <rv s="0">
    <v>536870912</v>
    <v>Valledupar</v>
    <v>6fe413f4-0dd2-f600-611d-ac12bfd296ec</v>
    <v>es-ES</v>
    <v>Map</v>
  </rv>
  <rv s="2">
    <v>12</v>
    <v>11</v>
    <v>89</v>
    <v>0</v>
    <v>Image of Cesar</v>
  </rv>
  <rv s="3">
    <v>https://www.bing.com/search?q=Cesar+Department&amp;form=skydnc</v>
    <v>Aprenda más con Bing</v>
  </rv>
  <rv s="4">
    <v>11</v>
  </rv>
  <rv s="1">
    <fb>1200574</fb>
    <v>13</v>
  </rv>
  <rv s="1">
    <fb>204391</fb>
    <v>13</v>
  </rv>
  <rv s="5">
    <v>#VALUE!</v>
    <v>es-ES</v>
    <v>acf0353b-c9e7-bf27-fe4d-0e199bc80085</v>
    <v>536870912</v>
    <v>1</v>
    <v>88</v>
    <v>5</v>
    <v>6</v>
    <v>Cesar</v>
    <v>9</v>
    <v>10</v>
    <v>Map</v>
    <v>11</v>
    <v>12</v>
    <v>108</v>
    <v>109</v>
    <v>109</v>
    <v>Cesar es uno de los treinta y dos departamentos que, junto con Bogotá, Distrito Capital, forman la República de Colombia. Su capital es Valledupar. Está ubicado al noreste del país, en las regiones andina y Caribe, limitando al norte con La Guajira, al este con Venezuela, al sureste con Norte de Santander, al sur con Santander, al suroeste con Bolívar y al oeste con Magdalena.</v>
    <v>110</v>
    <v>111</v>
    <v>112</v>
    <v>Cesar</v>
    <v>6</v>
    <v>113</v>
    <v>114</v>
    <v>Cesar</v>
    <v>mdp/vdpid/10106947</v>
    <v>9</v>
  </rv>
  <rv s="0">
    <v>536870912</v>
    <v>Chocó</v>
    <v>a03f5bb0-fdf4-7ba6-1aa2-98634d5ec680</v>
    <v>es-ES</v>
    <v>Map</v>
  </rv>
  <rv s="1">
    <fb>46530</fb>
    <v>13</v>
  </rv>
  <rv s="0">
    <v>536870912</v>
    <v>Quibdó</v>
    <v>7800a32f-f875-4138-2f4b-2bacf3f15e52</v>
    <v>es-ES</v>
    <v>Map</v>
  </rv>
  <rv s="2">
    <v>13</v>
    <v>11</v>
    <v>96</v>
    <v>0</v>
    <v>Image of Chocó</v>
  </rv>
  <rv s="3">
    <v>https://www.bing.com/search?q=Choc%c3%b3&amp;form=skydnc</v>
    <v>Aprenda más con Bing</v>
  </rv>
  <rv s="4">
    <v>12</v>
  </rv>
  <rv s="1">
    <fb>534826</fb>
    <v>13</v>
  </rv>
  <rv s="1">
    <fb>97424</fb>
    <v>13</v>
  </rv>
  <rv s="5">
    <v>#VALUE!</v>
    <v>es-ES</v>
    <v>a03f5bb0-fdf4-7ba6-1aa2-98634d5ec680</v>
    <v>536870912</v>
    <v>1</v>
    <v>95</v>
    <v>5</v>
    <v>6</v>
    <v>Chocó</v>
    <v>9</v>
    <v>10</v>
    <v>Map</v>
    <v>11</v>
    <v>12</v>
    <v>117</v>
    <v>118</v>
    <v>118</v>
    <v>Chocó es uno de los treinta y dos departamentos que, junto con Bogotá, Distrito Capital, forman la República de Colombia. Su capital es Quibdó. Está ubicado al noroeste del país, en las regiones andina y Pacífico, limitando al norte con Panamá y el mar Caribe, al noreste con Antioquia, al este con Risaralda y Valle del Cauca, al sur con Valle del Cauca y al oeste con el océano Pacífico. Con 46 530 km² es el noveno departamento más extenso —por detrás de Amazonas, Vichada, Caquetá, Meta, Guainía, Antioquia, Vaupés y Guaviare— y con 10,75 hab/km², el octavo menos densamente poblado, por delante de Casanare, Caquetá, Guaviare, Vaupés, Amazonas, Vichada y Guainía, el menos densamente poblado.</v>
    <v>119</v>
    <v>120</v>
    <v>121</v>
    <v>Chocó</v>
    <v>6</v>
    <v>122</v>
    <v>123</v>
    <v>Chocó</v>
    <v>mdp/vdpid/10106932</v>
    <v>9</v>
  </rv>
  <rv s="0">
    <v>536870912</v>
    <v>Córdoba</v>
    <v>351fe87f-ca62-b128-b52c-3edd6fa6b80f</v>
    <v>es-ES</v>
    <v>Map</v>
  </rv>
  <rv s="1">
    <fb>25020</fb>
    <v>13</v>
  </rv>
  <rv s="0">
    <v>536870912</v>
    <v>Montería</v>
    <v>93a2a83d-0f56-b138-74ba-8c68692fbc74</v>
    <v>es-ES</v>
    <v>Map</v>
  </rv>
  <rv s="2">
    <v>14</v>
    <v>11</v>
    <v>102</v>
    <v>0</v>
    <v>Image of Córdoba</v>
  </rv>
  <rv s="3">
    <v>https://www.bing.com/search?q=C%c3%b3rdoba+Colombia&amp;form=skydnc</v>
    <v>Aprenda más con Bing</v>
  </rv>
  <rv s="1">
    <fb>1784783</fb>
    <v>13</v>
  </rv>
  <rv s="1">
    <fb>315928</fb>
    <v>13</v>
  </rv>
  <rv s="7">
    <v>#VALUE!</v>
    <v>es-ES</v>
    <v>351fe87f-ca62-b128-b52c-3edd6fa6b80f</v>
    <v>536870912</v>
    <v>1</v>
    <v>101</v>
    <v>5</v>
    <v>40</v>
    <v>Córdoba</v>
    <v>9</v>
    <v>10</v>
    <v>Map</v>
    <v>11</v>
    <v>12</v>
    <v>126</v>
    <v>127</v>
    <v>127</v>
    <v>Córdoba es uno de los 32 departamentos que forman la República de Colombia. Su capital es Montería. Está ubicado al norte del país, en la región Caribe, limitando al norte con el mar Caribe, al este con Sucre y Bolívar, y al sur y oeste con Antioquia. Con 1 710 000 habitantes en 2015 es el octavo departamento más poblado, por detrás de Antioquia, Valle del Cauca, Cundinamarca, Atlántico, Bolívar, Santander y Nariño. Fue creado en 1952.</v>
    <v>128</v>
    <v>129</v>
    <v>Córdoba</v>
    <v>6</v>
    <v>130</v>
    <v>131</v>
    <v>Córdoba</v>
    <v>mdp/vdpid/9418692</v>
    <v>9</v>
  </rv>
  <rv s="0">
    <v>536870912</v>
    <v>Cundinamarca</v>
    <v>26fc374f-923b-d32c-4651-e3e8c06fc3ed</v>
    <v>es-ES</v>
    <v>Map</v>
  </rv>
  <rv s="1">
    <fb>22623</fb>
    <v>13</v>
  </rv>
  <rv s="2">
    <v>15</v>
    <v>11</v>
    <v>107</v>
    <v>0</v>
    <v>Image of Cundinamarca</v>
  </rv>
  <rv s="3">
    <v>https://www.bing.com/search?q=Cundinamarca&amp;form=skydnc</v>
    <v>Aprenda más con Bing</v>
  </rv>
  <rv s="4">
    <v>13</v>
  </rv>
  <rv s="1">
    <fb>2919060</fb>
    <v>13</v>
  </rv>
  <rv s="1">
    <fb>596082</fb>
    <v>13</v>
  </rv>
  <rv s="5">
    <v>#VALUE!</v>
    <v>es-ES</v>
    <v>26fc374f-923b-d32c-4651-e3e8c06fc3ed</v>
    <v>536870912</v>
    <v>1</v>
    <v>106</v>
    <v>5</v>
    <v>6</v>
    <v>Cundinamarca</v>
    <v>9</v>
    <v>10</v>
    <v>Map</v>
    <v>11</v>
    <v>12</v>
    <v>134</v>
    <v>45</v>
    <v>45</v>
    <v>Cundinamarca es uno de los 32 departamentos que, junto con el Distrito Capital de Bogotá, forman la República de Colombia. Su capital es Bogotá, la capital del país. Está ubicado en el centro del país, en la región andina, limitando al norte con Boyacá, al este con Casanare, al sur con Meta y Huila, al oeste con Tolima y Caldas, y con el distrito capital de Bogotá al que engloba excepto por la frontera sur de este.</v>
    <v>135</v>
    <v>136</v>
    <v>137</v>
    <v>Cundinamarca</v>
    <v>6</v>
    <v>138</v>
    <v>139</v>
    <v>Cundinamarca</v>
    <v>mdp/vdpid/10106925</v>
    <v>9</v>
  </rv>
  <rv s="0">
    <v>536870912</v>
    <v>Guainía</v>
    <v>8651c982-77dc-b5af-4197-627d13648685</v>
    <v>es-ES</v>
    <v>Map</v>
  </rv>
  <rv s="1">
    <fb>72238</fb>
    <v>13</v>
  </rv>
  <rv s="0">
    <v>536870912</v>
    <v>Inírida</v>
    <v>ae3aba96-df05-18f2-a85d-4eeb8754f289</v>
    <v>es-ES</v>
    <v>Map</v>
  </rv>
  <rv s="2">
    <v>16</v>
    <v>11</v>
    <v>114</v>
    <v>0</v>
    <v>Image of Guainía</v>
  </rv>
  <rv s="3">
    <v>https://www.bing.com/search?q=Guain%c3%ada&amp;form=skydnc</v>
    <v>Aprenda más con Bing</v>
  </rv>
  <rv s="4">
    <v>14</v>
  </rv>
  <rv s="1">
    <fb>48114</fb>
    <v>13</v>
  </rv>
  <rv s="1">
    <fb>5123</fb>
    <v>13</v>
  </rv>
  <rv s="5">
    <v>#VALUE!</v>
    <v>es-ES</v>
    <v>8651c982-77dc-b5af-4197-627d13648685</v>
    <v>536870912</v>
    <v>1</v>
    <v>113</v>
    <v>5</v>
    <v>6</v>
    <v>Guainía</v>
    <v>9</v>
    <v>10</v>
    <v>Map</v>
    <v>11</v>
    <v>12</v>
    <v>142</v>
    <v>143</v>
    <v>143</v>
    <v>Guainía es uno de los treinta y dos departamentos que, junto con Bogotá, Distrito Capital, forman la República de Colombia. Su capital es Inírida. Está ubicado al este del país, en la región Amazonia, limitando al norte con Vichada, al este con Venezuela, al sur con Brasil, al suroeste con Vaupés y al oeste con Guaviare. Con 72 238 km² es el quinto departamento más extenso —por detrás de Amazonas, Vichada, Caquetá y Meta—, con unos 40 000 hab. en 2015, el menos poblado y con 0,56 hab/km², el menos densamente poblado. Antiguamente era una comisaría, pero desde 1991 es oficialmente un departamento.</v>
    <v>144</v>
    <v>145</v>
    <v>146</v>
    <v>Guainía</v>
    <v>6</v>
    <v>147</v>
    <v>148</v>
    <v>Guainía</v>
    <v>mdp/vdpid/10106921</v>
    <v>9</v>
  </rv>
  <rv s="0">
    <v>536870912</v>
    <v>Guaviare</v>
    <v>fe72a3d7-3b52-1552-6e5d-28dca99e051b</v>
    <v>es-ES</v>
    <v>Map</v>
  </rv>
  <rv s="1">
    <fb>53460</fb>
    <v>13</v>
  </rv>
  <rv s="0">
    <v>536870912</v>
    <v>San José del Guaviare</v>
    <v>b50bf78b-7c50-9058-839d-9d37ecb96ffb</v>
    <v>es-ES</v>
    <v>Map</v>
  </rv>
  <rv s="2">
    <v>17</v>
    <v>11</v>
    <v>119</v>
    <v>0</v>
    <v>Image of Guaviare</v>
  </rv>
  <rv s="3">
    <v>https://www.bing.com/search?q=Guaviare&amp;form=skydnc</v>
    <v>Aprenda más con Bing</v>
  </rv>
  <rv s="4">
    <v>15</v>
  </rv>
  <rv s="1">
    <fb>82767</fb>
    <v>13</v>
  </rv>
  <rv s="1">
    <fb>13640</fb>
    <v>13</v>
  </rv>
  <rv s="5">
    <v>#VALUE!</v>
    <v>es-ES</v>
    <v>fe72a3d7-3b52-1552-6e5d-28dca99e051b</v>
    <v>536870912</v>
    <v>1</v>
    <v>118</v>
    <v>5</v>
    <v>6</v>
    <v>Guaviare</v>
    <v>9</v>
    <v>10</v>
    <v>Map</v>
    <v>11</v>
    <v>12</v>
    <v>151</v>
    <v>152</v>
    <v>152</v>
    <v>Guaviare es uno de los treinta y dos departamentos que, junto con Bogotá, Distrito Capital, forman la República de Colombia. Su capital es San José del Guaviare. Está ubicado en la región Amazonia, limitando al norte con Meta, al noreste con Vichada y al sur con Vaupés y Caquetá. Con unos 108 000 hab. en 2015 es el sexto departamento menos poblado —por delante de San Andrés y Providencia, Amazonas, Vichada, Vaupés y Guainía, el menos poblado—, con 52 957 km², el octavo más extenso —por detrás de Amazonas, Vichada, Caquetá, Meta, Guainía, Antioquia y Vaupés— y con 2,04 hab/km², el quinto menos densamente poblado, por delante de Vaupés, Amazonas, Vichada y Guainía, el menos densamente poblado.</v>
    <v>153</v>
    <v>154</v>
    <v>155</v>
    <v>Guaviare</v>
    <v>6</v>
    <v>156</v>
    <v>157</v>
    <v>Guaviare</v>
    <v>mdp/vdpid/10106919</v>
    <v>9</v>
  </rv>
  <rv s="0">
    <v>536870912</v>
    <v>Huila</v>
    <v>2752ef70-1772-e264-2348-e4146224c108</v>
    <v>es-ES</v>
    <v>Map</v>
  </rv>
  <rv s="1">
    <fb>19890</fb>
    <v>13</v>
  </rv>
  <rv s="0">
    <v>536870912</v>
    <v>Neiva</v>
    <v>1ba988f0-6907-b536-88ad-b89bb1269fc5</v>
    <v>es-ES</v>
    <v>Map</v>
  </rv>
  <rv s="2">
    <v>18</v>
    <v>11</v>
    <v>124</v>
    <v>0</v>
    <v>Image of Huila</v>
  </rv>
  <rv s="3">
    <v>https://www.bing.com/search?q=Huila&amp;form=skydnc</v>
    <v>Aprenda más con Bing</v>
  </rv>
  <rv s="4">
    <v>16</v>
  </rv>
  <rv s="1">
    <fb>1200386</fb>
    <v>13</v>
  </rv>
  <rv s="1">
    <fb>253348</fb>
    <v>13</v>
  </rv>
  <rv s="5">
    <v>#VALUE!</v>
    <v>es-ES</v>
    <v>2752ef70-1772-e264-2348-e4146224c108</v>
    <v>536870912</v>
    <v>1</v>
    <v>123</v>
    <v>5</v>
    <v>6</v>
    <v>Huila</v>
    <v>9</v>
    <v>10</v>
    <v>Map</v>
    <v>11</v>
    <v>12</v>
    <v>160</v>
    <v>161</v>
    <v>161</v>
    <v>Huila es uno de los treinta y dos departamentos que junto con Bogotá, Distrito Capital, forman la República de Colombia. Su capital es Neiva. Está ubicado al suroeste del país, en la región andina, limitando al norte con Tolima y Cundinamarca, al este con Meta, al sur con Caquetá y al oeste con Cauca. Con 19 890 km², es el séptimo departamento menos extenso, por delante de Sucre, Caldas, Risaralda, Atlántico, Quindío y San Andrés y Providencia.</v>
    <v>162</v>
    <v>163</v>
    <v>164</v>
    <v>Huila</v>
    <v>6</v>
    <v>165</v>
    <v>166</v>
    <v>Huila</v>
    <v>mdp/vdpid/10106920</v>
    <v>9</v>
  </rv>
  <rv s="0">
    <v>536870912</v>
    <v>La Guajira</v>
    <v>5dadb66e-c4f1-8556-c08f-671a606edf84</v>
    <v>es-ES</v>
    <v>Map</v>
  </rv>
  <rv s="1">
    <fb>20848</fb>
    <v>13</v>
  </rv>
  <rv s="0">
    <v>536870912</v>
    <v>Riohacha</v>
    <v>f49d0eea-63a6-74bd-7610-26e440494dda</v>
    <v>es-ES</v>
    <v>Map</v>
  </rv>
  <rv s="0">
    <v>536870912</v>
    <v>Uribia</v>
    <v>079ebe16-eeaa-f321-420d-7a8c4b2a599d</v>
    <v>es-ES</v>
    <v>Map</v>
  </rv>
  <rv s="2">
    <v>19</v>
    <v>11</v>
    <v>129</v>
    <v>0</v>
    <v>Image of La Guajira</v>
  </rv>
  <rv s="3">
    <v>https://www.bing.com/search?q=La+Guajira&amp;form=skydnc</v>
    <v>Aprenda más con Bing</v>
  </rv>
  <rv s="4">
    <v>17</v>
  </rv>
  <rv s="1">
    <fb>880560</fb>
    <v>13</v>
  </rv>
  <rv s="1">
    <fb>123078</fb>
    <v>13</v>
  </rv>
  <rv s="5">
    <v>#VALUE!</v>
    <v>es-ES</v>
    <v>5dadb66e-c4f1-8556-c08f-671a606edf84</v>
    <v>536870912</v>
    <v>1</v>
    <v>128</v>
    <v>5</v>
    <v>6</v>
    <v>La Guajira</v>
    <v>9</v>
    <v>10</v>
    <v>Map</v>
    <v>11</v>
    <v>12</v>
    <v>169</v>
    <v>170</v>
    <v>171</v>
    <v>La Guajira es uno de los treinta y dos departamentos que, junto con Bogotá, Distrito Capital, forman la República de Colombia. Su capital es Riohacha. Está ubicado en el extremo noreste del país, en la región Caribe, limitando al norte y este con el mar Caribe, al sureste con Venezuela, al sur con Cesar y al oeste con Magdalena.</v>
    <v>172</v>
    <v>173</v>
    <v>174</v>
    <v>La Guajira</v>
    <v>6</v>
    <v>175</v>
    <v>176</v>
    <v>La Guajira</v>
    <v>mdp/vdpid/10106951</v>
    <v>9</v>
  </rv>
  <rv s="0">
    <v>536870912</v>
    <v>Magdalena</v>
    <v>dcdd93f1-b99c-7653-25fe-53654ad52fa2</v>
    <v>es-ES</v>
    <v>Map</v>
  </rv>
  <rv s="1">
    <fb>23188</fb>
    <v>13</v>
  </rv>
  <rv s="0">
    <v>536870912</v>
    <v>Santa Marta</v>
    <v>d09d4730-feb7-30ca-9a61-7c9689075b16</v>
    <v>es-ES</v>
    <v>Map</v>
  </rv>
  <rv s="2">
    <v>20</v>
    <v>11</v>
    <v>134</v>
    <v>0</v>
    <v>Image of Magdalena</v>
  </rv>
  <rv s="3">
    <v>https://www.bing.com/search?q=Magdalena+Colombia&amp;form=skydnc</v>
    <v>Aprenda más con Bing</v>
  </rv>
  <rv s="1">
    <fb>1341746</fb>
    <v>13</v>
  </rv>
  <rv s="1">
    <fb>244942</fb>
    <v>13</v>
  </rv>
  <rv s="7">
    <v>#VALUE!</v>
    <v>es-ES</v>
    <v>dcdd93f1-b99c-7653-25fe-53654ad52fa2</v>
    <v>536870912</v>
    <v>1</v>
    <v>133</v>
    <v>5</v>
    <v>40</v>
    <v>Magdalena</v>
    <v>9</v>
    <v>10</v>
    <v>Map</v>
    <v>11</v>
    <v>12</v>
    <v>179</v>
    <v>180</v>
    <v>180</v>
    <v>Magdalena es un departamento de Colombia. Su capital es Santa Marta. Está ubicado al noreste del país, en la región Caribe, limitando al norte con el mar Caribe, al noreste con La Guajira, al este con Cesar, al sur y oeste con Bolívar y al noroeste con Atlántico.</v>
    <v>181</v>
    <v>182</v>
    <v>Magdalena</v>
    <v>6</v>
    <v>183</v>
    <v>184</v>
    <v>Magdalena</v>
    <v>mdp/vdpid/9408415</v>
    <v>9</v>
  </rv>
  <rv s="0">
    <v>536870912</v>
    <v>Meta</v>
    <v>30c3c263-a281-f2d2-6787-511d37d41ddf</v>
    <v>es-ES</v>
    <v>Map</v>
  </rv>
  <rv s="1">
    <fb>85635</fb>
    <v>13</v>
  </rv>
  <rv s="0">
    <v>536870912</v>
    <v>Villavicencio</v>
    <v>061f744c-689b-fc4e-336d-58ff74f02bb7</v>
    <v>es-ES</v>
    <v>Map</v>
  </rv>
  <rv s="2">
    <v>21</v>
    <v>11</v>
    <v>139</v>
    <v>0</v>
    <v>Image of Meta</v>
  </rv>
  <rv s="3">
    <v>https://www.bing.com/search?q=Meta+Colombia&amp;form=skydnc</v>
    <v>Aprenda más con Bing</v>
  </rv>
  <rv s="4">
    <v>18</v>
  </rv>
  <rv s="1">
    <fb>1039722</fb>
    <v>13</v>
  </rv>
  <rv s="1">
    <fb>179624</fb>
    <v>13</v>
  </rv>
  <rv s="5">
    <v>#VALUE!</v>
    <v>es-ES</v>
    <v>30c3c263-a281-f2d2-6787-511d37d41ddf</v>
    <v>536870912</v>
    <v>1</v>
    <v>138</v>
    <v>5</v>
    <v>6</v>
    <v>Meta</v>
    <v>9</v>
    <v>10</v>
    <v>Map</v>
    <v>11</v>
    <v>12</v>
    <v>187</v>
    <v>188</v>
    <v>188</v>
    <v>Meta es uno de los treinta y dos departamentos que, junto con Bogotá, Distrito Capital, forman la República de Colombia. Su capital es Villavicencio. Está ubicado en el centro del país, en la región Orinoquía, limitando al norte con Bogotá, Distrito Capital, Cundinamarca y Casanare, al este con Vichada, al sur con Guaviare y Caquetá, y al oeste con Huila. Con 85 635 km² es el cuarto departamento más extenso —por detrás de Amazonas, Vichada y Caquetá— y con 11,23 hab/km², el décimo menos densamente poblado, por delante de Arauca, Chocó, Casanare, Caquetá, Guaviare, Vaupés, Amazonas, Vichada y Guainía, el menos densamente poblado.</v>
    <v>189</v>
    <v>190</v>
    <v>191</v>
    <v>Meta</v>
    <v>6</v>
    <v>192</v>
    <v>193</v>
    <v>Meta</v>
    <v>mdp/vdpid/10106924</v>
    <v>9</v>
  </rv>
  <rv s="0">
    <v>536870912</v>
    <v>Nariño</v>
    <v>1b9faaa5-ba49-9e9a-6edd-39ceed297f8f</v>
    <v>es-ES</v>
    <v>Map</v>
  </rv>
  <rv s="1">
    <fb>33268</fb>
    <v>13</v>
  </rv>
  <rv s="0">
    <v>536870912</v>
    <v>Pasto</v>
    <v>dc2554b9-27d5-309d-89c4-5936459ccb5e</v>
    <v>es-ES</v>
    <v>Map</v>
  </rv>
  <rv s="2">
    <v>22</v>
    <v>11</v>
    <v>146</v>
    <v>0</v>
    <v>Image of Nariño</v>
  </rv>
  <rv s="3">
    <v>https://www.bing.com/search?q=Nari%c3%b1o+Colombia&amp;form=skydnc</v>
    <v>Aprenda más con Bing</v>
  </rv>
  <rv s="4">
    <v>19</v>
  </rv>
  <rv s="1">
    <fb>1630592</fb>
    <v>13</v>
  </rv>
  <rv s="1">
    <fb>347101</fb>
    <v>13</v>
  </rv>
  <rv s="5">
    <v>#VALUE!</v>
    <v>es-ES</v>
    <v>1b9faaa5-ba49-9e9a-6edd-39ceed297f8f</v>
    <v>536870912</v>
    <v>1</v>
    <v>145</v>
    <v>5</v>
    <v>6</v>
    <v>Nariño</v>
    <v>9</v>
    <v>10</v>
    <v>Map</v>
    <v>11</v>
    <v>12</v>
    <v>196</v>
    <v>197</v>
    <v>197</v>
    <v>Nariño es uno de los treinta y dos departamentos que, junto con Bogotá, Distrito Capital, forman la República de Colombia. Su capital es San Juan de Pasto. Está ubicado en el extremo suroeste del país, en las regiones andina y pacífica, limitando al norte con Cauca, al este con Putumayo, al sur con la República de Ecuador y al oeste con el océano Pacífico. Con unos 1 745 000 habitantes en 2015, es el séptimo departamento más poblado —por detrás de Antioquia, Valle del Cauca, Cundinamarca, Atlántico, Bolívar y Santander—.</v>
    <v>198</v>
    <v>199</v>
    <v>200</v>
    <v>Nariño</v>
    <v>6</v>
    <v>201</v>
    <v>202</v>
    <v>Nariño</v>
    <v>mdp/vdpid/9406730</v>
    <v>9</v>
  </rv>
  <rv s="0">
    <v>536870912</v>
    <v>Norte de Santander</v>
    <v>d44c8def-e6be-c3f1-ab4e-e27af99a2e0b</v>
    <v>es-ES</v>
    <v>Map</v>
  </rv>
  <rv s="1">
    <fb>21658</fb>
    <v>13</v>
  </rv>
  <rv s="0">
    <v>536870912</v>
    <v>Cúcuta</v>
    <v>5a90774d-aeea-6f03-17a8-2126ffdffef3</v>
    <v>es-ES</v>
    <v>Map</v>
  </rv>
  <rv s="2">
    <v>23</v>
    <v>11</v>
    <v>151</v>
    <v>0</v>
    <v>Image of Norte de Santander</v>
  </rv>
  <rv s="3">
    <v>https://www.bing.com/search?q=Norte+de+Santander&amp;form=skydnc</v>
    <v>Aprenda más con Bing</v>
  </rv>
  <rv s="4">
    <v>20</v>
  </rv>
  <rv s="1">
    <fb>1491689</fb>
    <v>13</v>
  </rv>
  <rv s="1">
    <fb>295605</fb>
    <v>13</v>
  </rv>
  <rv s="5">
    <v>#VALUE!</v>
    <v>es-ES</v>
    <v>d44c8def-e6be-c3f1-ab4e-e27af99a2e0b</v>
    <v>536870912</v>
    <v>1</v>
    <v>150</v>
    <v>5</v>
    <v>6</v>
    <v>Norte de Santander</v>
    <v>9</v>
    <v>10</v>
    <v>Map</v>
    <v>11</v>
    <v>12</v>
    <v>205</v>
    <v>206</v>
    <v>206</v>
    <v>Norte de Santander es uno de los 32 departamentos que, junto con el Distrito Capital de Bogotá, forman la República de Colombia. Su capital es Cúcuta. Está ubicado al noreste del país, en la región andina, limitando al norte y este con Venezuela, al sur con Boyacá, al suroeste con Santander y al oeste con Cesar. Con 21 648 km² es el noveno departamento menos extenso —por delante de La Guajira, Huila, Sucre, Caldas, Risaralda, Atlántico, Quindío y San Andrés y Providencia, el menos extenso—.</v>
    <v>207</v>
    <v>208</v>
    <v>209</v>
    <v>Norte de Santander</v>
    <v>6</v>
    <v>210</v>
    <v>211</v>
    <v>Norte de Santander</v>
    <v>mdp/vdpid/9406503</v>
    <v>9</v>
  </rv>
  <rv s="0">
    <v>536870912</v>
    <v>Putumayo</v>
    <v>45f7bd51-6a99-6e2e-3095-604393add4b0</v>
    <v>es-ES</v>
    <v>Map</v>
  </rv>
  <rv s="1">
    <fb>24885</fb>
    <v>13</v>
  </rv>
  <rv s="0">
    <v>536870912</v>
    <v>Puerto Asís</v>
    <v>249570f3-a5bc-9b7a-b023-d024de23e52b</v>
    <v>es-ES</v>
    <v>Map</v>
  </rv>
  <rv s="2">
    <v>24</v>
    <v>11</v>
    <v>158</v>
    <v>0</v>
    <v>Image of Putumayo</v>
  </rv>
  <rv s="3">
    <v>https://www.bing.com/search?q=Putumayo+Colombia&amp;form=skydnc</v>
    <v>Aprenda más con Bing</v>
  </rv>
  <rv s="4">
    <v>21</v>
  </rv>
  <rv s="1">
    <fb>348182</fb>
    <v>13</v>
  </rv>
  <rv s="1">
    <fb>69570</fb>
    <v>13</v>
  </rv>
  <rv s="9">
    <v>#VALUE!</v>
    <v>es-ES</v>
    <v>45f7bd51-6a99-6e2e-3095-604393add4b0</v>
    <v>536870912</v>
    <v>1</v>
    <v>155</v>
    <v>156</v>
    <v>157</v>
    <v>Putumayo</v>
    <v>9</v>
    <v>10</v>
    <v>Map</v>
    <v>11</v>
    <v>12</v>
    <v>214</v>
    <v>215</v>
    <v>Putumayo es uno de los treinta y dos departamentos que, junto con Bogotá, Distrito Capital, forman la República de Colombia. Su capital es Mocoa. Está ubicado al suroeste del país, en la región Amazónica, limitando al norte con Cauca y Caquetá, al este con Amazonas, al sur con Perú y Ecuador, y al oeste con Nariño.</v>
    <v>216</v>
    <v>217</v>
    <v>218</v>
    <v>Putumayo</v>
    <v>6</v>
    <v>219</v>
    <v>220</v>
    <v>Putumayo</v>
    <v>mdp/vdpid/10106916</v>
    <v>9</v>
  </rv>
  <rv s="0">
    <v>536870912</v>
    <v>Quindío</v>
    <v>0bb62acd-b714-a5dd-dc49-6f69ddaba02c</v>
    <v>es-ES</v>
    <v>Map</v>
  </rv>
  <rv s="1">
    <fb>1845</fb>
    <v>13</v>
  </rv>
  <rv s="0">
    <v>536870912</v>
    <v>Armenia</v>
    <v>9f713bea-584e-bcb2-fad2-76734e840ef6</v>
    <v>es-ES</v>
    <v>Map</v>
  </rv>
  <rv s="2">
    <v>25</v>
    <v>11</v>
    <v>165</v>
    <v>0</v>
    <v>Image of Quindío</v>
  </rv>
  <rv s="3">
    <v>https://www.bing.com/search?q=Quind%c3%ado&amp;form=skydnc</v>
    <v>Aprenda más con Bing</v>
  </rv>
  <rv s="4">
    <v>22</v>
  </rv>
  <rv s="1">
    <fb>539904</fb>
    <v>13</v>
  </rv>
  <rv s="1">
    <fb>145612</fb>
    <v>13</v>
  </rv>
  <rv s="5">
    <v>#VALUE!</v>
    <v>es-ES</v>
    <v>0bb62acd-b714-a5dd-dc49-6f69ddaba02c</v>
    <v>536870912</v>
    <v>1</v>
    <v>164</v>
    <v>5</v>
    <v>6</v>
    <v>Quindío</v>
    <v>9</v>
    <v>10</v>
    <v>Map</v>
    <v>11</v>
    <v>12</v>
    <v>223</v>
    <v>224</v>
    <v>224</v>
    <v>Quindío, también llamado El Quindío, es uno de los treinta y dos departamentos que, junto con Bogotá, Distrito Capital, forman la República de Colombia. Su capital es Armenia. Está ubicado en el centro-oeste del país, en la región andina, limitando al norte con Risaralda, al este con Tolima y al oeste con Valle del Cauca. Con 1845 km² es el segundo departamento menos extenso —por delante de San Andrés y Providencia— y con 306 hab/km², el tercero más densamente poblado, por detrás de San Andrés y Providencia y Atlántico. Pertenece al eje cafetero y a la región paisa.</v>
    <v>225</v>
    <v>226</v>
    <v>227</v>
    <v>Quindío</v>
    <v>6</v>
    <v>228</v>
    <v>229</v>
    <v>Quindío</v>
    <v>mdp/vdpid/10106922</v>
    <v>9</v>
  </rv>
  <rv s="0">
    <v>536870912</v>
    <v>Risaralda</v>
    <v>12859881-10e7-a44f-aa52-ed6ecbc80e7c</v>
    <v>es-ES</v>
    <v>Map</v>
  </rv>
  <rv s="1">
    <fb>4140</fb>
    <v>13</v>
  </rv>
  <rv s="0">
    <v>536870912</v>
    <v>Pereira</v>
    <v>d348f442-8e77-a0fc-3525-8c1a05184766</v>
    <v>es-ES</v>
    <v>Map</v>
  </rv>
  <rv s="2">
    <v>26</v>
    <v>11</v>
    <v>170</v>
    <v>0</v>
    <v>Image of Risaralda</v>
  </rv>
  <rv s="3">
    <v>https://www.bing.com/search?q=Risaralda&amp;form=skydnc</v>
    <v>Aprenda más con Bing</v>
  </rv>
  <rv s="4">
    <v>23</v>
  </rv>
  <rv s="1">
    <fb>943401</fb>
    <v>13</v>
  </rv>
  <rv s="1">
    <fb>230748</fb>
    <v>13</v>
  </rv>
  <rv s="5">
    <v>#VALUE!</v>
    <v>es-ES</v>
    <v>12859881-10e7-a44f-aa52-ed6ecbc80e7c</v>
    <v>536870912</v>
    <v>1</v>
    <v>169</v>
    <v>5</v>
    <v>6</v>
    <v>Risaralda</v>
    <v>9</v>
    <v>10</v>
    <v>Map</v>
    <v>11</v>
    <v>12</v>
    <v>232</v>
    <v>233</v>
    <v>233</v>
    <v>Risaralda es uno de los treinta y dos departamentos que, junto con Bogotá, Distrito Capital, forman la República de Colombia. Su capital es Pereira. Está ubicado en el centro-oeste del país, en la región andina, limitando al norte con Antioquia, al este con Caldas y Tolima, al sur con Quindío y Valle del Cauca, y al oeste con Chocó. Con 4140 km² es el cuarto departamento menos extenso —estando por delante los departamentos de Atlántico, Quindío y San Andrés y Providencia, el menos extenso— y con 230 hab/km², el cuarto más densamente poblado, por detrás de San Andrés y Providencia, Atlántico y Quindío. Pertenece a la región del Eje cafetero y a la región paisa.</v>
    <v>234</v>
    <v>235</v>
    <v>236</v>
    <v>Risaralda</v>
    <v>6</v>
    <v>237</v>
    <v>238</v>
    <v>Risaralda</v>
    <v>mdp/vdpid/27859</v>
    <v>9</v>
  </rv>
  <rv s="0">
    <v>536870912</v>
    <v>Santander</v>
    <v>98fbfaa3-063d-4261-a806-2b84a0339e05</v>
    <v>es-ES</v>
    <v>Map</v>
  </rv>
  <rv s="1">
    <fb>30537</fb>
    <v>13</v>
  </rv>
  <rv s="0">
    <v>536870912</v>
    <v>Bucaramanga</v>
    <v>b2b7d5d4-6e24-8927-87fe-0c327b2b2c86</v>
    <v>es-ES</v>
    <v>Map</v>
  </rv>
  <rv s="2">
    <v>27</v>
    <v>11</v>
    <v>175</v>
    <v>0</v>
    <v>Image of Santander</v>
  </rv>
  <rv s="3">
    <v>https://www.bing.com/search?q=Santander+Colombia&amp;form=skydnc</v>
    <v>Aprenda más con Bing</v>
  </rv>
  <rv s="4">
    <v>24</v>
  </rv>
  <rv s="1">
    <fb>2184837</fb>
    <v>13</v>
  </rv>
  <rv s="1">
    <fb>495179</fb>
    <v>13</v>
  </rv>
  <rv s="5">
    <v>#VALUE!</v>
    <v>es-ES</v>
    <v>98fbfaa3-063d-4261-a806-2b84a0339e05</v>
    <v>536870912</v>
    <v>1</v>
    <v>174</v>
    <v>5</v>
    <v>6</v>
    <v>Santander</v>
    <v>9</v>
    <v>10</v>
    <v>Map</v>
    <v>11</v>
    <v>12</v>
    <v>241</v>
    <v>242</v>
    <v>242</v>
    <v>Santander es uno de los treinta y dos departamentos de la República de Colombia. Su capital es Bucaramanga. Está ubicado al noreste del país, en la región andina, limitando al norte con Cesar y Norte de Santander, al este y sur con Boyacá, al oeste con Antioquia y al noroeste con Bolívar. Con unos 2 060 000 habitantes en 2015 es el sexto departamento por tamaño de población. Recibe su nombre en honor al prócer de la independencia de la Nueva Granada Francisco de Paula Santander.</v>
    <v>243</v>
    <v>244</v>
    <v>245</v>
    <v>Santander</v>
    <v>6</v>
    <v>246</v>
    <v>247</v>
    <v>Santander</v>
    <v>mdp/vdpid/10106936</v>
    <v>9</v>
  </rv>
  <rv s="0">
    <v>536870912</v>
    <v>Sucre</v>
    <v>771a5a65-ef7a-6112-a7e0-0a670038add2</v>
    <v>es-ES</v>
    <v>Map</v>
  </rv>
  <rv s="1">
    <fb>10917</fb>
    <v>13</v>
  </rv>
  <rv s="0">
    <v>536870912</v>
    <v>Sincelejo</v>
    <v>21d0cd93-77e9-2ee0-a57e-1dbd351f1563</v>
    <v>es-ES</v>
    <v>Map</v>
  </rv>
  <rv s="2">
    <v>28</v>
    <v>11</v>
    <v>180</v>
    <v>0</v>
    <v>Image of Sucre</v>
  </rv>
  <rv s="3">
    <v>https://www.bing.com/search?q=Sucre+Colombia&amp;form=skydnc</v>
    <v>Aprenda más con Bing</v>
  </rv>
  <rv s="4">
    <v>25</v>
  </rv>
  <rv s="1">
    <fb>904863</fb>
    <v>13</v>
  </rv>
  <rv s="1">
    <fb>167769</fb>
    <v>13</v>
  </rv>
  <rv s="5">
    <v>#VALUE!</v>
    <v>es-ES</v>
    <v>771a5a65-ef7a-6112-a7e0-0a670038add2</v>
    <v>536870912</v>
    <v>1</v>
    <v>179</v>
    <v>5</v>
    <v>6</v>
    <v>Sucre</v>
    <v>9</v>
    <v>10</v>
    <v>Map</v>
    <v>11</v>
    <v>12</v>
    <v>250</v>
    <v>251</v>
    <v>251</v>
    <v>Sucre es uno de los treinta y dos departamentos que, junto con Bogotá, Distrito Capital, forman la República de Colombia. Su capital es Sincelejo. Está ubicado al norte del país, en la región Caribe, limitando al norte con el mar Caribe, al este con Bolívar y al oeste con Córdoba. Con 10 670 km² es el sexto departamento menos extenso —por delante de Caldas, Risaralda, Atlántico, Quindío y San Andrés y Providencia, el menos extenso—.</v>
    <v>252</v>
    <v>253</v>
    <v>254</v>
    <v>Sucre</v>
    <v>6</v>
    <v>255</v>
    <v>256</v>
    <v>Sucre</v>
    <v>mdp/vdpid/10106941</v>
    <v>9</v>
  </rv>
  <rv s="0">
    <v>536870912</v>
    <v>Tolima</v>
    <v>9f5d3f6f-e4de-1042-2cb7-b84911d028d4</v>
    <v>es-ES</v>
    <v>Map</v>
  </rv>
  <rv s="1">
    <fb>23562</fb>
    <v>13</v>
  </rv>
  <rv s="0">
    <v>536870912</v>
    <v>Ibagué</v>
    <v>43cc9ce9-0faf-3537-c0bc-350b79430d14</v>
    <v>es-ES</v>
    <v>Map</v>
  </rv>
  <rv s="2">
    <v>29</v>
    <v>11</v>
    <v>185</v>
    <v>0</v>
    <v>Image of Tolima</v>
  </rv>
  <rv s="3">
    <v>https://www.bing.com/search?q=Tolima&amp;form=skydnc</v>
    <v>Aprenda más con Bing</v>
  </rv>
  <rv s="4">
    <v>26</v>
  </rv>
  <rv s="1">
    <fb>1330187</fb>
    <v>13</v>
  </rv>
  <rv s="1">
    <fb>363637</fb>
    <v>13</v>
  </rv>
  <rv s="5">
    <v>#VALUE!</v>
    <v>es-ES</v>
    <v>9f5d3f6f-e4de-1042-2cb7-b84911d028d4</v>
    <v>536870912</v>
    <v>1</v>
    <v>184</v>
    <v>5</v>
    <v>6</v>
    <v>Tolima</v>
    <v>9</v>
    <v>10</v>
    <v>Map</v>
    <v>11</v>
    <v>12</v>
    <v>259</v>
    <v>260</v>
    <v>260</v>
    <v>Tolima es uno de los treinta y dos departamentos que, junto con Bogotá, Distrito Capital, forman la República de Colombia. Su capital es Ibagué. Está ubicado en el centro-oeste del país, en la región andina, limitando al norte con Caldas, al este con Cundinamarca, al sur con Huila y Cauca, y al oeste con Valle del Cauca, Quindío y Risaralda. El río Magdalena atraviesa Tolima de sur a norte.</v>
    <v>261</v>
    <v>262</v>
    <v>263</v>
    <v>Tolima</v>
    <v>6</v>
    <v>264</v>
    <v>265</v>
    <v>Tolima</v>
    <v>mdp/vdpid/33584</v>
    <v>9</v>
  </rv>
  <rv s="0">
    <v>536870912</v>
    <v>Valle del Cauca</v>
    <v>ce6e3742-88ee-970c-b7e9-de685afbebe8</v>
    <v>es-ES</v>
    <v>Map</v>
  </rv>
  <rv s="1">
    <fb>22140</fb>
    <v>13</v>
  </rv>
  <rv s="0">
    <v>536870912</v>
    <v>Cali</v>
    <v>42b755d2-073a-e717-a09f-2c2eca96b851</v>
    <v>es-ES</v>
    <v>Map</v>
  </rv>
  <rv s="2">
    <v>30</v>
    <v>11</v>
    <v>190</v>
    <v>0</v>
    <v>Image of Valle del Cauca</v>
  </rv>
  <rv s="3">
    <v>https://www.bing.com/search?q=Valle+del+Cauca&amp;form=skydnc</v>
    <v>Aprenda más con Bing</v>
  </rv>
  <rv s="0">
    <v>805306368</v>
    <v>Dilian Francisca Toro (Gobernador)</v>
    <v>6a6bb3a9-34b2-6f03-9b89-d6d83ed4ac73</v>
    <v>es-ES</v>
    <v>Generic</v>
  </rv>
  <rv s="4">
    <v>27</v>
  </rv>
  <rv s="1">
    <fb>4475886</fb>
    <v>13</v>
  </rv>
  <rv s="1">
    <fb>1030633</fb>
    <v>13</v>
  </rv>
  <rv s="5">
    <v>#VALUE!</v>
    <v>es-ES</v>
    <v>ce6e3742-88ee-970c-b7e9-de685afbebe8</v>
    <v>536870912</v>
    <v>1</v>
    <v>189</v>
    <v>5</v>
    <v>6</v>
    <v>Valle del Cauca</v>
    <v>9</v>
    <v>10</v>
    <v>Map</v>
    <v>11</v>
    <v>12</v>
    <v>268</v>
    <v>269</v>
    <v>269</v>
    <v>Valle del Cauca es uno de los treinta y dos departamentos que, junto con Bogotá, Distrito Capital, forman la República de Colombia. Su capital es Santiago de Cali. Está ubicado en las regiones andina y Pacífico, limitando al norte con Chocó y Risaralda, al este con Quindío y Tolima, al sur con Cauca y al oeste con Chocó y el océano Pacífico. Con 4 600 000 habs. en 2015 es el segundo departamento más poblado, con 22 195 km², el décimo departamento menos extenso —por delante de Norte de Santander, La Guajira, Huila, Sucre, Caldas, Risaralda, Atlántico, Quindío y San Andrés y Providencia, el menos extenso— y con 208 hab/km², el quinto más densamente poblado, por detrás de San Andrés y Providencia, Atlántico, Quindío y Risaralda.</v>
    <v>270</v>
    <v>271</v>
    <v>273</v>
    <v>Valle del Cauca</v>
    <v>6</v>
    <v>274</v>
    <v>275</v>
    <v>Valle del Cauca</v>
    <v>mdp/vdpid/34749</v>
    <v>9</v>
  </rv>
  <rv s="0">
    <v>536870912</v>
    <v>Vaupés</v>
    <v>54afacd5-8118-0ece-5ab8-dbab67c52f56</v>
    <v>es-ES</v>
    <v>Map</v>
  </rv>
  <rv s="1">
    <fb>54135</fb>
    <v>13</v>
  </rv>
  <rv s="0">
    <v>536870912</v>
    <v>Mitú</v>
    <v>cfc063e4-1bae-568c-8fe5-f83fcd672e49</v>
    <v>es-ES</v>
    <v>Map</v>
  </rv>
  <rv s="2">
    <v>31</v>
    <v>11</v>
    <v>197</v>
    <v>0</v>
    <v>Image of Vaupés</v>
  </rv>
  <rv s="3">
    <v>https://www.bing.com/search?q=Vaup%c3%a9s&amp;form=skydnc</v>
    <v>Aprenda más con Bing</v>
  </rv>
  <rv s="4">
    <v>28</v>
  </rv>
  <rv s="1">
    <fb>40797</fb>
    <v>13</v>
  </rv>
  <rv s="1">
    <fb>3382</fb>
    <v>13</v>
  </rv>
  <rv s="5">
    <v>#VALUE!</v>
    <v>es-ES</v>
    <v>54afacd5-8118-0ece-5ab8-dbab67c52f56</v>
    <v>536870912</v>
    <v>1</v>
    <v>196</v>
    <v>5</v>
    <v>6</v>
    <v>Vaupés</v>
    <v>9</v>
    <v>10</v>
    <v>Map</v>
    <v>11</v>
    <v>12</v>
    <v>278</v>
    <v>279</v>
    <v>279</v>
    <v>Vaupés es uno de los treinta y dos departamentos que, junto con Bogotá, Distrito Capital, forman la República de Colombia. Su capital es Mitú. Está ubicado al sureste del país, en la región Amazonía, limitando al norte con el Guaviare y Guainía, al este con el Brasil, al sur con el Amazonas y al oeste con el Caquetá. Con unos 43 000 habitantes en 2015 es el segundo departamento menos poblado —por delante de Guainía—, con 54 000 km², el séptimo más extenso —por detrás de Amazonas, Vichada, Caquetá, Meta, Guainía y Antioquia— y con 0,79 hab/km², el cuarto menos densamente poblado, por delante de Amazonas, Vichada y Guainía, el menos densamente poblado.</v>
    <v>280</v>
    <v>281</v>
    <v>282</v>
    <v>Vaupés</v>
    <v>6</v>
    <v>283</v>
    <v>284</v>
    <v>Vaupés</v>
    <v>mdp/vdpid/10106917</v>
    <v>9</v>
  </rv>
  <rv s="0">
    <v>536870912</v>
    <v>Vichada</v>
    <v>17e2497e-dacc-256d-298c-9eb5d2977e40</v>
    <v>es-ES</v>
    <v>Map</v>
  </rv>
  <rv s="1">
    <fb>100242</fb>
    <v>13</v>
  </rv>
  <rv s="0">
    <v>536870912</v>
    <v>Puerto Carreño</v>
    <v>f948bc67-ae80-05bb-4b05-4c6bc710bdcf</v>
    <v>es-ES</v>
    <v>Map</v>
  </rv>
  <rv s="0">
    <v>536870912</v>
    <v>Cumaribo</v>
    <v>99003acc-a4a0-d4ea-eb96-cb0f99aac76e</v>
    <v>es-ES</v>
    <v>Map</v>
  </rv>
  <rv s="2">
    <v>32</v>
    <v>11</v>
    <v>202</v>
    <v>0</v>
    <v>Image of Vichada</v>
  </rv>
  <rv s="3">
    <v>https://www.bing.com/search?q=Vichada&amp;form=skydnc</v>
    <v>Aprenda más con Bing</v>
  </rv>
  <rv s="4">
    <v>29</v>
  </rv>
  <rv s="1">
    <fb>107808</fb>
    <v>13</v>
  </rv>
  <rv s="1">
    <fb>8959</fb>
    <v>13</v>
  </rv>
  <rv s="5">
    <v>#VALUE!</v>
    <v>es-ES</v>
    <v>17e2497e-dacc-256d-298c-9eb5d2977e40</v>
    <v>536870912</v>
    <v>1</v>
    <v>201</v>
    <v>5</v>
    <v>6</v>
    <v>Vichada</v>
    <v>9</v>
    <v>10</v>
    <v>Map</v>
    <v>11</v>
    <v>12</v>
    <v>287</v>
    <v>288</v>
    <v>289</v>
    <v>Vichada es uno de los treinta y dos departamentos que, junto con Bogotá, Distrito Capital, forman la República de Colombia. Su capital es Puerto Carreño. Está ubicado al este del país, en las regiones Orinoquía y Amazonia, limitando al norte con Casanare y Arauca, al norte y este con Venezuela, al sur con Guainía, al suroeste con Guaviare y al oeste con Meta. Con 101 000 km², es el segundo departamento más extenso —por detrás de Amazonas—, con unos 68 500 habs. en 2015, el tercero menos poblado —por delante de Vaupés y Guainía, el menos poblado— y con 0,68 hab/km², el segundo menos densamente poblado, por delante de Guainía. Dentro de este departamento se encuentra el Parque nacional El Tuparro.</v>
    <v>290</v>
    <v>291</v>
    <v>292</v>
    <v>Vichada</v>
    <v>6</v>
    <v>293</v>
    <v>294</v>
    <v>Vichada</v>
    <v>mdp/vdpid/10106927</v>
    <v>9</v>
  </rv>
</rvData>
</file>

<file path=xl/richData/rdrichvaluestructure.xml><?xml version="1.0" encoding="utf-8"?>
<rvStructures xmlns="http://schemas.microsoft.com/office/spreadsheetml/2017/richdata" count="10">
  <s t="_linkedentity2">
    <k n="%EntityServiceId" t="i"/>
    <k n="_DisplayString" t="s"/>
    <k n="%EntityId" t="s"/>
    <k n="%EntityCulture" t="s"/>
    <k n="_Icon" t="s"/>
  </s>
  <s t="_formattednumber">
    <k n="_Format" t="spb"/>
  </s>
  <s t="_webimage">
    <k n="WebImageIdentifier" t="i"/>
    <k n="_Provider" t="spb"/>
    <k n="Attribution" t="spb"/>
    <k n="ComputedImage" t="b"/>
    <k n="Text" t="s"/>
  </s>
  <s t="_hyperlink">
    <k n="Address" t="s"/>
    <k n="Text" t="s"/>
  </s>
  <s t="_array">
    <k n="array" t="a"/>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s"/>
    <k n="Ciudad más grande" t="r"/>
    <k n="Descripción" t="s"/>
    <k n="Imagen"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iudad más grande" t="r"/>
    <k n="Descripción" t="s"/>
    <k n="Imagen" t="r"/>
    <k n="LearnMoreOnLink" t="r"/>
    <k n="Líder(es)" t="r"/>
    <k n="Nombre" t="s"/>
    <k n="País o región" t="r"/>
    <k n="Población" t="r"/>
    <k n="Unidades de vivienda" t="r"/>
    <k n="UniqueName" t="s"/>
    <k n="VDPID/VSID" t="s"/>
    <k n="Zona(s) horaria(s)" t="r"/>
  </s>
</rvStructures>
</file>

<file path=xl/richData/rdsupportingpropertybag.xml><?xml version="1.0" encoding="utf-8"?>
<supportingPropertyBags xmlns="http://schemas.microsoft.com/office/spreadsheetml/2017/richdata2">
  <spbArrays count="5">
    <a count="27">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Imagen</v>
      <v t="s">Descripción</v>
    </a>
    <a count="26">
      <v t="s">%EntityServiceId</v>
      <v t="s">%IsRefreshable</v>
      <v t="s">_CanonicalPropertyNames</v>
      <v t="s">%EntityCulture</v>
      <v t="s">%EntityId</v>
      <v t="s">_Icon</v>
      <v t="s">_Provider</v>
      <v t="s">_Attribution</v>
      <v t="s">_Display</v>
      <v t="s">Nombre</v>
      <v t="s">_Format</v>
      <v t="s">Capital/ciudad principal</v>
      <v t="s">País o región</v>
      <v t="s">_SubLabel</v>
      <v t="s">Población</v>
      <v t="s">`Área</v>
      <v t="s">Ciudad más grande</v>
      <v t="s">Unidades de vivienda</v>
      <v t="s">Zona(s) horaria(s)</v>
      <v t="s">_Flags</v>
      <v t="s">VDPID/VSID</v>
      <v t="s">UniqueName</v>
      <v t="s">_DisplayString</v>
      <v t="s">LearnMoreOnLink</v>
      <v t="s">Imagen</v>
      <v t="s">Descripción</v>
    </a>
    <a count="25">
      <v t="s">%EntityServiceId</v>
      <v t="s">%IsRefreshable</v>
      <v t="s">_CanonicalPropertyNames</v>
      <v t="s">%EntityCulture</v>
      <v t="s">%EntityId</v>
      <v t="s">_Icon</v>
      <v t="s">_Provider</v>
      <v t="s">_Attribution</v>
      <v t="s">_Display</v>
      <v t="s">Nombre</v>
      <v t="s">_Format</v>
      <v t="s">Líder(es)</v>
      <v t="s">País o región</v>
      <v t="s">_SubLabel</v>
      <v t="s">Población</v>
      <v t="s">`Área</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Líder(es)</v>
      <v t="s">País o región</v>
      <v t="s">_SubLabel</v>
      <v t="s">Población</v>
      <v t="s">`Área</v>
      <v t="s">Ciudad más grande</v>
      <v t="s">Unidades de vivienda</v>
      <v t="s">Zona(s) horaria(s)</v>
      <v t="s">_Flags</v>
      <v t="s">VDPID/VSID</v>
      <v t="s">UniqueName</v>
      <v t="s">_DisplayString</v>
      <v t="s">LearnMoreOnLink</v>
      <v t="s">Imagen</v>
      <v t="s">Descripción</v>
    </a>
  </spbArrays>
  <spbData count="203">
    <spb s="0">
      <v xml:space="preserve">Wikipedia	Wikipedia	</v>
      <v xml:space="preserve">CC-BY-SA	CC-BY-SA	</v>
      <v xml:space="preserve">http://en.wikipedia.org/wiki/Amazonas_Department	http://es.wikipedia.org/wiki/Amazonas_(Colombia)	</v>
      <v xml:space="preserve">http://creativecommons.org/licenses/by-sa/3.0/	http://creativecommons.org/licenses/by-sa/3.0/	</v>
    </spb>
    <spb s="0">
      <v xml:space="preserve">Wikipedia	</v>
      <v xml:space="preserve">CC-BY-SA	</v>
      <v xml:space="preserve">http://en.wikipedia.org/wiki/Amazonas_Department	</v>
      <v xml:space="preserve">http://creativecommons.org/licenses/by-sa/3.0/	</v>
    </spb>
    <spb s="0">
      <v xml:space="preserve">Wikipedia	</v>
      <v xml:space="preserve">CC-BY-SA	</v>
      <v xml:space="preserve">http://es.wikipedia.org/wiki/Amazonas_(Colombia)	</v>
      <v xml:space="preserve">http://creativecommons.org/licenses/by-sa/3.0/	</v>
    </spb>
    <spb s="0">
      <v xml:space="preserve">dane.gov.co	</v>
      <v xml:space="preserve">	</v>
      <v xml:space="preserve">http://www.dane.gov.co/censo/files/cuadros%20censo%202005.xls#Cuadro4.9	</v>
      <v xml:space="preserve">	</v>
    </spb>
    <spb s="1">
      <v>0</v>
      <v>0</v>
      <v>1</v>
      <v>0</v>
      <v>2</v>
      <v>0</v>
      <v>0</v>
      <v>3</v>
      <v>0</v>
    </spb>
    <spb s="2">
      <v>Area</v>
      <v>Image</v>
      <v>Name</v>
      <v>Population</v>
      <v>UniqueName</v>
      <v>VDPID/VSID</v>
      <v>Description</v>
      <v>Country/region</v>
      <v>LearnMoreOnLink</v>
      <v>Largest city</v>
      <v>Housing units</v>
      <v>Capital/Major City</v>
    </spb>
    <spb s="3">
      <v>0</v>
      <v>Name</v>
      <v>LearnMoreOnLink</v>
    </spb>
    <spb s="4">
      <v>0</v>
      <v>0</v>
      <v>0</v>
    </spb>
    <spb s="5">
      <v>0</v>
      <v>0</v>
    </spb>
    <spb s="6">
      <v>7</v>
      <v>7</v>
      <v>8</v>
      <v>7</v>
    </spb>
    <spb s="7">
      <v>1</v>
      <v>2</v>
      <v>3</v>
    </spb>
    <spb s="8">
      <v>https://www.bing.com</v>
      <v>https://www.bing.com/th?id=Ga%5Cbing_yt.png&amp;w=100&amp;h=40&amp;c=0&amp;pid=0.1</v>
      <v>Con tecnología de Bing</v>
    </spb>
    <spb s="9">
      <v>kilómetro cuadrado</v>
      <v>2018</v>
      <v>2005</v>
    </spb>
    <spb s="10">
      <v>4</v>
    </spb>
    <spb s="0">
      <v xml:space="preserve">Wikipedia	</v>
      <v xml:space="preserve">CC BY 3.0	</v>
      <v xml:space="preserve">http://es.wikipedia.org/wiki/Amazonas_(Colombia)	</v>
      <v xml:space="preserve">https://creativecommons.org/licenses/by/3.0	</v>
    </spb>
    <spb s="0">
      <v xml:space="preserve">Wikipedia	Wikipedia	</v>
      <v xml:space="preserve">CC-BY-SA	CC-BY-SA	</v>
      <v xml:space="preserve">http://en.wikipedia.org/wiki/Antioquia_Department	http://es.wikipedia.org/wiki/Antioquia	</v>
      <v xml:space="preserve">http://creativecommons.org/licenses/by-sa/3.0/	http://creativecommons.org/licenses/by-sa/3.0/	</v>
    </spb>
    <spb s="0">
      <v xml:space="preserve">Wikipedia	</v>
      <v xml:space="preserve">CC-BY-SA	</v>
      <v xml:space="preserve">http://en.wikipedia.org/wiki/Antioquia_Department	</v>
      <v xml:space="preserve">http://creativecommons.org/licenses/by-sa/3.0/	</v>
    </spb>
    <spb s="0">
      <v xml:space="preserve">Wikipedia	</v>
      <v xml:space="preserve">CC-BY-SA	</v>
      <v xml:space="preserve">http://es.wikipedia.org/wiki/Antioquia	</v>
      <v xml:space="preserve">http://creativecommons.org/licenses/by-sa/3.0/	</v>
    </spb>
    <spb s="1">
      <v>15</v>
      <v>15</v>
      <v>16</v>
      <v>15</v>
      <v>17</v>
      <v>15</v>
      <v>15</v>
      <v>3</v>
      <v>15</v>
    </spb>
    <spb s="0">
      <v xml:space="preserve">Wikipedia	</v>
      <v xml:space="preserve">Public domain	</v>
      <v xml:space="preserve">http://en.wikipedia.org/wiki/Antioquia_Department	</v>
      <v xml:space="preserve">http://en.wikipedia.org/wiki/Public_domain	</v>
    </spb>
    <spb s="0">
      <v xml:space="preserve">Wikipedia	Wikipedia	</v>
      <v xml:space="preserve">CC-BY-SA	CC-BY-SA	</v>
      <v xml:space="preserve">http://en.wikipedia.org/wiki/Arauca_Department	http://es.wikipedia.org/wiki/Arauca_(Colombia)	</v>
      <v xml:space="preserve">http://creativecommons.org/licenses/by-sa/3.0/	http://creativecommons.org/licenses/by-sa/3.0/	</v>
    </spb>
    <spb s="0">
      <v xml:space="preserve">Wikipedia	</v>
      <v xml:space="preserve">CC-BY-SA	</v>
      <v xml:space="preserve">http://en.wikipedia.org/wiki/Arauca_Department	</v>
      <v xml:space="preserve">http://creativecommons.org/licenses/by-sa/3.0/	</v>
    </spb>
    <spb s="0">
      <v xml:space="preserve">Wikipedia	</v>
      <v xml:space="preserve">CC-BY-SA	</v>
      <v xml:space="preserve">http://es.wikipedia.org/wiki/Arauca_(Colombia)	</v>
      <v xml:space="preserve">http://creativecommons.org/licenses/by-sa/3.0/	</v>
    </spb>
    <spb s="1">
      <v>20</v>
      <v>20</v>
      <v>21</v>
      <v>20</v>
      <v>22</v>
      <v>20</v>
      <v>20</v>
      <v>3</v>
      <v>20</v>
    </spb>
    <spb s="0">
      <v xml:space="preserve">Wikipedia	</v>
      <v xml:space="preserve">Public domain	</v>
      <v xml:space="preserve">http://es.wikipedia.org/wiki/Arauca_(Colombia)	</v>
      <v xml:space="preserve">http://en.wikipedia.org/wiki/Public_domain	</v>
    </spb>
    <spb s="0">
      <v xml:space="preserve">Wikipedia	Wikipedia	</v>
      <v xml:space="preserve">CC-BY-SA	CC-BY-SA	</v>
      <v xml:space="preserve">http://en.wikipedia.org/wiki/Archipelago_of_San_Andrés,_Providencia_and_Santa_Catalina	http://es.wikipedia.org/wiki/Archipiélago_de_San_Andrés,_Providencia_y_Santa_Catalina	</v>
      <v xml:space="preserve">http://creativecommons.org/licenses/by-sa/3.0/	http://creativecommons.org/licenses/by-sa/3.0/	</v>
    </spb>
    <spb s="0">
      <v xml:space="preserve">Wikipedia	Wikipedia	</v>
      <v xml:space="preserve">CC-BY-SA	CC-BY-SA	</v>
      <v xml:space="preserve">http://es.wikipedia.org/wiki/Archipiélago_de_San_Andrés,_Providencia_y_Santa_Catalina	http://zh.wikipedia.org/zh-tw/index.html?curid=1045295	</v>
      <v xml:space="preserve">http://creativecommons.org/licenses/by-sa/3.0/	http://creativecommons.org/licenses/by-sa/3.0/	</v>
    </spb>
    <spb s="0">
      <v xml:space="preserve">Wikipedia	</v>
      <v xml:space="preserve">CC-BY-SA	</v>
      <v xml:space="preserve">http://en.wikipedia.org/wiki/Archipelago_of_San_Andrés,_Providencia_and_Santa_Catalina	</v>
      <v xml:space="preserve">http://creativecommons.org/licenses/by-sa/3.0/	</v>
    </spb>
    <spb s="0">
      <v xml:space="preserve">Wikipedia	</v>
      <v xml:space="preserve">CC-BY-SA	</v>
      <v xml:space="preserve">http://es.wikipedia.org/wiki/Archipiélago_de_San_Andrés,_Providencia_y_Santa_Catalina	</v>
      <v xml:space="preserve">http://creativecommons.org/licenses/by-sa/3.0/	</v>
    </spb>
    <spb s="0">
      <v xml:space="preserve">Wikipedia	Wikipedia	Wikipedia	</v>
      <v xml:space="preserve">CC-BY-SA	CC-BY-SA	CC-BY-SA	</v>
      <v xml:space="preserve">http://en.wikipedia.org/wiki/Archipelago_of_San_Andrés,_Providencia_and_Santa_Catalina	http://es.wikipedia.org/wiki/Archipiélago_de_San_Andrés,_Providencia_y_Santa_Catalina	http://zh.wikipedia.org/zh-tw/index.html?curid=1045295	</v>
      <v xml:space="preserve">http://creativecommons.org/licenses/by-sa/3.0/	http://creativecommons.org/licenses/by-sa/3.0/	http://creativecommons.org/licenses/by-sa/3.0/	</v>
    </spb>
    <spb s="11">
      <v>25</v>
      <v>26</v>
      <v>27</v>
      <v>26</v>
      <v>28</v>
      <v>29</v>
      <v>3</v>
      <v>27</v>
    </spb>
    <spb s="12">
      <v>Area</v>
      <v>Image</v>
      <v>Name</v>
      <v>Population</v>
      <v>UniqueName</v>
      <v>VDPID/VSID</v>
      <v>Description</v>
      <v>Country/region</v>
      <v>Largest city</v>
      <v>Housing units</v>
      <v>Capital/Major City</v>
    </spb>
    <spb s="13">
      <v>1</v>
      <v>Name</v>
    </spb>
    <spb s="14">
      <v>7</v>
      <v>7</v>
      <v>8</v>
    </spb>
    <spb s="0">
      <v xml:space="preserve">Wikipedia	</v>
      <v xml:space="preserve">Public domain	</v>
      <v xml:space="preserve">http://es.wikipedia.org/wiki/Archipiélago_de_San_Andrés,_Providencia_y_Santa_Catalina	</v>
      <v xml:space="preserve">http://en.wikipedia.org/wiki/Public_domain	</v>
    </spb>
    <spb s="0">
      <v xml:space="preserve">Wikipedia	</v>
      <v xml:space="preserve">CC-BY-SA	</v>
      <v xml:space="preserve">http://en.wikipedia.org/wiki/Atlántico_Department	</v>
      <v xml:space="preserve">http://creativecommons.org/licenses/by-sa/3.0/	</v>
    </spb>
    <spb s="0">
      <v xml:space="preserve">Wikipedia	Wikipedia	</v>
      <v xml:space="preserve">CC-BY-SA	CC-BY-SA	</v>
      <v xml:space="preserve">http://es.wikipedia.org/wiki/Atlántico_(Colombia)	http://it.wikipedia.org/wiki/Dipartimento_dell'Atlantico_(Colombia)	</v>
      <v xml:space="preserve">http://creativecommons.org/licenses/by-sa/3.0/	http://creativecommons.org/licenses/by-sa/3.0/	</v>
    </spb>
    <spb s="0">
      <v xml:space="preserve">Wikipedia	</v>
      <v xml:space="preserve">CC-BY-SA	</v>
      <v xml:space="preserve">http://es.wikipedia.org/wiki/Atlántico_(Colombia)	</v>
      <v xml:space="preserve">http://creativecommons.org/licenses/by-sa/3.0/	</v>
    </spb>
    <spb s="0">
      <v xml:space="preserve">Wikipedia	Wikipedia	Wikipedia	</v>
      <v xml:space="preserve">CC-BY-SA	CC-BY-SA	CC-BY-SA	</v>
      <v xml:space="preserve">http://en.wikipedia.org/wiki/Atlántico_Department	http://es.wikipedia.org/wiki/Atlántico_(Colombia)	http://it.wikipedia.org/wiki/Dipartimento_dell'Atlantico_(Colombia)	</v>
      <v xml:space="preserve">http://creativecommons.org/licenses/by-sa/3.0/	http://creativecommons.org/licenses/by-sa/3.0/	http://creativecommons.org/licenses/by-sa/3.0/	</v>
    </spb>
    <spb s="1">
      <v>35</v>
      <v>36</v>
      <v>35</v>
      <v>36</v>
      <v>37</v>
      <v>38</v>
      <v>38</v>
      <v>3</v>
      <v>38</v>
    </spb>
    <spb s="3">
      <v>2</v>
      <v>Name</v>
      <v>LearnMoreOnLink</v>
    </spb>
    <spb s="0">
      <v xml:space="preserve">Wikipedia	</v>
      <v xml:space="preserve">Public domain	</v>
      <v xml:space="preserve">http://es.wikipedia.org/wiki/Atlántico_(Colombia)	</v>
      <v xml:space="preserve">http://en.wikipedia.org/wiki/Public_domain	</v>
    </spb>
    <spb s="0">
      <v xml:space="preserve">Wikipedia	</v>
      <v xml:space="preserve">CC-BY-SA	</v>
      <v xml:space="preserve">http://fr.wikipedia.org/wiki/Bogota	</v>
      <v xml:space="preserve">http://creativecommons.org/licenses/by-sa/3.0/	</v>
    </spb>
    <spb s="0">
      <v xml:space="preserve">Wikipedia	Wikipedia	</v>
      <v xml:space="preserve">CC-BY-SA	CC-BY-SA	</v>
      <v xml:space="preserve">http://es.wikipedia.org/wiki/Bogotá	http://fr.wikipedia.org/wiki/Bogota	</v>
      <v xml:space="preserve">http://creativecommons.org/licenses/by-sa/3.0/	http://creativecommons.org/licenses/by-sa/3.0/	</v>
    </spb>
    <spb s="0">
      <v xml:space="preserve">Wikipedia	</v>
      <v xml:space="preserve">CC-BY-SA	</v>
      <v xml:space="preserve">http://en.wikipedia.org/wiki/Bogotá	</v>
      <v xml:space="preserve">http://creativecommons.org/licenses/by-sa/3.0/	</v>
    </spb>
    <spb s="0">
      <v xml:space="preserve">Wikipedia	</v>
      <v xml:space="preserve">CC-BY-SA	</v>
      <v xml:space="preserve">http://es.wikipedia.org/wiki/Bogotá	</v>
      <v xml:space="preserve">http://creativecommons.org/licenses/by-sa/3.0/	</v>
    </spb>
    <spb s="0">
      <v xml:space="preserve">Wikipedia	Wikipedia	Wikipedia	</v>
      <v xml:space="preserve">CC-BY-SA	CC-BY-SA	CC-BY-SA	</v>
      <v xml:space="preserve">http://en.wikipedia.org/wiki/Bogotá	http://es.wikipedia.org/wiki/Bogotá	http://fr.wikipedia.org/wiki/Bogota	</v>
      <v xml:space="preserve">http://creativecommons.org/licenses/by-sa/3.0/	http://creativecommons.org/licenses/by-sa/3.0/	http://creativecommons.org/licenses/by-sa/3.0/	</v>
    </spb>
    <spb s="15">
      <v>42</v>
      <v>43</v>
      <v>44</v>
      <v>43</v>
      <v>45</v>
      <v>46</v>
      <v>3</v>
    </spb>
    <spb s="16">
      <v>Area</v>
      <v>Image</v>
      <v>Name</v>
      <v>Population</v>
      <v>UniqueName</v>
      <v>VDPID/VSID</v>
      <v>Description</v>
      <v>Country/region</v>
      <v>LearnMoreOnLink</v>
      <v>Housing units</v>
    </spb>
    <spb s="3">
      <v>3</v>
      <v>Name</v>
      <v>LearnMoreOnLink</v>
    </spb>
    <spb s="0">
      <v xml:space="preserve">Wikipedia	</v>
      <v xml:space="preserve">Public domain	</v>
      <v xml:space="preserve">http://it.wikipedia.org/wiki/Bogotà	</v>
      <v xml:space="preserve">http://en.wikipedia.org/wiki/Public_domain	</v>
    </spb>
    <spb s="0">
      <v xml:space="preserve">Wikipedia	Wikipedia	</v>
      <v xml:space="preserve">CC-BY-SA	CC-BY-SA	</v>
      <v xml:space="preserve">http://en.wikipedia.org/wiki/Bolívar_Department	http://es.wikipedia.org/wiki/Bolívar_(Colombia)	</v>
      <v xml:space="preserve">http://creativecommons.org/licenses/by-sa/3.0/	http://creativecommons.org/licenses/by-sa/3.0/	</v>
    </spb>
    <spb s="0">
      <v xml:space="preserve">Wikipedia	Wikipedia	</v>
      <v xml:space="preserve">CC-BY-SA	CC-BY-SA	</v>
      <v xml:space="preserve">http://es.wikipedia.org/wiki/Bolívar_(Colombia)	http://zh.wikipedia.org/zh-tw/index.html?curid=1023476	</v>
      <v xml:space="preserve">http://creativecommons.org/licenses/by-sa/3.0/	http://creativecommons.org/licenses/by-sa/3.0/	</v>
    </spb>
    <spb s="0">
      <v xml:space="preserve">Wikipedia	</v>
      <v xml:space="preserve">CC-BY-SA	</v>
      <v xml:space="preserve">http://en.wikipedia.org/wiki/Bolívar_Department	</v>
      <v xml:space="preserve">http://creativecommons.org/licenses/by-sa/3.0/	</v>
    </spb>
    <spb s="0">
      <v xml:space="preserve">Wikipedia	</v>
      <v xml:space="preserve">CC-BY-SA	</v>
      <v xml:space="preserve">http://es.wikipedia.org/wiki/Bolívar_(Colombia)	</v>
      <v xml:space="preserve">http://creativecommons.org/licenses/by-sa/3.0/	</v>
    </spb>
    <spb s="0">
      <v xml:space="preserve">Wikipedia	Wikipedia	Wikipedia	</v>
      <v xml:space="preserve">CC-BY-SA	CC-BY-SA	CC-BY-SA	</v>
      <v xml:space="preserve">http://en.wikipedia.org/wiki/Bolívar_Department	http://es.wikipedia.org/wiki/Bolívar_(Colombia)	http://zh.wikipedia.org/zh-tw/index.html?curid=1023476	</v>
      <v xml:space="preserve">http://creativecommons.org/licenses/by-sa/3.0/	http://creativecommons.org/licenses/by-sa/3.0/	http://creativecommons.org/licenses/by-sa/3.0/	</v>
    </spb>
    <spb s="1">
      <v>51</v>
      <v>52</v>
      <v>53</v>
      <v>52</v>
      <v>54</v>
      <v>55</v>
      <v>55</v>
      <v>3</v>
      <v>55</v>
    </spb>
    <spb s="0">
      <v xml:space="preserve">Wikipedia	</v>
      <v xml:space="preserve">Public domain	</v>
      <v xml:space="preserve">http://es.wikipedia.org/wiki/Bolívar_(Colombia)	</v>
      <v xml:space="preserve">http://en.wikipedia.org/wiki/Public_domain	</v>
    </spb>
    <spb s="0">
      <v xml:space="preserve">Wikipedia	Wikipedia	</v>
      <v xml:space="preserve">CC-BY-SA	CC-BY-SA	</v>
      <v xml:space="preserve">http://en.wikipedia.org/wiki/Boyacá_Department	http://es.wikipedia.org/wiki/Boyacá	</v>
      <v xml:space="preserve">http://creativecommons.org/licenses/by-sa/3.0/	http://creativecommons.org/licenses/by-sa/3.0/	</v>
    </spb>
    <spb s="0">
      <v xml:space="preserve">Wikipedia	</v>
      <v xml:space="preserve">CC-BY-SA	</v>
      <v xml:space="preserve">http://es.wikipedia.org/wiki/Boyacá	</v>
      <v xml:space="preserve">http://creativecommons.org/licenses/by-sa/3.0/	</v>
    </spb>
    <spb s="0">
      <v xml:space="preserve">Wikipedia	</v>
      <v xml:space="preserve">CC-BY-SA	</v>
      <v xml:space="preserve">http://en.wikipedia.org/wiki/Boyacá_Department	</v>
      <v xml:space="preserve">http://creativecommons.org/licenses/by-sa/3.0/	</v>
    </spb>
    <spb s="1">
      <v>58</v>
      <v>59</v>
      <v>60</v>
      <v>59</v>
      <v>59</v>
      <v>58</v>
      <v>58</v>
      <v>3</v>
      <v>58</v>
    </spb>
    <spb s="0">
      <v xml:space="preserve">Wikipedia	</v>
      <v xml:space="preserve">Public domain	</v>
      <v xml:space="preserve">http://es.wikipedia.org/wiki/Boyacá	</v>
      <v xml:space="preserve">http://en.wikipedia.org/wiki/Public_domain	</v>
    </spb>
    <spb s="0">
      <v xml:space="preserve">Wikipedia	Wikipedia	</v>
      <v xml:space="preserve">CC-BY-SA	CC-BY-SA	</v>
      <v xml:space="preserve">http://en.wikipedia.org/wiki/Caldas_Department	http://es.wikipedia.org/wiki/Caldas	</v>
      <v xml:space="preserve">http://creativecommons.org/licenses/by-sa/3.0/	http://creativecommons.org/licenses/by-sa/3.0/	</v>
    </spb>
    <spb s="0">
      <v xml:space="preserve">Wikipedia	</v>
      <v xml:space="preserve">CC-BY-SA	</v>
      <v xml:space="preserve">http://en.wikipedia.org/wiki/Caldas_Department	</v>
      <v xml:space="preserve">http://creativecommons.org/licenses/by-sa/3.0/	</v>
    </spb>
    <spb s="0">
      <v xml:space="preserve">Wikipedia	</v>
      <v xml:space="preserve">CC-BY-SA	</v>
      <v xml:space="preserve">http://es.wikipedia.org/wiki/Caldas	</v>
      <v xml:space="preserve">http://creativecommons.org/licenses/by-sa/3.0/	</v>
    </spb>
    <spb s="1">
      <v>63</v>
      <v>63</v>
      <v>64</v>
      <v>63</v>
      <v>65</v>
      <v>63</v>
      <v>63</v>
      <v>3</v>
      <v>63</v>
    </spb>
    <spb s="0">
      <v xml:space="preserve">Wikipedia	</v>
      <v xml:space="preserve">Public domain	</v>
      <v xml:space="preserve">http://es.wikipedia.org/wiki/Caldas	</v>
      <v xml:space="preserve">http://en.wikipedia.org/wiki/Public_domain	</v>
    </spb>
    <spb s="0">
      <v xml:space="preserve">Wikipedia	Wikipedia	</v>
      <v xml:space="preserve">CC-BY-SA	CC-BY-SA	</v>
      <v xml:space="preserve">http://en.wikipedia.org/wiki/Caquetá_Department	http://es.wikipedia.org/wiki/Caquetá	</v>
      <v xml:space="preserve">http://creativecommons.org/licenses/by-sa/3.0/	http://creativecommons.org/licenses/by-sa/3.0/	</v>
    </spb>
    <spb s="0">
      <v xml:space="preserve">Wikipedia	Wikipedia	</v>
      <v xml:space="preserve">CC-BY-SA	CC-BY-SA	</v>
      <v xml:space="preserve">http://es.wikipedia.org/wiki/Caquetá	http://zh.wikipedia.org/zh-tw/index.html?curid=1023900	</v>
      <v xml:space="preserve">http://creativecommons.org/licenses/by-sa/3.0/	http://creativecommons.org/licenses/by-sa/3.0/	</v>
    </spb>
    <spb s="0">
      <v xml:space="preserve">Wikipedia	</v>
      <v xml:space="preserve">CC-BY-SA	</v>
      <v xml:space="preserve">http://en.wikipedia.org/wiki/Caquetá_Department	</v>
      <v xml:space="preserve">http://creativecommons.org/licenses/by-sa/3.0/	</v>
    </spb>
    <spb s="0">
      <v xml:space="preserve">Wikipedia	</v>
      <v xml:space="preserve">CC-BY-SA	</v>
      <v xml:space="preserve">http://es.wikipedia.org/wiki/Caquetá	</v>
      <v xml:space="preserve">http://creativecommons.org/licenses/by-sa/3.0/	</v>
    </spb>
    <spb s="0">
      <v xml:space="preserve">Wikipedia	Wikipedia	Wikipedia	</v>
      <v xml:space="preserve">CC-BY-SA	CC-BY-SA	CC-BY-SA	</v>
      <v xml:space="preserve">http://en.wikipedia.org/wiki/Caquetá_Department	http://es.wikipedia.org/wiki/Caquetá	http://zh.wikipedia.org/zh-tw/index.html?curid=1023900	</v>
      <v xml:space="preserve">http://creativecommons.org/licenses/by-sa/3.0/	http://creativecommons.org/licenses/by-sa/3.0/	http://creativecommons.org/licenses/by-sa/3.0/	</v>
    </spb>
    <spb s="1">
      <v>68</v>
      <v>69</v>
      <v>70</v>
      <v>69</v>
      <v>71</v>
      <v>72</v>
      <v>72</v>
      <v>3</v>
      <v>72</v>
    </spb>
    <spb s="0">
      <v xml:space="preserve">Wikipedia	</v>
      <v xml:space="preserve">CC-BY-SA-3.0	</v>
      <v xml:space="preserve">http://es.wikipedia.org/wiki/Caquetá	</v>
      <v xml:space="preserve">http://creativecommons.org/licenses/by-sa/3.0/	</v>
    </spb>
    <spb s="0">
      <v xml:space="preserve">Wikipedia	</v>
      <v xml:space="preserve">CC-BY-SA	</v>
      <v xml:space="preserve">http://en.wikipedia.org/wiki/Casanare_Department	</v>
      <v xml:space="preserve">http://creativecommons.org/licenses/by-sa/3.0/	</v>
    </spb>
    <spb s="0">
      <v xml:space="preserve">Wikipedia	Wikipedia	</v>
      <v xml:space="preserve">CC-BY-SA	CC-BY-SA	</v>
      <v xml:space="preserve">http://en.wikipedia.org/wiki/Casanare_Department	http://es.wikipedia.org/wiki/Casanare	</v>
      <v xml:space="preserve">http://creativecommons.org/licenses/by-sa/3.0/	http://creativecommons.org/licenses/by-sa/3.0/	</v>
    </spb>
    <spb s="0">
      <v xml:space="preserve">Wikipedia	</v>
      <v xml:space="preserve">CC-BY-SA	</v>
      <v xml:space="preserve">http://es.wikipedia.org/wiki/Casanare	</v>
      <v xml:space="preserve">http://creativecommons.org/licenses/by-sa/3.0/	</v>
    </spb>
    <spb s="1">
      <v>75</v>
      <v>76</v>
      <v>75</v>
      <v>76</v>
      <v>77</v>
      <v>76</v>
      <v>76</v>
      <v>3</v>
      <v>76</v>
    </spb>
    <spb s="0">
      <v xml:space="preserve">Wikipedia	</v>
      <v xml:space="preserve">CC-BY-SA-3.0	</v>
      <v xml:space="preserve">http://es.wikipedia.org/wiki/Casanare	</v>
      <v xml:space="preserve">http://creativecommons.org/licenses/by-sa/3.0/	</v>
    </spb>
    <spb s="0">
      <v xml:space="preserve">Wikipedia	Wikipedia	</v>
      <v xml:space="preserve">CC-BY-SA	CC-BY-SA	</v>
      <v xml:space="preserve">http://en.wikipedia.org/wiki/Cauca_Department	http://es.wikipedia.org/wiki/Cauca_(Colombia)	</v>
      <v xml:space="preserve">http://creativecommons.org/licenses/by-sa/3.0/	http://creativecommons.org/licenses/by-sa/3.0/	</v>
    </spb>
    <spb s="0">
      <v xml:space="preserve">Wikipedia	</v>
      <v xml:space="preserve">CC-BY-SA	</v>
      <v xml:space="preserve">http://en.wikipedia.org/wiki/Cauca_Department	</v>
      <v xml:space="preserve">http://creativecommons.org/licenses/by-sa/3.0/	</v>
    </spb>
    <spb s="0">
      <v xml:space="preserve">Wikipedia	</v>
      <v xml:space="preserve">CC-BY-SA	</v>
      <v xml:space="preserve">http://es.wikipedia.org/wiki/Cauca_(Colombia)	</v>
      <v xml:space="preserve">http://creativecommons.org/licenses/by-sa/3.0/	</v>
    </spb>
    <spb s="1">
      <v>80</v>
      <v>80</v>
      <v>81</v>
      <v>80</v>
      <v>82</v>
      <v>80</v>
      <v>80</v>
      <v>3</v>
      <v>80</v>
    </spb>
    <spb s="0">
      <v xml:space="preserve">Wikipedia	</v>
      <v xml:space="preserve">Public domain	</v>
      <v xml:space="preserve">http://es.wikipedia.org/wiki/Cauca_(Colombia)	</v>
      <v xml:space="preserve">http://en.wikipedia.org/wiki/Public_domain	</v>
    </spb>
    <spb s="0">
      <v xml:space="preserve">Wikipedia	Wikipedia	</v>
      <v xml:space="preserve">CC-BY-SA	CC-BY-SA	</v>
      <v xml:space="preserve">http://en.wikipedia.org/wiki/Cesar_Department	http://es.wikipedia.org/wiki/Cesar	</v>
      <v xml:space="preserve">http://creativecommons.org/licenses/by-sa/3.0/	http://creativecommons.org/licenses/by-sa/3.0/	</v>
    </spb>
    <spb s="0">
      <v xml:space="preserve">Wikipedia	</v>
      <v xml:space="preserve">CC-BY-SA	</v>
      <v xml:space="preserve">http://en.wikipedia.org/wiki/Cesar_Department	</v>
      <v xml:space="preserve">http://creativecommons.org/licenses/by-sa/3.0/	</v>
    </spb>
    <spb s="0">
      <v xml:space="preserve">Wikipedia	</v>
      <v xml:space="preserve">CC-BY-SA	</v>
      <v xml:space="preserve">http://es.wikipedia.org/wiki/Cesar	</v>
      <v xml:space="preserve">http://creativecommons.org/licenses/by-sa/3.0/	</v>
    </spb>
    <spb s="1">
      <v>85</v>
      <v>85</v>
      <v>86</v>
      <v>85</v>
      <v>87</v>
      <v>85</v>
      <v>85</v>
      <v>3</v>
      <v>85</v>
    </spb>
    <spb s="0">
      <v xml:space="preserve">Wikipedia	</v>
      <v xml:space="preserve">Public domain	</v>
      <v xml:space="preserve">http://es.wikipedia.org/wiki/Cesar	</v>
      <v xml:space="preserve">http://en.wikipedia.org/wiki/Public_domain	</v>
    </spb>
    <spb s="0">
      <v xml:space="preserve">Wikipedia	Wikipedia	</v>
      <v xml:space="preserve">CC-BY-SA	CC-BY-SA	</v>
      <v xml:space="preserve">http://en.wikipedia.org/wiki/Chocó_Department	http://es.wikipedia.org/wiki/Chocó	</v>
      <v xml:space="preserve">http://creativecommons.org/licenses/by-sa/3.0/	http://creativecommons.org/licenses/by-sa/3.0/	</v>
    </spb>
    <spb s="0">
      <v xml:space="preserve">Wikipedia	Wikipedia	</v>
      <v xml:space="preserve">CC-BY-SA	CC-BY-SA	</v>
      <v xml:space="preserve">http://es.wikipedia.org/wiki/Chocó	http://zh.wikipedia.org/zh-tw/index.html?curid=1044611	</v>
      <v xml:space="preserve">http://creativecommons.org/licenses/by-sa/3.0/	http://creativecommons.org/licenses/by-sa/3.0/	</v>
    </spb>
    <spb s="0">
      <v xml:space="preserve">Wikipedia	</v>
      <v xml:space="preserve">CC-BY-SA	</v>
      <v xml:space="preserve">http://en.wikipedia.org/wiki/Chocó_Department	</v>
      <v xml:space="preserve">http://creativecommons.org/licenses/by-sa/3.0/	</v>
    </spb>
    <spb s="0">
      <v xml:space="preserve">Wikipedia	</v>
      <v xml:space="preserve">CC-BY-SA	</v>
      <v xml:space="preserve">http://es.wikipedia.org/wiki/Chocó	</v>
      <v xml:space="preserve">http://creativecommons.org/licenses/by-sa/3.0/	</v>
    </spb>
    <spb s="0">
      <v xml:space="preserve">Wikipedia	Wikipedia	Wikipedia	</v>
      <v xml:space="preserve">CC-BY-SA	CC-BY-SA	CC-BY-SA	</v>
      <v xml:space="preserve">http://en.wikipedia.org/wiki/Chocó_Department	http://es.wikipedia.org/wiki/Chocó	http://zh.wikipedia.org/zh-tw/index.html?curid=1044611	</v>
      <v xml:space="preserve">http://creativecommons.org/licenses/by-sa/3.0/	http://creativecommons.org/licenses/by-sa/3.0/	http://creativecommons.org/licenses/by-sa/3.0/	</v>
    </spb>
    <spb s="1">
      <v>90</v>
      <v>91</v>
      <v>92</v>
      <v>91</v>
      <v>93</v>
      <v>94</v>
      <v>94</v>
      <v>3</v>
      <v>94</v>
    </spb>
    <spb s="0">
      <v xml:space="preserve">Wikipedia	</v>
      <v xml:space="preserve">Public domain	</v>
      <v xml:space="preserve">http://es.wikipedia.org/wiki/Chocó	</v>
      <v xml:space="preserve">http://en.wikipedia.org/wiki/Public_domain	</v>
    </spb>
    <spb s="0">
      <v xml:space="preserve">Wikipedia	</v>
      <v xml:space="preserve">CC-BY-SA	</v>
      <v xml:space="preserve">http://en.wikipedia.org/wiki/Córdoba_Department	</v>
      <v xml:space="preserve">http://creativecommons.org/licenses/by-sa/3.0/	</v>
    </spb>
    <spb s="0">
      <v xml:space="preserve">Wikipedia	Wikipedia	</v>
      <v xml:space="preserve">CC-BY-SA	CC-BY-SA	</v>
      <v xml:space="preserve">http://es.wikipedia.org/wiki/Córdoba_(Colombia)	http://zh.wikipedia.org/zh-tw/index.html?curid=1042915	</v>
      <v xml:space="preserve">http://creativecommons.org/licenses/by-sa/3.0/	http://creativecommons.org/licenses/by-sa/3.0/	</v>
    </spb>
    <spb s="0">
      <v xml:space="preserve">Wikipedia	</v>
      <v xml:space="preserve">CC-BY-SA	</v>
      <v xml:space="preserve">http://es.wikipedia.org/wiki/Córdoba_(Colombia)	</v>
      <v xml:space="preserve">http://creativecommons.org/licenses/by-sa/3.0/	</v>
    </spb>
    <spb s="0">
      <v xml:space="preserve">Wikipedia	Wikipedia	Wikipedia	</v>
      <v xml:space="preserve">CC-BY-SA	CC-BY-SA	CC-BY-SA	</v>
      <v xml:space="preserve">http://en.wikipedia.org/wiki/Córdoba_Department	http://es.wikipedia.org/wiki/Córdoba_(Colombia)	http://zh.wikipedia.org/zh-tw/index.html?curid=1042915	</v>
      <v xml:space="preserve">http://creativecommons.org/licenses/by-sa/3.0/	http://creativecommons.org/licenses/by-sa/3.0/	http://creativecommons.org/licenses/by-sa/3.0/	</v>
    </spb>
    <spb s="1">
      <v>97</v>
      <v>98</v>
      <v>97</v>
      <v>98</v>
      <v>99</v>
      <v>100</v>
      <v>100</v>
      <v>3</v>
      <v>100</v>
    </spb>
    <spb s="0">
      <v xml:space="preserve">Wikipedia	</v>
      <v xml:space="preserve">Public domain	</v>
      <v xml:space="preserve">http://es.wikipedia.org/wiki/Córdoba_(Colombia)	</v>
      <v xml:space="preserve">http://en.wikipedia.org/wiki/Public_domain	</v>
    </spb>
    <spb s="0">
      <v xml:space="preserve">Wikipedia	</v>
      <v xml:space="preserve">CC-BY-SA	</v>
      <v xml:space="preserve">http://en.wikipedia.org/wiki/Cundinamarca_Department	</v>
      <v xml:space="preserve">http://creativecommons.org/licenses/by-sa/3.0/	</v>
    </spb>
    <spb s="0">
      <v xml:space="preserve">Wikipedia	Wikipedia	</v>
      <v xml:space="preserve">CC-BY-SA	CC-BY-SA	</v>
      <v xml:space="preserve">http://en.wikipedia.org/wiki/Cundinamarca_Department	http://es.wikipedia.org/wiki/Cundinamarca	</v>
      <v xml:space="preserve">http://creativecommons.org/licenses/by-sa/3.0/	http://creativecommons.org/licenses/by-sa/3.0/	</v>
    </spb>
    <spb s="0">
      <v xml:space="preserve">Wikipedia	</v>
      <v xml:space="preserve">CC-BY-SA	</v>
      <v xml:space="preserve">http://es.wikipedia.org/wiki/Cundinamarca	</v>
      <v xml:space="preserve">http://creativecommons.org/licenses/by-sa/3.0/	</v>
    </spb>
    <spb s="1">
      <v>103</v>
      <v>104</v>
      <v>103</v>
      <v>104</v>
      <v>105</v>
      <v>104</v>
      <v>104</v>
      <v>3</v>
      <v>104</v>
    </spb>
    <spb s="0">
      <v xml:space="preserve">Wikipedia	</v>
      <v xml:space="preserve">CC BY-SA 4.0	</v>
      <v xml:space="preserve">http://es.wikipedia.org/wiki/Cundinamarca	</v>
      <v xml:space="preserve">https://creativecommons.org/licenses/by-sa/4.0	</v>
    </spb>
    <spb s="0">
      <v xml:space="preserve">Wikipedia	Wikipedia	</v>
      <v xml:space="preserve">CC-BY-SA	CC-BY-SA	</v>
      <v xml:space="preserve">http://en.wikipedia.org/wiki/Guainía_Department	http://es.wikipedia.org/wiki/Guainía	</v>
      <v xml:space="preserve">http://creativecommons.org/licenses/by-sa/3.0/	http://creativecommons.org/licenses/by-sa/3.0/	</v>
    </spb>
    <spb s="0">
      <v xml:space="preserve">Wikipedia	Wikipedia	</v>
      <v xml:space="preserve">CC-BY-SA	CC-BY-SA	</v>
      <v xml:space="preserve">http://es.wikipedia.org/wiki/Guainía	http://zh.wikipedia.org/zh-tw/index.html?curid=1044663	</v>
      <v xml:space="preserve">http://creativecommons.org/licenses/by-sa/3.0/	http://creativecommons.org/licenses/by-sa/3.0/	</v>
    </spb>
    <spb s="0">
      <v xml:space="preserve">Wikipedia	</v>
      <v xml:space="preserve">CC-BY-SA	</v>
      <v xml:space="preserve">http://en.wikipedia.org/wiki/Guainía_Department	</v>
      <v xml:space="preserve">http://creativecommons.org/licenses/by-sa/3.0/	</v>
    </spb>
    <spb s="0">
      <v xml:space="preserve">Wikipedia	</v>
      <v xml:space="preserve">CC-BY-SA	</v>
      <v xml:space="preserve">http://es.wikipedia.org/wiki/Guainía	</v>
      <v xml:space="preserve">http://creativecommons.org/licenses/by-sa/3.0/	</v>
    </spb>
    <spb s="0">
      <v xml:space="preserve">Wikipedia	Wikipedia	Wikipedia	</v>
      <v xml:space="preserve">CC-BY-SA	CC-BY-SA	CC-BY-SA	</v>
      <v xml:space="preserve">http://en.wikipedia.org/wiki/Guainía_Department	http://es.wikipedia.org/wiki/Guainía	http://zh.wikipedia.org/zh-tw/index.html?curid=1044663	</v>
      <v xml:space="preserve">http://creativecommons.org/licenses/by-sa/3.0/	http://creativecommons.org/licenses/by-sa/3.0/	http://creativecommons.org/licenses/by-sa/3.0/	</v>
    </spb>
    <spb s="1">
      <v>108</v>
      <v>109</v>
      <v>110</v>
      <v>109</v>
      <v>111</v>
      <v>112</v>
      <v>112</v>
      <v>3</v>
      <v>112</v>
    </spb>
    <spb s="0">
      <v xml:space="preserve">Wikipedia	</v>
      <v xml:space="preserve">Public domain	</v>
      <v xml:space="preserve">http://es.wikipedia.org/wiki/Guainía	</v>
      <v xml:space="preserve">http://en.wikipedia.org/wiki/Public_domain	</v>
    </spb>
    <spb s="0">
      <v xml:space="preserve">Wikipedia	Wikipedia	</v>
      <v xml:space="preserve">CC-BY-SA	CC-BY-SA	</v>
      <v xml:space="preserve">http://en.wikipedia.org/wiki/Guaviare_Department	http://es.wikipedia.org/wiki/Guaviare	</v>
      <v xml:space="preserve">http://creativecommons.org/licenses/by-sa/3.0/	http://creativecommons.org/licenses/by-sa/3.0/	</v>
    </spb>
    <spb s="0">
      <v xml:space="preserve">Wikipedia	</v>
      <v xml:space="preserve">CC-BY-SA	</v>
      <v xml:space="preserve">http://en.wikipedia.org/wiki/Guaviare_Department	</v>
      <v xml:space="preserve">http://creativecommons.org/licenses/by-sa/3.0/	</v>
    </spb>
    <spb s="0">
      <v xml:space="preserve">Wikipedia	</v>
      <v xml:space="preserve">CC-BY-SA	</v>
      <v xml:space="preserve">http://es.wikipedia.org/wiki/Guaviare	</v>
      <v xml:space="preserve">http://creativecommons.org/licenses/by-sa/3.0/	</v>
    </spb>
    <spb s="1">
      <v>115</v>
      <v>115</v>
      <v>116</v>
      <v>115</v>
      <v>117</v>
      <v>115</v>
      <v>115</v>
      <v>3</v>
      <v>115</v>
    </spb>
    <spb s="0">
      <v xml:space="preserve">Wikipedia	</v>
      <v xml:space="preserve">CC BY-SA 4.0	</v>
      <v xml:space="preserve">http://es.wikipedia.org/wiki/Guaviare	</v>
      <v xml:space="preserve">https://creativecommons.org/licenses/by-sa/4.0	</v>
    </spb>
    <spb s="0">
      <v xml:space="preserve">Wikipedia	Wikipedia	</v>
      <v xml:space="preserve">CC-BY-SA	CC-BY-SA	</v>
      <v xml:space="preserve">http://en.wikipedia.org/wiki/Huila_Department	http://es.wikipedia.org/wiki/Huila	</v>
      <v xml:space="preserve">http://creativecommons.org/licenses/by-sa/3.0/	http://creativecommons.org/licenses/by-sa/3.0/	</v>
    </spb>
    <spb s="0">
      <v xml:space="preserve">Wikipedia	</v>
      <v xml:space="preserve">CC-BY-SA	</v>
      <v xml:space="preserve">http://en.wikipedia.org/wiki/Huila_Department	</v>
      <v xml:space="preserve">http://creativecommons.org/licenses/by-sa/3.0/	</v>
    </spb>
    <spb s="0">
      <v xml:space="preserve">Wikipedia	</v>
      <v xml:space="preserve">CC-BY-SA	</v>
      <v xml:space="preserve">http://es.wikipedia.org/wiki/Huila	</v>
      <v xml:space="preserve">http://creativecommons.org/licenses/by-sa/3.0/	</v>
    </spb>
    <spb s="1">
      <v>120</v>
      <v>120</v>
      <v>121</v>
      <v>120</v>
      <v>122</v>
      <v>120</v>
      <v>120</v>
      <v>3</v>
      <v>120</v>
    </spb>
    <spb s="0">
      <v xml:space="preserve">Wikipedia	</v>
      <v xml:space="preserve">Public domain	</v>
      <v xml:space="preserve">http://es.wikipedia.org/wiki/Huila	</v>
      <v xml:space="preserve">http://en.wikipedia.org/wiki/Public_domain	</v>
    </spb>
    <spb s="0">
      <v xml:space="preserve">Wikipedia	Wikipedia	</v>
      <v xml:space="preserve">CC-BY-SA	CC-BY-SA	</v>
      <v xml:space="preserve">http://en.wikipedia.org/wiki/La_Guajira_Department	http://es.wikipedia.org/wiki/La_Guajira	</v>
      <v xml:space="preserve">http://creativecommons.org/licenses/by-sa/3.0/	http://creativecommons.org/licenses/by-sa/3.0/	</v>
    </spb>
    <spb s="0">
      <v xml:space="preserve">Wikipedia	</v>
      <v xml:space="preserve">CC-BY-SA	</v>
      <v xml:space="preserve">http://en.wikipedia.org/wiki/La_Guajira_Department	</v>
      <v xml:space="preserve">http://creativecommons.org/licenses/by-sa/3.0/	</v>
    </spb>
    <spb s="0">
      <v xml:space="preserve">Wikipedia	</v>
      <v xml:space="preserve">CC-BY-SA	</v>
      <v xml:space="preserve">http://es.wikipedia.org/wiki/La_Guajira	</v>
      <v xml:space="preserve">http://creativecommons.org/licenses/by-sa/3.0/	</v>
    </spb>
    <spb s="11">
      <v>125</v>
      <v>125</v>
      <v>126</v>
      <v>125</v>
      <v>127</v>
      <v>125</v>
      <v>3</v>
      <v>125</v>
    </spb>
    <spb s="0">
      <v xml:space="preserve">Wikipedia	</v>
      <v xml:space="preserve">Public domain	</v>
      <v xml:space="preserve">http://es.wikipedia.org/wiki/La_Guajira	</v>
      <v xml:space="preserve">http://en.wikipedia.org/wiki/Public_domain	</v>
    </spb>
    <spb s="0">
      <v xml:space="preserve">Wikipedia	Wikipedia	</v>
      <v xml:space="preserve">CC-BY-SA	CC-BY-SA	</v>
      <v xml:space="preserve">http://en.wikipedia.org/wiki/Magdalena_Department	http://es.wikipedia.org/wiki/Magdalena_(Colombia)	</v>
      <v xml:space="preserve">http://creativecommons.org/licenses/by-sa/3.0/	http://creativecommons.org/licenses/by-sa/3.0/	</v>
    </spb>
    <spb s="0">
      <v xml:space="preserve">Wikipedia	</v>
      <v xml:space="preserve">CC-BY-SA	</v>
      <v xml:space="preserve">http://en.wikipedia.org/wiki/Magdalena_Department	</v>
      <v xml:space="preserve">http://creativecommons.org/licenses/by-sa/3.0/	</v>
    </spb>
    <spb s="0">
      <v xml:space="preserve">Wikipedia	</v>
      <v xml:space="preserve">CC-BY-SA	</v>
      <v xml:space="preserve">http://es.wikipedia.org/wiki/Magdalena_(Colombia)	</v>
      <v xml:space="preserve">http://creativecommons.org/licenses/by-sa/3.0/	</v>
    </spb>
    <spb s="1">
      <v>130</v>
      <v>130</v>
      <v>131</v>
      <v>130</v>
      <v>132</v>
      <v>130</v>
      <v>130</v>
      <v>3</v>
      <v>130</v>
    </spb>
    <spb s="0">
      <v xml:space="preserve">Wikipedia	</v>
      <v xml:space="preserve">CC-BY-SA-3.0	</v>
      <v xml:space="preserve">http://es.wikipedia.org/wiki/Magdalena_(Colombia)	</v>
      <v xml:space="preserve">http://creativecommons.org/licenses/by-sa/3.0/	</v>
    </spb>
    <spb s="0">
      <v xml:space="preserve">Wikipedia	Wikipedia	</v>
      <v xml:space="preserve">CC-BY-SA	CC-BY-SA	</v>
      <v xml:space="preserve">http://en.wikipedia.org/wiki/Meta_Department	http://es.wikipedia.org/wiki/Meta_(Colombia)	</v>
      <v xml:space="preserve">http://creativecommons.org/licenses/by-sa/3.0/	http://creativecommons.org/licenses/by-sa/3.0/	</v>
    </spb>
    <spb s="0">
      <v xml:space="preserve">Wikipedia	</v>
      <v xml:space="preserve">CC-BY-SA	</v>
      <v xml:space="preserve">http://en.wikipedia.org/wiki/Meta_Department	</v>
      <v xml:space="preserve">http://creativecommons.org/licenses/by-sa/3.0/	</v>
    </spb>
    <spb s="0">
      <v xml:space="preserve">Wikipedia	</v>
      <v xml:space="preserve">CC-BY-SA	</v>
      <v xml:space="preserve">http://es.wikipedia.org/wiki/Meta_(Colombia)	</v>
      <v xml:space="preserve">http://creativecommons.org/licenses/by-sa/3.0/	</v>
    </spb>
    <spb s="1">
      <v>135</v>
      <v>135</v>
      <v>136</v>
      <v>135</v>
      <v>137</v>
      <v>135</v>
      <v>135</v>
      <v>3</v>
      <v>135</v>
    </spb>
    <spb s="0">
      <v xml:space="preserve">Wikipedia	</v>
      <v xml:space="preserve">Public domain	</v>
      <v xml:space="preserve">http://es.wikipedia.org/wiki/Meta_(Colombia)	</v>
      <v xml:space="preserve">http://en.wikipedia.org/wiki/Public_domain	</v>
    </spb>
    <spb s="0">
      <v xml:space="preserve">Wikipedia	Wikipedia	</v>
      <v xml:space="preserve">CC-BY-SA	CC-BY-SA	</v>
      <v xml:space="preserve">http://en.wikipedia.org/wiki/Nariño_Department	http://es.wikipedia.org/wiki/Nariño_(Colombia)	</v>
      <v xml:space="preserve">http://creativecommons.org/licenses/by-sa/3.0/	http://creativecommons.org/licenses/by-sa/3.0/	</v>
    </spb>
    <spb s="0">
      <v xml:space="preserve">Wikipedia	Wikipedia	</v>
      <v xml:space="preserve">CC-BY-SA	CC-BY-SA	</v>
      <v xml:space="preserve">http://es.wikipedia.org/wiki/Nariño_(Colombia)	http://zh.wikipedia.org/zh-tw/index.html?curid=1045002	</v>
      <v xml:space="preserve">http://creativecommons.org/licenses/by-sa/3.0/	http://creativecommons.org/licenses/by-sa/3.0/	</v>
    </spb>
    <spb s="0">
      <v xml:space="preserve">Wikipedia	</v>
      <v xml:space="preserve">CC-BY-SA	</v>
      <v xml:space="preserve">http://en.wikipedia.org/wiki/Nariño_Department	</v>
      <v xml:space="preserve">http://creativecommons.org/licenses/by-sa/3.0/	</v>
    </spb>
    <spb s="0">
      <v xml:space="preserve">Wikipedia	</v>
      <v xml:space="preserve">CC-BY-SA	</v>
      <v xml:space="preserve">http://es.wikipedia.org/wiki/Nariño_(Colombia)	</v>
      <v xml:space="preserve">http://creativecommons.org/licenses/by-sa/3.0/	</v>
    </spb>
    <spb s="0">
      <v xml:space="preserve">Wikipedia	Wikipedia	Wikipedia	</v>
      <v xml:space="preserve">CC-BY-SA	CC-BY-SA	CC-BY-SA	</v>
      <v xml:space="preserve">http://en.wikipedia.org/wiki/Nariño_Department	http://es.wikipedia.org/wiki/Nariño_(Colombia)	http://zh.wikipedia.org/zh-tw/index.html?curid=1045002	</v>
      <v xml:space="preserve">http://creativecommons.org/licenses/by-sa/3.0/	http://creativecommons.org/licenses/by-sa/3.0/	http://creativecommons.org/licenses/by-sa/3.0/	</v>
    </spb>
    <spb s="1">
      <v>140</v>
      <v>141</v>
      <v>142</v>
      <v>141</v>
      <v>143</v>
      <v>144</v>
      <v>144</v>
      <v>3</v>
      <v>144</v>
    </spb>
    <spb s="0">
      <v xml:space="preserve">Wikipedia	</v>
      <v xml:space="preserve">Public domain	</v>
      <v xml:space="preserve">http://es.wikipedia.org/wiki/Nariño_(Colombia)	</v>
      <v xml:space="preserve">http://en.wikipedia.org/wiki/Public_domain	</v>
    </spb>
    <spb s="0">
      <v xml:space="preserve">Wikipedia	</v>
      <v xml:space="preserve">CC-BY-SA	</v>
      <v xml:space="preserve">http://en.wikipedia.org/wiki/Norte_de_Santander_Department	</v>
      <v xml:space="preserve">http://creativecommons.org/licenses/by-sa/3.0/	</v>
    </spb>
    <spb s="0">
      <v xml:space="preserve">Wikipedia	Wikipedia	</v>
      <v xml:space="preserve">CC-BY-SA	CC-BY-SA	</v>
      <v xml:space="preserve">http://en.wikipedia.org/wiki/Norte_de_Santander_Department	http://es.wikipedia.org/wiki/Norte_de_Santander	</v>
      <v xml:space="preserve">http://creativecommons.org/licenses/by-sa/3.0/	http://creativecommons.org/licenses/by-sa/3.0/	</v>
    </spb>
    <spb s="0">
      <v xml:space="preserve">Wikipedia	</v>
      <v xml:space="preserve">CC-BY-SA	</v>
      <v xml:space="preserve">http://es.wikipedia.org/wiki/Norte_de_Santander	</v>
      <v xml:space="preserve">http://creativecommons.org/licenses/by-sa/3.0/	</v>
    </spb>
    <spb s="1">
      <v>147</v>
      <v>148</v>
      <v>147</v>
      <v>148</v>
      <v>149</v>
      <v>148</v>
      <v>148</v>
      <v>3</v>
      <v>148</v>
    </spb>
    <spb s="0">
      <v xml:space="preserve">Wikipedia	</v>
      <v xml:space="preserve">CC-BY-SA-3.0	</v>
      <v xml:space="preserve">http://es.wikipedia.org/wiki/Norte_de_Santander	</v>
      <v xml:space="preserve">http://creativecommons.org/licenses/by-sa/3.0/	</v>
    </spb>
    <spb s="0">
      <v xml:space="preserve">Wikipedia	Wikipedia	</v>
      <v xml:space="preserve">CC-BY-SA	CC-BY-SA	</v>
      <v xml:space="preserve">http://en.wikipedia.org/wiki/Putumayo_Department	http://es.wikipedia.org/wiki/Putumayo_(Colombia)	</v>
      <v xml:space="preserve">http://creativecommons.org/licenses/by-sa/3.0/	http://creativecommons.org/licenses/by-sa/3.0/	</v>
    </spb>
    <spb s="0">
      <v xml:space="preserve">Wikipedia	</v>
      <v xml:space="preserve">CC-BY-SA	</v>
      <v xml:space="preserve">http://en.wikipedia.org/wiki/Putumayo_Department	</v>
      <v xml:space="preserve">http://creativecommons.org/licenses/by-sa/3.0/	</v>
    </spb>
    <spb s="0">
      <v xml:space="preserve">Wikipedia	</v>
      <v xml:space="preserve">CC-BY-SA	</v>
      <v xml:space="preserve">http://es.wikipedia.org/wiki/Putumayo_(Colombia)	</v>
      <v xml:space="preserve">http://creativecommons.org/licenses/by-sa/3.0/	</v>
    </spb>
    <spb s="15">
      <v>152</v>
      <v>152</v>
      <v>153</v>
      <v>152</v>
      <v>154</v>
      <v>152</v>
      <v>3</v>
    </spb>
    <spb s="17">
      <v>Area</v>
      <v>Image</v>
      <v>Name</v>
      <v>Population</v>
      <v>UniqueName</v>
      <v>VDPID/VSID</v>
      <v>Description</v>
      <v>Country/region</v>
      <v>LearnMoreOnLink</v>
      <v>Largest city</v>
      <v>Housing units</v>
    </spb>
    <spb s="3">
      <v>4</v>
      <v>Name</v>
      <v>LearnMoreOnLink</v>
    </spb>
    <spb s="0">
      <v xml:space="preserve">Wikipedia	</v>
      <v xml:space="preserve">Public domain	</v>
      <v xml:space="preserve">http://es.wikipedia.org/wiki/Putumayo_(Colombia)	</v>
      <v xml:space="preserve">http://en.wikipedia.org/wiki/Public_domain	</v>
    </spb>
    <spb s="0">
      <v xml:space="preserve">Wikipedia	Wikipedia	</v>
      <v xml:space="preserve">CC-BY-SA	CC-BY-SA	</v>
      <v xml:space="preserve">http://en.wikipedia.org/wiki/Quindío_Department	http://es.wikipedia.org/wiki/Quindío	</v>
      <v xml:space="preserve">http://creativecommons.org/licenses/by-sa/3.0/	http://creativecommons.org/licenses/by-sa/3.0/	</v>
    </spb>
    <spb s="0">
      <v xml:space="preserve">Wikipedia	Wikipedia	</v>
      <v xml:space="preserve">CC-BY-SA	CC-BY-SA	</v>
      <v xml:space="preserve">http://es.wikipedia.org/wiki/Quindío	http://zh.wikipedia.org/zh-tw/index.html?curid=1045163	</v>
      <v xml:space="preserve">http://creativecommons.org/licenses/by-sa/3.0/	http://creativecommons.org/licenses/by-sa/3.0/	</v>
    </spb>
    <spb s="0">
      <v xml:space="preserve">Wikipedia	</v>
      <v xml:space="preserve">CC-BY-SA	</v>
      <v xml:space="preserve">http://en.wikipedia.org/wiki/Quindío_Department	</v>
      <v xml:space="preserve">http://creativecommons.org/licenses/by-sa/3.0/	</v>
    </spb>
    <spb s="0">
      <v xml:space="preserve">Wikipedia	</v>
      <v xml:space="preserve">CC-BY-SA	</v>
      <v xml:space="preserve">http://es.wikipedia.org/wiki/Quindío	</v>
      <v xml:space="preserve">http://creativecommons.org/licenses/by-sa/3.0/	</v>
    </spb>
    <spb s="0">
      <v xml:space="preserve">Wikipedia	Wikipedia	Wikipedia	</v>
      <v xml:space="preserve">CC-BY-SA	CC-BY-SA	CC-BY-SA	</v>
      <v xml:space="preserve">http://en.wikipedia.org/wiki/Quindío_Department	http://es.wikipedia.org/wiki/Quindío	http://zh.wikipedia.org/zh-tw/index.html?curid=1045163	</v>
      <v xml:space="preserve">http://creativecommons.org/licenses/by-sa/3.0/	http://creativecommons.org/licenses/by-sa/3.0/	http://creativecommons.org/licenses/by-sa/3.0/	</v>
    </spb>
    <spb s="1">
      <v>159</v>
      <v>160</v>
      <v>161</v>
      <v>160</v>
      <v>162</v>
      <v>163</v>
      <v>163</v>
      <v>3</v>
      <v>163</v>
    </spb>
    <spb s="0">
      <v xml:space="preserve">Wikipedia	</v>
      <v xml:space="preserve">Public domain	</v>
      <v xml:space="preserve">http://es.wikipedia.org/wiki/Quindío	</v>
      <v xml:space="preserve">http://en.wikipedia.org/wiki/Public_domain	</v>
    </spb>
    <spb s="0">
      <v xml:space="preserve">Wikipedia	</v>
      <v xml:space="preserve">CC-BY-SA	</v>
      <v xml:space="preserve">http://en.wikipedia.org/wiki/Risaralda_Department	</v>
      <v xml:space="preserve">http://creativecommons.org/licenses/by-sa/3.0/	</v>
    </spb>
    <spb s="0">
      <v xml:space="preserve">Wikipedia	Wikipedia	</v>
      <v xml:space="preserve">CC-BY-SA	CC-BY-SA	</v>
      <v xml:space="preserve">http://en.wikipedia.org/wiki/Risaralda_Department	http://es.wikipedia.org/wiki/Risaralda	</v>
      <v xml:space="preserve">http://creativecommons.org/licenses/by-sa/3.0/	http://creativecommons.org/licenses/by-sa/3.0/	</v>
    </spb>
    <spb s="0">
      <v xml:space="preserve">Wikipedia	</v>
      <v xml:space="preserve">CC-BY-SA	</v>
      <v xml:space="preserve">http://es.wikipedia.org/wiki/Risaralda	</v>
      <v xml:space="preserve">http://creativecommons.org/licenses/by-sa/3.0/	</v>
    </spb>
    <spb s="1">
      <v>166</v>
      <v>167</v>
      <v>166</v>
      <v>167</v>
      <v>168</v>
      <v>167</v>
      <v>167</v>
      <v>3</v>
      <v>167</v>
    </spb>
    <spb s="0">
      <v xml:space="preserve">Wikipedia	</v>
      <v xml:space="preserve">CC-BY-SA-3.0	</v>
      <v xml:space="preserve">http://es.wikipedia.org/wiki/Risaralda	</v>
      <v xml:space="preserve">http://creativecommons.org/licenses/by-sa/3.0/	</v>
    </spb>
    <spb s="0">
      <v xml:space="preserve">Wikipedia	Wikipedia	</v>
      <v xml:space="preserve">CC-BY-SA	CC-BY-SA	</v>
      <v xml:space="preserve">http://en.wikipedia.org/wiki/Santander_Department	http://es.wikipedia.org/wiki/Santander_(Colombia)	</v>
      <v xml:space="preserve">http://creativecommons.org/licenses/by-sa/3.0/	http://creativecommons.org/licenses/by-sa/3.0/	</v>
    </spb>
    <spb s="0">
      <v xml:space="preserve">Wikipedia	</v>
      <v xml:space="preserve">CC-BY-SA	</v>
      <v xml:space="preserve">http://en.wikipedia.org/wiki/Santander_Department	</v>
      <v xml:space="preserve">http://creativecommons.org/licenses/by-sa/3.0/	</v>
    </spb>
    <spb s="0">
      <v xml:space="preserve">Wikipedia	</v>
      <v xml:space="preserve">CC-BY-SA	</v>
      <v xml:space="preserve">http://es.wikipedia.org/wiki/Santander_(Colombia)	</v>
      <v xml:space="preserve">http://creativecommons.org/licenses/by-sa/3.0/	</v>
    </spb>
    <spb s="1">
      <v>171</v>
      <v>171</v>
      <v>172</v>
      <v>171</v>
      <v>173</v>
      <v>171</v>
      <v>171</v>
      <v>3</v>
      <v>171</v>
    </spb>
    <spb s="0">
      <v xml:space="preserve">Wikipedia	</v>
      <v xml:space="preserve">Public domain	</v>
      <v xml:space="preserve">http://es.wikipedia.org/wiki/Santander_(Colombia)	</v>
      <v xml:space="preserve">http://en.wikipedia.org/wiki/Public_domain	</v>
    </spb>
    <spb s="0">
      <v xml:space="preserve">Wikipedia	</v>
      <v xml:space="preserve">CC-BY-SA	</v>
      <v xml:space="preserve">http://en.wikipedia.org/wiki/Sucre_Department	</v>
      <v xml:space="preserve">http://creativecommons.org/licenses/by-sa/3.0/	</v>
    </spb>
    <spb s="0">
      <v xml:space="preserve">Wikipedia	Wikipedia	</v>
      <v xml:space="preserve">CC-BY-SA	CC-BY-SA	</v>
      <v xml:space="preserve">http://en.wikipedia.org/wiki/Sucre_Department	http://es.wikipedia.org/wiki/Sucre_(Colombia)	</v>
      <v xml:space="preserve">http://creativecommons.org/licenses/by-sa/3.0/	http://creativecommons.org/licenses/by-sa/3.0/	</v>
    </spb>
    <spb s="0">
      <v xml:space="preserve">Wikipedia	</v>
      <v xml:space="preserve">CC-BY-SA	</v>
      <v xml:space="preserve">http://es.wikipedia.org/wiki/Sucre_(Colombia)	</v>
      <v xml:space="preserve">http://creativecommons.org/licenses/by-sa/3.0/	</v>
    </spb>
    <spb s="1">
      <v>176</v>
      <v>177</v>
      <v>176</v>
      <v>177</v>
      <v>178</v>
      <v>177</v>
      <v>177</v>
      <v>3</v>
      <v>177</v>
    </spb>
    <spb s="0">
      <v xml:space="preserve">Wikipedia	</v>
      <v xml:space="preserve">CC BY-SA 3.0	</v>
      <v xml:space="preserve">http://es.wikipedia.org/wiki/Sucre_(Colombia)	</v>
      <v xml:space="preserve">https://creativecommons.org/licenses/by-sa/3.0	</v>
    </spb>
    <spb s="0">
      <v xml:space="preserve">Wikipedia	Wikipedia	</v>
      <v xml:space="preserve">CC-BY-SA	CC-BY-SA	</v>
      <v xml:space="preserve">http://en.wikipedia.org/wiki/Tolima_Department	http://es.wikipedia.org/wiki/Tolima	</v>
      <v xml:space="preserve">http://creativecommons.org/licenses/by-sa/3.0/	http://creativecommons.org/licenses/by-sa/3.0/	</v>
    </spb>
    <spb s="0">
      <v xml:space="preserve">Wikipedia	</v>
      <v xml:space="preserve">CC-BY-SA	</v>
      <v xml:space="preserve">http://en.wikipedia.org/wiki/Tolima_Department	</v>
      <v xml:space="preserve">http://creativecommons.org/licenses/by-sa/3.0/	</v>
    </spb>
    <spb s="0">
      <v xml:space="preserve">Wikipedia	</v>
      <v xml:space="preserve">CC-BY-SA	</v>
      <v xml:space="preserve">http://es.wikipedia.org/wiki/Tolima	</v>
      <v xml:space="preserve">http://creativecommons.org/licenses/by-sa/3.0/	</v>
    </spb>
    <spb s="1">
      <v>181</v>
      <v>181</v>
      <v>182</v>
      <v>181</v>
      <v>183</v>
      <v>181</v>
      <v>181</v>
      <v>3</v>
      <v>181</v>
    </spb>
    <spb s="0">
      <v xml:space="preserve">Wikipedia	</v>
      <v xml:space="preserve">Public domain	</v>
      <v xml:space="preserve">http://es.wikipedia.org/wiki/Tolima	</v>
      <v xml:space="preserve">http://en.wikipedia.org/wiki/Public_domain	</v>
    </spb>
    <spb s="0">
      <v xml:space="preserve">Wikipedia	</v>
      <v xml:space="preserve">CC-BY-SA	</v>
      <v xml:space="preserve">http://en.wikipedia.org/wiki/Valle_del_Cauca_Department	</v>
      <v xml:space="preserve">http://creativecommons.org/licenses/by-sa/3.0/	</v>
    </spb>
    <spb s="0">
      <v xml:space="preserve">Wikipedia	Wikipedia	</v>
      <v xml:space="preserve">CC-BY-SA	CC-BY-SA	</v>
      <v xml:space="preserve">http://en.wikipedia.org/wiki/Valle_del_Cauca_Department	http://es.wikipedia.org/wiki/Valle_del_Cauca	</v>
      <v xml:space="preserve">http://creativecommons.org/licenses/by-sa/3.0/	http://creativecommons.org/licenses/by-sa/3.0/	</v>
    </spb>
    <spb s="0">
      <v xml:space="preserve">Wikipedia	</v>
      <v xml:space="preserve">CC-BY-SA	</v>
      <v xml:space="preserve">http://es.wikipedia.org/wiki/Valle_del_Cauca	</v>
      <v xml:space="preserve">http://creativecommons.org/licenses/by-sa/3.0/	</v>
    </spb>
    <spb s="1">
      <v>186</v>
      <v>187</v>
      <v>186</v>
      <v>187</v>
      <v>188</v>
      <v>187</v>
      <v>187</v>
      <v>3</v>
      <v>187</v>
    </spb>
    <spb s="0">
      <v xml:space="preserve">Wikipedia	</v>
      <v xml:space="preserve">Public domain	</v>
      <v xml:space="preserve">http://es.wikipedia.org/wiki/Valle_del_Cauca	</v>
      <v xml:space="preserve">http://en.wikipedia.org/wiki/Public_domain	</v>
    </spb>
    <spb s="0">
      <v xml:space="preserve">Wikipedia	Wikipedia	</v>
      <v xml:space="preserve">CC-BY-SA	CC-BY-SA	</v>
      <v xml:space="preserve">http://en.wikipedia.org/wiki/Vaupés_Department	http://es.wikipedia.org/wiki/Vaupés	</v>
      <v xml:space="preserve">http://creativecommons.org/licenses/by-sa/3.0/	http://creativecommons.org/licenses/by-sa/3.0/	</v>
    </spb>
    <spb s="0">
      <v xml:space="preserve">Wikipedia	Wikipedia	</v>
      <v xml:space="preserve">CC-BY-SA	CC-BY-SA	</v>
      <v xml:space="preserve">http://es.wikipedia.org/wiki/Vaupés	http://zh.wikipedia.org/zh-tw/index.html?curid=1042954	</v>
      <v xml:space="preserve">http://creativecommons.org/licenses/by-sa/3.0/	http://creativecommons.org/licenses/by-sa/3.0/	</v>
    </spb>
    <spb s="0">
      <v xml:space="preserve">Wikipedia	</v>
      <v xml:space="preserve">CC-BY-SA	</v>
      <v xml:space="preserve">http://en.wikipedia.org/wiki/Vaupés_Department	</v>
      <v xml:space="preserve">http://creativecommons.org/licenses/by-sa/3.0/	</v>
    </spb>
    <spb s="0">
      <v xml:space="preserve">Wikipedia	</v>
      <v xml:space="preserve">CC-BY-SA	</v>
      <v xml:space="preserve">http://es.wikipedia.org/wiki/Vaupés	</v>
      <v xml:space="preserve">http://creativecommons.org/licenses/by-sa/3.0/	</v>
    </spb>
    <spb s="0">
      <v xml:space="preserve">Wikipedia	Wikipedia	Wikipedia	</v>
      <v xml:space="preserve">CC-BY-SA	CC-BY-SA	CC-BY-SA	</v>
      <v xml:space="preserve">http://en.wikipedia.org/wiki/Vaupés_Department	http://es.wikipedia.org/wiki/Vaupés	http://zh.wikipedia.org/zh-tw/index.html?curid=1042954	</v>
      <v xml:space="preserve">http://creativecommons.org/licenses/by-sa/3.0/	http://creativecommons.org/licenses/by-sa/3.0/	http://creativecommons.org/licenses/by-sa/3.0/	</v>
    </spb>
    <spb s="1">
      <v>191</v>
      <v>192</v>
      <v>193</v>
      <v>192</v>
      <v>194</v>
      <v>195</v>
      <v>195</v>
      <v>3</v>
      <v>195</v>
    </spb>
    <spb s="0">
      <v xml:space="preserve">Wikipedia	</v>
      <v xml:space="preserve">CC-BY-SA-3.0	</v>
      <v xml:space="preserve">http://es.wikipedia.org/wiki/Vaupés	</v>
      <v xml:space="preserve">http://creativecommons.org/licenses/by-sa/3.0/	</v>
    </spb>
    <spb s="0">
      <v xml:space="preserve">Wikipedia	</v>
      <v xml:space="preserve">CC-BY-SA	</v>
      <v xml:space="preserve">http://en.wikipedia.org/wiki/Vichada_Department	</v>
      <v xml:space="preserve">http://creativecommons.org/licenses/by-sa/3.0/	</v>
    </spb>
    <spb s="0">
      <v xml:space="preserve">Wikipedia	Wikipedia	</v>
      <v xml:space="preserve">CC-BY-SA	CC-BY-SA	</v>
      <v xml:space="preserve">http://en.wikipedia.org/wiki/Vichada_Department	http://es.wikipedia.org/wiki/Vichada	</v>
      <v xml:space="preserve">http://creativecommons.org/licenses/by-sa/3.0/	http://creativecommons.org/licenses/by-sa/3.0/	</v>
    </spb>
    <spb s="0">
      <v xml:space="preserve">Wikipedia	</v>
      <v xml:space="preserve">CC-BY-SA	</v>
      <v xml:space="preserve">http://es.wikipedia.org/wiki/Vichada	</v>
      <v xml:space="preserve">http://creativecommons.org/licenses/by-sa/3.0/	</v>
    </spb>
    <spb s="11">
      <v>198</v>
      <v>199</v>
      <v>198</v>
      <v>199</v>
      <v>200</v>
      <v>199</v>
      <v>3</v>
      <v>199</v>
    </spb>
    <spb s="0">
      <v xml:space="preserve">Wikipedia	</v>
      <v xml:space="preserve">Public domain	</v>
      <v xml:space="preserve">http://es.wikipedia.org/wiki/Vichada	</v>
      <v xml:space="preserve">http://en.wikipedia.org/wiki/Public_domain	</v>
    </spb>
  </spbData>
</supportingPropertyBags>
</file>

<file path=xl/richData/rdsupportingpropertybagstructure.xml><?xml version="1.0" encoding="utf-8"?>
<spbStructures xmlns="http://schemas.microsoft.com/office/spreadsheetml/2017/richdata2" count="18">
  <s>
    <k n="SourceText" t="s"/>
    <k n="LicenseText" t="s"/>
    <k n="SourceAddress" t="s"/>
    <k n="LicenseAddress" t="s"/>
  </s>
  <s>
    <k n="`Área" t="spb"/>
    <k n="Nombre" t="spb"/>
    <k n="Población" t="spb"/>
    <k n="UniqueName" t="spb"/>
    <k n="Descripción" t="spb"/>
    <k n="País o región" t="spb"/>
    <k n="Ciudad más grande" t="spb"/>
    <k n="Unidades de vivienda" t="spb"/>
    <k n="Capital/ciudad principal" t="spb"/>
  </s>
  <s>
    <k n="Área" t="s"/>
    <k n="Imagen" t="s"/>
    <k n="Nombre" t="s"/>
    <k n="Población" t="s"/>
    <k n="UniqueName" t="s"/>
    <k n="VDPID/VSID" t="s"/>
    <k n="Descripción" t="s"/>
    <k n="País o región" t="s"/>
    <k n="LearnMoreOnLink" t="s"/>
    <k n="Ciudad más grande" t="s"/>
    <k n="Unidades de vivienda" t="s"/>
    <k n="Capital/ciudad principal" t="s"/>
  </s>
  <s>
    <k n="^Order" t="spba"/>
    <k n="TitleProperty" t="s"/>
    <k n="SubTitleProperty" t="s"/>
  </s>
  <s>
    <k n="ShowInCardView" t="b"/>
    <k n="ShowInDotNotation" t="b"/>
    <k n="ShowInAutoComplete" t="b"/>
  </s>
  <s>
    <k n="ShowInDotNotation" t="b"/>
    <k n="ShowInAutoComplete" t="b"/>
  </s>
  <s>
    <k n="UniqueName" t="spb"/>
    <k n="VDPID/VSID" t="spb"/>
    <k n="Descripción" t="spb"/>
    <k n="LearnMoreOnLink" t="spb"/>
  </s>
  <s>
    <k n="Imagen" t="i"/>
    <k n="Nombre" t="i"/>
    <k n="Descripción" t="i"/>
  </s>
  <s>
    <k n="link" t="s"/>
    <k n="logo" t="s"/>
    <k n="name" t="s"/>
  </s>
  <s>
    <k n="`Área" t="s"/>
    <k n="Población" t="s"/>
    <k n="Unidades de vivienda" t="s"/>
  </s>
  <s>
    <k n="_Self" t="i"/>
  </s>
  <s>
    <k n="`Área" t="spb"/>
    <k n="Nombre" t="spb"/>
    <k n="Población" t="spb"/>
    <k n="UniqueName" t="spb"/>
    <k n="Descripción" t="spb"/>
    <k n="País o región" t="spb"/>
    <k n="Unidades de vivienda" t="spb"/>
    <k n="Capital/ciudad principal" t="spb"/>
  </s>
  <s>
    <k n="Área" t="s"/>
    <k n="Imagen" t="s"/>
    <k n="Nombre" t="s"/>
    <k n="Población" t="s"/>
    <k n="UniqueName" t="s"/>
    <k n="VDPID/VSID" t="s"/>
    <k n="Descripción" t="s"/>
    <k n="País o región" t="s"/>
    <k n="Ciudad más grande" t="s"/>
    <k n="Unidades de vivienda" t="s"/>
    <k n="Capital/ciudad principal" t="s"/>
  </s>
  <s>
    <k n="^Order" t="spba"/>
    <k n="TitleProperty" t="s"/>
  </s>
  <s>
    <k n="UniqueName" t="spb"/>
    <k n="VDPID/VSID" t="spb"/>
    <k n="Descripción" t="spb"/>
  </s>
  <s>
    <k n="`Área" t="spb"/>
    <k n="Nombre" t="spb"/>
    <k n="Población" t="spb"/>
    <k n="UniqueName" t="spb"/>
    <k n="Descripción" t="spb"/>
    <k n="País o región" t="spb"/>
    <k n="Unidades de vivienda" t="spb"/>
  </s>
  <s>
    <k n="Área" t="s"/>
    <k n="Imagen" t="s"/>
    <k n="Nombre" t="s"/>
    <k n="Población" t="s"/>
    <k n="UniqueName" t="s"/>
    <k n="VDPID/VSID" t="s"/>
    <k n="Descripción" t="s"/>
    <k n="País o región" t="s"/>
    <k n="LearnMoreOnLink" t="s"/>
    <k n="Unidades de vivienda" t="s"/>
  </s>
  <s>
    <k n="Área" t="s"/>
    <k n="Imagen" t="s"/>
    <k n="Nombre" t="s"/>
    <k n="Población" t="s"/>
    <k n="UniqueName" t="s"/>
    <k n="VDPID/VSID" t="s"/>
    <k n="Descripción" t="s"/>
    <k n="País o región" t="s"/>
    <k n="LearnMoreOnLink" t="s"/>
    <k n="Ciudad más grande" t="s"/>
    <k n="Unidades de vivienda" t="s"/>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1">
    <x:dxf>
      <x:numFmt numFmtId="3" formatCode="#,##0"/>
    </x:dxf>
  </dxfs>
  <richProperties>
    <rPr n="IsHeroField" t="b"/>
    <rPr n="IsTitleField" t="b"/>
    <rPr n="RequiresInlineAttribution" t="b"/>
  </richProperties>
  <richStyles>
    <rSty>
      <rpv i="0">1</rpv>
    </rSty>
    <rSty>
      <rpv i="1">1</rpv>
    </rSty>
    <rSty>
      <rpv i="2">1</rpv>
    </rSty>
    <rSty dxfid="0"/>
  </richStyles>
</richStyleSheet>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8216A-D562-4585-BB0B-6D8EDB39C7A0}">
  <sheetPr codeName="Hoja1"/>
  <dimension ref="A1:Z215"/>
  <sheetViews>
    <sheetView showGridLines="0" tabSelected="1" zoomScaleNormal="100" workbookViewId="0">
      <selection activeCell="J2" sqref="J2:K4"/>
    </sheetView>
  </sheetViews>
  <sheetFormatPr baseColWidth="10" defaultColWidth="11.44140625" defaultRowHeight="14.4" customHeight="1" x14ac:dyDescent="0.2"/>
  <cols>
    <col min="1" max="1" width="25.5546875" style="4" customWidth="1"/>
    <col min="2" max="2" width="11.44140625" style="4"/>
    <col min="3" max="3" width="14.44140625" style="4" customWidth="1"/>
    <col min="4" max="4" width="11.44140625" style="4"/>
    <col min="5" max="5" width="13.44140625" style="4" bestFit="1" customWidth="1"/>
    <col min="6" max="6" width="11.88671875" style="4" customWidth="1"/>
    <col min="7" max="7" width="12.109375" style="4" customWidth="1"/>
    <col min="8" max="8" width="12.44140625" style="4" customWidth="1"/>
    <col min="9" max="16384" width="11.44140625" style="4"/>
  </cols>
  <sheetData>
    <row r="1" spans="1:26" ht="14.4" customHeight="1" thickBot="1" x14ac:dyDescent="0.25"/>
    <row r="2" spans="1:26" ht="14.4" customHeight="1" x14ac:dyDescent="0.2">
      <c r="D2" s="227" t="s">
        <v>100</v>
      </c>
      <c r="E2" s="228"/>
      <c r="F2" s="228"/>
      <c r="G2" s="228"/>
      <c r="H2" s="228"/>
      <c r="I2" s="228"/>
      <c r="J2" s="221" t="str">
        <f>"Dic 25"</f>
        <v>Dic 25</v>
      </c>
      <c r="K2" s="222"/>
    </row>
    <row r="3" spans="1:26" ht="14.4" customHeight="1" x14ac:dyDescent="0.2">
      <c r="D3" s="229"/>
      <c r="E3" s="230"/>
      <c r="F3" s="230"/>
      <c r="G3" s="230"/>
      <c r="H3" s="230"/>
      <c r="I3" s="230"/>
      <c r="J3" s="223"/>
      <c r="K3" s="224"/>
    </row>
    <row r="4" spans="1:26" ht="14.4" customHeight="1" thickBot="1" x14ac:dyDescent="0.25">
      <c r="D4" s="231"/>
      <c r="E4" s="232"/>
      <c r="F4" s="232"/>
      <c r="G4" s="232"/>
      <c r="H4" s="232"/>
      <c r="I4" s="232"/>
      <c r="J4" s="225"/>
      <c r="K4" s="226"/>
    </row>
    <row r="5" spans="1:26" ht="14.4" customHeight="1" thickBot="1" x14ac:dyDescent="0.25">
      <c r="D5" s="218" t="s">
        <v>1187</v>
      </c>
      <c r="E5" s="219"/>
      <c r="F5" s="219"/>
      <c r="G5" s="219"/>
      <c r="H5" s="219"/>
      <c r="I5" s="219"/>
      <c r="J5" s="219"/>
      <c r="K5" s="220"/>
    </row>
    <row r="9" spans="1:26" ht="14.4" customHeight="1" x14ac:dyDescent="0.2">
      <c r="A9" s="7"/>
      <c r="B9" s="50"/>
      <c r="C9" s="50"/>
      <c r="D9" s="50"/>
      <c r="E9" s="50"/>
      <c r="F9" s="50"/>
      <c r="G9" s="50"/>
      <c r="H9" s="50"/>
      <c r="I9" s="50"/>
      <c r="J9" s="50"/>
      <c r="K9" s="50"/>
      <c r="L9" s="50"/>
      <c r="M9" s="50"/>
    </row>
    <row r="10" spans="1:26" s="5" customFormat="1" ht="14.4" customHeight="1" x14ac:dyDescent="0.2">
      <c r="A10" s="233" t="s">
        <v>38</v>
      </c>
      <c r="B10" s="233"/>
      <c r="C10" s="233"/>
      <c r="D10" s="233"/>
      <c r="E10" s="233"/>
      <c r="F10" s="233"/>
      <c r="G10" s="233"/>
      <c r="H10" s="233"/>
      <c r="I10" s="233"/>
      <c r="J10" s="233"/>
      <c r="K10" s="233"/>
      <c r="L10" s="233"/>
      <c r="M10" s="233"/>
      <c r="N10" s="233"/>
    </row>
    <row r="12" spans="1:26" ht="14.4" customHeight="1" x14ac:dyDescent="0.2">
      <c r="A12" s="213" t="s">
        <v>0</v>
      </c>
      <c r="B12" s="215" t="s">
        <v>31</v>
      </c>
      <c r="C12" s="216"/>
      <c r="D12" s="216"/>
      <c r="E12" s="216"/>
      <c r="F12" s="216"/>
      <c r="G12" s="216"/>
      <c r="H12" s="216"/>
      <c r="I12" s="216"/>
      <c r="J12" s="216"/>
      <c r="K12" s="216"/>
      <c r="L12" s="216"/>
      <c r="M12" s="216"/>
      <c r="N12" s="216"/>
      <c r="O12" s="61"/>
      <c r="P12" s="59"/>
      <c r="Q12" s="59"/>
      <c r="R12" s="59"/>
      <c r="S12" s="59"/>
      <c r="T12" s="59"/>
      <c r="U12" s="59"/>
      <c r="V12" s="59"/>
      <c r="W12" s="59"/>
      <c r="X12" s="59"/>
      <c r="Y12" s="59"/>
      <c r="Z12" s="59"/>
    </row>
    <row r="13" spans="1:26" ht="14.4" customHeight="1" x14ac:dyDescent="0.2">
      <c r="A13" s="214"/>
      <c r="B13" s="188" t="s">
        <v>1172</v>
      </c>
      <c r="C13" s="189" t="s">
        <v>1173</v>
      </c>
      <c r="D13" s="189" t="s">
        <v>1174</v>
      </c>
      <c r="E13" s="189" t="s">
        <v>1175</v>
      </c>
      <c r="F13" s="189" t="s">
        <v>1176</v>
      </c>
      <c r="G13" s="189" t="s">
        <v>1177</v>
      </c>
      <c r="H13" s="189" t="s">
        <v>1178</v>
      </c>
      <c r="I13" s="189" t="s">
        <v>1179</v>
      </c>
      <c r="J13" s="189" t="s">
        <v>1180</v>
      </c>
      <c r="K13" s="189" t="s">
        <v>1181</v>
      </c>
      <c r="L13" s="189" t="s">
        <v>1182</v>
      </c>
      <c r="M13" s="189" t="s">
        <v>1185</v>
      </c>
      <c r="N13" s="190" t="s">
        <v>1188</v>
      </c>
      <c r="O13" s="62"/>
      <c r="P13" s="60"/>
      <c r="Q13" s="60"/>
      <c r="R13" s="60"/>
      <c r="S13" s="60"/>
      <c r="T13" s="60"/>
      <c r="U13" s="60"/>
      <c r="V13" s="60"/>
      <c r="W13" s="60"/>
      <c r="X13" s="60"/>
      <c r="Y13" s="60"/>
      <c r="Z13" s="60"/>
    </row>
    <row r="14" spans="1:26" ht="14.4" customHeight="1" x14ac:dyDescent="0.3">
      <c r="A14" s="3" t="s">
        <v>1</v>
      </c>
      <c r="B14" s="84">
        <v>13115205</v>
      </c>
      <c r="C14" s="85">
        <v>12826761</v>
      </c>
      <c r="D14" s="85">
        <v>13323158</v>
      </c>
      <c r="E14" s="85">
        <v>13583737</v>
      </c>
      <c r="F14" s="85">
        <v>13290878</v>
      </c>
      <c r="G14" s="85">
        <v>13569542</v>
      </c>
      <c r="H14" s="85">
        <v>13781213</v>
      </c>
      <c r="I14" s="85">
        <v>13852098</v>
      </c>
      <c r="J14" s="85">
        <v>14009891</v>
      </c>
      <c r="K14" s="85">
        <v>14237250</v>
      </c>
      <c r="L14" s="85">
        <v>14325087</v>
      </c>
      <c r="M14" s="85">
        <v>14239988</v>
      </c>
      <c r="N14" s="86">
        <v>13352360</v>
      </c>
      <c r="O14" s="152"/>
    </row>
    <row r="15" spans="1:26" ht="14.4" customHeight="1" x14ac:dyDescent="0.2">
      <c r="A15" s="1" t="s">
        <v>91</v>
      </c>
      <c r="B15" s="87">
        <v>2017587</v>
      </c>
      <c r="C15" s="88">
        <v>2408955</v>
      </c>
      <c r="D15" s="88">
        <v>1787979</v>
      </c>
      <c r="E15" s="88">
        <v>1675856</v>
      </c>
      <c r="F15" s="88">
        <v>1519116</v>
      </c>
      <c r="G15" s="88">
        <v>1615580</v>
      </c>
      <c r="H15" s="88">
        <v>1643820</v>
      </c>
      <c r="I15" s="88">
        <v>1769866</v>
      </c>
      <c r="J15" s="88">
        <v>1575182</v>
      </c>
      <c r="K15" s="88">
        <v>1633324</v>
      </c>
      <c r="L15" s="88">
        <v>1666441</v>
      </c>
      <c r="M15" s="88">
        <v>1602310</v>
      </c>
      <c r="N15" s="89">
        <v>2006911</v>
      </c>
    </row>
    <row r="16" spans="1:26" ht="14.4" customHeight="1" x14ac:dyDescent="0.2">
      <c r="A16" s="1" t="s">
        <v>92</v>
      </c>
      <c r="B16" s="90">
        <v>3942634</v>
      </c>
      <c r="C16" s="91">
        <v>3886106</v>
      </c>
      <c r="D16" s="91">
        <v>4482813</v>
      </c>
      <c r="E16" s="91">
        <v>4700055</v>
      </c>
      <c r="F16" s="91">
        <v>4579839</v>
      </c>
      <c r="G16" s="91">
        <v>4726153</v>
      </c>
      <c r="H16" s="91">
        <v>4821170</v>
      </c>
      <c r="I16" s="91">
        <v>4756869</v>
      </c>
      <c r="J16" s="91">
        <v>4959100</v>
      </c>
      <c r="K16" s="91">
        <v>5093984</v>
      </c>
      <c r="L16" s="91">
        <v>5073098</v>
      </c>
      <c r="M16" s="91">
        <v>4991787</v>
      </c>
      <c r="N16" s="92">
        <v>3964161</v>
      </c>
    </row>
    <row r="17" spans="1:15" ht="14.4" customHeight="1" x14ac:dyDescent="0.2">
      <c r="A17" s="1" t="s">
        <v>3</v>
      </c>
      <c r="B17" s="90">
        <v>4167892</v>
      </c>
      <c r="C17" s="91">
        <v>3941503</v>
      </c>
      <c r="D17" s="91">
        <v>4178884</v>
      </c>
      <c r="E17" s="91">
        <v>4273382</v>
      </c>
      <c r="F17" s="91">
        <v>4247150</v>
      </c>
      <c r="G17" s="91">
        <v>4288397</v>
      </c>
      <c r="H17" s="91">
        <v>4332352</v>
      </c>
      <c r="I17" s="91">
        <v>4347674</v>
      </c>
      <c r="J17" s="91">
        <v>4406398</v>
      </c>
      <c r="K17" s="91">
        <v>4423786</v>
      </c>
      <c r="L17" s="91">
        <v>4499398</v>
      </c>
      <c r="M17" s="91">
        <v>4491447</v>
      </c>
      <c r="N17" s="92">
        <v>4321408</v>
      </c>
    </row>
    <row r="18" spans="1:15" ht="14.4" customHeight="1" x14ac:dyDescent="0.2">
      <c r="A18" s="1" t="s">
        <v>4</v>
      </c>
      <c r="B18" s="90">
        <v>2149815</v>
      </c>
      <c r="C18" s="91">
        <v>1979094</v>
      </c>
      <c r="D18" s="91">
        <v>2127768</v>
      </c>
      <c r="E18" s="91">
        <v>2157611</v>
      </c>
      <c r="F18" s="91">
        <v>2185423</v>
      </c>
      <c r="G18" s="91">
        <v>2171466</v>
      </c>
      <c r="H18" s="91">
        <v>2062862</v>
      </c>
      <c r="I18" s="91">
        <v>2165644</v>
      </c>
      <c r="J18" s="91">
        <v>2289672</v>
      </c>
      <c r="K18" s="91">
        <v>2293066</v>
      </c>
      <c r="L18" s="91">
        <v>2303861</v>
      </c>
      <c r="M18" s="91">
        <v>2200403</v>
      </c>
      <c r="N18" s="92">
        <v>2220250</v>
      </c>
    </row>
    <row r="19" spans="1:15" ht="14.4" customHeight="1" x14ac:dyDescent="0.2">
      <c r="A19" s="2" t="s">
        <v>5</v>
      </c>
      <c r="B19" s="93">
        <v>837277</v>
      </c>
      <c r="C19" s="94">
        <v>611103</v>
      </c>
      <c r="D19" s="94">
        <v>745714</v>
      </c>
      <c r="E19" s="94">
        <v>776833</v>
      </c>
      <c r="F19" s="94">
        <v>759350</v>
      </c>
      <c r="G19" s="94">
        <v>767946</v>
      </c>
      <c r="H19" s="94">
        <v>921009</v>
      </c>
      <c r="I19" s="94">
        <v>812045</v>
      </c>
      <c r="J19" s="94">
        <v>779539</v>
      </c>
      <c r="K19" s="94">
        <v>793090</v>
      </c>
      <c r="L19" s="94">
        <v>782289</v>
      </c>
      <c r="M19" s="94">
        <v>954041</v>
      </c>
      <c r="N19" s="95">
        <v>839630</v>
      </c>
    </row>
    <row r="20" spans="1:15" ht="14.4" customHeight="1" x14ac:dyDescent="0.3">
      <c r="A20" s="3" t="s">
        <v>2</v>
      </c>
      <c r="B20" s="84">
        <v>2396101</v>
      </c>
      <c r="C20" s="85">
        <v>2227859</v>
      </c>
      <c r="D20" s="85">
        <v>2354096</v>
      </c>
      <c r="E20" s="85">
        <v>2420017</v>
      </c>
      <c r="F20" s="85">
        <v>2352804</v>
      </c>
      <c r="G20" s="85">
        <v>2350011</v>
      </c>
      <c r="H20" s="85">
        <v>2526407</v>
      </c>
      <c r="I20" s="85">
        <v>2548357</v>
      </c>
      <c r="J20" s="85">
        <v>2557708</v>
      </c>
      <c r="K20" s="85">
        <v>2601656</v>
      </c>
      <c r="L20" s="85">
        <v>2622139</v>
      </c>
      <c r="M20" s="85">
        <v>2616738</v>
      </c>
      <c r="N20" s="86">
        <v>2474452</v>
      </c>
      <c r="O20" s="152"/>
    </row>
    <row r="21" spans="1:15" ht="14.4" customHeight="1" x14ac:dyDescent="0.2">
      <c r="A21" s="1" t="s">
        <v>91</v>
      </c>
      <c r="B21" s="87">
        <v>210203</v>
      </c>
      <c r="C21" s="88">
        <v>189962</v>
      </c>
      <c r="D21" s="88">
        <v>199671</v>
      </c>
      <c r="E21" s="88">
        <v>158512</v>
      </c>
      <c r="F21" s="88">
        <v>120553</v>
      </c>
      <c r="G21" s="88">
        <v>136116</v>
      </c>
      <c r="H21" s="88">
        <v>139544</v>
      </c>
      <c r="I21" s="88">
        <v>151687</v>
      </c>
      <c r="J21" s="88">
        <v>144912</v>
      </c>
      <c r="K21" s="88">
        <v>150110</v>
      </c>
      <c r="L21" s="88">
        <v>152570</v>
      </c>
      <c r="M21" s="88">
        <v>152481</v>
      </c>
      <c r="N21" s="89">
        <v>212528</v>
      </c>
    </row>
    <row r="22" spans="1:15" ht="14.4" customHeight="1" x14ac:dyDescent="0.2">
      <c r="A22" s="1" t="s">
        <v>92</v>
      </c>
      <c r="B22" s="90">
        <v>1519625</v>
      </c>
      <c r="C22" s="91">
        <v>1547183</v>
      </c>
      <c r="D22" s="91">
        <v>1578734</v>
      </c>
      <c r="E22" s="91">
        <v>1623724</v>
      </c>
      <c r="F22" s="91">
        <v>1593099</v>
      </c>
      <c r="G22" s="91">
        <v>1580921</v>
      </c>
      <c r="H22" s="91">
        <v>1688172</v>
      </c>
      <c r="I22" s="91">
        <v>1687150</v>
      </c>
      <c r="J22" s="91">
        <v>1692466</v>
      </c>
      <c r="K22" s="91">
        <v>1708215</v>
      </c>
      <c r="L22" s="91">
        <v>1711030</v>
      </c>
      <c r="M22" s="91">
        <v>1693071</v>
      </c>
      <c r="N22" s="92">
        <v>1550099</v>
      </c>
    </row>
    <row r="23" spans="1:15" ht="14.4" customHeight="1" x14ac:dyDescent="0.2">
      <c r="A23" s="1" t="s">
        <v>3</v>
      </c>
      <c r="B23" s="90">
        <v>423987</v>
      </c>
      <c r="C23" s="91">
        <v>317159</v>
      </c>
      <c r="D23" s="91">
        <v>381644</v>
      </c>
      <c r="E23" s="91">
        <v>428497</v>
      </c>
      <c r="F23" s="91">
        <v>430939</v>
      </c>
      <c r="G23" s="91">
        <v>426816</v>
      </c>
      <c r="H23" s="91">
        <v>473340</v>
      </c>
      <c r="I23" s="91">
        <v>477634</v>
      </c>
      <c r="J23" s="91">
        <v>485401</v>
      </c>
      <c r="K23" s="91">
        <v>499594</v>
      </c>
      <c r="L23" s="91">
        <v>507028</v>
      </c>
      <c r="M23" s="91">
        <v>513926</v>
      </c>
      <c r="N23" s="92">
        <v>457571</v>
      </c>
    </row>
    <row r="24" spans="1:15" ht="14.4" customHeight="1" x14ac:dyDescent="0.2">
      <c r="A24" s="1" t="s">
        <v>4</v>
      </c>
      <c r="B24" s="90">
        <v>185299</v>
      </c>
      <c r="C24" s="91">
        <v>130297</v>
      </c>
      <c r="D24" s="91">
        <v>149008</v>
      </c>
      <c r="E24" s="91">
        <v>162410</v>
      </c>
      <c r="F24" s="91">
        <v>161595</v>
      </c>
      <c r="G24" s="91">
        <v>160185</v>
      </c>
      <c r="H24" s="91">
        <v>176542</v>
      </c>
      <c r="I24" s="91">
        <v>180725</v>
      </c>
      <c r="J24" s="91">
        <v>183721</v>
      </c>
      <c r="K24" s="91">
        <v>190600</v>
      </c>
      <c r="L24" s="91">
        <v>196554</v>
      </c>
      <c r="M24" s="91">
        <v>201699</v>
      </c>
      <c r="N24" s="92">
        <v>194786</v>
      </c>
    </row>
    <row r="25" spans="1:15" ht="14.4" customHeight="1" x14ac:dyDescent="0.2">
      <c r="A25" s="2" t="s">
        <v>5</v>
      </c>
      <c r="B25" s="93">
        <v>56987</v>
      </c>
      <c r="C25" s="94">
        <v>43258</v>
      </c>
      <c r="D25" s="94">
        <v>45039</v>
      </c>
      <c r="E25" s="94">
        <v>46874</v>
      </c>
      <c r="F25" s="94">
        <v>46618</v>
      </c>
      <c r="G25" s="94">
        <v>45973</v>
      </c>
      <c r="H25" s="94">
        <v>48809</v>
      </c>
      <c r="I25" s="94">
        <v>51161</v>
      </c>
      <c r="J25" s="94">
        <v>51208</v>
      </c>
      <c r="K25" s="94">
        <v>53137</v>
      </c>
      <c r="L25" s="94">
        <v>54957</v>
      </c>
      <c r="M25" s="94">
        <v>55561</v>
      </c>
      <c r="N25" s="95">
        <v>59468</v>
      </c>
    </row>
    <row r="26" spans="1:15" ht="14.4" customHeight="1" x14ac:dyDescent="0.3">
      <c r="A26" s="3" t="s">
        <v>6</v>
      </c>
      <c r="B26" s="84">
        <v>10719104</v>
      </c>
      <c r="C26" s="85">
        <v>10598902</v>
      </c>
      <c r="D26" s="85">
        <v>10969062</v>
      </c>
      <c r="E26" s="85">
        <v>11163720</v>
      </c>
      <c r="F26" s="85">
        <v>10938074</v>
      </c>
      <c r="G26" s="85">
        <v>11219531</v>
      </c>
      <c r="H26" s="85">
        <v>11254806</v>
      </c>
      <c r="I26" s="85">
        <v>11303741</v>
      </c>
      <c r="J26" s="85">
        <v>11452183</v>
      </c>
      <c r="K26" s="85">
        <v>11635594</v>
      </c>
      <c r="L26" s="85">
        <v>11702948</v>
      </c>
      <c r="M26" s="85">
        <v>11623250</v>
      </c>
      <c r="N26" s="86">
        <v>10877908</v>
      </c>
      <c r="O26" s="152"/>
    </row>
    <row r="27" spans="1:15" ht="14.4" customHeight="1" x14ac:dyDescent="0.2">
      <c r="A27" s="1" t="s">
        <v>91</v>
      </c>
      <c r="B27" s="87">
        <v>1807384</v>
      </c>
      <c r="C27" s="88">
        <v>2218993</v>
      </c>
      <c r="D27" s="88">
        <v>1588308</v>
      </c>
      <c r="E27" s="88">
        <v>1517344</v>
      </c>
      <c r="F27" s="88">
        <v>1398563</v>
      </c>
      <c r="G27" s="88">
        <v>1479464</v>
      </c>
      <c r="H27" s="88">
        <v>1504276</v>
      </c>
      <c r="I27" s="88">
        <v>1618179</v>
      </c>
      <c r="J27" s="88">
        <v>1430270</v>
      </c>
      <c r="K27" s="88">
        <v>1483214</v>
      </c>
      <c r="L27" s="88">
        <v>1513871</v>
      </c>
      <c r="M27" s="88">
        <v>1449829</v>
      </c>
      <c r="N27" s="89">
        <v>1794383</v>
      </c>
    </row>
    <row r="28" spans="1:15" ht="14.4" customHeight="1" x14ac:dyDescent="0.2">
      <c r="A28" s="1" t="s">
        <v>92</v>
      </c>
      <c r="B28" s="90">
        <v>2423009</v>
      </c>
      <c r="C28" s="91">
        <v>2338923</v>
      </c>
      <c r="D28" s="91">
        <v>2904079</v>
      </c>
      <c r="E28" s="91">
        <v>3076331</v>
      </c>
      <c r="F28" s="91">
        <v>2986740</v>
      </c>
      <c r="G28" s="91">
        <v>3145232</v>
      </c>
      <c r="H28" s="91">
        <v>3132998</v>
      </c>
      <c r="I28" s="91">
        <v>3069719</v>
      </c>
      <c r="J28" s="91">
        <v>3266634</v>
      </c>
      <c r="K28" s="91">
        <v>3385769</v>
      </c>
      <c r="L28" s="91">
        <v>3362068</v>
      </c>
      <c r="M28" s="91">
        <v>3298716</v>
      </c>
      <c r="N28" s="92">
        <v>2414062</v>
      </c>
    </row>
    <row r="29" spans="1:15" ht="14.4" customHeight="1" x14ac:dyDescent="0.2">
      <c r="A29" s="1" t="s">
        <v>3</v>
      </c>
      <c r="B29" s="90">
        <v>3743905</v>
      </c>
      <c r="C29" s="91">
        <v>3624344</v>
      </c>
      <c r="D29" s="91">
        <v>3797240</v>
      </c>
      <c r="E29" s="91">
        <v>3844885</v>
      </c>
      <c r="F29" s="91">
        <v>3816211</v>
      </c>
      <c r="G29" s="91">
        <v>3861581</v>
      </c>
      <c r="H29" s="91">
        <v>3859012</v>
      </c>
      <c r="I29" s="91">
        <v>3870040</v>
      </c>
      <c r="J29" s="91">
        <v>3920997</v>
      </c>
      <c r="K29" s="91">
        <v>3924192</v>
      </c>
      <c r="L29" s="91">
        <v>3992370</v>
      </c>
      <c r="M29" s="91">
        <v>3977521</v>
      </c>
      <c r="N29" s="92">
        <v>3863837</v>
      </c>
    </row>
    <row r="30" spans="1:15" ht="14.4" customHeight="1" x14ac:dyDescent="0.2">
      <c r="A30" s="1" t="s">
        <v>4</v>
      </c>
      <c r="B30" s="90">
        <v>1964516</v>
      </c>
      <c r="C30" s="91">
        <v>1848797</v>
      </c>
      <c r="D30" s="91">
        <v>1978760</v>
      </c>
      <c r="E30" s="91">
        <v>1995201</v>
      </c>
      <c r="F30" s="91">
        <v>2023828</v>
      </c>
      <c r="G30" s="91">
        <v>2011281</v>
      </c>
      <c r="H30" s="91">
        <v>1886320</v>
      </c>
      <c r="I30" s="91">
        <v>1984919</v>
      </c>
      <c r="J30" s="91">
        <v>2105951</v>
      </c>
      <c r="K30" s="91">
        <v>2102466</v>
      </c>
      <c r="L30" s="91">
        <v>2107307</v>
      </c>
      <c r="M30" s="91">
        <v>1998704</v>
      </c>
      <c r="N30" s="92">
        <v>2025464</v>
      </c>
    </row>
    <row r="31" spans="1:15" ht="14.4" customHeight="1" x14ac:dyDescent="0.2">
      <c r="A31" s="2" t="s">
        <v>5</v>
      </c>
      <c r="B31" s="93">
        <v>780290</v>
      </c>
      <c r="C31" s="94">
        <v>567845</v>
      </c>
      <c r="D31" s="94">
        <v>700675</v>
      </c>
      <c r="E31" s="94">
        <v>729959</v>
      </c>
      <c r="F31" s="94">
        <v>712732</v>
      </c>
      <c r="G31" s="94">
        <v>721973</v>
      </c>
      <c r="H31" s="94">
        <v>872200</v>
      </c>
      <c r="I31" s="94">
        <v>760884</v>
      </c>
      <c r="J31" s="94">
        <v>728331</v>
      </c>
      <c r="K31" s="94">
        <v>739953</v>
      </c>
      <c r="L31" s="94">
        <v>727332</v>
      </c>
      <c r="M31" s="94">
        <v>898480</v>
      </c>
      <c r="N31" s="95">
        <v>780162</v>
      </c>
    </row>
    <row r="32" spans="1:15" ht="14.4" customHeight="1" x14ac:dyDescent="0.3">
      <c r="A32" s="3" t="s">
        <v>32</v>
      </c>
      <c r="B32" s="84">
        <v>9107705</v>
      </c>
      <c r="C32" s="85">
        <v>9078384</v>
      </c>
      <c r="D32" s="85">
        <v>9259968</v>
      </c>
      <c r="E32" s="85">
        <v>9311012</v>
      </c>
      <c r="F32" s="85">
        <v>9042993</v>
      </c>
      <c r="G32" s="85">
        <v>9299242</v>
      </c>
      <c r="H32" s="85">
        <v>9337994</v>
      </c>
      <c r="I32" s="85">
        <v>9516210</v>
      </c>
      <c r="J32" s="85">
        <v>9513328</v>
      </c>
      <c r="K32" s="85">
        <v>9615566</v>
      </c>
      <c r="L32" s="85">
        <v>9651254</v>
      </c>
      <c r="M32" s="85">
        <v>9620519</v>
      </c>
      <c r="N32" s="86">
        <v>9349509</v>
      </c>
      <c r="O32" s="152"/>
    </row>
    <row r="33" spans="1:14" ht="14.4" customHeight="1" x14ac:dyDescent="0.2">
      <c r="A33" s="1" t="s">
        <v>91</v>
      </c>
      <c r="B33" s="87">
        <v>1740446</v>
      </c>
      <c r="C33" s="88">
        <v>2132346</v>
      </c>
      <c r="D33" s="88">
        <v>1517668</v>
      </c>
      <c r="E33" s="88">
        <v>1460726</v>
      </c>
      <c r="F33" s="88">
        <v>1339719</v>
      </c>
      <c r="G33" s="88">
        <v>1426156</v>
      </c>
      <c r="H33" s="88">
        <v>1438914</v>
      </c>
      <c r="I33" s="88">
        <v>1567698</v>
      </c>
      <c r="J33" s="88">
        <v>1383764</v>
      </c>
      <c r="K33" s="88">
        <v>1451488</v>
      </c>
      <c r="L33" s="88">
        <v>1468881</v>
      </c>
      <c r="M33" s="88">
        <v>1396436</v>
      </c>
      <c r="N33" s="89">
        <v>1733107</v>
      </c>
    </row>
    <row r="34" spans="1:14" ht="14.4" customHeight="1" x14ac:dyDescent="0.2">
      <c r="A34" s="1" t="s">
        <v>92</v>
      </c>
      <c r="B34" s="90">
        <v>1873274</v>
      </c>
      <c r="C34" s="91">
        <v>1857731</v>
      </c>
      <c r="D34" s="91">
        <v>2260647</v>
      </c>
      <c r="E34" s="91">
        <v>2289228</v>
      </c>
      <c r="F34" s="91">
        <v>2160311</v>
      </c>
      <c r="G34" s="91">
        <v>2275712</v>
      </c>
      <c r="H34" s="91">
        <v>2290724</v>
      </c>
      <c r="I34" s="91">
        <v>2329032</v>
      </c>
      <c r="J34" s="91">
        <v>2392776</v>
      </c>
      <c r="K34" s="91">
        <v>2429010</v>
      </c>
      <c r="L34" s="91">
        <v>2402322</v>
      </c>
      <c r="M34" s="91">
        <v>2389134</v>
      </c>
      <c r="N34" s="92">
        <v>1963794</v>
      </c>
    </row>
    <row r="35" spans="1:14" ht="14.4" customHeight="1" x14ac:dyDescent="0.2">
      <c r="A35" s="1" t="s">
        <v>3</v>
      </c>
      <c r="B35" s="90">
        <v>3535055</v>
      </c>
      <c r="C35" s="91">
        <v>3375147</v>
      </c>
      <c r="D35" s="91">
        <v>3624250</v>
      </c>
      <c r="E35" s="91">
        <v>3668330</v>
      </c>
      <c r="F35" s="91">
        <v>3637252</v>
      </c>
      <c r="G35" s="91">
        <v>3690912</v>
      </c>
      <c r="H35" s="91">
        <v>3683102</v>
      </c>
      <c r="I35" s="91">
        <v>3686934</v>
      </c>
      <c r="J35" s="91">
        <v>3741775</v>
      </c>
      <c r="K35" s="91">
        <v>3746710</v>
      </c>
      <c r="L35" s="91">
        <v>3800594</v>
      </c>
      <c r="M35" s="91">
        <v>3804779</v>
      </c>
      <c r="N35" s="92">
        <v>3655705</v>
      </c>
    </row>
    <row r="36" spans="1:14" ht="14.4" customHeight="1" x14ac:dyDescent="0.2">
      <c r="A36" s="1" t="s">
        <v>4</v>
      </c>
      <c r="B36" s="90">
        <v>1440637</v>
      </c>
      <c r="C36" s="91">
        <v>1317083</v>
      </c>
      <c r="D36" s="91">
        <v>1418710</v>
      </c>
      <c r="E36" s="91">
        <v>1434092</v>
      </c>
      <c r="F36" s="91">
        <v>1458862</v>
      </c>
      <c r="G36" s="91">
        <v>1463445</v>
      </c>
      <c r="H36" s="91">
        <v>1440593</v>
      </c>
      <c r="I36" s="91">
        <v>1479260</v>
      </c>
      <c r="J36" s="91">
        <v>1537394</v>
      </c>
      <c r="K36" s="91">
        <v>1526871</v>
      </c>
      <c r="L36" s="91">
        <v>1522320</v>
      </c>
      <c r="M36" s="91">
        <v>1546231</v>
      </c>
      <c r="N36" s="92">
        <v>1491077</v>
      </c>
    </row>
    <row r="37" spans="1:14" ht="14.4" customHeight="1" x14ac:dyDescent="0.2">
      <c r="A37" s="2" t="s">
        <v>5</v>
      </c>
      <c r="B37" s="93">
        <v>518293</v>
      </c>
      <c r="C37" s="94">
        <v>396077</v>
      </c>
      <c r="D37" s="94">
        <v>438693</v>
      </c>
      <c r="E37" s="94">
        <v>458636</v>
      </c>
      <c r="F37" s="94">
        <v>446849</v>
      </c>
      <c r="G37" s="94">
        <v>443017</v>
      </c>
      <c r="H37" s="94">
        <v>484661</v>
      </c>
      <c r="I37" s="94">
        <v>453286</v>
      </c>
      <c r="J37" s="94">
        <v>457619</v>
      </c>
      <c r="K37" s="94">
        <v>461487</v>
      </c>
      <c r="L37" s="94">
        <v>457137</v>
      </c>
      <c r="M37" s="94">
        <v>483939</v>
      </c>
      <c r="N37" s="95">
        <v>505826</v>
      </c>
    </row>
    <row r="38" spans="1:14" ht="14.4" customHeight="1" x14ac:dyDescent="0.2">
      <c r="A38" s="6"/>
      <c r="B38" s="19"/>
      <c r="C38" s="19"/>
      <c r="D38" s="19"/>
      <c r="E38" s="19"/>
      <c r="F38" s="19"/>
      <c r="G38" s="19"/>
      <c r="H38" s="19"/>
      <c r="I38" s="19"/>
      <c r="J38" s="19"/>
      <c r="K38" s="19"/>
      <c r="L38" s="19"/>
      <c r="M38" s="19"/>
      <c r="N38" s="19"/>
    </row>
    <row r="39" spans="1:14" ht="14.4" customHeight="1" x14ac:dyDescent="0.2">
      <c r="C39" s="18"/>
    </row>
    <row r="40" spans="1:14" ht="14.4" customHeight="1" x14ac:dyDescent="0.2">
      <c r="A40" s="213" t="s">
        <v>0</v>
      </c>
      <c r="B40" s="215" t="s">
        <v>29</v>
      </c>
      <c r="C40" s="216"/>
      <c r="D40" s="216"/>
      <c r="E40" s="216"/>
      <c r="F40" s="216"/>
      <c r="G40" s="216"/>
      <c r="H40" s="216"/>
      <c r="I40" s="216"/>
      <c r="J40" s="216"/>
      <c r="K40" s="216"/>
      <c r="L40" s="216"/>
      <c r="M40" s="217"/>
    </row>
    <row r="41" spans="1:14" ht="14.4" customHeight="1" x14ac:dyDescent="0.2">
      <c r="A41" s="214"/>
      <c r="B41" s="96" t="s">
        <v>1173</v>
      </c>
      <c r="C41" s="97" t="s">
        <v>1174</v>
      </c>
      <c r="D41" s="97" t="s">
        <v>1175</v>
      </c>
      <c r="E41" s="97" t="s">
        <v>1176</v>
      </c>
      <c r="F41" s="97" t="s">
        <v>1177</v>
      </c>
      <c r="G41" s="97" t="s">
        <v>1178</v>
      </c>
      <c r="H41" s="97" t="s">
        <v>1179</v>
      </c>
      <c r="I41" s="97" t="s">
        <v>1180</v>
      </c>
      <c r="J41" s="97" t="s">
        <v>1181</v>
      </c>
      <c r="K41" s="97" t="s">
        <v>1182</v>
      </c>
      <c r="L41" s="97" t="s">
        <v>1185</v>
      </c>
      <c r="M41" s="98" t="s">
        <v>1188</v>
      </c>
    </row>
    <row r="42" spans="1:14" ht="14.4" customHeight="1" x14ac:dyDescent="0.2">
      <c r="A42" s="3" t="s">
        <v>1</v>
      </c>
      <c r="B42" s="99">
        <v>-2.199309884977017E-2</v>
      </c>
      <c r="C42" s="100">
        <v>3.8700105194132799E-2</v>
      </c>
      <c r="D42" s="100">
        <v>1.9558350955531715E-2</v>
      </c>
      <c r="E42" s="100">
        <v>-2.1559531077493622E-2</v>
      </c>
      <c r="F42" s="100">
        <v>2.0966560674170659E-2</v>
      </c>
      <c r="G42" s="100">
        <v>1.5598978948589422E-2</v>
      </c>
      <c r="H42" s="100">
        <v>5.1435965760053201E-3</v>
      </c>
      <c r="I42" s="100">
        <v>1.1391270838540126E-2</v>
      </c>
      <c r="J42" s="100">
        <v>1.6228463162204474E-2</v>
      </c>
      <c r="K42" s="100">
        <v>6.1695200969288308E-3</v>
      </c>
      <c r="L42" s="100">
        <v>-5.9405572894600921E-3</v>
      </c>
      <c r="M42" s="101">
        <v>-6.2333479494505191E-2</v>
      </c>
    </row>
    <row r="43" spans="1:14" ht="14.4" customHeight="1" x14ac:dyDescent="0.2">
      <c r="A43" s="1" t="s">
        <v>91</v>
      </c>
      <c r="B43" s="102">
        <v>0.19397825223893692</v>
      </c>
      <c r="C43" s="103">
        <v>-0.2577781652210191</v>
      </c>
      <c r="D43" s="103">
        <v>-6.2709349494596972E-2</v>
      </c>
      <c r="E43" s="103">
        <v>-9.3528322242483836E-2</v>
      </c>
      <c r="F43" s="103">
        <v>6.3500088209195352E-2</v>
      </c>
      <c r="G43" s="103">
        <v>1.7479790539620448E-2</v>
      </c>
      <c r="H43" s="103">
        <v>7.6678711781095255E-2</v>
      </c>
      <c r="I43" s="103">
        <v>-0.10999928808169658</v>
      </c>
      <c r="J43" s="103">
        <v>3.6911290250904338E-2</v>
      </c>
      <c r="K43" s="103">
        <v>2.0275830147600843E-2</v>
      </c>
      <c r="L43" s="103">
        <v>-3.8483810707969857E-2</v>
      </c>
      <c r="M43" s="104">
        <v>0.25251106215401514</v>
      </c>
    </row>
    <row r="44" spans="1:14" ht="14.4" customHeight="1" x14ac:dyDescent="0.2">
      <c r="A44" s="1" t="s">
        <v>92</v>
      </c>
      <c r="B44" s="105">
        <v>-1.4337623020549207E-2</v>
      </c>
      <c r="C44" s="106">
        <v>0.15354882239444834</v>
      </c>
      <c r="D44" s="106">
        <v>4.8461089052788953E-2</v>
      </c>
      <c r="E44" s="106">
        <v>-2.5577573028400732E-2</v>
      </c>
      <c r="F44" s="106">
        <v>3.1947411251792915E-2</v>
      </c>
      <c r="G44" s="106">
        <v>2.0104512062982301E-2</v>
      </c>
      <c r="H44" s="106">
        <v>-1.3337218973817559E-2</v>
      </c>
      <c r="I44" s="106">
        <v>4.2513468417986706E-2</v>
      </c>
      <c r="J44" s="106">
        <v>2.7199290193785162E-2</v>
      </c>
      <c r="K44" s="106">
        <v>-4.1001306639361253E-3</v>
      </c>
      <c r="L44" s="106">
        <v>-1.6027878822762739E-2</v>
      </c>
      <c r="M44" s="107">
        <v>-0.20586335114058352</v>
      </c>
    </row>
    <row r="45" spans="1:14" ht="14.4" customHeight="1" x14ac:dyDescent="0.2">
      <c r="A45" s="1" t="s">
        <v>3</v>
      </c>
      <c r="B45" s="105">
        <v>-5.4317386343024243E-2</v>
      </c>
      <c r="C45" s="106">
        <v>6.0226010230107652E-2</v>
      </c>
      <c r="D45" s="106">
        <v>2.261321443715595E-2</v>
      </c>
      <c r="E45" s="106">
        <v>-6.1384636337214879E-3</v>
      </c>
      <c r="F45" s="106">
        <v>9.7116890149865197E-3</v>
      </c>
      <c r="G45" s="106">
        <v>1.0249750664409103E-2</v>
      </c>
      <c r="H45" s="106">
        <v>3.5366470683822551E-3</v>
      </c>
      <c r="I45" s="106">
        <v>1.3506992474596762E-2</v>
      </c>
      <c r="J45" s="106">
        <v>3.946080222440188E-3</v>
      </c>
      <c r="K45" s="106">
        <v>1.7092146862438644E-2</v>
      </c>
      <c r="L45" s="106">
        <v>-1.7671252909833715E-3</v>
      </c>
      <c r="M45" s="107">
        <v>-3.7858400644602955E-2</v>
      </c>
    </row>
    <row r="46" spans="1:14" ht="14.4" customHeight="1" x14ac:dyDescent="0.2">
      <c r="A46" s="1" t="s">
        <v>4</v>
      </c>
      <c r="B46" s="105">
        <v>-7.9411949400297235E-2</v>
      </c>
      <c r="C46" s="106">
        <v>7.5122252909664719E-2</v>
      </c>
      <c r="D46" s="106">
        <v>1.4025495260761512E-2</v>
      </c>
      <c r="E46" s="106">
        <v>1.2890182706706631E-2</v>
      </c>
      <c r="F46" s="106">
        <v>-6.3864066590312261E-3</v>
      </c>
      <c r="G46" s="106">
        <v>-5.0014137914201742E-2</v>
      </c>
      <c r="H46" s="106">
        <v>4.9824951935708739E-2</v>
      </c>
      <c r="I46" s="106">
        <v>5.7270724089462537E-2</v>
      </c>
      <c r="J46" s="106">
        <v>1.4823083830347752E-3</v>
      </c>
      <c r="K46" s="106">
        <v>4.7076708651211958E-3</v>
      </c>
      <c r="L46" s="106">
        <v>-4.4906355027495147E-2</v>
      </c>
      <c r="M46" s="107">
        <v>9.0197113892318808E-3</v>
      </c>
    </row>
    <row r="47" spans="1:14" ht="14.4" customHeight="1" x14ac:dyDescent="0.2">
      <c r="A47" s="2" t="s">
        <v>5</v>
      </c>
      <c r="B47" s="108">
        <v>-0.27013043473068055</v>
      </c>
      <c r="C47" s="109">
        <v>0.22027546911077184</v>
      </c>
      <c r="D47" s="109">
        <v>4.1730475758802975E-2</v>
      </c>
      <c r="E47" s="109">
        <v>-2.2505480585917437E-2</v>
      </c>
      <c r="F47" s="109">
        <v>1.1320208072693752E-2</v>
      </c>
      <c r="G47" s="109">
        <v>0.19931479557156362</v>
      </c>
      <c r="H47" s="109">
        <v>-0.11830937591272181</v>
      </c>
      <c r="I47" s="109">
        <v>-4.0029801304114918E-2</v>
      </c>
      <c r="J47" s="109">
        <v>1.7383350929203029E-2</v>
      </c>
      <c r="K47" s="109">
        <v>-1.3618883102800438E-2</v>
      </c>
      <c r="L47" s="109">
        <v>0.21955057529889849</v>
      </c>
      <c r="M47" s="110">
        <v>-0.11992251905316438</v>
      </c>
    </row>
    <row r="48" spans="1:14" ht="14.4" customHeight="1" x14ac:dyDescent="0.2">
      <c r="A48" s="3" t="s">
        <v>2</v>
      </c>
      <c r="B48" s="111">
        <v>-7.0214903294977968E-2</v>
      </c>
      <c r="C48" s="112">
        <v>5.6662921666047986E-2</v>
      </c>
      <c r="D48" s="112">
        <v>2.8002681284025801E-2</v>
      </c>
      <c r="E48" s="112">
        <v>-2.7773771837139988E-2</v>
      </c>
      <c r="F48" s="112">
        <v>-1.1870942075923026E-3</v>
      </c>
      <c r="G48" s="112">
        <v>7.5061776306578995E-2</v>
      </c>
      <c r="H48" s="112">
        <v>8.6882279854354431E-3</v>
      </c>
      <c r="I48" s="112">
        <v>3.6694230831865395E-3</v>
      </c>
      <c r="J48" s="112">
        <v>1.7182571270840923E-2</v>
      </c>
      <c r="K48" s="112">
        <v>7.8730623879559782E-3</v>
      </c>
      <c r="L48" s="112">
        <v>-2.0597687613051786E-3</v>
      </c>
      <c r="M48" s="113">
        <v>-5.4375332952706766E-2</v>
      </c>
    </row>
    <row r="49" spans="1:13" ht="14.4" customHeight="1" x14ac:dyDescent="0.2">
      <c r="A49" s="1" t="s">
        <v>91</v>
      </c>
      <c r="B49" s="105">
        <v>-9.6292631408685894E-2</v>
      </c>
      <c r="C49" s="106">
        <v>5.1110222044408883E-2</v>
      </c>
      <c r="D49" s="106">
        <v>-0.20613409057900245</v>
      </c>
      <c r="E49" s="106">
        <v>-0.23947082870697486</v>
      </c>
      <c r="F49" s="106">
        <v>0.1290967458296351</v>
      </c>
      <c r="G49" s="106">
        <v>2.5184401539863059E-2</v>
      </c>
      <c r="H49" s="106">
        <v>8.701914808232529E-2</v>
      </c>
      <c r="I49" s="106">
        <v>-4.4664341703639733E-2</v>
      </c>
      <c r="J49" s="106">
        <v>3.5870045268852818E-2</v>
      </c>
      <c r="K49" s="106">
        <v>1.6387982146425954E-2</v>
      </c>
      <c r="L49" s="106">
        <v>-5.8333879530707213E-4</v>
      </c>
      <c r="M49" s="107">
        <v>0.39379988326414439</v>
      </c>
    </row>
    <row r="50" spans="1:13" ht="14.4" customHeight="1" x14ac:dyDescent="0.2">
      <c r="A50" s="1" t="s">
        <v>92</v>
      </c>
      <c r="B50" s="105">
        <v>1.8134737188451096E-2</v>
      </c>
      <c r="C50" s="106">
        <v>2.0392545678177696E-2</v>
      </c>
      <c r="D50" s="106">
        <v>2.8497517631215899E-2</v>
      </c>
      <c r="E50" s="106">
        <v>-1.8860964055467555E-2</v>
      </c>
      <c r="F50" s="106">
        <v>-7.6442204784511192E-3</v>
      </c>
      <c r="G50" s="106">
        <v>6.7840834551505108E-2</v>
      </c>
      <c r="H50" s="106">
        <v>-6.0538855045575921E-4</v>
      </c>
      <c r="I50" s="106">
        <v>3.1508757371899359E-3</v>
      </c>
      <c r="J50" s="106">
        <v>9.3053567988958131E-3</v>
      </c>
      <c r="K50" s="106">
        <v>1.6479190265862318E-3</v>
      </c>
      <c r="L50" s="106">
        <v>-1.0496017018988562E-2</v>
      </c>
      <c r="M50" s="107">
        <v>-8.4445365847031814E-2</v>
      </c>
    </row>
    <row r="51" spans="1:13" ht="14.4" customHeight="1" x14ac:dyDescent="0.2">
      <c r="A51" s="1" t="s">
        <v>3</v>
      </c>
      <c r="B51" s="105">
        <v>-0.25196055539438711</v>
      </c>
      <c r="C51" s="106">
        <v>0.20332073187265692</v>
      </c>
      <c r="D51" s="106">
        <v>0.12276624288604039</v>
      </c>
      <c r="E51" s="106">
        <v>5.6989897245488296E-3</v>
      </c>
      <c r="F51" s="106">
        <v>-9.5674793880340375E-3</v>
      </c>
      <c r="G51" s="106">
        <v>0.10900247413405308</v>
      </c>
      <c r="H51" s="106">
        <v>9.0717032154476705E-3</v>
      </c>
      <c r="I51" s="106">
        <v>1.6261405176348418E-2</v>
      </c>
      <c r="J51" s="106">
        <v>2.9239741986522485E-2</v>
      </c>
      <c r="K51" s="106">
        <v>1.48800826270932E-2</v>
      </c>
      <c r="L51" s="106">
        <v>1.3604771334127503E-2</v>
      </c>
      <c r="M51" s="107">
        <v>-0.10965586485213824</v>
      </c>
    </row>
    <row r="52" spans="1:13" ht="14.4" customHeight="1" x14ac:dyDescent="0.2">
      <c r="A52" s="1" t="s">
        <v>4</v>
      </c>
      <c r="B52" s="105">
        <v>-0.29682836928423789</v>
      </c>
      <c r="C52" s="106">
        <v>0.14360269231064415</v>
      </c>
      <c r="D52" s="106">
        <v>8.9941479652099213E-2</v>
      </c>
      <c r="E52" s="106">
        <v>-5.0181639061634134E-3</v>
      </c>
      <c r="F52" s="106">
        <v>-8.7255174974473215E-3</v>
      </c>
      <c r="G52" s="106">
        <v>0.10211318163373599</v>
      </c>
      <c r="H52" s="106">
        <v>2.3694078462915342E-2</v>
      </c>
      <c r="I52" s="106">
        <v>1.6577673260478629E-2</v>
      </c>
      <c r="J52" s="106">
        <v>3.7442644009122526E-2</v>
      </c>
      <c r="K52" s="106">
        <v>3.1238195173137459E-2</v>
      </c>
      <c r="L52" s="106">
        <v>2.6176012698800329E-2</v>
      </c>
      <c r="M52" s="107">
        <v>-3.4273843697787298E-2</v>
      </c>
    </row>
    <row r="53" spans="1:13" ht="14.4" customHeight="1" x14ac:dyDescent="0.2">
      <c r="A53" s="2" t="s">
        <v>5</v>
      </c>
      <c r="B53" s="105">
        <v>-0.24091459455665326</v>
      </c>
      <c r="C53" s="106">
        <v>4.1171575199963013E-2</v>
      </c>
      <c r="D53" s="106">
        <v>4.0742467639157176E-2</v>
      </c>
      <c r="E53" s="106">
        <v>-5.4614498442633443E-3</v>
      </c>
      <c r="F53" s="106">
        <v>-1.3835857394139603E-2</v>
      </c>
      <c r="G53" s="106">
        <v>6.1688382311356663E-2</v>
      </c>
      <c r="H53" s="106">
        <v>4.8187834210903724E-2</v>
      </c>
      <c r="I53" s="106">
        <v>9.1866851703445982E-4</v>
      </c>
      <c r="J53" s="106">
        <v>3.7669895328854869E-2</v>
      </c>
      <c r="K53" s="106">
        <v>3.4251086813331576E-2</v>
      </c>
      <c r="L53" s="106">
        <v>1.0990410684717143E-2</v>
      </c>
      <c r="M53" s="107">
        <v>7.0319108727344717E-2</v>
      </c>
    </row>
    <row r="54" spans="1:13" ht="14.4" customHeight="1" x14ac:dyDescent="0.2">
      <c r="A54" s="3" t="s">
        <v>6</v>
      </c>
      <c r="B54" s="114">
        <v>-1.1213810408034104E-2</v>
      </c>
      <c r="C54" s="115">
        <v>3.492437235479675E-2</v>
      </c>
      <c r="D54" s="115">
        <v>1.7746093512827257E-2</v>
      </c>
      <c r="E54" s="115">
        <v>-2.0212438147857524E-2</v>
      </c>
      <c r="F54" s="115">
        <v>2.5731861020505072E-2</v>
      </c>
      <c r="G54" s="115">
        <v>3.1440708172204347E-3</v>
      </c>
      <c r="H54" s="115">
        <v>4.347920346205879E-3</v>
      </c>
      <c r="I54" s="115">
        <v>1.3132112634215522E-2</v>
      </c>
      <c r="J54" s="115">
        <v>1.6015374536016407E-2</v>
      </c>
      <c r="K54" s="115">
        <v>5.7886172377619918E-3</v>
      </c>
      <c r="L54" s="115">
        <v>-6.8100789647189755E-3</v>
      </c>
      <c r="M54" s="116">
        <v>-6.412509410018713E-2</v>
      </c>
    </row>
    <row r="55" spans="1:13" ht="14.4" customHeight="1" x14ac:dyDescent="0.2">
      <c r="A55" s="1" t="s">
        <v>91</v>
      </c>
      <c r="B55" s="105">
        <v>0.2277374370913984</v>
      </c>
      <c r="C55" s="106">
        <v>-0.28422126613288101</v>
      </c>
      <c r="D55" s="106">
        <v>-4.4678991732082188E-2</v>
      </c>
      <c r="E55" s="106">
        <v>-7.8282182550562032E-2</v>
      </c>
      <c r="F55" s="106">
        <v>5.7845803156525662E-2</v>
      </c>
      <c r="G55" s="106">
        <v>1.6770938664273007E-2</v>
      </c>
      <c r="H55" s="106">
        <v>7.5719482329040688E-2</v>
      </c>
      <c r="I55" s="106">
        <v>-0.11612374156381958</v>
      </c>
      <c r="J55" s="106">
        <v>3.7016787040209193E-2</v>
      </c>
      <c r="K55" s="106">
        <v>2.0669303283275372E-2</v>
      </c>
      <c r="L55" s="106">
        <v>-4.2303472356627479E-2</v>
      </c>
      <c r="M55" s="107">
        <v>0.23765147476012688</v>
      </c>
    </row>
    <row r="56" spans="1:13" ht="14.4" customHeight="1" x14ac:dyDescent="0.2">
      <c r="A56" s="1" t="s">
        <v>92</v>
      </c>
      <c r="B56" s="105">
        <v>-3.4703131519527995E-2</v>
      </c>
      <c r="C56" s="106">
        <v>0.24163087027661878</v>
      </c>
      <c r="D56" s="106">
        <v>5.9313813432761299E-2</v>
      </c>
      <c r="E56" s="106">
        <v>-2.9122678931493392E-2</v>
      </c>
      <c r="F56" s="106">
        <v>5.3065214916598033E-2</v>
      </c>
      <c r="G56" s="106">
        <v>-3.8896971670134349E-3</v>
      </c>
      <c r="H56" s="106">
        <v>-2.019758710347086E-2</v>
      </c>
      <c r="I56" s="106">
        <v>6.4147565298322093E-2</v>
      </c>
      <c r="J56" s="106">
        <v>3.647026266181029E-2</v>
      </c>
      <c r="K56" s="106">
        <v>-7.0001822333419679E-3</v>
      </c>
      <c r="L56" s="106">
        <v>-1.884316438572926E-2</v>
      </c>
      <c r="M56" s="107">
        <v>-0.26818131660925038</v>
      </c>
    </row>
    <row r="57" spans="1:13" ht="14.4" customHeight="1" x14ac:dyDescent="0.2">
      <c r="A57" s="1" t="s">
        <v>3</v>
      </c>
      <c r="B57" s="105">
        <v>-3.1934838090175902E-2</v>
      </c>
      <c r="C57" s="106">
        <v>4.7704081069567347E-2</v>
      </c>
      <c r="D57" s="106">
        <v>1.2547271175906712E-2</v>
      </c>
      <c r="E57" s="106">
        <v>-7.4577002953274286E-3</v>
      </c>
      <c r="F57" s="106">
        <v>1.1888755626981841E-2</v>
      </c>
      <c r="G57" s="106">
        <v>-6.6527155587309966E-4</v>
      </c>
      <c r="H57" s="106">
        <v>2.8577262781250743E-3</v>
      </c>
      <c r="I57" s="106">
        <v>1.3167047369019441E-2</v>
      </c>
      <c r="J57" s="106">
        <v>8.1484377570296539E-4</v>
      </c>
      <c r="K57" s="106">
        <v>1.7373767644396604E-2</v>
      </c>
      <c r="L57" s="106">
        <v>-3.7193446499197221E-3</v>
      </c>
      <c r="M57" s="107">
        <v>-2.8581621567805676E-2</v>
      </c>
    </row>
    <row r="58" spans="1:13" ht="14.4" customHeight="1" x14ac:dyDescent="0.2">
      <c r="A58" s="1" t="s">
        <v>4</v>
      </c>
      <c r="B58" s="105">
        <v>-5.8904585149726449E-2</v>
      </c>
      <c r="C58" s="106">
        <v>7.0295981657261447E-2</v>
      </c>
      <c r="D58" s="106">
        <v>8.3087388061210046E-3</v>
      </c>
      <c r="E58" s="106">
        <v>1.4347927852882993E-2</v>
      </c>
      <c r="F58" s="106">
        <v>-6.1996375186033599E-3</v>
      </c>
      <c r="G58" s="106">
        <v>-6.2130055422390008E-2</v>
      </c>
      <c r="H58" s="106">
        <v>5.2270558547860384E-2</v>
      </c>
      <c r="I58" s="106">
        <v>6.09757879288777E-2</v>
      </c>
      <c r="J58" s="106">
        <v>-1.6548343242554077E-3</v>
      </c>
      <c r="K58" s="106">
        <v>2.3025342621474021E-3</v>
      </c>
      <c r="L58" s="106">
        <v>-5.1536392182059854E-2</v>
      </c>
      <c r="M58" s="107">
        <v>1.3388675861958549E-2</v>
      </c>
    </row>
    <row r="59" spans="1:13" ht="14.4" customHeight="1" x14ac:dyDescent="0.2">
      <c r="A59" s="2" t="s">
        <v>5</v>
      </c>
      <c r="B59" s="105">
        <v>-0.2722641581975932</v>
      </c>
      <c r="C59" s="106">
        <v>0.23391946746031048</v>
      </c>
      <c r="D59" s="106">
        <v>4.179398437221251E-2</v>
      </c>
      <c r="E59" s="106">
        <v>-2.3599955613945442E-2</v>
      </c>
      <c r="F59" s="106">
        <v>1.2965602779165241E-2</v>
      </c>
      <c r="G59" s="106">
        <v>0.2080784184450111</v>
      </c>
      <c r="H59" s="106">
        <v>-0.12762669112588856</v>
      </c>
      <c r="I59" s="106">
        <v>-4.2783131200025235E-2</v>
      </c>
      <c r="J59" s="106">
        <v>1.5957030525955918E-2</v>
      </c>
      <c r="K59" s="106">
        <v>-1.7056488722932403E-2</v>
      </c>
      <c r="L59" s="106">
        <v>0.23530932229023335</v>
      </c>
      <c r="M59" s="107">
        <v>-0.13168684890036506</v>
      </c>
    </row>
    <row r="60" spans="1:13" ht="14.4" customHeight="1" x14ac:dyDescent="0.2">
      <c r="A60" s="3" t="s">
        <v>32</v>
      </c>
      <c r="B60" s="114">
        <v>-3.2193620676119836E-3</v>
      </c>
      <c r="C60" s="115">
        <v>2.0001797676767144E-2</v>
      </c>
      <c r="D60" s="115">
        <v>5.5123300642075657E-3</v>
      </c>
      <c r="E60" s="115">
        <v>-2.8785163202453182E-2</v>
      </c>
      <c r="F60" s="115">
        <v>2.8336746473208593E-2</v>
      </c>
      <c r="G60" s="115">
        <v>4.1672213713762904E-3</v>
      </c>
      <c r="H60" s="115">
        <v>1.9085041176938003E-2</v>
      </c>
      <c r="I60" s="115">
        <v>-3.02851660482482E-4</v>
      </c>
      <c r="J60" s="115">
        <v>1.0746817517487045E-2</v>
      </c>
      <c r="K60" s="115">
        <v>3.7114819866038047E-3</v>
      </c>
      <c r="L60" s="115">
        <v>-3.1845602654328648E-3</v>
      </c>
      <c r="M60" s="116">
        <v>-2.8169997897202842E-2</v>
      </c>
    </row>
    <row r="61" spans="1:13" ht="14.4" customHeight="1" x14ac:dyDescent="0.2">
      <c r="A61" s="1" t="s">
        <v>91</v>
      </c>
      <c r="B61" s="105">
        <v>0.22517216851312824</v>
      </c>
      <c r="C61" s="106">
        <v>-0.28826372455502064</v>
      </c>
      <c r="D61" s="106">
        <v>-3.7519404771003934E-2</v>
      </c>
      <c r="E61" s="106">
        <v>-8.2840313652252376E-2</v>
      </c>
      <c r="F61" s="106">
        <v>6.4518753559515099E-2</v>
      </c>
      <c r="G61" s="106">
        <v>8.9457254325613755E-3</v>
      </c>
      <c r="H61" s="106">
        <v>8.950083187737419E-2</v>
      </c>
      <c r="I61" s="106">
        <v>-0.1173274444440192</v>
      </c>
      <c r="J61" s="106">
        <v>4.8941871590820397E-2</v>
      </c>
      <c r="K61" s="106">
        <v>1.1982875504310059E-2</v>
      </c>
      <c r="L61" s="106">
        <v>-4.9319856407700827E-2</v>
      </c>
      <c r="M61" s="107">
        <v>0.24109303970966087</v>
      </c>
    </row>
    <row r="62" spans="1:13" ht="14.4" customHeight="1" x14ac:dyDescent="0.2">
      <c r="A62" s="1" t="s">
        <v>92</v>
      </c>
      <c r="B62" s="105">
        <v>-8.2972378840468607E-3</v>
      </c>
      <c r="C62" s="106">
        <v>0.21688608307661336</v>
      </c>
      <c r="D62" s="106">
        <v>1.2642840744264805E-2</v>
      </c>
      <c r="E62" s="106">
        <v>-5.6314617853704396E-2</v>
      </c>
      <c r="F62" s="106">
        <v>5.3418697585671693E-2</v>
      </c>
      <c r="G62" s="106">
        <v>6.5966167950953373E-3</v>
      </c>
      <c r="H62" s="106">
        <v>1.6723097151817502E-2</v>
      </c>
      <c r="I62" s="106">
        <v>2.7369310511834961E-2</v>
      </c>
      <c r="J62" s="106">
        <v>1.5143080672825203E-2</v>
      </c>
      <c r="K62" s="106">
        <v>-1.0987192312917608E-2</v>
      </c>
      <c r="L62" s="106">
        <v>-5.4896887261574427E-3</v>
      </c>
      <c r="M62" s="107">
        <v>-0.17803103551328642</v>
      </c>
    </row>
    <row r="63" spans="1:13" ht="14.4" customHeight="1" x14ac:dyDescent="0.2">
      <c r="A63" s="1" t="s">
        <v>3</v>
      </c>
      <c r="B63" s="105">
        <v>-4.5234939767556659E-2</v>
      </c>
      <c r="C63" s="106">
        <v>7.3805081674961123E-2</v>
      </c>
      <c r="D63" s="106">
        <v>1.2162516382699868E-2</v>
      </c>
      <c r="E63" s="106">
        <v>-8.4719749858927634E-3</v>
      </c>
      <c r="F63" s="106">
        <v>1.475289586753956E-2</v>
      </c>
      <c r="G63" s="106">
        <v>-2.1160081844270469E-3</v>
      </c>
      <c r="H63" s="106">
        <v>1.0404273354362708E-3</v>
      </c>
      <c r="I63" s="106">
        <v>1.4874418690434925E-2</v>
      </c>
      <c r="J63" s="106">
        <v>1.3188927714787768E-3</v>
      </c>
      <c r="K63" s="106">
        <v>1.4381684197602697E-2</v>
      </c>
      <c r="L63" s="106">
        <v>1.1011436633326264E-3</v>
      </c>
      <c r="M63" s="107">
        <v>-3.9180725082849754E-2</v>
      </c>
    </row>
    <row r="64" spans="1:13" ht="14.4" customHeight="1" x14ac:dyDescent="0.2">
      <c r="A64" s="1" t="s">
        <v>4</v>
      </c>
      <c r="B64" s="105">
        <v>-8.5763450473644642E-2</v>
      </c>
      <c r="C64" s="106">
        <v>7.7160664893556441E-2</v>
      </c>
      <c r="D64" s="106">
        <v>1.0842244010403818E-2</v>
      </c>
      <c r="E64" s="106">
        <v>1.7272253105100648E-2</v>
      </c>
      <c r="F64" s="106">
        <v>3.1414897365206577E-3</v>
      </c>
      <c r="G64" s="106">
        <v>-1.561520931773999E-2</v>
      </c>
      <c r="H64" s="106">
        <v>2.6841030048042717E-2</v>
      </c>
      <c r="I64" s="106">
        <v>3.9299379419439451E-2</v>
      </c>
      <c r="J64" s="106">
        <v>-6.8446995370087301E-3</v>
      </c>
      <c r="K64" s="106">
        <v>-2.9806054342508305E-3</v>
      </c>
      <c r="L64" s="106">
        <v>1.5706947290976929E-2</v>
      </c>
      <c r="M64" s="107">
        <v>-3.5669961344714986E-2</v>
      </c>
    </row>
    <row r="65" spans="1:13" ht="14.4" customHeight="1" x14ac:dyDescent="0.2">
      <c r="A65" s="2" t="s">
        <v>5</v>
      </c>
      <c r="B65" s="108">
        <v>-0.23580484397821311</v>
      </c>
      <c r="C65" s="109">
        <v>0.10759524031943284</v>
      </c>
      <c r="D65" s="109">
        <v>4.546003697346436E-2</v>
      </c>
      <c r="E65" s="109">
        <v>-2.570011948473299E-2</v>
      </c>
      <c r="F65" s="109">
        <v>-8.5756038393282746E-3</v>
      </c>
      <c r="G65" s="109">
        <v>9.4000907414388157E-2</v>
      </c>
      <c r="H65" s="109">
        <v>-6.4735970090434344E-2</v>
      </c>
      <c r="I65" s="109">
        <v>9.5590863163653849E-3</v>
      </c>
      <c r="J65" s="109">
        <v>8.4524462489538234E-3</v>
      </c>
      <c r="K65" s="109">
        <v>-9.4260510046870229E-3</v>
      </c>
      <c r="L65" s="109">
        <v>5.8630126198491915E-2</v>
      </c>
      <c r="M65" s="110">
        <v>4.5226774448845826E-2</v>
      </c>
    </row>
    <row r="66" spans="1:13" ht="14.4" customHeight="1" x14ac:dyDescent="0.2">
      <c r="A66" s="6"/>
      <c r="B66" s="20"/>
      <c r="C66" s="20"/>
      <c r="D66" s="20"/>
      <c r="E66" s="20"/>
      <c r="F66" s="20"/>
      <c r="G66" s="20"/>
      <c r="H66" s="20"/>
      <c r="I66" s="20"/>
      <c r="J66" s="20"/>
      <c r="K66" s="20"/>
      <c r="L66" s="20"/>
      <c r="M66" s="20"/>
    </row>
    <row r="68" spans="1:13" ht="14.4" customHeight="1" x14ac:dyDescent="0.2">
      <c r="A68" s="213" t="s">
        <v>0</v>
      </c>
      <c r="B68" s="215" t="s">
        <v>93</v>
      </c>
      <c r="C68" s="216"/>
      <c r="D68" s="216"/>
      <c r="E68" s="216"/>
      <c r="F68" s="216"/>
      <c r="G68" s="216"/>
      <c r="H68" s="216"/>
      <c r="I68" s="216"/>
      <c r="J68" s="216"/>
      <c r="K68" s="216"/>
      <c r="L68" s="216"/>
      <c r="M68" s="217"/>
    </row>
    <row r="69" spans="1:13" ht="14.4" customHeight="1" x14ac:dyDescent="0.2">
      <c r="A69" s="214"/>
      <c r="B69" s="96" t="s">
        <v>1173</v>
      </c>
      <c r="C69" s="97" t="s">
        <v>1174</v>
      </c>
      <c r="D69" s="97" t="s">
        <v>1175</v>
      </c>
      <c r="E69" s="97" t="s">
        <v>1176</v>
      </c>
      <c r="F69" s="97" t="s">
        <v>1177</v>
      </c>
      <c r="G69" s="97" t="s">
        <v>1178</v>
      </c>
      <c r="H69" s="97" t="s">
        <v>1179</v>
      </c>
      <c r="I69" s="97" t="s">
        <v>1180</v>
      </c>
      <c r="J69" s="97" t="s">
        <v>1181</v>
      </c>
      <c r="K69" s="97" t="s">
        <v>1182</v>
      </c>
      <c r="L69" s="97" t="s">
        <v>1185</v>
      </c>
      <c r="M69" s="98" t="s">
        <v>1188</v>
      </c>
    </row>
    <row r="70" spans="1:13" ht="14.4" customHeight="1" x14ac:dyDescent="0.2">
      <c r="A70" s="3" t="s">
        <v>1</v>
      </c>
      <c r="B70" s="99">
        <v>5.7700141337353244E-3</v>
      </c>
      <c r="C70" s="100">
        <v>1.2426719997458894E-2</v>
      </c>
      <c r="D70" s="100">
        <v>2.1886964655597717E-2</v>
      </c>
      <c r="E70" s="100">
        <v>-1.8882496093321217E-2</v>
      </c>
      <c r="F70" s="100">
        <v>-2.3725513650275885E-3</v>
      </c>
      <c r="G70" s="100">
        <v>2.300595792846314E-2</v>
      </c>
      <c r="H70" s="100">
        <v>2.3495831234622643E-2</v>
      </c>
      <c r="I70" s="100">
        <v>2.4140966754195702E-2</v>
      </c>
      <c r="J70" s="100">
        <v>3.0210760039349496E-2</v>
      </c>
      <c r="K70" s="100">
        <v>2.7062594442581921E-2</v>
      </c>
      <c r="L70" s="100">
        <v>2.3716894880002164E-2</v>
      </c>
      <c r="M70" s="101">
        <v>1.8082447052867264E-2</v>
      </c>
    </row>
    <row r="71" spans="1:13" ht="14.4" customHeight="1" x14ac:dyDescent="0.2">
      <c r="A71" s="1" t="s">
        <v>91</v>
      </c>
      <c r="B71" s="102">
        <v>3.5097730261984733E-2</v>
      </c>
      <c r="C71" s="103">
        <v>3.8444985872219818E-2</v>
      </c>
      <c r="D71" s="103">
        <v>5.5193370096171888E-2</v>
      </c>
      <c r="E71" s="103">
        <v>-4.9437966015152768E-2</v>
      </c>
      <c r="F71" s="103">
        <v>4.4884201991965732E-3</v>
      </c>
      <c r="G71" s="103">
        <v>2.0254644715135311E-2</v>
      </c>
      <c r="H71" s="103">
        <v>2.1388454781960338E-2</v>
      </c>
      <c r="I71" s="103">
        <v>6.6128420011323883E-3</v>
      </c>
      <c r="J71" s="103">
        <v>2.1917119128270518E-2</v>
      </c>
      <c r="K71" s="103">
        <v>3.9737925604164337E-2</v>
      </c>
      <c r="L71" s="103">
        <v>3.9731876346458327E-2</v>
      </c>
      <c r="M71" s="104">
        <v>-5.2914694632746938E-3</v>
      </c>
    </row>
    <row r="72" spans="1:13" ht="14.4" customHeight="1" x14ac:dyDescent="0.2">
      <c r="A72" s="1" t="s">
        <v>92</v>
      </c>
      <c r="B72" s="105">
        <v>-3.0857832018775806E-2</v>
      </c>
      <c r="C72" s="106">
        <v>-1.1679555640705509E-2</v>
      </c>
      <c r="D72" s="106">
        <v>6.9310322443394533E-3</v>
      </c>
      <c r="E72" s="106">
        <v>-4.5746400483060987E-2</v>
      </c>
      <c r="F72" s="106">
        <v>-1.2675408433309072E-2</v>
      </c>
      <c r="G72" s="106">
        <v>2.7794234365063647E-2</v>
      </c>
      <c r="H72" s="106">
        <v>2.4724170994272633E-2</v>
      </c>
      <c r="I72" s="106">
        <v>2.6855700383670612E-2</v>
      </c>
      <c r="J72" s="106">
        <v>3.2149930075371091E-2</v>
      </c>
      <c r="K72" s="106">
        <v>1.8824901664108776E-2</v>
      </c>
      <c r="L72" s="106">
        <v>1.2890761806707359E-2</v>
      </c>
      <c r="M72" s="107">
        <v>5.4600553842938503E-3</v>
      </c>
    </row>
    <row r="73" spans="1:13" ht="14.4" customHeight="1" x14ac:dyDescent="0.2">
      <c r="A73" s="1" t="s">
        <v>3</v>
      </c>
      <c r="B73" s="105">
        <v>1.614670450584603E-2</v>
      </c>
      <c r="C73" s="106">
        <v>2.8866678911316074E-2</v>
      </c>
      <c r="D73" s="106">
        <v>3.1392013399898389E-2</v>
      </c>
      <c r="E73" s="106">
        <v>1.7613166831151425E-2</v>
      </c>
      <c r="F73" s="106">
        <v>1.5497452966550413E-2</v>
      </c>
      <c r="G73" s="106">
        <v>2.4468670997051935E-2</v>
      </c>
      <c r="H73" s="106">
        <v>2.4962103263009249E-2</v>
      </c>
      <c r="I73" s="106">
        <v>3.6471272862759231E-2</v>
      </c>
      <c r="J73" s="106">
        <v>4.0915315654485987E-2</v>
      </c>
      <c r="K73" s="106">
        <v>4.2229613519665685E-2</v>
      </c>
      <c r="L73" s="106">
        <v>3.952149276260928E-2</v>
      </c>
      <c r="M73" s="107">
        <v>3.683300814896355E-2</v>
      </c>
    </row>
    <row r="74" spans="1:13" ht="14.4" customHeight="1" x14ac:dyDescent="0.2">
      <c r="A74" s="1" t="s">
        <v>4</v>
      </c>
      <c r="B74" s="105">
        <v>2.6354643398892794E-2</v>
      </c>
      <c r="C74" s="106">
        <v>1.449919374756241E-2</v>
      </c>
      <c r="D74" s="106">
        <v>1.2947692804615142E-2</v>
      </c>
      <c r="E74" s="106">
        <v>-5.3093003102288117E-3</v>
      </c>
      <c r="F74" s="106">
        <v>-9.2497327464629679E-3</v>
      </c>
      <c r="G74" s="106">
        <v>1.3812958408772355E-2</v>
      </c>
      <c r="H74" s="106">
        <v>2.1579822038523568E-2</v>
      </c>
      <c r="I74" s="106">
        <v>1.6399671864512716E-2</v>
      </c>
      <c r="J74" s="106">
        <v>2.0141997187460934E-2</v>
      </c>
      <c r="K74" s="106">
        <v>2.3294683565668703E-2</v>
      </c>
      <c r="L74" s="106">
        <v>2.14170494344939E-2</v>
      </c>
      <c r="M74" s="107">
        <v>3.2763284282601064E-2</v>
      </c>
    </row>
    <row r="75" spans="1:13" ht="14.4" customHeight="1" x14ac:dyDescent="0.2">
      <c r="A75" s="2" t="s">
        <v>5</v>
      </c>
      <c r="B75" s="108">
        <v>3.5949247348558253E-3</v>
      </c>
      <c r="C75" s="109">
        <v>3.5757687499074768E-3</v>
      </c>
      <c r="D75" s="109">
        <v>1.7396372208761706E-2</v>
      </c>
      <c r="E75" s="109">
        <v>-2.4508368147086179E-2</v>
      </c>
      <c r="F75" s="109">
        <v>-3.0289178503737059E-2</v>
      </c>
      <c r="G75" s="109">
        <v>1.6924281286678201E-2</v>
      </c>
      <c r="H75" s="109">
        <v>1.8219093057810824E-2</v>
      </c>
      <c r="I75" s="109">
        <v>-2.3050144623339391E-3</v>
      </c>
      <c r="J75" s="109">
        <v>5.8900672969359981E-3</v>
      </c>
      <c r="K75" s="109">
        <v>-1.8471514194910735E-2</v>
      </c>
      <c r="L75" s="109">
        <v>-1.216926176803749E-2</v>
      </c>
      <c r="M75" s="110">
        <v>2.8103005337540622E-3</v>
      </c>
    </row>
    <row r="76" spans="1:13" ht="14.4" customHeight="1" x14ac:dyDescent="0.2">
      <c r="A76" s="3" t="s">
        <v>2</v>
      </c>
      <c r="B76" s="111">
        <v>4.2382940894363147E-2</v>
      </c>
      <c r="C76" s="112">
        <v>5.672268624651159E-2</v>
      </c>
      <c r="D76" s="112">
        <v>5.3119954742270284E-2</v>
      </c>
      <c r="E76" s="112">
        <v>4.7959193260601633E-3</v>
      </c>
      <c r="F76" s="112">
        <v>-8.0043124172373432E-3</v>
      </c>
      <c r="G76" s="112">
        <v>5.9828281781650977E-2</v>
      </c>
      <c r="H76" s="112">
        <v>6.4458822743145475E-2</v>
      </c>
      <c r="I76" s="112">
        <v>5.3420878565997885E-2</v>
      </c>
      <c r="J76" s="112">
        <v>5.4179511366546404E-2</v>
      </c>
      <c r="K76" s="112">
        <v>4.9447068367732057E-2</v>
      </c>
      <c r="L76" s="112">
        <v>4.2976363478381484E-2</v>
      </c>
      <c r="M76" s="113">
        <v>3.2699372856152556E-2</v>
      </c>
    </row>
    <row r="77" spans="1:13" ht="14.4" customHeight="1" x14ac:dyDescent="0.2">
      <c r="A77" s="1" t="s">
        <v>91</v>
      </c>
      <c r="B77" s="105">
        <v>0.10589618797009991</v>
      </c>
      <c r="C77" s="106">
        <v>0.23607740689381934</v>
      </c>
      <c r="D77" s="106">
        <v>0.15123212457059024</v>
      </c>
      <c r="E77" s="106">
        <v>-9.2255562667068261E-2</v>
      </c>
      <c r="F77" s="106">
        <v>2.0788336933045357E-2</v>
      </c>
      <c r="G77" s="106">
        <v>8.8181165975233164E-2</v>
      </c>
      <c r="H77" s="106">
        <v>6.999661409102452E-2</v>
      </c>
      <c r="I77" s="106">
        <v>2.07026478686624E-5</v>
      </c>
      <c r="J77" s="106">
        <v>-1.1354505578460688E-2</v>
      </c>
      <c r="K77" s="106">
        <v>8.4641415003128023E-2</v>
      </c>
      <c r="L77" s="106">
        <v>0.13924419473416813</v>
      </c>
      <c r="M77" s="107">
        <v>1.1060736526119989E-2</v>
      </c>
    </row>
    <row r="78" spans="1:13" ht="14.4" customHeight="1" x14ac:dyDescent="0.2">
      <c r="A78" s="1" t="s">
        <v>92</v>
      </c>
      <c r="B78" s="105">
        <v>2.3288129674359049E-2</v>
      </c>
      <c r="C78" s="106">
        <v>3.0753490886512483E-2</v>
      </c>
      <c r="D78" s="106">
        <v>3.073627011911979E-2</v>
      </c>
      <c r="E78" s="106">
        <v>-1.4228683144777165E-3</v>
      </c>
      <c r="F78" s="106">
        <v>-1.3923029759057111E-2</v>
      </c>
      <c r="G78" s="106">
        <v>4.5836810324479942E-2</v>
      </c>
      <c r="H78" s="106">
        <v>4.8951266339056561E-2</v>
      </c>
      <c r="I78" s="106">
        <v>4.1851572104040745E-2</v>
      </c>
      <c r="J78" s="106">
        <v>4.6826089407796527E-2</v>
      </c>
      <c r="K78" s="106">
        <v>3.8315034186120318E-2</v>
      </c>
      <c r="L78" s="106">
        <v>2.7645104019665863E-2</v>
      </c>
      <c r="M78" s="107">
        <v>2.005363165254586E-2</v>
      </c>
    </row>
    <row r="79" spans="1:13" ht="14.4" customHeight="1" x14ac:dyDescent="0.2">
      <c r="A79" s="1" t="s">
        <v>3</v>
      </c>
      <c r="B79" s="105">
        <v>0.10876146660700302</v>
      </c>
      <c r="C79" s="106">
        <v>9.860071216583044E-2</v>
      </c>
      <c r="D79" s="106">
        <v>0.11063678682881818</v>
      </c>
      <c r="E79" s="106">
        <v>6.2344539244519277E-2</v>
      </c>
      <c r="F79" s="106">
        <v>1.9688227916144059E-2</v>
      </c>
      <c r="G79" s="106">
        <v>0.10917139034237763</v>
      </c>
      <c r="H79" s="106">
        <v>0.11624635130745303</v>
      </c>
      <c r="I79" s="106">
        <v>0.1085049144986846</v>
      </c>
      <c r="J79" s="106">
        <v>9.5132563925514307E-2</v>
      </c>
      <c r="K79" s="106">
        <v>7.4152694978666431E-2</v>
      </c>
      <c r="L79" s="106">
        <v>6.5107323978106202E-2</v>
      </c>
      <c r="M79" s="107">
        <v>7.9209975777559213E-2</v>
      </c>
    </row>
    <row r="80" spans="1:13" ht="14.4" customHeight="1" x14ac:dyDescent="0.2">
      <c r="A80" s="1" t="s">
        <v>4</v>
      </c>
      <c r="B80" s="105">
        <v>3.7396496815286624E-2</v>
      </c>
      <c r="C80" s="106">
        <v>3.9709176161934735E-2</v>
      </c>
      <c r="D80" s="106">
        <v>5.1639848479943018E-2</v>
      </c>
      <c r="E80" s="106">
        <v>3.421425200566305E-3</v>
      </c>
      <c r="F80" s="106">
        <v>-3.9969074759969796E-2</v>
      </c>
      <c r="G80" s="106">
        <v>5.078269150645795E-2</v>
      </c>
      <c r="H80" s="106">
        <v>7.5487979052606527E-2</v>
      </c>
      <c r="I80" s="106">
        <v>6.8120508825376153E-2</v>
      </c>
      <c r="J80" s="106">
        <v>6.8235953481855127E-2</v>
      </c>
      <c r="K80" s="106">
        <v>5.4225397438372916E-2</v>
      </c>
      <c r="L80" s="106">
        <v>4.9602689327512009E-2</v>
      </c>
      <c r="M80" s="107">
        <v>5.1198333504228304E-2</v>
      </c>
    </row>
    <row r="81" spans="1:14" ht="14.4" customHeight="1" x14ac:dyDescent="0.2">
      <c r="A81" s="2" t="s">
        <v>5</v>
      </c>
      <c r="B81" s="105">
        <v>3.2829548981687079E-2</v>
      </c>
      <c r="C81" s="106">
        <v>2.6927812485749464E-2</v>
      </c>
      <c r="D81" s="106">
        <v>4.8424254624348566E-2</v>
      </c>
      <c r="E81" s="106">
        <v>-1.905495964202368E-3</v>
      </c>
      <c r="F81" s="106">
        <v>-2.0955342121515428E-2</v>
      </c>
      <c r="G81" s="106">
        <v>4.720118432062477E-2</v>
      </c>
      <c r="H81" s="106">
        <v>6.7477622217121877E-2</v>
      </c>
      <c r="I81" s="106">
        <v>5.1024177989409301E-2</v>
      </c>
      <c r="J81" s="106">
        <v>6.9456184840800225E-2</v>
      </c>
      <c r="K81" s="106">
        <v>6.5760384749641243E-2</v>
      </c>
      <c r="L81" s="106">
        <v>5.0958064577146425E-2</v>
      </c>
      <c r="M81" s="107">
        <v>4.3536245108533524E-2</v>
      </c>
    </row>
    <row r="82" spans="1:14" ht="14.4" customHeight="1" x14ac:dyDescent="0.2">
      <c r="A82" s="3" t="s">
        <v>6</v>
      </c>
      <c r="B82" s="114">
        <v>-1.6011831309639315E-3</v>
      </c>
      <c r="C82" s="115">
        <v>3.3999597873890838E-3</v>
      </c>
      <c r="D82" s="115">
        <v>1.5359193687807235E-2</v>
      </c>
      <c r="E82" s="115">
        <v>-2.3830668519751588E-2</v>
      </c>
      <c r="F82" s="115">
        <v>-1.1848294821256245E-3</v>
      </c>
      <c r="G82" s="115">
        <v>1.5089239201176387E-2</v>
      </c>
      <c r="H82" s="115">
        <v>1.4692735579682089E-2</v>
      </c>
      <c r="I82" s="115">
        <v>1.7822632042645482E-2</v>
      </c>
      <c r="J82" s="115">
        <v>2.4999821614209057E-2</v>
      </c>
      <c r="K82" s="115">
        <v>2.2177498421919677E-2</v>
      </c>
      <c r="L82" s="115">
        <v>1.9478702624379778E-2</v>
      </c>
      <c r="M82" s="116">
        <v>1.4815044242503852E-2</v>
      </c>
    </row>
    <row r="83" spans="1:14" ht="14.4" customHeight="1" x14ac:dyDescent="0.2">
      <c r="A83" s="1" t="s">
        <v>91</v>
      </c>
      <c r="B83" s="105">
        <v>2.9455797051358361E-2</v>
      </c>
      <c r="C83" s="106">
        <v>1.7983667991455211E-2</v>
      </c>
      <c r="D83" s="106">
        <v>4.6076928857387303E-2</v>
      </c>
      <c r="E83" s="106">
        <v>-4.5557315506043396E-2</v>
      </c>
      <c r="F83" s="106">
        <v>3.0148805064619593E-3</v>
      </c>
      <c r="G83" s="106">
        <v>1.4380795036919653E-2</v>
      </c>
      <c r="H83" s="106">
        <v>1.7057396419951729E-2</v>
      </c>
      <c r="I83" s="106">
        <v>7.2855960702149763E-3</v>
      </c>
      <c r="J83" s="106">
        <v>2.5409620729228598E-2</v>
      </c>
      <c r="K83" s="106">
        <v>3.5417865010768851E-2</v>
      </c>
      <c r="L83" s="106">
        <v>3.0267133586690507E-2</v>
      </c>
      <c r="M83" s="107">
        <v>-7.1932693882428966E-3</v>
      </c>
    </row>
    <row r="84" spans="1:14" ht="14.4" customHeight="1" x14ac:dyDescent="0.2">
      <c r="A84" s="1" t="s">
        <v>92</v>
      </c>
      <c r="B84" s="105">
        <v>-6.3632640462730428E-2</v>
      </c>
      <c r="C84" s="106">
        <v>-3.3313494163755702E-2</v>
      </c>
      <c r="D84" s="106">
        <v>-5.1956442864081534E-3</v>
      </c>
      <c r="E84" s="106">
        <v>-6.781626235750346E-2</v>
      </c>
      <c r="F84" s="106">
        <v>-1.2047110411689967E-2</v>
      </c>
      <c r="G84" s="106">
        <v>1.8327964870425567E-2</v>
      </c>
      <c r="H84" s="106">
        <v>1.1879297790374136E-2</v>
      </c>
      <c r="I84" s="106">
        <v>1.9254746758425471E-2</v>
      </c>
      <c r="J84" s="106">
        <v>2.4900484636038639E-2</v>
      </c>
      <c r="K84" s="106">
        <v>9.1842312299881945E-3</v>
      </c>
      <c r="L84" s="106">
        <v>5.4813969926842572E-3</v>
      </c>
      <c r="M84" s="107">
        <v>-3.6925162060892055E-3</v>
      </c>
    </row>
    <row r="85" spans="1:14" ht="14.4" customHeight="1" x14ac:dyDescent="0.2">
      <c r="A85" s="1" t="s">
        <v>3</v>
      </c>
      <c r="B85" s="105">
        <v>8.7730431549110123E-3</v>
      </c>
      <c r="C85" s="106">
        <v>2.234450212923373E-2</v>
      </c>
      <c r="D85" s="106">
        <v>2.3255337387621512E-2</v>
      </c>
      <c r="E85" s="106">
        <v>1.2797539271601039E-2</v>
      </c>
      <c r="F85" s="106">
        <v>1.503636469256333E-2</v>
      </c>
      <c r="G85" s="106">
        <v>1.4961629362098994E-2</v>
      </c>
      <c r="H85" s="106">
        <v>1.4720638758728933E-2</v>
      </c>
      <c r="I85" s="106">
        <v>2.8199864794629964E-2</v>
      </c>
      <c r="J85" s="106">
        <v>3.4395663342299938E-2</v>
      </c>
      <c r="K85" s="106">
        <v>3.8310685676671619E-2</v>
      </c>
      <c r="L85" s="106">
        <v>3.6305005294181403E-2</v>
      </c>
      <c r="M85" s="107">
        <v>3.2033932484932179E-2</v>
      </c>
    </row>
    <row r="86" spans="1:14" ht="14.4" customHeight="1" x14ac:dyDescent="0.2">
      <c r="A86" s="1" t="s">
        <v>4</v>
      </c>
      <c r="B86" s="105">
        <v>2.5585310718792904E-2</v>
      </c>
      <c r="C86" s="106">
        <v>1.2650195159671675E-2</v>
      </c>
      <c r="D86" s="106">
        <v>9.9230764169008154E-3</v>
      </c>
      <c r="E86" s="106">
        <v>-5.9998703367903639E-3</v>
      </c>
      <c r="F86" s="106">
        <v>-6.7184062304772862E-3</v>
      </c>
      <c r="G86" s="106">
        <v>1.0485625789475376E-2</v>
      </c>
      <c r="H86" s="106">
        <v>1.6938740901613181E-2</v>
      </c>
      <c r="I86" s="106">
        <v>1.2124145249442022E-2</v>
      </c>
      <c r="J86" s="106">
        <v>1.5995237188588196E-2</v>
      </c>
      <c r="K86" s="106">
        <v>2.0501982836562838E-2</v>
      </c>
      <c r="L86" s="106">
        <v>1.865656047761121E-2</v>
      </c>
      <c r="M86" s="107">
        <v>3.1024435535266702E-2</v>
      </c>
    </row>
    <row r="87" spans="1:14" ht="14.4" customHeight="1" x14ac:dyDescent="0.2">
      <c r="A87" s="2" t="s">
        <v>5</v>
      </c>
      <c r="B87" s="105">
        <v>1.4355476155624648E-3</v>
      </c>
      <c r="C87" s="106">
        <v>2.1109870008395319E-3</v>
      </c>
      <c r="D87" s="106">
        <v>1.5466563537694706E-2</v>
      </c>
      <c r="E87" s="106">
        <v>-2.5951148046864856E-2</v>
      </c>
      <c r="F87" s="106">
        <v>-3.0877504778677435E-2</v>
      </c>
      <c r="G87" s="106">
        <v>1.5281606198316323E-2</v>
      </c>
      <c r="H87" s="106">
        <v>1.5069611573290927E-2</v>
      </c>
      <c r="I87" s="106">
        <v>-5.851617077385486E-3</v>
      </c>
      <c r="J87" s="106">
        <v>1.6148681574530293E-3</v>
      </c>
      <c r="K87" s="106">
        <v>-2.4298237965242237E-2</v>
      </c>
      <c r="L87" s="106">
        <v>-1.5824923570011622E-2</v>
      </c>
      <c r="M87" s="107">
        <v>-1.6404157428648322E-4</v>
      </c>
    </row>
    <row r="88" spans="1:14" ht="14.4" customHeight="1" x14ac:dyDescent="0.2">
      <c r="A88" s="3" t="s">
        <v>32</v>
      </c>
      <c r="B88" s="114">
        <v>3.95382715495081E-3</v>
      </c>
      <c r="C88" s="115">
        <v>2.9429871514544455E-3</v>
      </c>
      <c r="D88" s="115">
        <v>1.2998590550979787E-2</v>
      </c>
      <c r="E88" s="115">
        <v>-3.1366275903045721E-2</v>
      </c>
      <c r="F88" s="115">
        <v>-2.4132838747452459E-3</v>
      </c>
      <c r="G88" s="115">
        <v>9.4310191065589272E-3</v>
      </c>
      <c r="H88" s="115">
        <v>2.7041815738777095E-2</v>
      </c>
      <c r="I88" s="115">
        <v>2.6682684940045869E-2</v>
      </c>
      <c r="J88" s="115">
        <v>3.5597804166466074E-2</v>
      </c>
      <c r="K88" s="115">
        <v>3.3003214844885553E-2</v>
      </c>
      <c r="L88" s="115">
        <v>2.9767561245921559E-2</v>
      </c>
      <c r="M88" s="116">
        <v>2.6549388676949903E-2</v>
      </c>
    </row>
    <row r="89" spans="1:14" ht="14.4" customHeight="1" x14ac:dyDescent="0.2">
      <c r="A89" s="1" t="s">
        <v>91</v>
      </c>
      <c r="B89" s="105">
        <v>3.6305131648201365E-2</v>
      </c>
      <c r="C89" s="106">
        <v>1.9429142571954997E-2</v>
      </c>
      <c r="D89" s="106">
        <v>4.3250524222807549E-2</v>
      </c>
      <c r="E89" s="106">
        <v>-4.0737126175970008E-2</v>
      </c>
      <c r="F89" s="106">
        <v>2.4425714548799065E-3</v>
      </c>
      <c r="G89" s="106">
        <v>1.7051293831593383E-2</v>
      </c>
      <c r="H89" s="106">
        <v>4.1756708265220682E-2</v>
      </c>
      <c r="I89" s="106">
        <v>2.1164739602858567E-2</v>
      </c>
      <c r="J89" s="106">
        <v>4.1069322951482828E-2</v>
      </c>
      <c r="K89" s="106">
        <v>5.2249984419134594E-2</v>
      </c>
      <c r="L89" s="106">
        <v>2.9665153619956881E-2</v>
      </c>
      <c r="M89" s="107">
        <v>-4.2167352506196683E-3</v>
      </c>
    </row>
    <row r="90" spans="1:14" ht="14.4" customHeight="1" x14ac:dyDescent="0.2">
      <c r="A90" s="1" t="s">
        <v>92</v>
      </c>
      <c r="B90" s="105">
        <v>-5.5402704339420884E-2</v>
      </c>
      <c r="C90" s="106">
        <v>-3.9474377451613564E-2</v>
      </c>
      <c r="D90" s="106">
        <v>-1.5054525866334397E-2</v>
      </c>
      <c r="E90" s="106">
        <v>-9.8292428416395364E-2</v>
      </c>
      <c r="F90" s="106">
        <v>-2.0565140015364785E-2</v>
      </c>
      <c r="G90" s="106">
        <v>-3.6188955061321141E-3</v>
      </c>
      <c r="H90" s="106">
        <v>4.0896526295795578E-2</v>
      </c>
      <c r="I90" s="106">
        <v>4.4482624956785018E-2</v>
      </c>
      <c r="J90" s="106">
        <v>5.6453713904465491E-2</v>
      </c>
      <c r="K90" s="106">
        <v>4.1308214092360587E-2</v>
      </c>
      <c r="L90" s="106">
        <v>4.3662758138059796E-2</v>
      </c>
      <c r="M90" s="107">
        <v>4.8321815174929027E-2</v>
      </c>
    </row>
    <row r="91" spans="1:14" ht="14.4" customHeight="1" x14ac:dyDescent="0.2">
      <c r="A91" s="1" t="s">
        <v>3</v>
      </c>
      <c r="B91" s="105">
        <v>1.8045311449479552E-2</v>
      </c>
      <c r="C91" s="106">
        <v>2.4949752928922771E-2</v>
      </c>
      <c r="D91" s="106">
        <v>2.3121925750565903E-2</v>
      </c>
      <c r="E91" s="106">
        <v>1.0649849788436767E-2</v>
      </c>
      <c r="F91" s="106">
        <v>1.4939573770212312E-2</v>
      </c>
      <c r="G91" s="106">
        <v>1.8717552269024707E-2</v>
      </c>
      <c r="H91" s="106">
        <v>2.2947790440385935E-2</v>
      </c>
      <c r="I91" s="106">
        <v>2.9108582159541773E-2</v>
      </c>
      <c r="J91" s="106">
        <v>3.3987055809265816E-2</v>
      </c>
      <c r="K91" s="106">
        <v>3.486881139659042E-2</v>
      </c>
      <c r="L91" s="106">
        <v>3.5396845353070423E-2</v>
      </c>
      <c r="M91" s="107">
        <v>3.4129596286337834E-2</v>
      </c>
    </row>
    <row r="92" spans="1:14" ht="14.4" customHeight="1" x14ac:dyDescent="0.2">
      <c r="A92" s="1" t="s">
        <v>4</v>
      </c>
      <c r="B92" s="105">
        <v>1.1571277487160306E-2</v>
      </c>
      <c r="C92" s="106">
        <v>8.1829455050650406E-3</v>
      </c>
      <c r="D92" s="106">
        <v>1.3059433952267758E-2</v>
      </c>
      <c r="E92" s="106">
        <v>-1.0859873928640925E-2</v>
      </c>
      <c r="F92" s="106">
        <v>-9.2435890521498176E-4</v>
      </c>
      <c r="G92" s="106">
        <v>1.1699988693288237E-2</v>
      </c>
      <c r="H92" s="106">
        <v>1.6395515178665904E-2</v>
      </c>
      <c r="I92" s="106">
        <v>1.5987290526975249E-2</v>
      </c>
      <c r="J92" s="106">
        <v>2.1481695066970573E-2</v>
      </c>
      <c r="K92" s="106">
        <v>1.6350320129787758E-2</v>
      </c>
      <c r="L92" s="106">
        <v>1.4943566146908527E-2</v>
      </c>
      <c r="M92" s="107">
        <v>3.5012289702402478E-2</v>
      </c>
    </row>
    <row r="93" spans="1:14" ht="14.4" customHeight="1" x14ac:dyDescent="0.2">
      <c r="A93" s="2" t="s">
        <v>5</v>
      </c>
      <c r="B93" s="108">
        <v>-1.2175808499123352E-2</v>
      </c>
      <c r="C93" s="109">
        <v>-1.9196072250206246E-2</v>
      </c>
      <c r="D93" s="109">
        <v>-1.6047507487406569E-2</v>
      </c>
      <c r="E93" s="109">
        <v>-4.8461798908448983E-2</v>
      </c>
      <c r="F93" s="109">
        <v>-6.5719768864144421E-2</v>
      </c>
      <c r="G93" s="109">
        <v>-2.5910807491865188E-2</v>
      </c>
      <c r="H93" s="109">
        <v>-2.2336199050129193E-2</v>
      </c>
      <c r="I93" s="109">
        <v>-2.8385011932363459E-2</v>
      </c>
      <c r="J93" s="109">
        <v>-2.4923777105875344E-2</v>
      </c>
      <c r="K93" s="109">
        <v>-2.6487781504551989E-2</v>
      </c>
      <c r="L93" s="109">
        <v>-2.9912139854588755E-2</v>
      </c>
      <c r="M93" s="110">
        <v>-2.4053961755223396E-2</v>
      </c>
    </row>
    <row r="94" spans="1:14" ht="14.4" customHeight="1" x14ac:dyDescent="0.2">
      <c r="A94" s="6"/>
      <c r="B94" s="20"/>
      <c r="C94" s="20"/>
      <c r="D94" s="20"/>
      <c r="E94" s="20"/>
      <c r="F94" s="20"/>
      <c r="G94" s="20"/>
      <c r="H94" s="20"/>
      <c r="I94" s="20"/>
      <c r="J94" s="20"/>
      <c r="K94" s="20"/>
      <c r="L94" s="20"/>
      <c r="M94" s="20"/>
    </row>
    <row r="95" spans="1:14" ht="14.4" customHeight="1" x14ac:dyDescent="0.2">
      <c r="A95" s="6"/>
      <c r="B95" s="20"/>
      <c r="C95" s="20"/>
      <c r="D95" s="20"/>
      <c r="E95" s="20"/>
      <c r="F95" s="20"/>
      <c r="G95" s="20"/>
      <c r="H95" s="20"/>
      <c r="I95" s="20"/>
      <c r="J95" s="20"/>
      <c r="K95" s="20"/>
      <c r="L95" s="20"/>
      <c r="M95" s="20"/>
    </row>
    <row r="96" spans="1:14" ht="14.4" customHeight="1" x14ac:dyDescent="0.2">
      <c r="A96" s="233" t="s">
        <v>103</v>
      </c>
      <c r="B96" s="233"/>
      <c r="C96" s="233"/>
      <c r="D96" s="233"/>
      <c r="E96" s="233"/>
      <c r="F96" s="233"/>
      <c r="G96" s="233"/>
      <c r="H96" s="233"/>
      <c r="I96" s="233"/>
      <c r="J96" s="233"/>
      <c r="K96" s="233"/>
      <c r="L96" s="233"/>
      <c r="M96" s="233"/>
      <c r="N96" s="233"/>
    </row>
    <row r="98" spans="1:15" ht="14.4" customHeight="1" x14ac:dyDescent="0.2">
      <c r="A98" s="213" t="s">
        <v>0</v>
      </c>
      <c r="B98" s="215" t="s">
        <v>31</v>
      </c>
      <c r="C98" s="216"/>
      <c r="D98" s="216"/>
      <c r="E98" s="216"/>
      <c r="F98" s="216"/>
      <c r="G98" s="216"/>
      <c r="H98" s="216"/>
      <c r="I98" s="216"/>
      <c r="J98" s="216"/>
      <c r="K98" s="216"/>
      <c r="L98" s="216"/>
      <c r="M98" s="216"/>
      <c r="N98" s="217"/>
    </row>
    <row r="99" spans="1:15" ht="14.4" customHeight="1" x14ac:dyDescent="0.2">
      <c r="A99" s="214"/>
      <c r="B99" s="21" t="s">
        <v>1172</v>
      </c>
      <c r="C99" s="22" t="s">
        <v>1173</v>
      </c>
      <c r="D99" s="22" t="s">
        <v>1174</v>
      </c>
      <c r="E99" s="22" t="s">
        <v>1175</v>
      </c>
      <c r="F99" s="22" t="s">
        <v>1176</v>
      </c>
      <c r="G99" s="22" t="s">
        <v>1177</v>
      </c>
      <c r="H99" s="22" t="s">
        <v>1178</v>
      </c>
      <c r="I99" s="22" t="s">
        <v>1179</v>
      </c>
      <c r="J99" s="22" t="s">
        <v>1180</v>
      </c>
      <c r="K99" s="22" t="s">
        <v>1181</v>
      </c>
      <c r="L99" s="22" t="s">
        <v>1182</v>
      </c>
      <c r="M99" s="22" t="s">
        <v>1185</v>
      </c>
      <c r="N99" s="51" t="s">
        <v>1188</v>
      </c>
    </row>
    <row r="100" spans="1:15" ht="14.4" customHeight="1" x14ac:dyDescent="0.3">
      <c r="A100" s="3" t="s">
        <v>1</v>
      </c>
      <c r="B100" s="84">
        <v>12301314</v>
      </c>
      <c r="C100" s="85">
        <v>12080553</v>
      </c>
      <c r="D100" s="85">
        <v>12396471</v>
      </c>
      <c r="E100" s="85">
        <v>12516148</v>
      </c>
      <c r="F100" s="85">
        <v>12187511</v>
      </c>
      <c r="G100" s="85">
        <v>12411958</v>
      </c>
      <c r="H100" s="85">
        <v>12645234</v>
      </c>
      <c r="I100" s="85">
        <v>12726209</v>
      </c>
      <c r="J100" s="85">
        <v>12750609</v>
      </c>
      <c r="K100" s="85">
        <v>12887281</v>
      </c>
      <c r="L100" s="85">
        <v>12956476</v>
      </c>
      <c r="M100" s="85">
        <v>12922039</v>
      </c>
      <c r="N100" s="86">
        <v>12502393</v>
      </c>
      <c r="O100" s="152"/>
    </row>
    <row r="101" spans="1:15" ht="14.4" customHeight="1" x14ac:dyDescent="0.2">
      <c r="A101" s="1" t="s">
        <v>91</v>
      </c>
      <c r="B101" s="87">
        <v>1972504</v>
      </c>
      <c r="C101" s="88">
        <v>2361675</v>
      </c>
      <c r="D101" s="88">
        <v>1736442</v>
      </c>
      <c r="E101" s="88">
        <v>1629538</v>
      </c>
      <c r="F101" s="88">
        <v>1483239</v>
      </c>
      <c r="G101" s="88">
        <v>1570393</v>
      </c>
      <c r="H101" s="88">
        <v>1599335</v>
      </c>
      <c r="I101" s="88">
        <v>1721165</v>
      </c>
      <c r="J101" s="88">
        <v>1532447</v>
      </c>
      <c r="K101" s="88">
        <v>1584863</v>
      </c>
      <c r="L101" s="88">
        <v>1612074</v>
      </c>
      <c r="M101" s="88">
        <v>1549879</v>
      </c>
      <c r="N101" s="89">
        <v>1953467</v>
      </c>
    </row>
    <row r="102" spans="1:15" ht="14.4" customHeight="1" x14ac:dyDescent="0.2">
      <c r="A102" s="1" t="s">
        <v>92</v>
      </c>
      <c r="B102" s="90">
        <v>3550865</v>
      </c>
      <c r="C102" s="91">
        <v>3553048</v>
      </c>
      <c r="D102" s="91">
        <v>3980859</v>
      </c>
      <c r="E102" s="91">
        <v>4058620</v>
      </c>
      <c r="F102" s="91">
        <v>3894509</v>
      </c>
      <c r="G102" s="91">
        <v>3996374</v>
      </c>
      <c r="H102" s="91">
        <v>4116307</v>
      </c>
      <c r="I102" s="91">
        <v>4067031</v>
      </c>
      <c r="J102" s="91">
        <v>4132752</v>
      </c>
      <c r="K102" s="91">
        <v>4185608</v>
      </c>
      <c r="L102" s="91">
        <v>4153399</v>
      </c>
      <c r="M102" s="91">
        <v>4120947</v>
      </c>
      <c r="N102" s="92">
        <v>3554401</v>
      </c>
    </row>
    <row r="103" spans="1:15" ht="14.4" customHeight="1" x14ac:dyDescent="0.2">
      <c r="A103" s="1" t="s">
        <v>3</v>
      </c>
      <c r="B103" s="90">
        <v>4086492</v>
      </c>
      <c r="C103" s="91">
        <v>3839917</v>
      </c>
      <c r="D103" s="91">
        <v>4146843</v>
      </c>
      <c r="E103" s="91">
        <v>4238016</v>
      </c>
      <c r="F103" s="91">
        <v>4208961</v>
      </c>
      <c r="G103" s="91">
        <v>4252315</v>
      </c>
      <c r="H103" s="91">
        <v>4271904</v>
      </c>
      <c r="I103" s="91">
        <v>4283471</v>
      </c>
      <c r="J103" s="91">
        <v>4367163</v>
      </c>
      <c r="K103" s="91">
        <v>4383406</v>
      </c>
      <c r="L103" s="91">
        <v>4458349</v>
      </c>
      <c r="M103" s="91">
        <v>4454556</v>
      </c>
      <c r="N103" s="92">
        <v>4246203</v>
      </c>
    </row>
    <row r="104" spans="1:15" ht="14.4" customHeight="1" x14ac:dyDescent="0.2">
      <c r="A104" s="1" t="s">
        <v>4</v>
      </c>
      <c r="B104" s="90">
        <v>1889757</v>
      </c>
      <c r="C104" s="91">
        <v>1736165</v>
      </c>
      <c r="D104" s="91">
        <v>1865981</v>
      </c>
      <c r="E104" s="91">
        <v>1895729</v>
      </c>
      <c r="F104" s="91">
        <v>1921684</v>
      </c>
      <c r="G104" s="91">
        <v>1914064</v>
      </c>
      <c r="H104" s="91">
        <v>1882509</v>
      </c>
      <c r="I104" s="91">
        <v>1934463</v>
      </c>
      <c r="J104" s="91">
        <v>2021385</v>
      </c>
      <c r="K104" s="91">
        <v>2025232</v>
      </c>
      <c r="L104" s="91">
        <v>2031541</v>
      </c>
      <c r="M104" s="91">
        <v>2054718</v>
      </c>
      <c r="N104" s="92">
        <v>1955766</v>
      </c>
    </row>
    <row r="105" spans="1:15" ht="14.4" customHeight="1" x14ac:dyDescent="0.2">
      <c r="A105" s="2" t="s">
        <v>5</v>
      </c>
      <c r="B105" s="93">
        <v>801696</v>
      </c>
      <c r="C105" s="94">
        <v>589748</v>
      </c>
      <c r="D105" s="94">
        <v>666346</v>
      </c>
      <c r="E105" s="94">
        <v>694245</v>
      </c>
      <c r="F105" s="94">
        <v>679118</v>
      </c>
      <c r="G105" s="94">
        <v>678812</v>
      </c>
      <c r="H105" s="94">
        <v>775179</v>
      </c>
      <c r="I105" s="94">
        <v>720079</v>
      </c>
      <c r="J105" s="94">
        <v>696862</v>
      </c>
      <c r="K105" s="94">
        <v>708172</v>
      </c>
      <c r="L105" s="94">
        <v>701113</v>
      </c>
      <c r="M105" s="94">
        <v>741939</v>
      </c>
      <c r="N105" s="95">
        <v>792556</v>
      </c>
    </row>
    <row r="106" spans="1:15" ht="14.4" customHeight="1" x14ac:dyDescent="0.3">
      <c r="A106" s="3" t="s">
        <v>2</v>
      </c>
      <c r="B106" s="84">
        <v>2210607</v>
      </c>
      <c r="C106" s="85">
        <v>2051815</v>
      </c>
      <c r="D106" s="85">
        <v>2158934</v>
      </c>
      <c r="E106" s="85">
        <v>2218294</v>
      </c>
      <c r="F106" s="85">
        <v>2156798</v>
      </c>
      <c r="G106" s="85">
        <v>2144133</v>
      </c>
      <c r="H106" s="85">
        <v>2313871</v>
      </c>
      <c r="I106" s="85">
        <v>2332102</v>
      </c>
      <c r="J106" s="85">
        <v>2342212</v>
      </c>
      <c r="K106" s="85">
        <v>2377856</v>
      </c>
      <c r="L106" s="85">
        <v>2393527</v>
      </c>
      <c r="M106" s="85">
        <v>2389684</v>
      </c>
      <c r="N106" s="86">
        <v>2263368</v>
      </c>
      <c r="O106" s="152"/>
    </row>
    <row r="107" spans="1:15" ht="14.4" customHeight="1" x14ac:dyDescent="0.2">
      <c r="A107" s="1" t="s">
        <v>91</v>
      </c>
      <c r="B107" s="87">
        <v>171041</v>
      </c>
      <c r="C107" s="88">
        <v>150233</v>
      </c>
      <c r="D107" s="88">
        <v>154442</v>
      </c>
      <c r="E107" s="88">
        <v>118353</v>
      </c>
      <c r="F107" s="88">
        <v>89703</v>
      </c>
      <c r="G107" s="88">
        <v>97134</v>
      </c>
      <c r="H107" s="88">
        <v>100520</v>
      </c>
      <c r="I107" s="88">
        <v>110020</v>
      </c>
      <c r="J107" s="88">
        <v>107328</v>
      </c>
      <c r="K107" s="88">
        <v>107792</v>
      </c>
      <c r="L107" s="88">
        <v>107582</v>
      </c>
      <c r="M107" s="88">
        <v>107770</v>
      </c>
      <c r="N107" s="89">
        <v>166485</v>
      </c>
    </row>
    <row r="108" spans="1:15" ht="14.4" customHeight="1" x14ac:dyDescent="0.2">
      <c r="A108" s="1" t="s">
        <v>92</v>
      </c>
      <c r="B108" s="90">
        <v>1412547</v>
      </c>
      <c r="C108" s="91">
        <v>1442604</v>
      </c>
      <c r="D108" s="91">
        <v>1464391</v>
      </c>
      <c r="E108" s="91">
        <v>1502434</v>
      </c>
      <c r="F108" s="91">
        <v>1469574</v>
      </c>
      <c r="G108" s="91">
        <v>1455837</v>
      </c>
      <c r="H108" s="91">
        <v>1559330</v>
      </c>
      <c r="I108" s="91">
        <v>1557636</v>
      </c>
      <c r="J108" s="91">
        <v>1560194</v>
      </c>
      <c r="K108" s="91">
        <v>1574026</v>
      </c>
      <c r="L108" s="91">
        <v>1575570</v>
      </c>
      <c r="M108" s="91">
        <v>1559473</v>
      </c>
      <c r="N108" s="92">
        <v>1429641</v>
      </c>
    </row>
    <row r="109" spans="1:15" ht="14.4" customHeight="1" x14ac:dyDescent="0.2">
      <c r="A109" s="1" t="s">
        <v>3</v>
      </c>
      <c r="B109" s="90">
        <v>399624</v>
      </c>
      <c r="C109" s="91">
        <v>297828</v>
      </c>
      <c r="D109" s="91">
        <v>359209</v>
      </c>
      <c r="E109" s="91">
        <v>402527</v>
      </c>
      <c r="F109" s="91">
        <v>403715</v>
      </c>
      <c r="G109" s="91">
        <v>399600</v>
      </c>
      <c r="H109" s="91">
        <v>444022</v>
      </c>
      <c r="I109" s="91">
        <v>448264</v>
      </c>
      <c r="J109" s="91">
        <v>455802</v>
      </c>
      <c r="K109" s="91">
        <v>468794</v>
      </c>
      <c r="L109" s="91">
        <v>475751</v>
      </c>
      <c r="M109" s="91">
        <v>482118</v>
      </c>
      <c r="N109" s="92">
        <v>429190</v>
      </c>
    </row>
    <row r="110" spans="1:15" ht="14.4" customHeight="1" x14ac:dyDescent="0.2">
      <c r="A110" s="1" t="s">
        <v>4</v>
      </c>
      <c r="B110" s="90">
        <v>173892</v>
      </c>
      <c r="C110" s="91">
        <v>121391</v>
      </c>
      <c r="D110" s="91">
        <v>139526</v>
      </c>
      <c r="E110" s="91">
        <v>151893</v>
      </c>
      <c r="F110" s="91">
        <v>150923</v>
      </c>
      <c r="G110" s="91">
        <v>149341</v>
      </c>
      <c r="H110" s="91">
        <v>165134</v>
      </c>
      <c r="I110" s="91">
        <v>169034</v>
      </c>
      <c r="J110" s="91">
        <v>171736</v>
      </c>
      <c r="K110" s="91">
        <v>178283</v>
      </c>
      <c r="L110" s="91">
        <v>184003</v>
      </c>
      <c r="M110" s="91">
        <v>189055</v>
      </c>
      <c r="N110" s="92">
        <v>182794</v>
      </c>
    </row>
    <row r="111" spans="1:15" ht="14.4" customHeight="1" x14ac:dyDescent="0.2">
      <c r="A111" s="2" t="s">
        <v>5</v>
      </c>
      <c r="B111" s="93">
        <v>53503</v>
      </c>
      <c r="C111" s="94">
        <v>39759</v>
      </c>
      <c r="D111" s="94">
        <v>41366</v>
      </c>
      <c r="E111" s="94">
        <v>43087</v>
      </c>
      <c r="F111" s="94">
        <v>42883</v>
      </c>
      <c r="G111" s="94">
        <v>42221</v>
      </c>
      <c r="H111" s="94">
        <v>44865</v>
      </c>
      <c r="I111" s="94">
        <v>47148</v>
      </c>
      <c r="J111" s="94">
        <v>47152</v>
      </c>
      <c r="K111" s="94">
        <v>48961</v>
      </c>
      <c r="L111" s="94">
        <v>50621</v>
      </c>
      <c r="M111" s="94">
        <v>51268</v>
      </c>
      <c r="N111" s="95">
        <v>55258</v>
      </c>
    </row>
    <row r="112" spans="1:15" ht="14.4" customHeight="1" x14ac:dyDescent="0.3">
      <c r="A112" s="3" t="s">
        <v>6</v>
      </c>
      <c r="B112" s="84">
        <v>10090707</v>
      </c>
      <c r="C112" s="85">
        <v>10028738</v>
      </c>
      <c r="D112" s="85">
        <v>10237537</v>
      </c>
      <c r="E112" s="85">
        <v>10297854</v>
      </c>
      <c r="F112" s="85">
        <v>10030713</v>
      </c>
      <c r="G112" s="85">
        <v>10267825</v>
      </c>
      <c r="H112" s="85">
        <v>10331363</v>
      </c>
      <c r="I112" s="85">
        <v>10394107</v>
      </c>
      <c r="J112" s="85">
        <v>10408397</v>
      </c>
      <c r="K112" s="85">
        <v>10509425</v>
      </c>
      <c r="L112" s="85">
        <v>10562949</v>
      </c>
      <c r="M112" s="85">
        <v>10532355</v>
      </c>
      <c r="N112" s="86">
        <v>10239025</v>
      </c>
      <c r="O112" s="152"/>
    </row>
    <row r="113" spans="1:15" ht="14.4" customHeight="1" x14ac:dyDescent="0.2">
      <c r="A113" s="1" t="s">
        <v>91</v>
      </c>
      <c r="B113" s="87">
        <v>1801463</v>
      </c>
      <c r="C113" s="88">
        <v>2211442</v>
      </c>
      <c r="D113" s="88">
        <v>1582000</v>
      </c>
      <c r="E113" s="88">
        <v>1511185</v>
      </c>
      <c r="F113" s="88">
        <v>1393536</v>
      </c>
      <c r="G113" s="88">
        <v>1473259</v>
      </c>
      <c r="H113" s="88">
        <v>1498815</v>
      </c>
      <c r="I113" s="88">
        <v>1611145</v>
      </c>
      <c r="J113" s="88">
        <v>1425119</v>
      </c>
      <c r="K113" s="88">
        <v>1477071</v>
      </c>
      <c r="L113" s="88">
        <v>1504492</v>
      </c>
      <c r="M113" s="88">
        <v>1442109</v>
      </c>
      <c r="N113" s="89">
        <v>1786982</v>
      </c>
    </row>
    <row r="114" spans="1:15" ht="14.4" customHeight="1" x14ac:dyDescent="0.2">
      <c r="A114" s="1" t="s">
        <v>92</v>
      </c>
      <c r="B114" s="90">
        <v>2138318</v>
      </c>
      <c r="C114" s="91">
        <v>2110444</v>
      </c>
      <c r="D114" s="91">
        <v>2516468</v>
      </c>
      <c r="E114" s="91">
        <v>2556186</v>
      </c>
      <c r="F114" s="91">
        <v>2424935</v>
      </c>
      <c r="G114" s="91">
        <v>2540537</v>
      </c>
      <c r="H114" s="91">
        <v>2556977</v>
      </c>
      <c r="I114" s="91">
        <v>2509395</v>
      </c>
      <c r="J114" s="91">
        <v>2572558</v>
      </c>
      <c r="K114" s="91">
        <v>2611582</v>
      </c>
      <c r="L114" s="91">
        <v>2577829</v>
      </c>
      <c r="M114" s="91">
        <v>2561474</v>
      </c>
      <c r="N114" s="92">
        <v>2124760</v>
      </c>
    </row>
    <row r="115" spans="1:15" ht="14.4" customHeight="1" x14ac:dyDescent="0.2">
      <c r="A115" s="1" t="s">
        <v>3</v>
      </c>
      <c r="B115" s="90">
        <v>3686868</v>
      </c>
      <c r="C115" s="91">
        <v>3542089</v>
      </c>
      <c r="D115" s="91">
        <v>3787634</v>
      </c>
      <c r="E115" s="91">
        <v>3835489</v>
      </c>
      <c r="F115" s="91">
        <v>3805246</v>
      </c>
      <c r="G115" s="91">
        <v>3852715</v>
      </c>
      <c r="H115" s="91">
        <v>3827882</v>
      </c>
      <c r="I115" s="91">
        <v>3835207</v>
      </c>
      <c r="J115" s="91">
        <v>3911361</v>
      </c>
      <c r="K115" s="91">
        <v>3914612</v>
      </c>
      <c r="L115" s="91">
        <v>3982598</v>
      </c>
      <c r="M115" s="91">
        <v>3972438</v>
      </c>
      <c r="N115" s="92">
        <v>3817013</v>
      </c>
    </row>
    <row r="116" spans="1:15" ht="14.4" customHeight="1" x14ac:dyDescent="0.2">
      <c r="A116" s="1" t="s">
        <v>4</v>
      </c>
      <c r="B116" s="90">
        <v>1715865</v>
      </c>
      <c r="C116" s="91">
        <v>1614774</v>
      </c>
      <c r="D116" s="91">
        <v>1726455</v>
      </c>
      <c r="E116" s="91">
        <v>1743836</v>
      </c>
      <c r="F116" s="91">
        <v>1770761</v>
      </c>
      <c r="G116" s="91">
        <v>1764723</v>
      </c>
      <c r="H116" s="91">
        <v>1717375</v>
      </c>
      <c r="I116" s="91">
        <v>1765429</v>
      </c>
      <c r="J116" s="91">
        <v>1849649</v>
      </c>
      <c r="K116" s="91">
        <v>1846949</v>
      </c>
      <c r="L116" s="91">
        <v>1847538</v>
      </c>
      <c r="M116" s="91">
        <v>1865663</v>
      </c>
      <c r="N116" s="92">
        <v>1772972</v>
      </c>
    </row>
    <row r="117" spans="1:15" ht="14.4" customHeight="1" x14ac:dyDescent="0.2">
      <c r="A117" s="2" t="s">
        <v>5</v>
      </c>
      <c r="B117" s="93">
        <v>748193</v>
      </c>
      <c r="C117" s="94">
        <v>549989</v>
      </c>
      <c r="D117" s="94">
        <v>624980</v>
      </c>
      <c r="E117" s="94">
        <v>651158</v>
      </c>
      <c r="F117" s="94">
        <v>636235</v>
      </c>
      <c r="G117" s="94">
        <v>636591</v>
      </c>
      <c r="H117" s="94">
        <v>730314</v>
      </c>
      <c r="I117" s="94">
        <v>672931</v>
      </c>
      <c r="J117" s="94">
        <v>649710</v>
      </c>
      <c r="K117" s="94">
        <v>659211</v>
      </c>
      <c r="L117" s="94">
        <v>650492</v>
      </c>
      <c r="M117" s="94">
        <v>690671</v>
      </c>
      <c r="N117" s="95">
        <v>737298</v>
      </c>
    </row>
    <row r="118" spans="1:15" ht="14.4" customHeight="1" x14ac:dyDescent="0.3">
      <c r="A118" s="3" t="s">
        <v>32</v>
      </c>
      <c r="B118" s="84">
        <v>9093266</v>
      </c>
      <c r="C118" s="85">
        <v>9059918</v>
      </c>
      <c r="D118" s="85">
        <v>9242402</v>
      </c>
      <c r="E118" s="85">
        <v>9291805</v>
      </c>
      <c r="F118" s="85">
        <v>9026741</v>
      </c>
      <c r="G118" s="85">
        <v>9279738</v>
      </c>
      <c r="H118" s="85">
        <v>9318678</v>
      </c>
      <c r="I118" s="85">
        <v>9495836</v>
      </c>
      <c r="J118" s="85">
        <v>9493778</v>
      </c>
      <c r="K118" s="85">
        <v>9594651</v>
      </c>
      <c r="L118" s="85">
        <v>9628371</v>
      </c>
      <c r="M118" s="85">
        <v>9599697</v>
      </c>
      <c r="N118" s="86">
        <v>9330713</v>
      </c>
      <c r="O118" s="152"/>
    </row>
    <row r="119" spans="1:15" ht="14.4" customHeight="1" x14ac:dyDescent="0.2">
      <c r="A119" s="1" t="s">
        <v>91</v>
      </c>
      <c r="B119" s="87">
        <v>1737724</v>
      </c>
      <c r="C119" s="88">
        <v>2127546</v>
      </c>
      <c r="D119" s="88">
        <v>1513265</v>
      </c>
      <c r="E119" s="88">
        <v>1455792</v>
      </c>
      <c r="F119" s="88">
        <v>1335806</v>
      </c>
      <c r="G119" s="88">
        <v>1421368</v>
      </c>
      <c r="H119" s="88">
        <v>1434775</v>
      </c>
      <c r="I119" s="88">
        <v>1563107</v>
      </c>
      <c r="J119" s="88">
        <v>1379899</v>
      </c>
      <c r="K119" s="88">
        <v>1446770</v>
      </c>
      <c r="L119" s="88">
        <v>1462916</v>
      </c>
      <c r="M119" s="88">
        <v>1392213</v>
      </c>
      <c r="N119" s="89">
        <v>1729398</v>
      </c>
    </row>
    <row r="120" spans="1:15" ht="14.4" customHeight="1" x14ac:dyDescent="0.2">
      <c r="A120" s="1" t="s">
        <v>92</v>
      </c>
      <c r="B120" s="90">
        <v>1863894</v>
      </c>
      <c r="C120" s="91">
        <v>1846184</v>
      </c>
      <c r="D120" s="91">
        <v>2249507</v>
      </c>
      <c r="E120" s="91">
        <v>2277102</v>
      </c>
      <c r="F120" s="91">
        <v>2150146</v>
      </c>
      <c r="G120" s="91">
        <v>2263130</v>
      </c>
      <c r="H120" s="91">
        <v>2277931</v>
      </c>
      <c r="I120" s="91">
        <v>2315466</v>
      </c>
      <c r="J120" s="91">
        <v>2379373</v>
      </c>
      <c r="K120" s="91">
        <v>2415145</v>
      </c>
      <c r="L120" s="91">
        <v>2388250</v>
      </c>
      <c r="M120" s="91">
        <v>2374677</v>
      </c>
      <c r="N120" s="92">
        <v>1951201</v>
      </c>
    </row>
    <row r="121" spans="1:15" ht="14.4" customHeight="1" x14ac:dyDescent="0.2">
      <c r="A121" s="1" t="s">
        <v>3</v>
      </c>
      <c r="B121" s="90">
        <v>3533740</v>
      </c>
      <c r="C121" s="91">
        <v>3373940</v>
      </c>
      <c r="D121" s="91">
        <v>3623138</v>
      </c>
      <c r="E121" s="91">
        <v>3667073</v>
      </c>
      <c r="F121" s="91">
        <v>3636033</v>
      </c>
      <c r="G121" s="91">
        <v>3689727</v>
      </c>
      <c r="H121" s="91">
        <v>3681812</v>
      </c>
      <c r="I121" s="91">
        <v>3685682</v>
      </c>
      <c r="J121" s="91">
        <v>3740458</v>
      </c>
      <c r="K121" s="91">
        <v>3745366</v>
      </c>
      <c r="L121" s="91">
        <v>3798834</v>
      </c>
      <c r="M121" s="91">
        <v>3803620</v>
      </c>
      <c r="N121" s="92">
        <v>3654330</v>
      </c>
    </row>
    <row r="122" spans="1:15" ht="14.4" customHeight="1" x14ac:dyDescent="0.2">
      <c r="A122" s="1" t="s">
        <v>4</v>
      </c>
      <c r="B122" s="90">
        <v>1440020</v>
      </c>
      <c r="C122" s="91">
        <v>1316537</v>
      </c>
      <c r="D122" s="91">
        <v>1418183</v>
      </c>
      <c r="E122" s="91">
        <v>1433584</v>
      </c>
      <c r="F122" s="91">
        <v>1458332</v>
      </c>
      <c r="G122" s="91">
        <v>1462913</v>
      </c>
      <c r="H122" s="91">
        <v>1439929</v>
      </c>
      <c r="I122" s="91">
        <v>1478696</v>
      </c>
      <c r="J122" s="91">
        <v>1536853</v>
      </c>
      <c r="K122" s="91">
        <v>1526343</v>
      </c>
      <c r="L122" s="91">
        <v>1521677</v>
      </c>
      <c r="M122" s="91">
        <v>1545692</v>
      </c>
      <c r="N122" s="92">
        <v>1490373</v>
      </c>
    </row>
    <row r="123" spans="1:15" ht="14.4" customHeight="1" x14ac:dyDescent="0.2">
      <c r="A123" s="2" t="s">
        <v>5</v>
      </c>
      <c r="B123" s="93">
        <v>517888</v>
      </c>
      <c r="C123" s="94">
        <v>395711</v>
      </c>
      <c r="D123" s="94">
        <v>438309</v>
      </c>
      <c r="E123" s="94">
        <v>458254</v>
      </c>
      <c r="F123" s="94">
        <v>446424</v>
      </c>
      <c r="G123" s="94">
        <v>442600</v>
      </c>
      <c r="H123" s="94">
        <v>484231</v>
      </c>
      <c r="I123" s="94">
        <v>452885</v>
      </c>
      <c r="J123" s="94">
        <v>457195</v>
      </c>
      <c r="K123" s="94">
        <v>461027</v>
      </c>
      <c r="L123" s="94">
        <v>456694</v>
      </c>
      <c r="M123" s="94">
        <v>483495</v>
      </c>
      <c r="N123" s="95">
        <v>505411</v>
      </c>
    </row>
    <row r="126" spans="1:15" ht="14.4" customHeight="1" x14ac:dyDescent="0.2">
      <c r="A126" s="233" t="s">
        <v>104</v>
      </c>
      <c r="B126" s="233"/>
      <c r="C126" s="233"/>
      <c r="D126" s="233"/>
      <c r="E126" s="233"/>
      <c r="F126" s="233"/>
      <c r="G126" s="233"/>
      <c r="H126" s="233"/>
      <c r="I126" s="233"/>
      <c r="J126" s="233"/>
      <c r="K126" s="233"/>
      <c r="L126" s="233"/>
      <c r="M126" s="233"/>
      <c r="N126" s="233"/>
    </row>
    <row r="128" spans="1:15" ht="14.4" customHeight="1" x14ac:dyDescent="0.2">
      <c r="A128" s="213" t="s">
        <v>0</v>
      </c>
      <c r="B128" s="215" t="s">
        <v>31</v>
      </c>
      <c r="C128" s="216"/>
      <c r="D128" s="216"/>
      <c r="E128" s="216"/>
      <c r="F128" s="216"/>
      <c r="G128" s="216"/>
      <c r="H128" s="216"/>
      <c r="I128" s="216"/>
      <c r="J128" s="216"/>
      <c r="K128" s="216"/>
      <c r="L128" s="216"/>
      <c r="M128" s="216"/>
      <c r="N128" s="217"/>
    </row>
    <row r="129" spans="1:15" ht="14.4" customHeight="1" x14ac:dyDescent="0.2">
      <c r="A129" s="214"/>
      <c r="B129" s="21" t="s">
        <v>1172</v>
      </c>
      <c r="C129" s="22" t="s">
        <v>1173</v>
      </c>
      <c r="D129" s="22" t="s">
        <v>1174</v>
      </c>
      <c r="E129" s="22" t="s">
        <v>1175</v>
      </c>
      <c r="F129" s="22" t="s">
        <v>1176</v>
      </c>
      <c r="G129" s="22" t="s">
        <v>1177</v>
      </c>
      <c r="H129" s="22" t="s">
        <v>1178</v>
      </c>
      <c r="I129" s="22" t="s">
        <v>1179</v>
      </c>
      <c r="J129" s="22" t="s">
        <v>1180</v>
      </c>
      <c r="K129" s="22" t="s">
        <v>1181</v>
      </c>
      <c r="L129" s="22" t="s">
        <v>1182</v>
      </c>
      <c r="M129" s="22" t="s">
        <v>1185</v>
      </c>
      <c r="N129" s="51" t="s">
        <v>1188</v>
      </c>
    </row>
    <row r="130" spans="1:15" ht="14.4" customHeight="1" x14ac:dyDescent="0.3">
      <c r="A130" s="3" t="s">
        <v>1</v>
      </c>
      <c r="B130" s="84">
        <v>11361061</v>
      </c>
      <c r="C130" s="85">
        <v>11139590</v>
      </c>
      <c r="D130" s="85">
        <v>11450463</v>
      </c>
      <c r="E130" s="85">
        <v>11585313</v>
      </c>
      <c r="F130" s="85">
        <v>11303961</v>
      </c>
      <c r="G130" s="85">
        <v>11498544</v>
      </c>
      <c r="H130" s="85">
        <v>11699994</v>
      </c>
      <c r="I130" s="85">
        <v>11884555</v>
      </c>
      <c r="J130" s="85">
        <v>11911543</v>
      </c>
      <c r="K130" s="85">
        <v>12045006</v>
      </c>
      <c r="L130" s="85">
        <v>12105194</v>
      </c>
      <c r="M130" s="85">
        <v>12071699</v>
      </c>
      <c r="N130" s="86">
        <v>11656062</v>
      </c>
      <c r="O130" s="152"/>
    </row>
    <row r="131" spans="1:15" ht="14.4" customHeight="1" x14ac:dyDescent="0.2">
      <c r="A131" s="1" t="s">
        <v>91</v>
      </c>
      <c r="B131" s="87">
        <v>1859336</v>
      </c>
      <c r="C131" s="88">
        <v>2227039</v>
      </c>
      <c r="D131" s="88">
        <v>1626570</v>
      </c>
      <c r="E131" s="88">
        <v>1529223</v>
      </c>
      <c r="F131" s="88">
        <v>1388255</v>
      </c>
      <c r="G131" s="88">
        <v>1472646</v>
      </c>
      <c r="H131" s="88">
        <v>1485046</v>
      </c>
      <c r="I131" s="88">
        <v>1626665</v>
      </c>
      <c r="J131" s="88">
        <v>1454213</v>
      </c>
      <c r="K131" s="88">
        <v>1508279</v>
      </c>
      <c r="L131" s="88">
        <v>1520410</v>
      </c>
      <c r="M131" s="88">
        <v>1470268</v>
      </c>
      <c r="N131" s="89">
        <v>1868002</v>
      </c>
    </row>
    <row r="132" spans="1:15" ht="14.4" customHeight="1" x14ac:dyDescent="0.2">
      <c r="A132" s="1" t="s">
        <v>92</v>
      </c>
      <c r="B132" s="90">
        <v>2875939</v>
      </c>
      <c r="C132" s="91">
        <v>2881754</v>
      </c>
      <c r="D132" s="91">
        <v>3293723</v>
      </c>
      <c r="E132" s="91">
        <v>3381501</v>
      </c>
      <c r="F132" s="91">
        <v>3257855</v>
      </c>
      <c r="G132" s="91">
        <v>3335463</v>
      </c>
      <c r="H132" s="91">
        <v>3444431</v>
      </c>
      <c r="I132" s="91">
        <v>3479087</v>
      </c>
      <c r="J132" s="91">
        <v>3537119</v>
      </c>
      <c r="K132" s="91">
        <v>3588780</v>
      </c>
      <c r="L132" s="91">
        <v>3565984</v>
      </c>
      <c r="M132" s="91">
        <v>3526232</v>
      </c>
      <c r="N132" s="92">
        <v>2963574</v>
      </c>
    </row>
    <row r="133" spans="1:15" ht="14.4" customHeight="1" x14ac:dyDescent="0.2">
      <c r="A133" s="1" t="s">
        <v>3</v>
      </c>
      <c r="B133" s="90">
        <v>4009338</v>
      </c>
      <c r="C133" s="91">
        <v>3767718</v>
      </c>
      <c r="D133" s="91">
        <v>4067402</v>
      </c>
      <c r="E133" s="91">
        <v>4156178</v>
      </c>
      <c r="F133" s="91">
        <v>4128058</v>
      </c>
      <c r="G133" s="91">
        <v>4169604</v>
      </c>
      <c r="H133" s="91">
        <v>4186561</v>
      </c>
      <c r="I133" s="91">
        <v>4198202</v>
      </c>
      <c r="J133" s="91">
        <v>4278664</v>
      </c>
      <c r="K133" s="91">
        <v>4293146</v>
      </c>
      <c r="L133" s="91">
        <v>4366550</v>
      </c>
      <c r="M133" s="91">
        <v>4361388</v>
      </c>
      <c r="N133" s="92">
        <v>4157013</v>
      </c>
    </row>
    <row r="134" spans="1:15" ht="14.4" customHeight="1" x14ac:dyDescent="0.2">
      <c r="A134" s="1" t="s">
        <v>4</v>
      </c>
      <c r="B134" s="90">
        <v>1843949</v>
      </c>
      <c r="C134" s="91">
        <v>1696133</v>
      </c>
      <c r="D134" s="91">
        <v>1821635</v>
      </c>
      <c r="E134" s="91">
        <v>1849990</v>
      </c>
      <c r="F134" s="91">
        <v>1876235</v>
      </c>
      <c r="G134" s="91">
        <v>1867838</v>
      </c>
      <c r="H134" s="91">
        <v>1835539</v>
      </c>
      <c r="I134" s="91">
        <v>1887524</v>
      </c>
      <c r="J134" s="91">
        <v>1971909</v>
      </c>
      <c r="K134" s="91">
        <v>1974296</v>
      </c>
      <c r="L134" s="91">
        <v>1979564</v>
      </c>
      <c r="M134" s="91">
        <v>2001390</v>
      </c>
      <c r="N134" s="92">
        <v>1905312</v>
      </c>
    </row>
    <row r="135" spans="1:15" ht="14.4" customHeight="1" x14ac:dyDescent="0.2">
      <c r="A135" s="2" t="s">
        <v>5</v>
      </c>
      <c r="B135" s="93">
        <v>772499</v>
      </c>
      <c r="C135" s="94">
        <v>566946</v>
      </c>
      <c r="D135" s="94">
        <v>641133</v>
      </c>
      <c r="E135" s="94">
        <v>668421</v>
      </c>
      <c r="F135" s="94">
        <v>653558</v>
      </c>
      <c r="G135" s="94">
        <v>652993</v>
      </c>
      <c r="H135" s="94">
        <v>748417</v>
      </c>
      <c r="I135" s="94">
        <v>693077</v>
      </c>
      <c r="J135" s="94">
        <v>669638</v>
      </c>
      <c r="K135" s="94">
        <v>680505</v>
      </c>
      <c r="L135" s="94">
        <v>672686</v>
      </c>
      <c r="M135" s="94">
        <v>712421</v>
      </c>
      <c r="N135" s="95">
        <v>762161</v>
      </c>
    </row>
    <row r="136" spans="1:15" ht="14.4" customHeight="1" x14ac:dyDescent="0.3">
      <c r="A136" s="3" t="s">
        <v>2</v>
      </c>
      <c r="B136" s="84">
        <v>1743850</v>
      </c>
      <c r="C136" s="85">
        <v>1587128</v>
      </c>
      <c r="D136" s="85">
        <v>1690441</v>
      </c>
      <c r="E136" s="85">
        <v>1750079</v>
      </c>
      <c r="F136" s="85">
        <v>1706933</v>
      </c>
      <c r="G136" s="85">
        <v>1695647</v>
      </c>
      <c r="H136" s="85">
        <v>1845636</v>
      </c>
      <c r="I136" s="85">
        <v>1862141</v>
      </c>
      <c r="J136" s="85">
        <v>1872845</v>
      </c>
      <c r="K136" s="85">
        <v>1907029</v>
      </c>
      <c r="L136" s="85">
        <v>1923215</v>
      </c>
      <c r="M136" s="85">
        <v>1921300</v>
      </c>
      <c r="N136" s="86">
        <v>1807167</v>
      </c>
      <c r="O136" s="152"/>
    </row>
    <row r="137" spans="1:15" ht="14.4" customHeight="1" x14ac:dyDescent="0.2">
      <c r="A137" s="1" t="s">
        <v>91</v>
      </c>
      <c r="B137" s="87">
        <v>161820</v>
      </c>
      <c r="C137" s="88">
        <v>139938</v>
      </c>
      <c r="D137" s="88">
        <v>143623</v>
      </c>
      <c r="E137" s="88">
        <v>109015</v>
      </c>
      <c r="F137" s="88">
        <v>82586</v>
      </c>
      <c r="G137" s="88">
        <v>89525</v>
      </c>
      <c r="H137" s="88">
        <v>92801</v>
      </c>
      <c r="I137" s="88">
        <v>101727</v>
      </c>
      <c r="J137" s="88">
        <v>99333</v>
      </c>
      <c r="K137" s="88">
        <v>99590</v>
      </c>
      <c r="L137" s="88">
        <v>99571</v>
      </c>
      <c r="M137" s="88">
        <v>100426</v>
      </c>
      <c r="N137" s="89">
        <v>157289</v>
      </c>
    </row>
    <row r="138" spans="1:15" ht="14.4" customHeight="1" x14ac:dyDescent="0.2">
      <c r="A138" s="1" t="s">
        <v>92</v>
      </c>
      <c r="B138" s="90">
        <v>1012708</v>
      </c>
      <c r="C138" s="91">
        <v>1034878</v>
      </c>
      <c r="D138" s="91">
        <v>1056608</v>
      </c>
      <c r="E138" s="91">
        <v>1095610</v>
      </c>
      <c r="F138" s="91">
        <v>1078577</v>
      </c>
      <c r="G138" s="91">
        <v>1066364</v>
      </c>
      <c r="H138" s="91">
        <v>1154194</v>
      </c>
      <c r="I138" s="91">
        <v>1152538</v>
      </c>
      <c r="J138" s="91">
        <v>1156169</v>
      </c>
      <c r="K138" s="91">
        <v>1170445</v>
      </c>
      <c r="L138" s="91">
        <v>1173807</v>
      </c>
      <c r="M138" s="91">
        <v>1160402</v>
      </c>
      <c r="N138" s="92">
        <v>1043988</v>
      </c>
    </row>
    <row r="139" spans="1:15" ht="14.4" customHeight="1" x14ac:dyDescent="0.2">
      <c r="A139" s="1" t="s">
        <v>3</v>
      </c>
      <c r="B139" s="90">
        <v>367618</v>
      </c>
      <c r="C139" s="91">
        <v>269722</v>
      </c>
      <c r="D139" s="91">
        <v>329110</v>
      </c>
      <c r="E139" s="91">
        <v>371016</v>
      </c>
      <c r="F139" s="91">
        <v>372421</v>
      </c>
      <c r="G139" s="91">
        <v>368446</v>
      </c>
      <c r="H139" s="91">
        <v>410234</v>
      </c>
      <c r="I139" s="91">
        <v>414146</v>
      </c>
      <c r="J139" s="91">
        <v>421154</v>
      </c>
      <c r="K139" s="91">
        <v>433313</v>
      </c>
      <c r="L139" s="91">
        <v>439783</v>
      </c>
      <c r="M139" s="91">
        <v>445630</v>
      </c>
      <c r="N139" s="92">
        <v>394647</v>
      </c>
    </row>
    <row r="140" spans="1:15" ht="14.4" customHeight="1" x14ac:dyDescent="0.2">
      <c r="A140" s="1" t="s">
        <v>4</v>
      </c>
      <c r="B140" s="90">
        <v>155717</v>
      </c>
      <c r="C140" s="91">
        <v>107236</v>
      </c>
      <c r="D140" s="91">
        <v>124369</v>
      </c>
      <c r="E140" s="91">
        <v>136113</v>
      </c>
      <c r="F140" s="91">
        <v>135382</v>
      </c>
      <c r="G140" s="91">
        <v>133766</v>
      </c>
      <c r="H140" s="91">
        <v>148402</v>
      </c>
      <c r="I140" s="91">
        <v>151969</v>
      </c>
      <c r="J140" s="91">
        <v>154329</v>
      </c>
      <c r="K140" s="91">
        <v>160247</v>
      </c>
      <c r="L140" s="91">
        <v>165404</v>
      </c>
      <c r="M140" s="91">
        <v>169831</v>
      </c>
      <c r="N140" s="92">
        <v>163673</v>
      </c>
    </row>
    <row r="141" spans="1:15" ht="14.4" customHeight="1" x14ac:dyDescent="0.2">
      <c r="A141" s="2" t="s">
        <v>5</v>
      </c>
      <c r="B141" s="93">
        <v>45987</v>
      </c>
      <c r="C141" s="94">
        <v>35354</v>
      </c>
      <c r="D141" s="94">
        <v>36731</v>
      </c>
      <c r="E141" s="94">
        <v>38325</v>
      </c>
      <c r="F141" s="94">
        <v>37967</v>
      </c>
      <c r="G141" s="94">
        <v>37546</v>
      </c>
      <c r="H141" s="94">
        <v>40005</v>
      </c>
      <c r="I141" s="94">
        <v>41761</v>
      </c>
      <c r="J141" s="94">
        <v>41860</v>
      </c>
      <c r="K141" s="94">
        <v>43434</v>
      </c>
      <c r="L141" s="94">
        <v>44650</v>
      </c>
      <c r="M141" s="94">
        <v>45011</v>
      </c>
      <c r="N141" s="95">
        <v>47570</v>
      </c>
    </row>
    <row r="142" spans="1:15" ht="14.4" customHeight="1" x14ac:dyDescent="0.3">
      <c r="A142" s="3" t="s">
        <v>6</v>
      </c>
      <c r="B142" s="84">
        <v>9617211</v>
      </c>
      <c r="C142" s="85">
        <v>9552462</v>
      </c>
      <c r="D142" s="85">
        <v>9760022</v>
      </c>
      <c r="E142" s="85">
        <v>9835234</v>
      </c>
      <c r="F142" s="85">
        <v>9597028</v>
      </c>
      <c r="G142" s="85">
        <v>9802897</v>
      </c>
      <c r="H142" s="85">
        <v>9854358</v>
      </c>
      <c r="I142" s="85">
        <v>10022414</v>
      </c>
      <c r="J142" s="85">
        <v>10038698</v>
      </c>
      <c r="K142" s="85">
        <v>10137977</v>
      </c>
      <c r="L142" s="85">
        <v>10181979</v>
      </c>
      <c r="M142" s="85">
        <v>10150399</v>
      </c>
      <c r="N142" s="86">
        <v>9848895</v>
      </c>
      <c r="O142" s="152"/>
    </row>
    <row r="143" spans="1:15" ht="14.4" customHeight="1" x14ac:dyDescent="0.2">
      <c r="A143" s="1" t="s">
        <v>91</v>
      </c>
      <c r="B143" s="87">
        <v>1697516</v>
      </c>
      <c r="C143" s="88">
        <v>2087101</v>
      </c>
      <c r="D143" s="88">
        <v>1482947</v>
      </c>
      <c r="E143" s="88">
        <v>1420208</v>
      </c>
      <c r="F143" s="88">
        <v>1305669</v>
      </c>
      <c r="G143" s="88">
        <v>1383121</v>
      </c>
      <c r="H143" s="88">
        <v>1392245</v>
      </c>
      <c r="I143" s="88">
        <v>1524938</v>
      </c>
      <c r="J143" s="88">
        <v>1354880</v>
      </c>
      <c r="K143" s="88">
        <v>1408689</v>
      </c>
      <c r="L143" s="88">
        <v>1420839</v>
      </c>
      <c r="M143" s="88">
        <v>1369842</v>
      </c>
      <c r="N143" s="89">
        <v>1710713</v>
      </c>
    </row>
    <row r="144" spans="1:15" ht="14.4" customHeight="1" x14ac:dyDescent="0.2">
      <c r="A144" s="1" t="s">
        <v>92</v>
      </c>
      <c r="B144" s="90">
        <v>1863231</v>
      </c>
      <c r="C144" s="91">
        <v>1846876</v>
      </c>
      <c r="D144" s="91">
        <v>2237115</v>
      </c>
      <c r="E144" s="91">
        <v>2285891</v>
      </c>
      <c r="F144" s="91">
        <v>2179278</v>
      </c>
      <c r="G144" s="91">
        <v>2269099</v>
      </c>
      <c r="H144" s="91">
        <v>2290237</v>
      </c>
      <c r="I144" s="91">
        <v>2326549</v>
      </c>
      <c r="J144" s="91">
        <v>2380950</v>
      </c>
      <c r="K144" s="91">
        <v>2418335</v>
      </c>
      <c r="L144" s="91">
        <v>2392177</v>
      </c>
      <c r="M144" s="91">
        <v>2365830</v>
      </c>
      <c r="N144" s="92">
        <v>1919586</v>
      </c>
    </row>
    <row r="145" spans="1:15" ht="14.4" customHeight="1" x14ac:dyDescent="0.2">
      <c r="A145" s="1" t="s">
        <v>3</v>
      </c>
      <c r="B145" s="90">
        <v>3641720</v>
      </c>
      <c r="C145" s="91">
        <v>3497996</v>
      </c>
      <c r="D145" s="91">
        <v>3738292</v>
      </c>
      <c r="E145" s="91">
        <v>3785162</v>
      </c>
      <c r="F145" s="91">
        <v>3755637</v>
      </c>
      <c r="G145" s="91">
        <v>3801158</v>
      </c>
      <c r="H145" s="91">
        <v>3776327</v>
      </c>
      <c r="I145" s="91">
        <v>3784056</v>
      </c>
      <c r="J145" s="91">
        <v>3857510</v>
      </c>
      <c r="K145" s="91">
        <v>3859833</v>
      </c>
      <c r="L145" s="91">
        <v>3926767</v>
      </c>
      <c r="M145" s="91">
        <v>3915758</v>
      </c>
      <c r="N145" s="92">
        <v>3762366</v>
      </c>
    </row>
    <row r="146" spans="1:15" ht="14.4" customHeight="1" x14ac:dyDescent="0.2">
      <c r="A146" s="1" t="s">
        <v>4</v>
      </c>
      <c r="B146" s="90">
        <v>1688232</v>
      </c>
      <c r="C146" s="91">
        <v>1588897</v>
      </c>
      <c r="D146" s="91">
        <v>1697266</v>
      </c>
      <c r="E146" s="91">
        <v>1713877</v>
      </c>
      <c r="F146" s="91">
        <v>1740853</v>
      </c>
      <c r="G146" s="91">
        <v>1734072</v>
      </c>
      <c r="H146" s="91">
        <v>1687137</v>
      </c>
      <c r="I146" s="91">
        <v>1735555</v>
      </c>
      <c r="J146" s="91">
        <v>1817580</v>
      </c>
      <c r="K146" s="91">
        <v>1814049</v>
      </c>
      <c r="L146" s="91">
        <v>1814160</v>
      </c>
      <c r="M146" s="91">
        <v>1831559</v>
      </c>
      <c r="N146" s="92">
        <v>1741639</v>
      </c>
    </row>
    <row r="147" spans="1:15" ht="14.4" customHeight="1" x14ac:dyDescent="0.2">
      <c r="A147" s="2" t="s">
        <v>5</v>
      </c>
      <c r="B147" s="93">
        <v>726512</v>
      </c>
      <c r="C147" s="94">
        <v>531592</v>
      </c>
      <c r="D147" s="94">
        <v>604402</v>
      </c>
      <c r="E147" s="94">
        <v>630096</v>
      </c>
      <c r="F147" s="94">
        <v>615591</v>
      </c>
      <c r="G147" s="94">
        <v>615447</v>
      </c>
      <c r="H147" s="94">
        <v>708412</v>
      </c>
      <c r="I147" s="94">
        <v>651316</v>
      </c>
      <c r="J147" s="94">
        <v>627778</v>
      </c>
      <c r="K147" s="94">
        <v>637071</v>
      </c>
      <c r="L147" s="94">
        <v>628036</v>
      </c>
      <c r="M147" s="94">
        <v>667410</v>
      </c>
      <c r="N147" s="95">
        <v>714591</v>
      </c>
    </row>
    <row r="148" spans="1:15" ht="14.4" customHeight="1" x14ac:dyDescent="0.3">
      <c r="A148" s="3" t="s">
        <v>32</v>
      </c>
      <c r="B148" s="84">
        <v>8752893</v>
      </c>
      <c r="C148" s="85">
        <v>8708657</v>
      </c>
      <c r="D148" s="85">
        <v>8871722</v>
      </c>
      <c r="E148" s="85">
        <v>8935448</v>
      </c>
      <c r="F148" s="85">
        <v>8699852</v>
      </c>
      <c r="G148" s="85">
        <v>8917415</v>
      </c>
      <c r="H148" s="85">
        <v>8944188</v>
      </c>
      <c r="I148" s="85">
        <v>9115251</v>
      </c>
      <c r="J148" s="85">
        <v>9111564</v>
      </c>
      <c r="K148" s="85">
        <v>9205584</v>
      </c>
      <c r="L148" s="85">
        <v>9227867</v>
      </c>
      <c r="M148" s="85">
        <v>9203640</v>
      </c>
      <c r="N148" s="86">
        <v>8950952</v>
      </c>
      <c r="O148" s="152"/>
    </row>
    <row r="149" spans="1:15" ht="14.4" customHeight="1" x14ac:dyDescent="0.2">
      <c r="A149" s="1" t="s">
        <v>91</v>
      </c>
      <c r="B149" s="87">
        <v>1667624</v>
      </c>
      <c r="C149" s="88">
        <v>2052473</v>
      </c>
      <c r="D149" s="88">
        <v>1452128</v>
      </c>
      <c r="E149" s="88">
        <v>1398210</v>
      </c>
      <c r="F149" s="88">
        <v>1286458</v>
      </c>
      <c r="G149" s="88">
        <v>1364414</v>
      </c>
      <c r="H149" s="88">
        <v>1364044</v>
      </c>
      <c r="I149" s="88">
        <v>1489480</v>
      </c>
      <c r="J149" s="88">
        <v>1319224</v>
      </c>
      <c r="K149" s="88">
        <v>1385806</v>
      </c>
      <c r="L149" s="88">
        <v>1388068</v>
      </c>
      <c r="M149" s="88">
        <v>1328923</v>
      </c>
      <c r="N149" s="89">
        <v>1661000</v>
      </c>
    </row>
    <row r="150" spans="1:15" ht="14.4" customHeight="1" x14ac:dyDescent="0.2">
      <c r="A150" s="1" t="s">
        <v>92</v>
      </c>
      <c r="B150" s="90">
        <v>1683064</v>
      </c>
      <c r="C150" s="91">
        <v>1654840</v>
      </c>
      <c r="D150" s="91">
        <v>2033732</v>
      </c>
      <c r="E150" s="91">
        <v>2073848</v>
      </c>
      <c r="F150" s="91">
        <v>1966887</v>
      </c>
      <c r="G150" s="91">
        <v>2055210</v>
      </c>
      <c r="H150" s="91">
        <v>2072439</v>
      </c>
      <c r="I150" s="91">
        <v>2106751</v>
      </c>
      <c r="J150" s="91">
        <v>2159597</v>
      </c>
      <c r="K150" s="91">
        <v>2190175</v>
      </c>
      <c r="L150" s="91">
        <v>2167178</v>
      </c>
      <c r="M150" s="91">
        <v>2149065</v>
      </c>
      <c r="N150" s="92">
        <v>1743061</v>
      </c>
    </row>
    <row r="151" spans="1:15" ht="14.4" customHeight="1" x14ac:dyDescent="0.2">
      <c r="A151" s="1" t="s">
        <v>3</v>
      </c>
      <c r="B151" s="90">
        <v>3490638</v>
      </c>
      <c r="C151" s="91">
        <v>3331316</v>
      </c>
      <c r="D151" s="91">
        <v>3576208</v>
      </c>
      <c r="E151" s="91">
        <v>3619336</v>
      </c>
      <c r="F151" s="91">
        <v>3589152</v>
      </c>
      <c r="G151" s="91">
        <v>3640754</v>
      </c>
      <c r="H151" s="91">
        <v>3632634</v>
      </c>
      <c r="I151" s="91">
        <v>3636437</v>
      </c>
      <c r="J151" s="91">
        <v>3689587</v>
      </c>
      <c r="K151" s="91">
        <v>3693706</v>
      </c>
      <c r="L151" s="91">
        <v>3746432</v>
      </c>
      <c r="M151" s="91">
        <v>3749996</v>
      </c>
      <c r="N151" s="92">
        <v>3602194</v>
      </c>
    </row>
    <row r="152" spans="1:15" ht="14.4" customHeight="1" x14ac:dyDescent="0.2">
      <c r="A152" s="1" t="s">
        <v>4</v>
      </c>
      <c r="B152" s="90">
        <v>1414093</v>
      </c>
      <c r="C152" s="91">
        <v>1291786</v>
      </c>
      <c r="D152" s="91">
        <v>1390884</v>
      </c>
      <c r="E152" s="91">
        <v>1405805</v>
      </c>
      <c r="F152" s="91">
        <v>1430565</v>
      </c>
      <c r="G152" s="91">
        <v>1434520</v>
      </c>
      <c r="H152" s="91">
        <v>1411575</v>
      </c>
      <c r="I152" s="91">
        <v>1450213</v>
      </c>
      <c r="J152" s="91">
        <v>1506862</v>
      </c>
      <c r="K152" s="91">
        <v>1495923</v>
      </c>
      <c r="L152" s="91">
        <v>1490853</v>
      </c>
      <c r="M152" s="91">
        <v>1514242</v>
      </c>
      <c r="N152" s="92">
        <v>1460825</v>
      </c>
    </row>
    <row r="153" spans="1:15" ht="14.4" customHeight="1" x14ac:dyDescent="0.2">
      <c r="A153" s="2" t="s">
        <v>5</v>
      </c>
      <c r="B153" s="93">
        <v>497474</v>
      </c>
      <c r="C153" s="94">
        <v>378242</v>
      </c>
      <c r="D153" s="94">
        <v>418770</v>
      </c>
      <c r="E153" s="94">
        <v>438249</v>
      </c>
      <c r="F153" s="94">
        <v>426790</v>
      </c>
      <c r="G153" s="94">
        <v>422517</v>
      </c>
      <c r="H153" s="94">
        <v>463496</v>
      </c>
      <c r="I153" s="94">
        <v>432370</v>
      </c>
      <c r="J153" s="94">
        <v>436294</v>
      </c>
      <c r="K153" s="94">
        <v>439974</v>
      </c>
      <c r="L153" s="94">
        <v>435336</v>
      </c>
      <c r="M153" s="94">
        <v>461414</v>
      </c>
      <c r="N153" s="95">
        <v>483872</v>
      </c>
    </row>
    <row r="156" spans="1:15" ht="14.4" customHeight="1" x14ac:dyDescent="0.2">
      <c r="A156" s="233" t="s">
        <v>105</v>
      </c>
      <c r="B156" s="233"/>
      <c r="C156" s="233"/>
      <c r="D156" s="233"/>
      <c r="E156" s="233"/>
      <c r="F156" s="233"/>
      <c r="G156" s="233"/>
      <c r="H156" s="233"/>
      <c r="I156" s="233"/>
      <c r="J156" s="233"/>
      <c r="K156" s="233"/>
      <c r="L156" s="233"/>
      <c r="M156" s="233"/>
      <c r="N156" s="233"/>
    </row>
    <row r="158" spans="1:15" ht="14.4" customHeight="1" x14ac:dyDescent="0.2">
      <c r="A158" s="213" t="s">
        <v>0</v>
      </c>
      <c r="B158" s="235" t="s">
        <v>31</v>
      </c>
      <c r="C158" s="236"/>
      <c r="D158" s="236"/>
      <c r="E158" s="236"/>
      <c r="F158" s="236"/>
      <c r="G158" s="236"/>
      <c r="H158" s="236"/>
      <c r="I158" s="236"/>
      <c r="J158" s="236"/>
      <c r="K158" s="236"/>
      <c r="L158" s="236"/>
      <c r="M158" s="236"/>
      <c r="N158" s="237"/>
    </row>
    <row r="159" spans="1:15" ht="14.4" customHeight="1" x14ac:dyDescent="0.2">
      <c r="A159" s="234"/>
      <c r="B159" s="66" t="s">
        <v>1172</v>
      </c>
      <c r="C159" s="58" t="s">
        <v>1173</v>
      </c>
      <c r="D159" s="58" t="s">
        <v>1174</v>
      </c>
      <c r="E159" s="58" t="s">
        <v>1175</v>
      </c>
      <c r="F159" s="58" t="s">
        <v>1176</v>
      </c>
      <c r="G159" s="58" t="s">
        <v>1177</v>
      </c>
      <c r="H159" s="58" t="s">
        <v>1178</v>
      </c>
      <c r="I159" s="58" t="s">
        <v>1179</v>
      </c>
      <c r="J159" s="58" t="s">
        <v>1180</v>
      </c>
      <c r="K159" s="58" t="s">
        <v>1181</v>
      </c>
      <c r="L159" s="58" t="s">
        <v>1182</v>
      </c>
      <c r="M159" s="58" t="s">
        <v>1185</v>
      </c>
      <c r="N159" s="51" t="s">
        <v>1188</v>
      </c>
    </row>
    <row r="160" spans="1:15" ht="14.4" customHeight="1" x14ac:dyDescent="0.3">
      <c r="A160" s="3" t="s">
        <v>1</v>
      </c>
      <c r="B160" s="84">
        <v>11366557</v>
      </c>
      <c r="C160" s="85">
        <v>11002542</v>
      </c>
      <c r="D160" s="85">
        <v>11525284</v>
      </c>
      <c r="E160" s="85">
        <v>11771947</v>
      </c>
      <c r="F160" s="85">
        <v>11536827</v>
      </c>
      <c r="G160" s="85">
        <v>11797481</v>
      </c>
      <c r="H160" s="85">
        <v>11959148</v>
      </c>
      <c r="I160" s="85">
        <v>12073931</v>
      </c>
      <c r="J160" s="85">
        <v>12241257</v>
      </c>
      <c r="K160" s="85">
        <v>12457919</v>
      </c>
      <c r="L160" s="85">
        <v>12545248</v>
      </c>
      <c r="M160" s="85">
        <v>12476658</v>
      </c>
      <c r="N160" s="86">
        <v>11614969</v>
      </c>
      <c r="O160" s="152"/>
    </row>
    <row r="161" spans="1:15" ht="14.4" customHeight="1" x14ac:dyDescent="0.2">
      <c r="A161" s="1" t="s">
        <v>91</v>
      </c>
      <c r="B161" s="87">
        <v>1965893</v>
      </c>
      <c r="C161" s="88">
        <v>2327832</v>
      </c>
      <c r="D161" s="88">
        <v>1721454</v>
      </c>
      <c r="E161" s="88">
        <v>1603495</v>
      </c>
      <c r="F161" s="88">
        <v>1448237</v>
      </c>
      <c r="G161" s="88">
        <v>1545064</v>
      </c>
      <c r="H161" s="88">
        <v>1571122</v>
      </c>
      <c r="I161" s="88">
        <v>1700332</v>
      </c>
      <c r="J161" s="88">
        <v>1516320</v>
      </c>
      <c r="K161" s="88">
        <v>1573057</v>
      </c>
      <c r="L161" s="88">
        <v>1601112</v>
      </c>
      <c r="M161" s="88">
        <v>1546526</v>
      </c>
      <c r="N161" s="89">
        <v>1951861</v>
      </c>
    </row>
    <row r="162" spans="1:15" ht="14.4" customHeight="1" x14ac:dyDescent="0.2">
      <c r="A162" s="1" t="s">
        <v>92</v>
      </c>
      <c r="B162" s="90">
        <v>2844127</v>
      </c>
      <c r="C162" s="91">
        <v>2717333</v>
      </c>
      <c r="D162" s="91">
        <v>3319377</v>
      </c>
      <c r="E162" s="91">
        <v>3544303</v>
      </c>
      <c r="F162" s="91">
        <v>3475805</v>
      </c>
      <c r="G162" s="91">
        <v>3605483</v>
      </c>
      <c r="H162" s="91">
        <v>3664990</v>
      </c>
      <c r="I162" s="91">
        <v>3652069</v>
      </c>
      <c r="J162" s="91">
        <v>3850753</v>
      </c>
      <c r="K162" s="91">
        <v>3981712</v>
      </c>
      <c r="L162" s="91">
        <v>3972144</v>
      </c>
      <c r="M162" s="91">
        <v>3897886</v>
      </c>
      <c r="N162" s="92">
        <v>2903790</v>
      </c>
    </row>
    <row r="163" spans="1:15" ht="14.4" customHeight="1" x14ac:dyDescent="0.2">
      <c r="A163" s="1" t="s">
        <v>3</v>
      </c>
      <c r="B163" s="90">
        <v>3962546</v>
      </c>
      <c r="C163" s="91">
        <v>3717424</v>
      </c>
      <c r="D163" s="91">
        <v>4032853</v>
      </c>
      <c r="E163" s="91">
        <v>4118871</v>
      </c>
      <c r="F163" s="91">
        <v>4095654</v>
      </c>
      <c r="G163" s="91">
        <v>4137028</v>
      </c>
      <c r="H163" s="91">
        <v>4152770</v>
      </c>
      <c r="I163" s="91">
        <v>4160941</v>
      </c>
      <c r="J163" s="91">
        <v>4245236</v>
      </c>
      <c r="K163" s="91">
        <v>4261090</v>
      </c>
      <c r="L163" s="91">
        <v>4333180</v>
      </c>
      <c r="M163" s="91">
        <v>4330956</v>
      </c>
      <c r="N163" s="92">
        <v>4117231</v>
      </c>
    </row>
    <row r="164" spans="1:15" ht="14.4" customHeight="1" x14ac:dyDescent="0.2">
      <c r="A164" s="1" t="s">
        <v>4</v>
      </c>
      <c r="B164" s="90">
        <v>1827514</v>
      </c>
      <c r="C164" s="91">
        <v>1678398</v>
      </c>
      <c r="D164" s="91">
        <v>1812034</v>
      </c>
      <c r="E164" s="91">
        <v>1840579</v>
      </c>
      <c r="F164" s="91">
        <v>1866897</v>
      </c>
      <c r="G164" s="91">
        <v>1860438</v>
      </c>
      <c r="H164" s="91">
        <v>1824605</v>
      </c>
      <c r="I164" s="91">
        <v>1872410</v>
      </c>
      <c r="J164" s="91">
        <v>1962429</v>
      </c>
      <c r="K164" s="91">
        <v>1964942</v>
      </c>
      <c r="L164" s="91">
        <v>1969713</v>
      </c>
      <c r="M164" s="91">
        <v>1992875</v>
      </c>
      <c r="N164" s="92">
        <v>1886767</v>
      </c>
    </row>
    <row r="165" spans="1:15" ht="14.4" customHeight="1" x14ac:dyDescent="0.2">
      <c r="A165" s="2" t="s">
        <v>5</v>
      </c>
      <c r="B165" s="93">
        <v>766477</v>
      </c>
      <c r="C165" s="94">
        <v>561555</v>
      </c>
      <c r="D165" s="94">
        <v>639566</v>
      </c>
      <c r="E165" s="94">
        <v>664699</v>
      </c>
      <c r="F165" s="94">
        <v>650234</v>
      </c>
      <c r="G165" s="94">
        <v>649468</v>
      </c>
      <c r="H165" s="94">
        <v>745661</v>
      </c>
      <c r="I165" s="94">
        <v>688179</v>
      </c>
      <c r="J165" s="94">
        <v>666519</v>
      </c>
      <c r="K165" s="94">
        <v>677118</v>
      </c>
      <c r="L165" s="94">
        <v>669099</v>
      </c>
      <c r="M165" s="94">
        <v>708415</v>
      </c>
      <c r="N165" s="95">
        <v>755320</v>
      </c>
    </row>
    <row r="166" spans="1:15" ht="14.4" customHeight="1" x14ac:dyDescent="0.3">
      <c r="A166" s="3" t="s">
        <v>2</v>
      </c>
      <c r="B166" s="84">
        <v>1278671</v>
      </c>
      <c r="C166" s="85">
        <v>1041020</v>
      </c>
      <c r="D166" s="85">
        <v>1172467</v>
      </c>
      <c r="E166" s="85">
        <v>1247675</v>
      </c>
      <c r="F166" s="85">
        <v>1230037</v>
      </c>
      <c r="G166" s="85">
        <v>1224977</v>
      </c>
      <c r="H166" s="85">
        <v>1357430</v>
      </c>
      <c r="I166" s="85">
        <v>1376034</v>
      </c>
      <c r="J166" s="85">
        <v>1389976</v>
      </c>
      <c r="K166" s="85">
        <v>1424323</v>
      </c>
      <c r="L166" s="85">
        <v>1448847</v>
      </c>
      <c r="M166" s="85">
        <v>1453952</v>
      </c>
      <c r="N166" s="86">
        <v>1344018</v>
      </c>
      <c r="O166" s="152"/>
    </row>
    <row r="167" spans="1:15" ht="14.4" customHeight="1" x14ac:dyDescent="0.2">
      <c r="A167" s="1" t="s">
        <v>91</v>
      </c>
      <c r="B167" s="87">
        <v>198202</v>
      </c>
      <c r="C167" s="88">
        <v>162233</v>
      </c>
      <c r="D167" s="88">
        <v>175253</v>
      </c>
      <c r="E167" s="88">
        <v>138349</v>
      </c>
      <c r="F167" s="88">
        <v>104581</v>
      </c>
      <c r="G167" s="88">
        <v>119235</v>
      </c>
      <c r="H167" s="88">
        <v>123188</v>
      </c>
      <c r="I167" s="88">
        <v>133757</v>
      </c>
      <c r="J167" s="88">
        <v>128762</v>
      </c>
      <c r="K167" s="88">
        <v>132906</v>
      </c>
      <c r="L167" s="88">
        <v>136377</v>
      </c>
      <c r="M167" s="88">
        <v>138052</v>
      </c>
      <c r="N167" s="89">
        <v>199958</v>
      </c>
    </row>
    <row r="168" spans="1:15" ht="14.4" customHeight="1" x14ac:dyDescent="0.2">
      <c r="A168" s="1" t="s">
        <v>92</v>
      </c>
      <c r="B168" s="90">
        <v>618064</v>
      </c>
      <c r="C168" s="91">
        <v>579397</v>
      </c>
      <c r="D168" s="91">
        <v>617148</v>
      </c>
      <c r="E168" s="91">
        <v>670820</v>
      </c>
      <c r="F168" s="91">
        <v>680549</v>
      </c>
      <c r="G168" s="91">
        <v>668241</v>
      </c>
      <c r="H168" s="91">
        <v>741031</v>
      </c>
      <c r="I168" s="91">
        <v>740793</v>
      </c>
      <c r="J168" s="91">
        <v>750562</v>
      </c>
      <c r="K168" s="91">
        <v>763458</v>
      </c>
      <c r="L168" s="91">
        <v>772534</v>
      </c>
      <c r="M168" s="91">
        <v>765564</v>
      </c>
      <c r="N168" s="92">
        <v>652493</v>
      </c>
    </row>
    <row r="169" spans="1:15" ht="14.4" customHeight="1" x14ac:dyDescent="0.2">
      <c r="A169" s="1" t="s">
        <v>3</v>
      </c>
      <c r="B169" s="90">
        <v>302163</v>
      </c>
      <c r="C169" s="91">
        <v>198742</v>
      </c>
      <c r="D169" s="91">
        <v>260202</v>
      </c>
      <c r="E169" s="91">
        <v>305085</v>
      </c>
      <c r="F169" s="91">
        <v>311250</v>
      </c>
      <c r="G169" s="91">
        <v>306185</v>
      </c>
      <c r="H169" s="91">
        <v>346149</v>
      </c>
      <c r="I169" s="91">
        <v>349785</v>
      </c>
      <c r="J169" s="91">
        <v>356775</v>
      </c>
      <c r="K169" s="91">
        <v>368074</v>
      </c>
      <c r="L169" s="91">
        <v>374269</v>
      </c>
      <c r="M169" s="91">
        <v>380514</v>
      </c>
      <c r="N169" s="92">
        <v>327633</v>
      </c>
    </row>
    <row r="170" spans="1:15" ht="14.4" customHeight="1" x14ac:dyDescent="0.2">
      <c r="A170" s="1" t="s">
        <v>4</v>
      </c>
      <c r="B170" s="90">
        <v>128130</v>
      </c>
      <c r="C170" s="91">
        <v>76814</v>
      </c>
      <c r="D170" s="91">
        <v>94443</v>
      </c>
      <c r="E170" s="91">
        <v>106716</v>
      </c>
      <c r="F170" s="91">
        <v>107321</v>
      </c>
      <c r="G170" s="91">
        <v>105381</v>
      </c>
      <c r="H170" s="91">
        <v>119170</v>
      </c>
      <c r="I170" s="91">
        <v>122403</v>
      </c>
      <c r="J170" s="91">
        <v>124664</v>
      </c>
      <c r="K170" s="91">
        <v>129590</v>
      </c>
      <c r="L170" s="91">
        <v>134513</v>
      </c>
      <c r="M170" s="91">
        <v>138576</v>
      </c>
      <c r="N170" s="92">
        <v>131758</v>
      </c>
    </row>
    <row r="171" spans="1:15" ht="14.4" customHeight="1" x14ac:dyDescent="0.2">
      <c r="A171" s="2" t="s">
        <v>5</v>
      </c>
      <c r="B171" s="93">
        <v>32112</v>
      </c>
      <c r="C171" s="94">
        <v>23834</v>
      </c>
      <c r="D171" s="94">
        <v>25421</v>
      </c>
      <c r="E171" s="94">
        <v>26705</v>
      </c>
      <c r="F171" s="94">
        <v>26336</v>
      </c>
      <c r="G171" s="94">
        <v>25935</v>
      </c>
      <c r="H171" s="94">
        <v>27892</v>
      </c>
      <c r="I171" s="94">
        <v>29296</v>
      </c>
      <c r="J171" s="94">
        <v>29213</v>
      </c>
      <c r="K171" s="94">
        <v>30295</v>
      </c>
      <c r="L171" s="94">
        <v>31154</v>
      </c>
      <c r="M171" s="94">
        <v>31246</v>
      </c>
      <c r="N171" s="95">
        <v>32176</v>
      </c>
    </row>
    <row r="172" spans="1:15" ht="14.4" customHeight="1" x14ac:dyDescent="0.3">
      <c r="A172" s="3" t="s">
        <v>6</v>
      </c>
      <c r="B172" s="84">
        <v>10087886</v>
      </c>
      <c r="C172" s="85">
        <v>9961522</v>
      </c>
      <c r="D172" s="85">
        <v>10352817</v>
      </c>
      <c r="E172" s="85">
        <v>10524272</v>
      </c>
      <c r="F172" s="85">
        <v>10306790</v>
      </c>
      <c r="G172" s="85">
        <v>10572504</v>
      </c>
      <c r="H172" s="85">
        <v>10601718</v>
      </c>
      <c r="I172" s="85">
        <v>10697897</v>
      </c>
      <c r="J172" s="85">
        <v>10851281</v>
      </c>
      <c r="K172" s="85">
        <v>11033596</v>
      </c>
      <c r="L172" s="85">
        <v>11096401</v>
      </c>
      <c r="M172" s="85">
        <v>11022706</v>
      </c>
      <c r="N172" s="86">
        <v>10270951</v>
      </c>
      <c r="O172" s="152"/>
    </row>
    <row r="173" spans="1:15" ht="14.4" customHeight="1" x14ac:dyDescent="0.2">
      <c r="A173" s="1" t="s">
        <v>91</v>
      </c>
      <c r="B173" s="87">
        <v>1767691</v>
      </c>
      <c r="C173" s="88">
        <v>2165599</v>
      </c>
      <c r="D173" s="88">
        <v>1546201</v>
      </c>
      <c r="E173" s="88">
        <v>1465146</v>
      </c>
      <c r="F173" s="88">
        <v>1343656</v>
      </c>
      <c r="G173" s="88">
        <v>1425829</v>
      </c>
      <c r="H173" s="88">
        <v>1447934</v>
      </c>
      <c r="I173" s="88">
        <v>1566575</v>
      </c>
      <c r="J173" s="88">
        <v>1387558</v>
      </c>
      <c r="K173" s="88">
        <v>1440151</v>
      </c>
      <c r="L173" s="88">
        <v>1464735</v>
      </c>
      <c r="M173" s="88">
        <v>1408474</v>
      </c>
      <c r="N173" s="89">
        <v>1751903</v>
      </c>
    </row>
    <row r="174" spans="1:15" ht="14.4" customHeight="1" x14ac:dyDescent="0.2">
      <c r="A174" s="1" t="s">
        <v>92</v>
      </c>
      <c r="B174" s="90">
        <v>2226063</v>
      </c>
      <c r="C174" s="91">
        <v>2137936</v>
      </c>
      <c r="D174" s="91">
        <v>2702229</v>
      </c>
      <c r="E174" s="91">
        <v>2873483</v>
      </c>
      <c r="F174" s="91">
        <v>2795256</v>
      </c>
      <c r="G174" s="91">
        <v>2937242</v>
      </c>
      <c r="H174" s="91">
        <v>2923959</v>
      </c>
      <c r="I174" s="91">
        <v>2911276</v>
      </c>
      <c r="J174" s="91">
        <v>3100191</v>
      </c>
      <c r="K174" s="91">
        <v>3218254</v>
      </c>
      <c r="L174" s="91">
        <v>3199610</v>
      </c>
      <c r="M174" s="91">
        <v>3132322</v>
      </c>
      <c r="N174" s="92">
        <v>2251297</v>
      </c>
    </row>
    <row r="175" spans="1:15" ht="14.4" customHeight="1" x14ac:dyDescent="0.2">
      <c r="A175" s="1" t="s">
        <v>3</v>
      </c>
      <c r="B175" s="90">
        <v>3660383</v>
      </c>
      <c r="C175" s="91">
        <v>3518682</v>
      </c>
      <c r="D175" s="91">
        <v>3772651</v>
      </c>
      <c r="E175" s="91">
        <v>3813786</v>
      </c>
      <c r="F175" s="91">
        <v>3784404</v>
      </c>
      <c r="G175" s="91">
        <v>3830843</v>
      </c>
      <c r="H175" s="91">
        <v>3806621</v>
      </c>
      <c r="I175" s="91">
        <v>3811156</v>
      </c>
      <c r="J175" s="91">
        <v>3888461</v>
      </c>
      <c r="K175" s="91">
        <v>3893016</v>
      </c>
      <c r="L175" s="91">
        <v>3958911</v>
      </c>
      <c r="M175" s="91">
        <v>3950442</v>
      </c>
      <c r="N175" s="92">
        <v>3789598</v>
      </c>
    </row>
    <row r="176" spans="1:15" ht="14.4" customHeight="1" x14ac:dyDescent="0.2">
      <c r="A176" s="1" t="s">
        <v>4</v>
      </c>
      <c r="B176" s="90">
        <v>1699384</v>
      </c>
      <c r="C176" s="91">
        <v>1601584</v>
      </c>
      <c r="D176" s="91">
        <v>1717591</v>
      </c>
      <c r="E176" s="91">
        <v>1733863</v>
      </c>
      <c r="F176" s="91">
        <v>1759576</v>
      </c>
      <c r="G176" s="91">
        <v>1755057</v>
      </c>
      <c r="H176" s="91">
        <v>1705435</v>
      </c>
      <c r="I176" s="91">
        <v>1750007</v>
      </c>
      <c r="J176" s="91">
        <v>1837765</v>
      </c>
      <c r="K176" s="91">
        <v>1835352</v>
      </c>
      <c r="L176" s="91">
        <v>1835200</v>
      </c>
      <c r="M176" s="91">
        <v>1854299</v>
      </c>
      <c r="N176" s="92">
        <v>1755009</v>
      </c>
    </row>
    <row r="177" spans="1:15" ht="14.4" customHeight="1" x14ac:dyDescent="0.2">
      <c r="A177" s="2" t="s">
        <v>5</v>
      </c>
      <c r="B177" s="93">
        <v>734365</v>
      </c>
      <c r="C177" s="94">
        <v>537721</v>
      </c>
      <c r="D177" s="94">
        <v>614145</v>
      </c>
      <c r="E177" s="94">
        <v>637994</v>
      </c>
      <c r="F177" s="94">
        <v>623898</v>
      </c>
      <c r="G177" s="94">
        <v>623533</v>
      </c>
      <c r="H177" s="94">
        <v>717769</v>
      </c>
      <c r="I177" s="94">
        <v>658883</v>
      </c>
      <c r="J177" s="94">
        <v>637306</v>
      </c>
      <c r="K177" s="94">
        <v>646823</v>
      </c>
      <c r="L177" s="94">
        <v>637945</v>
      </c>
      <c r="M177" s="94">
        <v>677169</v>
      </c>
      <c r="N177" s="95">
        <v>723144</v>
      </c>
    </row>
    <row r="178" spans="1:15" ht="14.4" customHeight="1" x14ac:dyDescent="0.3">
      <c r="A178" s="3" t="s">
        <v>32</v>
      </c>
      <c r="B178" s="84">
        <v>8975827</v>
      </c>
      <c r="C178" s="85">
        <v>8928332</v>
      </c>
      <c r="D178" s="85">
        <v>9131403</v>
      </c>
      <c r="E178" s="85">
        <v>9167217</v>
      </c>
      <c r="F178" s="85">
        <v>8904034</v>
      </c>
      <c r="G178" s="85">
        <v>9149777</v>
      </c>
      <c r="H178" s="85">
        <v>9185757</v>
      </c>
      <c r="I178" s="85">
        <v>9352933</v>
      </c>
      <c r="J178" s="85">
        <v>9355285</v>
      </c>
      <c r="K178" s="85">
        <v>9453605</v>
      </c>
      <c r="L178" s="85">
        <v>9483689</v>
      </c>
      <c r="M178" s="85">
        <v>9456885</v>
      </c>
      <c r="N178" s="86">
        <v>9177406</v>
      </c>
      <c r="O178" s="152"/>
    </row>
    <row r="179" spans="1:15" ht="14.4" customHeight="1" x14ac:dyDescent="0.2">
      <c r="A179" s="1" t="s">
        <v>91</v>
      </c>
      <c r="B179" s="87">
        <v>1711451</v>
      </c>
      <c r="C179" s="88">
        <v>2090139</v>
      </c>
      <c r="D179" s="88">
        <v>1485888</v>
      </c>
      <c r="E179" s="88">
        <v>1418710</v>
      </c>
      <c r="F179" s="88">
        <v>1293733</v>
      </c>
      <c r="G179" s="88">
        <v>1383980</v>
      </c>
      <c r="H179" s="88">
        <v>1392247</v>
      </c>
      <c r="I179" s="88">
        <v>1519551</v>
      </c>
      <c r="J179" s="88">
        <v>1343229</v>
      </c>
      <c r="K179" s="88">
        <v>1410406</v>
      </c>
      <c r="L179" s="88">
        <v>1421707</v>
      </c>
      <c r="M179" s="88">
        <v>1356564</v>
      </c>
      <c r="N179" s="89">
        <v>1694073</v>
      </c>
    </row>
    <row r="180" spans="1:15" ht="14.4" customHeight="1" x14ac:dyDescent="0.2">
      <c r="A180" s="1" t="s">
        <v>92</v>
      </c>
      <c r="B180" s="90">
        <v>1813261</v>
      </c>
      <c r="C180" s="91">
        <v>1784443</v>
      </c>
      <c r="D180" s="91">
        <v>2186274</v>
      </c>
      <c r="E180" s="91">
        <v>2218846</v>
      </c>
      <c r="F180" s="91">
        <v>2098272</v>
      </c>
      <c r="G180" s="91">
        <v>2199954</v>
      </c>
      <c r="H180" s="91">
        <v>2217417</v>
      </c>
      <c r="I180" s="91">
        <v>2252028</v>
      </c>
      <c r="J180" s="91">
        <v>2308948</v>
      </c>
      <c r="K180" s="91">
        <v>2340420</v>
      </c>
      <c r="L180" s="91">
        <v>2317374</v>
      </c>
      <c r="M180" s="91">
        <v>2298356</v>
      </c>
      <c r="N180" s="92">
        <v>1875571</v>
      </c>
    </row>
    <row r="181" spans="1:15" ht="14.4" customHeight="1" x14ac:dyDescent="0.2">
      <c r="A181" s="1" t="s">
        <v>3</v>
      </c>
      <c r="B181" s="90">
        <v>3508815</v>
      </c>
      <c r="C181" s="91">
        <v>3352353</v>
      </c>
      <c r="D181" s="91">
        <v>3609527</v>
      </c>
      <c r="E181" s="91">
        <v>3647146</v>
      </c>
      <c r="F181" s="91">
        <v>3616989</v>
      </c>
      <c r="G181" s="91">
        <v>3669540</v>
      </c>
      <c r="H181" s="91">
        <v>3662175</v>
      </c>
      <c r="I181" s="91">
        <v>3663327</v>
      </c>
      <c r="J181" s="91">
        <v>3719295</v>
      </c>
      <c r="K181" s="91">
        <v>3725567</v>
      </c>
      <c r="L181" s="91">
        <v>3776975</v>
      </c>
      <c r="M181" s="91">
        <v>3783313</v>
      </c>
      <c r="N181" s="92">
        <v>3628615</v>
      </c>
    </row>
    <row r="182" spans="1:15" ht="14.4" customHeight="1" x14ac:dyDescent="0.2">
      <c r="A182" s="1" t="s">
        <v>4</v>
      </c>
      <c r="B182" s="90">
        <v>1427874</v>
      </c>
      <c r="C182" s="91">
        <v>1308369</v>
      </c>
      <c r="D182" s="91">
        <v>1413372</v>
      </c>
      <c r="E182" s="91">
        <v>1426922</v>
      </c>
      <c r="F182" s="91">
        <v>1451320</v>
      </c>
      <c r="G182" s="91">
        <v>1456219</v>
      </c>
      <c r="H182" s="91">
        <v>1432560</v>
      </c>
      <c r="I182" s="91">
        <v>1468618</v>
      </c>
      <c r="J182" s="91">
        <v>1529368</v>
      </c>
      <c r="K182" s="91">
        <v>1518867</v>
      </c>
      <c r="L182" s="91">
        <v>1513770</v>
      </c>
      <c r="M182" s="91">
        <v>1537944</v>
      </c>
      <c r="N182" s="92">
        <v>1477387</v>
      </c>
    </row>
    <row r="183" spans="1:15" ht="14.4" customHeight="1" x14ac:dyDescent="0.2">
      <c r="A183" s="2" t="s">
        <v>5</v>
      </c>
      <c r="B183" s="93">
        <v>514426</v>
      </c>
      <c r="C183" s="94">
        <v>393028</v>
      </c>
      <c r="D183" s="94">
        <v>436342</v>
      </c>
      <c r="E183" s="94">
        <v>455593</v>
      </c>
      <c r="F183" s="94">
        <v>443720</v>
      </c>
      <c r="G183" s="94">
        <v>440084</v>
      </c>
      <c r="H183" s="94">
        <v>481358</v>
      </c>
      <c r="I183" s="94">
        <v>449409</v>
      </c>
      <c r="J183" s="94">
        <v>454445</v>
      </c>
      <c r="K183" s="94">
        <v>458345</v>
      </c>
      <c r="L183" s="94">
        <v>453863</v>
      </c>
      <c r="M183" s="94">
        <v>480708</v>
      </c>
      <c r="N183" s="95">
        <v>501760</v>
      </c>
    </row>
    <row r="186" spans="1:15" ht="14.4" customHeight="1" x14ac:dyDescent="0.2">
      <c r="A186" s="233" t="s">
        <v>106</v>
      </c>
      <c r="B186" s="233"/>
      <c r="C186" s="233"/>
      <c r="D186" s="233"/>
      <c r="E186" s="233"/>
      <c r="F186" s="233"/>
      <c r="G186" s="233"/>
      <c r="H186" s="233"/>
      <c r="I186" s="233"/>
      <c r="J186" s="233"/>
      <c r="K186" s="233"/>
      <c r="L186" s="233"/>
      <c r="M186" s="233"/>
      <c r="N186" s="233"/>
    </row>
    <row r="188" spans="1:15" ht="14.4" customHeight="1" x14ac:dyDescent="0.2">
      <c r="A188" s="213" t="s">
        <v>0</v>
      </c>
      <c r="B188" s="215" t="s">
        <v>31</v>
      </c>
      <c r="C188" s="216"/>
      <c r="D188" s="216"/>
      <c r="E188" s="216"/>
      <c r="F188" s="216"/>
      <c r="G188" s="216"/>
      <c r="H188" s="216"/>
      <c r="I188" s="216"/>
      <c r="J188" s="216"/>
      <c r="K188" s="216"/>
      <c r="L188" s="216"/>
      <c r="M188" s="216"/>
      <c r="N188" s="217"/>
    </row>
    <row r="189" spans="1:15" ht="14.4" customHeight="1" x14ac:dyDescent="0.2">
      <c r="A189" s="214"/>
      <c r="B189" s="21" t="s">
        <v>1172</v>
      </c>
      <c r="C189" s="22" t="s">
        <v>1173</v>
      </c>
      <c r="D189" s="22" t="s">
        <v>1174</v>
      </c>
      <c r="E189" s="22" t="s">
        <v>1175</v>
      </c>
      <c r="F189" s="22" t="s">
        <v>1176</v>
      </c>
      <c r="G189" s="22" t="s">
        <v>1177</v>
      </c>
      <c r="H189" s="22" t="s">
        <v>1178</v>
      </c>
      <c r="I189" s="22" t="s">
        <v>1179</v>
      </c>
      <c r="J189" s="22" t="s">
        <v>1180</v>
      </c>
      <c r="K189" s="22" t="s">
        <v>1181</v>
      </c>
      <c r="L189" s="22" t="s">
        <v>1182</v>
      </c>
      <c r="M189" s="22" t="s">
        <v>1185</v>
      </c>
      <c r="N189" s="51" t="s">
        <v>1188</v>
      </c>
    </row>
    <row r="190" spans="1:15" ht="14.4" customHeight="1" x14ac:dyDescent="0.3">
      <c r="A190" s="3" t="s">
        <v>1</v>
      </c>
      <c r="B190" s="84">
        <v>10343683</v>
      </c>
      <c r="C190" s="85">
        <v>10299712</v>
      </c>
      <c r="D190" s="85">
        <v>10541919</v>
      </c>
      <c r="E190" s="85">
        <v>10589012</v>
      </c>
      <c r="F190" s="85">
        <v>10312003</v>
      </c>
      <c r="G190" s="85">
        <v>10558193</v>
      </c>
      <c r="H190" s="85">
        <v>10636733</v>
      </c>
      <c r="I190" s="85">
        <v>10818004</v>
      </c>
      <c r="J190" s="85">
        <v>10839306</v>
      </c>
      <c r="K190" s="85">
        <v>10956451</v>
      </c>
      <c r="L190" s="85">
        <v>11017369</v>
      </c>
      <c r="M190" s="85">
        <v>10983660</v>
      </c>
      <c r="N190" s="86">
        <v>10649969</v>
      </c>
      <c r="O190" s="152"/>
    </row>
    <row r="191" spans="1:15" ht="14.4" customHeight="1" x14ac:dyDescent="0.2">
      <c r="A191" s="1" t="s">
        <v>91</v>
      </c>
      <c r="B191" s="87">
        <v>1758307</v>
      </c>
      <c r="C191" s="88">
        <v>2145172</v>
      </c>
      <c r="D191" s="88">
        <v>1529745</v>
      </c>
      <c r="E191" s="88">
        <v>1455294</v>
      </c>
      <c r="F191" s="88">
        <v>1327547</v>
      </c>
      <c r="G191" s="88">
        <v>1418207</v>
      </c>
      <c r="H191" s="88">
        <v>1435933</v>
      </c>
      <c r="I191" s="88">
        <v>1571020</v>
      </c>
      <c r="J191" s="88">
        <v>1391091</v>
      </c>
      <c r="K191" s="88">
        <v>1448893</v>
      </c>
      <c r="L191" s="88">
        <v>1471278</v>
      </c>
      <c r="M191" s="88">
        <v>1413200</v>
      </c>
      <c r="N191" s="89">
        <v>1763519</v>
      </c>
    </row>
    <row r="192" spans="1:15" ht="14.4" customHeight="1" x14ac:dyDescent="0.2">
      <c r="A192" s="1" t="s">
        <v>92</v>
      </c>
      <c r="B192" s="90">
        <v>2098623</v>
      </c>
      <c r="C192" s="91">
        <v>2116194</v>
      </c>
      <c r="D192" s="91">
        <v>2525613</v>
      </c>
      <c r="E192" s="91">
        <v>2559083</v>
      </c>
      <c r="F192" s="91">
        <v>2427206</v>
      </c>
      <c r="G192" s="91">
        <v>2539644</v>
      </c>
      <c r="H192" s="91">
        <v>2570451</v>
      </c>
      <c r="I192" s="91">
        <v>2614783</v>
      </c>
      <c r="J192" s="91">
        <v>2675992</v>
      </c>
      <c r="K192" s="91">
        <v>2722776</v>
      </c>
      <c r="L192" s="91">
        <v>2701518</v>
      </c>
      <c r="M192" s="91">
        <v>2674884</v>
      </c>
      <c r="N192" s="92">
        <v>2205279</v>
      </c>
    </row>
    <row r="193" spans="1:15" ht="14.4" customHeight="1" x14ac:dyDescent="0.2">
      <c r="A193" s="1" t="s">
        <v>3</v>
      </c>
      <c r="B193" s="90">
        <v>3762424</v>
      </c>
      <c r="C193" s="91">
        <v>3640196</v>
      </c>
      <c r="D193" s="91">
        <v>3824338</v>
      </c>
      <c r="E193" s="91">
        <v>3869968</v>
      </c>
      <c r="F193" s="91">
        <v>3841152</v>
      </c>
      <c r="G193" s="91">
        <v>3887147</v>
      </c>
      <c r="H193" s="91">
        <v>3890261</v>
      </c>
      <c r="I193" s="91">
        <v>3902317</v>
      </c>
      <c r="J193" s="91">
        <v>3954354</v>
      </c>
      <c r="K193" s="91">
        <v>3960216</v>
      </c>
      <c r="L193" s="91">
        <v>4026631</v>
      </c>
      <c r="M193" s="91">
        <v>4014552</v>
      </c>
      <c r="N193" s="92">
        <v>3891780</v>
      </c>
    </row>
    <row r="194" spans="1:15" ht="14.4" customHeight="1" x14ac:dyDescent="0.2">
      <c r="A194" s="1" t="s">
        <v>4</v>
      </c>
      <c r="B194" s="90">
        <v>1959279</v>
      </c>
      <c r="C194" s="91">
        <v>1843874</v>
      </c>
      <c r="D194" s="91">
        <v>1976327</v>
      </c>
      <c r="E194" s="91">
        <v>1991402</v>
      </c>
      <c r="F194" s="91">
        <v>2019140</v>
      </c>
      <c r="G194" s="91">
        <v>2007915</v>
      </c>
      <c r="H194" s="91">
        <v>1883907</v>
      </c>
      <c r="I194" s="91">
        <v>1983978</v>
      </c>
      <c r="J194" s="91">
        <v>2104845</v>
      </c>
      <c r="K194" s="91">
        <v>2100629</v>
      </c>
      <c r="L194" s="91">
        <v>2106005</v>
      </c>
      <c r="M194" s="91">
        <v>1999290</v>
      </c>
      <c r="N194" s="92">
        <v>2023413</v>
      </c>
    </row>
    <row r="195" spans="1:15" ht="14.4" customHeight="1" x14ac:dyDescent="0.2">
      <c r="A195" s="2" t="s">
        <v>5</v>
      </c>
      <c r="B195" s="93">
        <v>765050</v>
      </c>
      <c r="C195" s="94">
        <v>554276</v>
      </c>
      <c r="D195" s="94">
        <v>685896</v>
      </c>
      <c r="E195" s="94">
        <v>713265</v>
      </c>
      <c r="F195" s="94">
        <v>696958</v>
      </c>
      <c r="G195" s="94">
        <v>705280</v>
      </c>
      <c r="H195" s="94">
        <v>856181</v>
      </c>
      <c r="I195" s="94">
        <v>745906</v>
      </c>
      <c r="J195" s="94">
        <v>713024</v>
      </c>
      <c r="K195" s="94">
        <v>723937</v>
      </c>
      <c r="L195" s="94">
        <v>711937</v>
      </c>
      <c r="M195" s="94">
        <v>881734</v>
      </c>
      <c r="N195" s="95">
        <v>765978</v>
      </c>
    </row>
    <row r="196" spans="1:15" ht="14.4" customHeight="1" x14ac:dyDescent="0.3">
      <c r="A196" s="3" t="s">
        <v>2</v>
      </c>
      <c r="B196" s="84">
        <v>243964</v>
      </c>
      <c r="C196" s="85">
        <v>250388</v>
      </c>
      <c r="D196" s="85">
        <v>255101</v>
      </c>
      <c r="E196" s="85">
        <v>258239</v>
      </c>
      <c r="F196" s="85">
        <v>249029</v>
      </c>
      <c r="G196" s="85">
        <v>251459</v>
      </c>
      <c r="H196" s="85">
        <v>268641</v>
      </c>
      <c r="I196" s="85">
        <v>273625</v>
      </c>
      <c r="J196" s="85">
        <v>276327</v>
      </c>
      <c r="K196" s="85">
        <v>281796</v>
      </c>
      <c r="L196" s="85">
        <v>284071</v>
      </c>
      <c r="M196" s="85">
        <v>282874</v>
      </c>
      <c r="N196" s="86">
        <v>272810</v>
      </c>
      <c r="O196" s="152"/>
    </row>
    <row r="197" spans="1:15" ht="14.4" customHeight="1" x14ac:dyDescent="0.2">
      <c r="A197" s="1" t="s">
        <v>91</v>
      </c>
      <c r="B197" s="87">
        <v>6741</v>
      </c>
      <c r="C197" s="88">
        <v>11261</v>
      </c>
      <c r="D197" s="88">
        <v>8596</v>
      </c>
      <c r="E197" s="88">
        <v>6500</v>
      </c>
      <c r="F197" s="88">
        <v>5556</v>
      </c>
      <c r="G197" s="88">
        <v>5885</v>
      </c>
      <c r="H197" s="88">
        <v>5668</v>
      </c>
      <c r="I197" s="88">
        <v>6189</v>
      </c>
      <c r="J197" s="88">
        <v>5882</v>
      </c>
      <c r="K197" s="88">
        <v>6162</v>
      </c>
      <c r="L197" s="88">
        <v>6161</v>
      </c>
      <c r="M197" s="88">
        <v>5436</v>
      </c>
      <c r="N197" s="89">
        <v>7059</v>
      </c>
    </row>
    <row r="198" spans="1:15" ht="14.4" customHeight="1" x14ac:dyDescent="0.2">
      <c r="A198" s="1" t="s">
        <v>92</v>
      </c>
      <c r="B198" s="90">
        <v>159502</v>
      </c>
      <c r="C198" s="91">
        <v>177094</v>
      </c>
      <c r="D198" s="91">
        <v>173964</v>
      </c>
      <c r="E198" s="91">
        <v>172668</v>
      </c>
      <c r="F198" s="91">
        <v>165144</v>
      </c>
      <c r="G198" s="91">
        <v>167108</v>
      </c>
      <c r="H198" s="91">
        <v>176386</v>
      </c>
      <c r="I198" s="91">
        <v>178307</v>
      </c>
      <c r="J198" s="91">
        <v>179233</v>
      </c>
      <c r="K198" s="91">
        <v>181652</v>
      </c>
      <c r="L198" s="91">
        <v>182146</v>
      </c>
      <c r="M198" s="91">
        <v>180644</v>
      </c>
      <c r="N198" s="92">
        <v>174731</v>
      </c>
    </row>
    <row r="199" spans="1:15" ht="14.4" customHeight="1" x14ac:dyDescent="0.2">
      <c r="A199" s="1" t="s">
        <v>3</v>
      </c>
      <c r="B199" s="90">
        <v>53278</v>
      </c>
      <c r="C199" s="91">
        <v>45538</v>
      </c>
      <c r="D199" s="91">
        <v>53013</v>
      </c>
      <c r="E199" s="91">
        <v>57452</v>
      </c>
      <c r="F199" s="91">
        <v>56759</v>
      </c>
      <c r="G199" s="91">
        <v>57001</v>
      </c>
      <c r="H199" s="91">
        <v>62824</v>
      </c>
      <c r="I199" s="91">
        <v>64490</v>
      </c>
      <c r="J199" s="91">
        <v>66029</v>
      </c>
      <c r="K199" s="91">
        <v>67873</v>
      </c>
      <c r="L199" s="91">
        <v>68719</v>
      </c>
      <c r="M199" s="91">
        <v>69265</v>
      </c>
      <c r="N199" s="92">
        <v>63978</v>
      </c>
    </row>
    <row r="200" spans="1:15" ht="14.4" customHeight="1" x14ac:dyDescent="0.2">
      <c r="A200" s="1" t="s">
        <v>4</v>
      </c>
      <c r="B200" s="90">
        <v>20744</v>
      </c>
      <c r="C200" s="91">
        <v>13939</v>
      </c>
      <c r="D200" s="91">
        <v>16771</v>
      </c>
      <c r="E200" s="91">
        <v>18694</v>
      </c>
      <c r="F200" s="91">
        <v>18653</v>
      </c>
      <c r="G200" s="91">
        <v>18561</v>
      </c>
      <c r="H200" s="91">
        <v>20611</v>
      </c>
      <c r="I200" s="91">
        <v>21363</v>
      </c>
      <c r="J200" s="91">
        <v>21790</v>
      </c>
      <c r="K200" s="91">
        <v>22603</v>
      </c>
      <c r="L200" s="91">
        <v>23394</v>
      </c>
      <c r="M200" s="91">
        <v>23829</v>
      </c>
      <c r="N200" s="92">
        <v>23169</v>
      </c>
    </row>
    <row r="201" spans="1:15" ht="14.4" customHeight="1" x14ac:dyDescent="0.2">
      <c r="A201" s="2" t="s">
        <v>5</v>
      </c>
      <c r="B201" s="93">
        <v>3699</v>
      </c>
      <c r="C201" s="94">
        <v>2556</v>
      </c>
      <c r="D201" s="94">
        <v>2757</v>
      </c>
      <c r="E201" s="94">
        <v>2925</v>
      </c>
      <c r="F201" s="94">
        <v>2917</v>
      </c>
      <c r="G201" s="94">
        <v>2904</v>
      </c>
      <c r="H201" s="94">
        <v>3152</v>
      </c>
      <c r="I201" s="94">
        <v>3276</v>
      </c>
      <c r="J201" s="94">
        <v>3393</v>
      </c>
      <c r="K201" s="94">
        <v>3506</v>
      </c>
      <c r="L201" s="94">
        <v>3651</v>
      </c>
      <c r="M201" s="94">
        <v>3700</v>
      </c>
      <c r="N201" s="95">
        <v>3873</v>
      </c>
    </row>
    <row r="202" spans="1:15" ht="14.4" customHeight="1" x14ac:dyDescent="0.3">
      <c r="A202" s="3" t="s">
        <v>6</v>
      </c>
      <c r="B202" s="84">
        <v>10099719</v>
      </c>
      <c r="C202" s="85">
        <v>10049324</v>
      </c>
      <c r="D202" s="85">
        <v>10286818</v>
      </c>
      <c r="E202" s="85">
        <v>10330773</v>
      </c>
      <c r="F202" s="85">
        <v>10062974</v>
      </c>
      <c r="G202" s="85">
        <v>10306734</v>
      </c>
      <c r="H202" s="85">
        <v>10368092</v>
      </c>
      <c r="I202" s="85">
        <v>10544379</v>
      </c>
      <c r="J202" s="85">
        <v>10562979</v>
      </c>
      <c r="K202" s="85">
        <v>10674655</v>
      </c>
      <c r="L202" s="85">
        <v>10733298</v>
      </c>
      <c r="M202" s="85">
        <v>10700786</v>
      </c>
      <c r="N202" s="86">
        <v>10377159</v>
      </c>
      <c r="O202" s="152"/>
    </row>
    <row r="203" spans="1:15" ht="14.4" customHeight="1" x14ac:dyDescent="0.2">
      <c r="A203" s="1" t="s">
        <v>91</v>
      </c>
      <c r="B203" s="87">
        <v>1751566</v>
      </c>
      <c r="C203" s="88">
        <v>2133911</v>
      </c>
      <c r="D203" s="88">
        <v>1521149</v>
      </c>
      <c r="E203" s="88">
        <v>1448794</v>
      </c>
      <c r="F203" s="88">
        <v>1321991</v>
      </c>
      <c r="G203" s="88">
        <v>1412322</v>
      </c>
      <c r="H203" s="88">
        <v>1430265</v>
      </c>
      <c r="I203" s="88">
        <v>1564831</v>
      </c>
      <c r="J203" s="88">
        <v>1385209</v>
      </c>
      <c r="K203" s="88">
        <v>1442731</v>
      </c>
      <c r="L203" s="88">
        <v>1465117</v>
      </c>
      <c r="M203" s="88">
        <v>1407764</v>
      </c>
      <c r="N203" s="89">
        <v>1756460</v>
      </c>
    </row>
    <row r="204" spans="1:15" ht="14.4" customHeight="1" x14ac:dyDescent="0.2">
      <c r="A204" s="1" t="s">
        <v>92</v>
      </c>
      <c r="B204" s="90">
        <v>1939121</v>
      </c>
      <c r="C204" s="91">
        <v>1939100</v>
      </c>
      <c r="D204" s="91">
        <v>2351649</v>
      </c>
      <c r="E204" s="91">
        <v>2386415</v>
      </c>
      <c r="F204" s="91">
        <v>2262062</v>
      </c>
      <c r="G204" s="91">
        <v>2372536</v>
      </c>
      <c r="H204" s="91">
        <v>2394065</v>
      </c>
      <c r="I204" s="91">
        <v>2436476</v>
      </c>
      <c r="J204" s="91">
        <v>2496759</v>
      </c>
      <c r="K204" s="91">
        <v>2541124</v>
      </c>
      <c r="L204" s="91">
        <v>2519372</v>
      </c>
      <c r="M204" s="91">
        <v>2494240</v>
      </c>
      <c r="N204" s="92">
        <v>2030548</v>
      </c>
    </row>
    <row r="205" spans="1:15" ht="14.4" customHeight="1" x14ac:dyDescent="0.2">
      <c r="A205" s="1" t="s">
        <v>3</v>
      </c>
      <c r="B205" s="90">
        <v>3709146</v>
      </c>
      <c r="C205" s="91">
        <v>3594658</v>
      </c>
      <c r="D205" s="91">
        <v>3771325</v>
      </c>
      <c r="E205" s="91">
        <v>3812516</v>
      </c>
      <c r="F205" s="91">
        <v>3784393</v>
      </c>
      <c r="G205" s="91">
        <v>3830146</v>
      </c>
      <c r="H205" s="91">
        <v>3827437</v>
      </c>
      <c r="I205" s="91">
        <v>3837827</v>
      </c>
      <c r="J205" s="91">
        <v>3888325</v>
      </c>
      <c r="K205" s="91">
        <v>3892343</v>
      </c>
      <c r="L205" s="91">
        <v>3957912</v>
      </c>
      <c r="M205" s="91">
        <v>3945287</v>
      </c>
      <c r="N205" s="92">
        <v>3827802</v>
      </c>
    </row>
    <row r="206" spans="1:15" ht="14.4" customHeight="1" x14ac:dyDescent="0.2">
      <c r="A206" s="1" t="s">
        <v>4</v>
      </c>
      <c r="B206" s="90">
        <v>1938535</v>
      </c>
      <c r="C206" s="91">
        <v>1829935</v>
      </c>
      <c r="D206" s="91">
        <v>1959556</v>
      </c>
      <c r="E206" s="91">
        <v>1972708</v>
      </c>
      <c r="F206" s="91">
        <v>2000487</v>
      </c>
      <c r="G206" s="91">
        <v>1989354</v>
      </c>
      <c r="H206" s="91">
        <v>1863296</v>
      </c>
      <c r="I206" s="91">
        <v>1962615</v>
      </c>
      <c r="J206" s="91">
        <v>2083055</v>
      </c>
      <c r="K206" s="91">
        <v>2078026</v>
      </c>
      <c r="L206" s="91">
        <v>2082611</v>
      </c>
      <c r="M206" s="91">
        <v>1975461</v>
      </c>
      <c r="N206" s="92">
        <v>2000244</v>
      </c>
    </row>
    <row r="207" spans="1:15" ht="14.4" customHeight="1" x14ac:dyDescent="0.2">
      <c r="A207" s="2" t="s">
        <v>5</v>
      </c>
      <c r="B207" s="93">
        <v>761351</v>
      </c>
      <c r="C207" s="94">
        <v>551720</v>
      </c>
      <c r="D207" s="94">
        <v>683139</v>
      </c>
      <c r="E207" s="94">
        <v>710340</v>
      </c>
      <c r="F207" s="94">
        <v>694041</v>
      </c>
      <c r="G207" s="94">
        <v>702376</v>
      </c>
      <c r="H207" s="94">
        <v>853029</v>
      </c>
      <c r="I207" s="94">
        <v>742630</v>
      </c>
      <c r="J207" s="94">
        <v>709631</v>
      </c>
      <c r="K207" s="94">
        <v>720431</v>
      </c>
      <c r="L207" s="94">
        <v>708286</v>
      </c>
      <c r="M207" s="94">
        <v>878034</v>
      </c>
      <c r="N207" s="95">
        <v>762105</v>
      </c>
    </row>
    <row r="208" spans="1:15" ht="14.4" customHeight="1" x14ac:dyDescent="0.3">
      <c r="A208" s="3" t="s">
        <v>32</v>
      </c>
      <c r="B208" s="84">
        <v>9034989</v>
      </c>
      <c r="C208" s="85">
        <v>8992051</v>
      </c>
      <c r="D208" s="85">
        <v>9188191</v>
      </c>
      <c r="E208" s="85">
        <v>9224676</v>
      </c>
      <c r="F208" s="85">
        <v>8960527</v>
      </c>
      <c r="G208" s="85">
        <v>9212514</v>
      </c>
      <c r="H208" s="85">
        <v>9251059</v>
      </c>
      <c r="I208" s="85">
        <v>9425173</v>
      </c>
      <c r="J208" s="85">
        <v>9426611</v>
      </c>
      <c r="K208" s="85">
        <v>9528316</v>
      </c>
      <c r="L208" s="85">
        <v>9562062</v>
      </c>
      <c r="M208" s="85">
        <v>9534419</v>
      </c>
      <c r="N208" s="86">
        <v>9258941</v>
      </c>
      <c r="O208" s="152"/>
    </row>
    <row r="209" spans="1:14" ht="14.4" customHeight="1" x14ac:dyDescent="0.2">
      <c r="A209" s="1" t="s">
        <v>91</v>
      </c>
      <c r="B209" s="87">
        <v>1721566</v>
      </c>
      <c r="C209" s="88">
        <v>2101094</v>
      </c>
      <c r="D209" s="88">
        <v>1492937</v>
      </c>
      <c r="E209" s="88">
        <v>1428611</v>
      </c>
      <c r="F209" s="88">
        <v>1303608</v>
      </c>
      <c r="G209" s="88">
        <v>1394515</v>
      </c>
      <c r="H209" s="88">
        <v>1403220</v>
      </c>
      <c r="I209" s="88">
        <v>1531079</v>
      </c>
      <c r="J209" s="88">
        <v>1353905</v>
      </c>
      <c r="K209" s="88">
        <v>1421773</v>
      </c>
      <c r="L209" s="88">
        <v>1433557</v>
      </c>
      <c r="M209" s="88">
        <v>1368231</v>
      </c>
      <c r="N209" s="89">
        <v>1706950</v>
      </c>
    </row>
    <row r="210" spans="1:14" ht="14.4" customHeight="1" x14ac:dyDescent="0.2">
      <c r="A210" s="1" t="s">
        <v>92</v>
      </c>
      <c r="B210" s="90">
        <v>1847549</v>
      </c>
      <c r="C210" s="91">
        <v>1824487</v>
      </c>
      <c r="D210" s="91">
        <v>2227608</v>
      </c>
      <c r="E210" s="91">
        <v>2255555</v>
      </c>
      <c r="F210" s="91">
        <v>2133598</v>
      </c>
      <c r="G210" s="91">
        <v>2241292</v>
      </c>
      <c r="H210" s="91">
        <v>2260663</v>
      </c>
      <c r="I210" s="91">
        <v>2298824</v>
      </c>
      <c r="J210" s="91">
        <v>2357882</v>
      </c>
      <c r="K210" s="91">
        <v>2392750</v>
      </c>
      <c r="L210" s="91">
        <v>2372081</v>
      </c>
      <c r="M210" s="91">
        <v>2353072</v>
      </c>
      <c r="N210" s="92">
        <v>1928864</v>
      </c>
    </row>
    <row r="211" spans="1:14" ht="14.4" customHeight="1" x14ac:dyDescent="0.2">
      <c r="A211" s="1" t="s">
        <v>3</v>
      </c>
      <c r="B211" s="90">
        <v>3517735</v>
      </c>
      <c r="C211" s="91">
        <v>3360537</v>
      </c>
      <c r="D211" s="91">
        <v>3615148</v>
      </c>
      <c r="E211" s="91">
        <v>3654356</v>
      </c>
      <c r="F211" s="91">
        <v>3624174</v>
      </c>
      <c r="G211" s="91">
        <v>3676742</v>
      </c>
      <c r="H211" s="91">
        <v>3669201</v>
      </c>
      <c r="I211" s="91">
        <v>3671285</v>
      </c>
      <c r="J211" s="91">
        <v>3726854</v>
      </c>
      <c r="K211" s="91">
        <v>3732617</v>
      </c>
      <c r="L211" s="91">
        <v>3784641</v>
      </c>
      <c r="M211" s="91">
        <v>3790488</v>
      </c>
      <c r="N211" s="92">
        <v>3637732</v>
      </c>
    </row>
    <row r="212" spans="1:14" ht="14.4" customHeight="1" x14ac:dyDescent="0.2">
      <c r="A212" s="1" t="s">
        <v>4</v>
      </c>
      <c r="B212" s="90">
        <v>1431975</v>
      </c>
      <c r="C212" s="91">
        <v>1311605</v>
      </c>
      <c r="D212" s="91">
        <v>1415315</v>
      </c>
      <c r="E212" s="91">
        <v>1429417</v>
      </c>
      <c r="F212" s="91">
        <v>1454193</v>
      </c>
      <c r="G212" s="91">
        <v>1458821</v>
      </c>
      <c r="H212" s="91">
        <v>1435340</v>
      </c>
      <c r="I212" s="91">
        <v>1472877</v>
      </c>
      <c r="J212" s="91">
        <v>1532323</v>
      </c>
      <c r="K212" s="91">
        <v>1521740</v>
      </c>
      <c r="L212" s="91">
        <v>1516814</v>
      </c>
      <c r="M212" s="91">
        <v>1540838</v>
      </c>
      <c r="N212" s="92">
        <v>1481802</v>
      </c>
    </row>
    <row r="213" spans="1:14" ht="14.4" customHeight="1" x14ac:dyDescent="0.2">
      <c r="A213" s="2" t="s">
        <v>5</v>
      </c>
      <c r="B213" s="93">
        <v>516164</v>
      </c>
      <c r="C213" s="94">
        <v>394328</v>
      </c>
      <c r="D213" s="94">
        <v>437183</v>
      </c>
      <c r="E213" s="94">
        <v>456737</v>
      </c>
      <c r="F213" s="94">
        <v>444954</v>
      </c>
      <c r="G213" s="94">
        <v>441144</v>
      </c>
      <c r="H213" s="94">
        <v>482635</v>
      </c>
      <c r="I213" s="94">
        <v>451108</v>
      </c>
      <c r="J213" s="94">
        <v>455647</v>
      </c>
      <c r="K213" s="94">
        <v>459436</v>
      </c>
      <c r="L213" s="94">
        <v>454969</v>
      </c>
      <c r="M213" s="94">
        <v>481790</v>
      </c>
      <c r="N213" s="95">
        <v>503593</v>
      </c>
    </row>
    <row r="215" spans="1:14" ht="14.4" customHeight="1" x14ac:dyDescent="0.2">
      <c r="A215" s="4" t="s">
        <v>60</v>
      </c>
    </row>
  </sheetData>
  <mergeCells count="22">
    <mergeCell ref="A156:N156"/>
    <mergeCell ref="A158:A159"/>
    <mergeCell ref="B158:N158"/>
    <mergeCell ref="A186:N186"/>
    <mergeCell ref="A188:A189"/>
    <mergeCell ref="B188:N188"/>
    <mergeCell ref="A96:N96"/>
    <mergeCell ref="A98:A99"/>
    <mergeCell ref="B98:N98"/>
    <mergeCell ref="A126:N126"/>
    <mergeCell ref="A128:A129"/>
    <mergeCell ref="B128:N128"/>
    <mergeCell ref="A68:A69"/>
    <mergeCell ref="B68:M68"/>
    <mergeCell ref="D5:K5"/>
    <mergeCell ref="J2:K4"/>
    <mergeCell ref="D2:I4"/>
    <mergeCell ref="A10:N10"/>
    <mergeCell ref="A40:A41"/>
    <mergeCell ref="A12:A13"/>
    <mergeCell ref="B12:N12"/>
    <mergeCell ref="B40:M40"/>
  </mergeCells>
  <phoneticPr fontId="10" type="noConversion"/>
  <conditionalFormatting sqref="B42:M65">
    <cfRule type="colorScale" priority="1">
      <colorScale>
        <cfvo type="min"/>
        <cfvo type="percentile" val="50"/>
        <cfvo type="max"/>
        <color theme="5" tint="0.79998168889431442"/>
        <color theme="0"/>
        <color theme="9" tint="0.79998168889431442"/>
      </colorScale>
    </cfRule>
  </conditionalFormatting>
  <conditionalFormatting sqref="B70:M93">
    <cfRule type="colorScale" priority="24">
      <colorScale>
        <cfvo type="min"/>
        <cfvo type="percentile" val="50"/>
        <cfvo type="max"/>
        <color theme="5" tint="0.79998168889431442"/>
        <color theme="0"/>
        <color theme="9" tint="0.79998168889431442"/>
      </colorScale>
    </cfRule>
  </conditionalFormatting>
  <conditionalFormatting sqref="B14:N14">
    <cfRule type="colorScale" priority="3">
      <colorScale>
        <cfvo type="min"/>
        <cfvo type="percentile" val="50"/>
        <cfvo type="max"/>
        <color theme="5" tint="0.79998168889431442"/>
        <color rgb="FFFFFBEF"/>
        <color theme="9" tint="0.79998168889431442"/>
      </colorScale>
    </cfRule>
  </conditionalFormatting>
  <conditionalFormatting sqref="B20:N20">
    <cfRule type="colorScale" priority="6">
      <colorScale>
        <cfvo type="min"/>
        <cfvo type="percentile" val="50"/>
        <cfvo type="max"/>
        <color theme="5" tint="0.79998168889431442"/>
        <color rgb="FFFFFBEF"/>
        <color theme="9" tint="0.79998168889431442"/>
      </colorScale>
    </cfRule>
  </conditionalFormatting>
  <conditionalFormatting sqref="B26:N26">
    <cfRule type="colorScale" priority="4">
      <colorScale>
        <cfvo type="min"/>
        <cfvo type="percentile" val="50"/>
        <cfvo type="max"/>
        <color theme="5" tint="0.79998168889431442"/>
        <color rgb="FFFFFBEF"/>
        <color theme="9" tint="0.79998168889431442"/>
      </colorScale>
    </cfRule>
  </conditionalFormatting>
  <conditionalFormatting sqref="B32:N32">
    <cfRule type="colorScale" priority="5">
      <colorScale>
        <cfvo type="min"/>
        <cfvo type="percentile" val="50"/>
        <cfvo type="max"/>
        <color theme="5" tint="0.79998168889431442"/>
        <color rgb="FFFFFBEF"/>
        <color theme="9" tint="0.79998168889431442"/>
      </colorScale>
    </cfRule>
  </conditionalFormatting>
  <conditionalFormatting sqref="B100:N100">
    <cfRule type="colorScale" priority="19">
      <colorScale>
        <cfvo type="min"/>
        <cfvo type="percentile" val="50"/>
        <cfvo type="max"/>
        <color theme="5" tint="0.79998168889431442"/>
        <color rgb="FFFFFBEF"/>
        <color theme="9" tint="0.79998168889431442"/>
      </colorScale>
    </cfRule>
  </conditionalFormatting>
  <conditionalFormatting sqref="B106:N106">
    <cfRule type="colorScale" priority="22">
      <colorScale>
        <cfvo type="min"/>
        <cfvo type="percentile" val="50"/>
        <cfvo type="max"/>
        <color theme="5" tint="0.79998168889431442"/>
        <color rgb="FFFFFBEF"/>
        <color theme="9" tint="0.79998168889431442"/>
      </colorScale>
    </cfRule>
  </conditionalFormatting>
  <conditionalFormatting sqref="B112:N112">
    <cfRule type="colorScale" priority="20">
      <colorScale>
        <cfvo type="min"/>
        <cfvo type="percentile" val="50"/>
        <cfvo type="max"/>
        <color theme="5" tint="0.79998168889431442"/>
        <color rgb="FFFFFBEF"/>
        <color theme="9" tint="0.79998168889431442"/>
      </colorScale>
    </cfRule>
  </conditionalFormatting>
  <conditionalFormatting sqref="B118:N118">
    <cfRule type="colorScale" priority="21">
      <colorScale>
        <cfvo type="min"/>
        <cfvo type="percentile" val="50"/>
        <cfvo type="max"/>
        <color theme="5" tint="0.79998168889431442"/>
        <color rgb="FFFFFBEF"/>
        <color theme="9" tint="0.79998168889431442"/>
      </colorScale>
    </cfRule>
  </conditionalFormatting>
  <conditionalFormatting sqref="B130:N130">
    <cfRule type="colorScale" priority="15">
      <colorScale>
        <cfvo type="min"/>
        <cfvo type="percentile" val="50"/>
        <cfvo type="max"/>
        <color theme="5" tint="0.79998168889431442"/>
        <color rgb="FFFFFBEF"/>
        <color theme="9" tint="0.79998168889431442"/>
      </colorScale>
    </cfRule>
  </conditionalFormatting>
  <conditionalFormatting sqref="B136:N136">
    <cfRule type="colorScale" priority="18">
      <colorScale>
        <cfvo type="min"/>
        <cfvo type="percentile" val="50"/>
        <cfvo type="max"/>
        <color theme="5" tint="0.79998168889431442"/>
        <color rgb="FFFFFBEF"/>
        <color theme="9" tint="0.79998168889431442"/>
      </colorScale>
    </cfRule>
  </conditionalFormatting>
  <conditionalFormatting sqref="B142:N142">
    <cfRule type="colorScale" priority="16">
      <colorScale>
        <cfvo type="min"/>
        <cfvo type="percentile" val="50"/>
        <cfvo type="max"/>
        <color theme="5" tint="0.79998168889431442"/>
        <color rgb="FFFFFBEF"/>
        <color theme="9" tint="0.79998168889431442"/>
      </colorScale>
    </cfRule>
  </conditionalFormatting>
  <conditionalFormatting sqref="B148:N148">
    <cfRule type="colorScale" priority="17">
      <colorScale>
        <cfvo type="min"/>
        <cfvo type="percentile" val="50"/>
        <cfvo type="max"/>
        <color theme="5" tint="0.79998168889431442"/>
        <color rgb="FFFFFBEF"/>
        <color theme="9" tint="0.79998168889431442"/>
      </colorScale>
    </cfRule>
  </conditionalFormatting>
  <conditionalFormatting sqref="B160:N160">
    <cfRule type="colorScale" priority="11">
      <colorScale>
        <cfvo type="min"/>
        <cfvo type="percentile" val="50"/>
        <cfvo type="max"/>
        <color theme="5" tint="0.79998168889431442"/>
        <color rgb="FFFFFBEF"/>
        <color theme="9" tint="0.79998168889431442"/>
      </colorScale>
    </cfRule>
  </conditionalFormatting>
  <conditionalFormatting sqref="B166:N166">
    <cfRule type="colorScale" priority="14">
      <colorScale>
        <cfvo type="min"/>
        <cfvo type="percentile" val="50"/>
        <cfvo type="max"/>
        <color theme="5" tint="0.79998168889431442"/>
        <color rgb="FFFFFBEF"/>
        <color theme="9" tint="0.79998168889431442"/>
      </colorScale>
    </cfRule>
  </conditionalFormatting>
  <conditionalFormatting sqref="B172:N172">
    <cfRule type="colorScale" priority="12">
      <colorScale>
        <cfvo type="min"/>
        <cfvo type="percentile" val="50"/>
        <cfvo type="max"/>
        <color theme="5" tint="0.79998168889431442"/>
        <color rgb="FFFFFBEF"/>
        <color theme="9" tint="0.79998168889431442"/>
      </colorScale>
    </cfRule>
  </conditionalFormatting>
  <conditionalFormatting sqref="B178:N178">
    <cfRule type="colorScale" priority="13">
      <colorScale>
        <cfvo type="min"/>
        <cfvo type="percentile" val="50"/>
        <cfvo type="max"/>
        <color theme="5" tint="0.79998168889431442"/>
        <color rgb="FFFFFBEF"/>
        <color theme="9" tint="0.79998168889431442"/>
      </colorScale>
    </cfRule>
  </conditionalFormatting>
  <conditionalFormatting sqref="B190:N190">
    <cfRule type="colorScale" priority="7">
      <colorScale>
        <cfvo type="min"/>
        <cfvo type="percentile" val="50"/>
        <cfvo type="max"/>
        <color theme="5" tint="0.79998168889431442"/>
        <color rgb="FFFFFBEF"/>
        <color theme="9" tint="0.79998168889431442"/>
      </colorScale>
    </cfRule>
  </conditionalFormatting>
  <conditionalFormatting sqref="B196:N196">
    <cfRule type="colorScale" priority="10">
      <colorScale>
        <cfvo type="min"/>
        <cfvo type="percentile" val="50"/>
        <cfvo type="max"/>
        <color theme="5" tint="0.79998168889431442"/>
        <color rgb="FFFFFBEF"/>
        <color theme="9" tint="0.79998168889431442"/>
      </colorScale>
    </cfRule>
  </conditionalFormatting>
  <conditionalFormatting sqref="B202:N202">
    <cfRule type="colorScale" priority="8">
      <colorScale>
        <cfvo type="min"/>
        <cfvo type="percentile" val="50"/>
        <cfvo type="max"/>
        <color theme="5" tint="0.79998168889431442"/>
        <color rgb="FFFFFBEF"/>
        <color theme="9" tint="0.79998168889431442"/>
      </colorScale>
    </cfRule>
  </conditionalFormatting>
  <conditionalFormatting sqref="B208:N208">
    <cfRule type="colorScale" priority="9">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manualMax="0" manualMin="0" displayEmptyCellsAs="gap" xr2:uid="{6FDFAE49-A549-4BCA-B0B9-3D21EE89D14D}">
          <x14:colorSeries rgb="FF376092"/>
          <x14:colorNegative rgb="FFD00000"/>
          <x14:colorAxis rgb="FF000000"/>
          <x14:colorMarkers rgb="FFD00000"/>
          <x14:colorFirst rgb="FFD00000"/>
          <x14:colorLast rgb="FFD00000"/>
          <x14:colorHigh rgb="FFD00000"/>
          <x14:colorLow rgb="FFD00000"/>
          <x14:sparklines>
            <x14:sparkline>
              <xm:f>'Resultados generales'!B190:N190</xm:f>
              <xm:sqref>O190</xm:sqref>
            </x14:sparkline>
          </x14:sparklines>
        </x14:sparklineGroup>
        <x14:sparklineGroup manualMax="0" manualMin="0" displayEmptyCellsAs="gap" xr2:uid="{36DDED8D-165D-4EF1-8144-61B698862ED7}">
          <x14:colorSeries rgb="FF376092"/>
          <x14:colorNegative rgb="FFD00000"/>
          <x14:colorAxis rgb="FF000000"/>
          <x14:colorMarkers rgb="FFD00000"/>
          <x14:colorFirst rgb="FFD00000"/>
          <x14:colorLast rgb="FFD00000"/>
          <x14:colorHigh rgb="FFD00000"/>
          <x14:colorLow rgb="FFD00000"/>
          <x14:sparklines>
            <x14:sparkline>
              <xm:f>'Resultados generales'!B196:N196</xm:f>
              <xm:sqref>O196</xm:sqref>
            </x14:sparkline>
          </x14:sparklines>
        </x14:sparklineGroup>
        <x14:sparklineGroup manualMax="0" manualMin="0" displayEmptyCellsAs="gap" xr2:uid="{8F351A46-BEED-48FB-ACA8-50C05142C92B}">
          <x14:colorSeries rgb="FF376092"/>
          <x14:colorNegative rgb="FFD00000"/>
          <x14:colorAxis rgb="FF000000"/>
          <x14:colorMarkers rgb="FFD00000"/>
          <x14:colorFirst rgb="FFD00000"/>
          <x14:colorLast rgb="FFD00000"/>
          <x14:colorHigh rgb="FFD00000"/>
          <x14:colorLow rgb="FFD00000"/>
          <x14:sparklines>
            <x14:sparkline>
              <xm:f>'Resultados generales'!B202:N202</xm:f>
              <xm:sqref>O202</xm:sqref>
            </x14:sparkline>
          </x14:sparklines>
        </x14:sparklineGroup>
        <x14:sparklineGroup manualMax="0" manualMin="0" displayEmptyCellsAs="gap" xr2:uid="{AC6F7CE4-5FDF-4F2C-9980-F0709F9511F2}">
          <x14:colorSeries rgb="FF376092"/>
          <x14:colorNegative rgb="FFD00000"/>
          <x14:colorAxis rgb="FF000000"/>
          <x14:colorMarkers rgb="FFD00000"/>
          <x14:colorFirst rgb="FFD00000"/>
          <x14:colorLast rgb="FFD00000"/>
          <x14:colorHigh rgb="FFD00000"/>
          <x14:colorLow rgb="FFD00000"/>
          <x14:sparklines>
            <x14:sparkline>
              <xm:f>'Resultados generales'!B208:N208</xm:f>
              <xm:sqref>O208</xm:sqref>
            </x14:sparkline>
          </x14:sparklines>
        </x14:sparklineGroup>
        <x14:sparklineGroup manualMax="0" manualMin="0" displayEmptyCellsAs="gap" xr2:uid="{1AB9F0B4-65D3-4B85-8DB3-E0EFFB661210}">
          <x14:colorSeries rgb="FF376092"/>
          <x14:colorNegative rgb="FFD00000"/>
          <x14:colorAxis rgb="FF000000"/>
          <x14:colorMarkers rgb="FFD00000"/>
          <x14:colorFirst rgb="FFD00000"/>
          <x14:colorLast rgb="FFD00000"/>
          <x14:colorHigh rgb="FFD00000"/>
          <x14:colorLow rgb="FFD00000"/>
          <x14:sparklines>
            <x14:sparkline>
              <xm:f>'Resultados generales'!B160:N160</xm:f>
              <xm:sqref>O160</xm:sqref>
            </x14:sparkline>
          </x14:sparklines>
        </x14:sparklineGroup>
        <x14:sparklineGroup manualMax="0" manualMin="0" displayEmptyCellsAs="gap" xr2:uid="{34AACCB2-9B89-4614-864A-2CBAE7F3CE24}">
          <x14:colorSeries rgb="FF376092"/>
          <x14:colorNegative rgb="FFD00000"/>
          <x14:colorAxis rgb="FF000000"/>
          <x14:colorMarkers rgb="FFD00000"/>
          <x14:colorFirst rgb="FFD00000"/>
          <x14:colorLast rgb="FFD00000"/>
          <x14:colorHigh rgb="FFD00000"/>
          <x14:colorLow rgb="FFD00000"/>
          <x14:sparklines>
            <x14:sparkline>
              <xm:f>'Resultados generales'!B166:N166</xm:f>
              <xm:sqref>O166</xm:sqref>
            </x14:sparkline>
          </x14:sparklines>
        </x14:sparklineGroup>
        <x14:sparklineGroup manualMax="0" manualMin="0" displayEmptyCellsAs="gap" xr2:uid="{695C9B3C-6C86-4E41-9103-011487F9C858}">
          <x14:colorSeries rgb="FF376092"/>
          <x14:colorNegative rgb="FFD00000"/>
          <x14:colorAxis rgb="FF000000"/>
          <x14:colorMarkers rgb="FFD00000"/>
          <x14:colorFirst rgb="FFD00000"/>
          <x14:colorLast rgb="FFD00000"/>
          <x14:colorHigh rgb="FFD00000"/>
          <x14:colorLow rgb="FFD00000"/>
          <x14:sparklines>
            <x14:sparkline>
              <xm:f>'Resultados generales'!B172:N172</xm:f>
              <xm:sqref>O172</xm:sqref>
            </x14:sparkline>
          </x14:sparklines>
        </x14:sparklineGroup>
        <x14:sparklineGroup manualMax="0" manualMin="0" displayEmptyCellsAs="gap" xr2:uid="{F4644DB5-8180-4CF3-9B7D-18E894CB38B5}">
          <x14:colorSeries rgb="FF376092"/>
          <x14:colorNegative rgb="FFD00000"/>
          <x14:colorAxis rgb="FF000000"/>
          <x14:colorMarkers rgb="FFD00000"/>
          <x14:colorFirst rgb="FFD00000"/>
          <x14:colorLast rgb="FFD00000"/>
          <x14:colorHigh rgb="FFD00000"/>
          <x14:colorLow rgb="FFD00000"/>
          <x14:sparklines>
            <x14:sparkline>
              <xm:f>'Resultados generales'!B178:N178</xm:f>
              <xm:sqref>O178</xm:sqref>
            </x14:sparkline>
          </x14:sparklines>
        </x14:sparklineGroup>
        <x14:sparklineGroup manualMax="0" manualMin="0" displayEmptyCellsAs="gap" xr2:uid="{157B377F-BD60-4E3F-B9C3-0F2CE5CB5B6E}">
          <x14:colorSeries rgb="FF376092"/>
          <x14:colorNegative rgb="FFD00000"/>
          <x14:colorAxis rgb="FF000000"/>
          <x14:colorMarkers rgb="FFD00000"/>
          <x14:colorFirst rgb="FFD00000"/>
          <x14:colorLast rgb="FFD00000"/>
          <x14:colorHigh rgb="FFD00000"/>
          <x14:colorLow rgb="FFD00000"/>
          <x14:sparklines>
            <x14:sparkline>
              <xm:f>'Resultados generales'!B130:N130</xm:f>
              <xm:sqref>O130</xm:sqref>
            </x14:sparkline>
          </x14:sparklines>
        </x14:sparklineGroup>
        <x14:sparklineGroup manualMax="0" manualMin="0" displayEmptyCellsAs="gap" xr2:uid="{25CDCB7F-73D3-4B38-B983-470D92E805C1}">
          <x14:colorSeries rgb="FF376092"/>
          <x14:colorNegative rgb="FFD00000"/>
          <x14:colorAxis rgb="FF000000"/>
          <x14:colorMarkers rgb="FFD00000"/>
          <x14:colorFirst rgb="FFD00000"/>
          <x14:colorLast rgb="FFD00000"/>
          <x14:colorHigh rgb="FFD00000"/>
          <x14:colorLow rgb="FFD00000"/>
          <x14:sparklines>
            <x14:sparkline>
              <xm:f>'Resultados generales'!B136:N136</xm:f>
              <xm:sqref>O136</xm:sqref>
            </x14:sparkline>
          </x14:sparklines>
        </x14:sparklineGroup>
        <x14:sparklineGroup manualMax="0" manualMin="0" displayEmptyCellsAs="gap" xr2:uid="{6CF0B646-BB7F-4FCD-9C78-4B8FDDC24AC9}">
          <x14:colorSeries rgb="FF376092"/>
          <x14:colorNegative rgb="FFD00000"/>
          <x14:colorAxis rgb="FF000000"/>
          <x14:colorMarkers rgb="FFD00000"/>
          <x14:colorFirst rgb="FFD00000"/>
          <x14:colorLast rgb="FFD00000"/>
          <x14:colorHigh rgb="FFD00000"/>
          <x14:colorLow rgb="FFD00000"/>
          <x14:sparklines>
            <x14:sparkline>
              <xm:f>'Resultados generales'!B142:N142</xm:f>
              <xm:sqref>O142</xm:sqref>
            </x14:sparkline>
          </x14:sparklines>
        </x14:sparklineGroup>
        <x14:sparklineGroup manualMax="0" manualMin="0" displayEmptyCellsAs="gap" xr2:uid="{0F4C59F0-283E-47C5-916A-DFDF02586A41}">
          <x14:colorSeries rgb="FF376092"/>
          <x14:colorNegative rgb="FFD00000"/>
          <x14:colorAxis rgb="FF000000"/>
          <x14:colorMarkers rgb="FFD00000"/>
          <x14:colorFirst rgb="FFD00000"/>
          <x14:colorLast rgb="FFD00000"/>
          <x14:colorHigh rgb="FFD00000"/>
          <x14:colorLow rgb="FFD00000"/>
          <x14:sparklines>
            <x14:sparkline>
              <xm:f>'Resultados generales'!B148:N148</xm:f>
              <xm:sqref>O148</xm:sqref>
            </x14:sparkline>
          </x14:sparklines>
        </x14:sparklineGroup>
        <x14:sparklineGroup manualMax="0" manualMin="0" displayEmptyCellsAs="gap" xr2:uid="{DD7ADAEF-7BA6-41FC-99BD-DA6765F43BB8}">
          <x14:colorSeries rgb="FF376092"/>
          <x14:colorNegative rgb="FFD00000"/>
          <x14:colorAxis rgb="FF000000"/>
          <x14:colorMarkers rgb="FFD00000"/>
          <x14:colorFirst rgb="FFD00000"/>
          <x14:colorLast rgb="FFD00000"/>
          <x14:colorHigh rgb="FFD00000"/>
          <x14:colorLow rgb="FFD00000"/>
          <x14:sparklines>
            <x14:sparkline>
              <xm:f>'Resultados generales'!B100:N100</xm:f>
              <xm:sqref>O100</xm:sqref>
            </x14:sparkline>
          </x14:sparklines>
        </x14:sparklineGroup>
        <x14:sparklineGroup manualMax="0" manualMin="0" displayEmptyCellsAs="gap" xr2:uid="{4E65CE51-F8D5-4C4F-878E-0CCC65A0CB01}">
          <x14:colorSeries rgb="FF376092"/>
          <x14:colorNegative rgb="FFD00000"/>
          <x14:colorAxis rgb="FF000000"/>
          <x14:colorMarkers rgb="FFD00000"/>
          <x14:colorFirst rgb="FFD00000"/>
          <x14:colorLast rgb="FFD00000"/>
          <x14:colorHigh rgb="FFD00000"/>
          <x14:colorLow rgb="FFD00000"/>
          <x14:sparklines>
            <x14:sparkline>
              <xm:f>'Resultados generales'!B106:N106</xm:f>
              <xm:sqref>O106</xm:sqref>
            </x14:sparkline>
          </x14:sparklines>
        </x14:sparklineGroup>
        <x14:sparklineGroup manualMax="0" manualMin="0" displayEmptyCellsAs="gap" xr2:uid="{88EDED82-728A-415E-937C-DA649F1659E3}">
          <x14:colorSeries rgb="FF376092"/>
          <x14:colorNegative rgb="FFD00000"/>
          <x14:colorAxis rgb="FF000000"/>
          <x14:colorMarkers rgb="FFD00000"/>
          <x14:colorFirst rgb="FFD00000"/>
          <x14:colorLast rgb="FFD00000"/>
          <x14:colorHigh rgb="FFD00000"/>
          <x14:colorLow rgb="FFD00000"/>
          <x14:sparklines>
            <x14:sparkline>
              <xm:f>'Resultados generales'!B112:N112</xm:f>
              <xm:sqref>O112</xm:sqref>
            </x14:sparkline>
          </x14:sparklines>
        </x14:sparklineGroup>
        <x14:sparklineGroup manualMax="0" manualMin="0" displayEmptyCellsAs="gap" xr2:uid="{622A1243-9F4B-4D26-97D4-1A8314D8B75C}">
          <x14:colorSeries rgb="FF376092"/>
          <x14:colorNegative rgb="FFD00000"/>
          <x14:colorAxis rgb="FF000000"/>
          <x14:colorMarkers rgb="FFD00000"/>
          <x14:colorFirst rgb="FFD00000"/>
          <x14:colorLast rgb="FFD00000"/>
          <x14:colorHigh rgb="FFD00000"/>
          <x14:colorLow rgb="FFD00000"/>
          <x14:sparklines>
            <x14:sparkline>
              <xm:f>'Resultados generales'!B118:N118</xm:f>
              <xm:sqref>O118</xm:sqref>
            </x14:sparkline>
          </x14:sparklines>
        </x14:sparklineGroup>
        <x14:sparklineGroup manualMax="0" manualMin="0" displayEmptyCellsAs="gap" xr2:uid="{DC01AFEE-EE39-4BA7-983F-54FFE0A97FC4}">
          <x14:colorSeries rgb="FF376092"/>
          <x14:colorNegative rgb="FFD00000"/>
          <x14:colorAxis rgb="FF000000"/>
          <x14:colorMarkers rgb="FFD00000"/>
          <x14:colorFirst rgb="FFD00000"/>
          <x14:colorLast rgb="FFD00000"/>
          <x14:colorHigh rgb="FFD00000"/>
          <x14:colorLow rgb="FFD00000"/>
          <x14:sparklines>
            <x14:sparkline>
              <xm:f>'Resultados generales'!B32:N32</xm:f>
              <xm:sqref>O32</xm:sqref>
            </x14:sparkline>
          </x14:sparklines>
        </x14:sparklineGroup>
        <x14:sparklineGroup manualMax="0" manualMin="0" displayEmptyCellsAs="gap" xr2:uid="{690BD1A9-D3A9-45F6-A5A1-B1460AB860A5}">
          <x14:colorSeries rgb="FF376092"/>
          <x14:colorNegative rgb="FFD00000"/>
          <x14:colorAxis rgb="FF000000"/>
          <x14:colorMarkers rgb="FFD00000"/>
          <x14:colorFirst rgb="FFD00000"/>
          <x14:colorLast rgb="FFD00000"/>
          <x14:colorHigh rgb="FFD00000"/>
          <x14:colorLow rgb="FFD00000"/>
          <x14:sparklines>
            <x14:sparkline>
              <xm:f>'Resultados generales'!B26:N26</xm:f>
              <xm:sqref>O26</xm:sqref>
            </x14:sparkline>
          </x14:sparklines>
        </x14:sparklineGroup>
        <x14:sparklineGroup manualMax="0" manualMin="0" displayEmptyCellsAs="gap" xr2:uid="{B5ED0920-B11F-4072-83F1-A282B31BFDAF}">
          <x14:colorSeries rgb="FF376092"/>
          <x14:colorNegative rgb="FFD00000"/>
          <x14:colorAxis rgb="FF000000"/>
          <x14:colorMarkers rgb="FFD00000"/>
          <x14:colorFirst rgb="FFD00000"/>
          <x14:colorLast rgb="FFD00000"/>
          <x14:colorHigh rgb="FFD00000"/>
          <x14:colorLow rgb="FFD00000"/>
          <x14:sparklines>
            <x14:sparkline>
              <xm:f>'Resultados generales'!B20:N20</xm:f>
              <xm:sqref>O20</xm:sqref>
            </x14:sparkline>
          </x14:sparklines>
        </x14:sparklineGroup>
        <x14:sparklineGroup manualMax="0" manualMin="0" displayEmptyCellsAs="gap" xr2:uid="{8BA32C6F-1A35-406B-AC50-E876101B19C8}">
          <x14:colorSeries rgb="FF376092"/>
          <x14:colorNegative rgb="FFD00000"/>
          <x14:colorAxis rgb="FF000000"/>
          <x14:colorMarkers rgb="FFD00000"/>
          <x14:colorFirst rgb="FFD00000"/>
          <x14:colorLast rgb="FFD00000"/>
          <x14:colorHigh rgb="FFD00000"/>
          <x14:colorLow rgb="FFD00000"/>
          <x14:sparklines>
            <x14:sparkline>
              <xm:f>'Resultados generales'!B14:N14</xm:f>
              <xm:sqref>O14</xm:sqref>
            </x14:sparkline>
          </x14:sparklines>
        </x14:sparklineGroup>
      </x14:sparklineGroup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239ED-67CE-4A84-BF48-5D62F9DF3974}">
  <sheetPr codeName="Hoja2"/>
  <dimension ref="A1:AB142"/>
  <sheetViews>
    <sheetView showGridLines="0" zoomScaleNormal="100" workbookViewId="0">
      <selection activeCell="M129" sqref="M129"/>
    </sheetView>
  </sheetViews>
  <sheetFormatPr baseColWidth="10" defaultColWidth="10.88671875" defaultRowHeight="13.8" x14ac:dyDescent="0.25"/>
  <cols>
    <col min="1" max="1" width="34" style="8" bestFit="1" customWidth="1"/>
    <col min="2" max="2" width="15.109375" style="8" customWidth="1"/>
    <col min="3" max="3" width="12.109375" style="8" customWidth="1"/>
    <col min="4" max="4" width="15.44140625" style="8" bestFit="1" customWidth="1"/>
    <col min="5" max="6" width="12.109375" style="8" customWidth="1"/>
    <col min="7" max="7" width="15.44140625" style="8" bestFit="1" customWidth="1"/>
    <col min="8" max="8" width="12.109375" style="8" customWidth="1"/>
    <col min="9" max="9" width="12.88671875" style="8" customWidth="1"/>
    <col min="10" max="10" width="13.44140625" style="8" bestFit="1" customWidth="1"/>
    <col min="11" max="11" width="14.44140625" style="8" bestFit="1" customWidth="1"/>
    <col min="12" max="12" width="13.44140625" style="8" bestFit="1" customWidth="1"/>
    <col min="13" max="13" width="14.44140625" style="8" bestFit="1" customWidth="1"/>
    <col min="14" max="14" width="13.44140625" style="8" bestFit="1" customWidth="1"/>
    <col min="15" max="16384" width="10.88671875" style="8"/>
  </cols>
  <sheetData>
    <row r="1" spans="1:14" ht="14.4" thickBot="1" x14ac:dyDescent="0.3"/>
    <row r="2" spans="1:14" ht="14.25" customHeight="1" x14ac:dyDescent="0.25">
      <c r="D2" s="250" t="s">
        <v>1171</v>
      </c>
      <c r="E2" s="251"/>
      <c r="F2" s="251"/>
      <c r="G2" s="251"/>
      <c r="H2" s="251"/>
      <c r="I2" s="251"/>
      <c r="J2" s="221" t="s">
        <v>1189</v>
      </c>
      <c r="K2" s="222"/>
      <c r="M2" s="185"/>
    </row>
    <row r="3" spans="1:14" ht="14.25" customHeight="1" x14ac:dyDescent="0.25">
      <c r="D3" s="252"/>
      <c r="E3" s="253"/>
      <c r="F3" s="253"/>
      <c r="G3" s="253"/>
      <c r="H3" s="253"/>
      <c r="I3" s="253"/>
      <c r="J3" s="223"/>
      <c r="K3" s="224"/>
    </row>
    <row r="4" spans="1:14" ht="15" customHeight="1" thickBot="1" x14ac:dyDescent="0.3">
      <c r="D4" s="254"/>
      <c r="E4" s="255"/>
      <c r="F4" s="255"/>
      <c r="G4" s="255"/>
      <c r="H4" s="255"/>
      <c r="I4" s="255"/>
      <c r="J4" s="225"/>
      <c r="K4" s="226"/>
    </row>
    <row r="5" spans="1:14" ht="14.4" customHeight="1" thickBot="1" x14ac:dyDescent="0.3">
      <c r="D5" s="218" t="s">
        <v>1187</v>
      </c>
      <c r="E5" s="219"/>
      <c r="F5" s="219"/>
      <c r="G5" s="219"/>
      <c r="H5" s="219"/>
      <c r="I5" s="219"/>
      <c r="J5" s="219"/>
      <c r="K5" s="220"/>
    </row>
    <row r="10" spans="1:14" x14ac:dyDescent="0.25">
      <c r="A10" s="233" t="s">
        <v>33</v>
      </c>
      <c r="B10" s="233"/>
      <c r="C10" s="233"/>
      <c r="D10" s="233"/>
      <c r="E10" s="233"/>
      <c r="F10" s="233"/>
      <c r="G10" s="233"/>
      <c r="H10" s="233"/>
      <c r="I10" s="233"/>
      <c r="J10" s="233"/>
      <c r="K10" s="233"/>
      <c r="L10" s="233"/>
      <c r="M10" s="233"/>
      <c r="N10" s="233"/>
    </row>
    <row r="11" spans="1:14" x14ac:dyDescent="0.25">
      <c r="A11" s="9"/>
      <c r="B11" s="9"/>
      <c r="C11" s="9"/>
      <c r="D11" s="9"/>
      <c r="E11" s="9"/>
      <c r="F11" s="9"/>
      <c r="G11" s="9"/>
      <c r="H11" s="9"/>
      <c r="I11" s="9"/>
      <c r="J11" s="9"/>
      <c r="K11" s="9"/>
    </row>
    <row r="12" spans="1:14" ht="15" customHeight="1" x14ac:dyDescent="0.25">
      <c r="A12" s="242" t="s">
        <v>39</v>
      </c>
      <c r="B12" s="247" t="s">
        <v>40</v>
      </c>
      <c r="C12" s="248"/>
      <c r="D12" s="248"/>
      <c r="E12" s="248"/>
      <c r="F12" s="248"/>
      <c r="G12" s="248"/>
      <c r="H12" s="248"/>
      <c r="I12" s="248"/>
      <c r="J12" s="248"/>
      <c r="K12" s="248"/>
      <c r="L12" s="248"/>
      <c r="M12" s="248"/>
      <c r="N12" s="249"/>
    </row>
    <row r="13" spans="1:14" x14ac:dyDescent="0.25">
      <c r="A13" s="243"/>
      <c r="B13" s="189" t="s">
        <v>1172</v>
      </c>
      <c r="C13" s="189" t="s">
        <v>1173</v>
      </c>
      <c r="D13" s="189" t="s">
        <v>1174</v>
      </c>
      <c r="E13" s="189" t="s">
        <v>1175</v>
      </c>
      <c r="F13" s="189" t="s">
        <v>1176</v>
      </c>
      <c r="G13" s="189" t="s">
        <v>1177</v>
      </c>
      <c r="H13" s="189" t="s">
        <v>1178</v>
      </c>
      <c r="I13" s="189" t="s">
        <v>1179</v>
      </c>
      <c r="J13" s="189" t="s">
        <v>1180</v>
      </c>
      <c r="K13" s="189" t="s">
        <v>1181</v>
      </c>
      <c r="L13" s="189" t="s">
        <v>1182</v>
      </c>
      <c r="M13" s="189" t="s">
        <v>1185</v>
      </c>
      <c r="N13" s="190" t="s">
        <v>1188</v>
      </c>
    </row>
    <row r="14" spans="1:14" x14ac:dyDescent="0.25">
      <c r="A14" s="63" t="s">
        <v>37</v>
      </c>
      <c r="B14" s="202">
        <v>188606</v>
      </c>
      <c r="C14" s="203">
        <v>195554</v>
      </c>
      <c r="D14" s="203">
        <v>195317</v>
      </c>
      <c r="E14" s="203">
        <v>193973</v>
      </c>
      <c r="F14" s="203">
        <v>184217</v>
      </c>
      <c r="G14" s="203">
        <v>190204</v>
      </c>
      <c r="H14" s="203">
        <v>198549</v>
      </c>
      <c r="I14" s="203">
        <v>199298</v>
      </c>
      <c r="J14" s="203">
        <v>199491</v>
      </c>
      <c r="K14" s="203">
        <v>197973</v>
      </c>
      <c r="L14" s="203">
        <v>196956</v>
      </c>
      <c r="M14" s="203">
        <v>180770</v>
      </c>
      <c r="N14" s="204">
        <v>199771</v>
      </c>
    </row>
    <row r="15" spans="1:14" x14ac:dyDescent="0.25">
      <c r="A15" s="64" t="s">
        <v>28</v>
      </c>
      <c r="B15" s="205">
        <v>286215</v>
      </c>
      <c r="C15" s="29">
        <v>290774</v>
      </c>
      <c r="D15" s="29">
        <v>294200</v>
      </c>
      <c r="E15" s="29">
        <v>294160</v>
      </c>
      <c r="F15" s="29">
        <v>277978</v>
      </c>
      <c r="G15" s="29">
        <v>294807</v>
      </c>
      <c r="H15" s="29">
        <v>299991</v>
      </c>
      <c r="I15" s="29">
        <v>301016</v>
      </c>
      <c r="J15" s="29">
        <v>301566</v>
      </c>
      <c r="K15" s="29">
        <v>301483</v>
      </c>
      <c r="L15" s="29">
        <v>300277</v>
      </c>
      <c r="M15" s="29">
        <v>280129</v>
      </c>
      <c r="N15" s="206">
        <v>302155</v>
      </c>
    </row>
    <row r="16" spans="1:14" x14ac:dyDescent="0.25">
      <c r="A16" s="64" t="s">
        <v>36</v>
      </c>
      <c r="B16" s="205">
        <v>76827</v>
      </c>
      <c r="C16" s="29">
        <v>76754</v>
      </c>
      <c r="D16" s="29">
        <v>79782</v>
      </c>
      <c r="E16" s="29">
        <v>80154</v>
      </c>
      <c r="F16" s="29">
        <v>76923</v>
      </c>
      <c r="G16" s="29">
        <v>80149</v>
      </c>
      <c r="H16" s="29">
        <v>80866</v>
      </c>
      <c r="I16" s="29">
        <v>81689</v>
      </c>
      <c r="J16" s="29">
        <v>81752</v>
      </c>
      <c r="K16" s="29">
        <v>82370</v>
      </c>
      <c r="L16" s="29">
        <v>82690</v>
      </c>
      <c r="M16" s="29">
        <v>78961</v>
      </c>
      <c r="N16" s="206">
        <v>79881</v>
      </c>
    </row>
    <row r="17" spans="1:15" x14ac:dyDescent="0.25">
      <c r="A17" s="64" t="s">
        <v>26</v>
      </c>
      <c r="B17" s="205">
        <v>18474</v>
      </c>
      <c r="C17" s="29">
        <v>18544</v>
      </c>
      <c r="D17" s="29">
        <v>19074</v>
      </c>
      <c r="E17" s="29">
        <v>19290</v>
      </c>
      <c r="F17" s="29">
        <v>18460</v>
      </c>
      <c r="G17" s="29">
        <v>19195</v>
      </c>
      <c r="H17" s="29">
        <v>19260</v>
      </c>
      <c r="I17" s="29">
        <v>19490</v>
      </c>
      <c r="J17" s="29">
        <v>19404</v>
      </c>
      <c r="K17" s="29">
        <v>19507</v>
      </c>
      <c r="L17" s="29">
        <v>19520</v>
      </c>
      <c r="M17" s="29">
        <v>18684</v>
      </c>
      <c r="N17" s="206">
        <v>18638</v>
      </c>
    </row>
    <row r="18" spans="1:15" x14ac:dyDescent="0.25">
      <c r="A18" s="64" t="s">
        <v>35</v>
      </c>
      <c r="B18" s="205">
        <v>3715</v>
      </c>
      <c r="C18" s="29">
        <v>3677</v>
      </c>
      <c r="D18" s="29">
        <v>3795</v>
      </c>
      <c r="E18" s="29">
        <v>3796</v>
      </c>
      <c r="F18" s="29">
        <v>3691</v>
      </c>
      <c r="G18" s="29">
        <v>3847</v>
      </c>
      <c r="H18" s="29">
        <v>3853</v>
      </c>
      <c r="I18" s="29">
        <v>3888</v>
      </c>
      <c r="J18" s="29">
        <v>3874</v>
      </c>
      <c r="K18" s="29">
        <v>3883</v>
      </c>
      <c r="L18" s="29">
        <v>3879</v>
      </c>
      <c r="M18" s="29">
        <v>3809</v>
      </c>
      <c r="N18" s="206">
        <v>3783</v>
      </c>
    </row>
    <row r="19" spans="1:15" x14ac:dyDescent="0.25">
      <c r="A19" s="65" t="s">
        <v>34</v>
      </c>
      <c r="B19" s="205">
        <v>2225</v>
      </c>
      <c r="C19" s="29">
        <v>2194</v>
      </c>
      <c r="D19" s="29">
        <v>2234</v>
      </c>
      <c r="E19" s="29">
        <v>2268</v>
      </c>
      <c r="F19" s="29">
        <v>2230</v>
      </c>
      <c r="G19" s="29">
        <v>2262</v>
      </c>
      <c r="H19" s="29">
        <v>2274</v>
      </c>
      <c r="I19" s="29">
        <v>2283</v>
      </c>
      <c r="J19" s="29">
        <v>2307</v>
      </c>
      <c r="K19" s="29">
        <v>2347</v>
      </c>
      <c r="L19" s="29">
        <v>2339</v>
      </c>
      <c r="M19" s="29">
        <v>2315</v>
      </c>
      <c r="N19" s="206">
        <v>2272</v>
      </c>
    </row>
    <row r="20" spans="1:15" ht="14.4" x14ac:dyDescent="0.3">
      <c r="A20" s="198" t="s">
        <v>8</v>
      </c>
      <c r="B20" s="117">
        <v>576062</v>
      </c>
      <c r="C20" s="118">
        <v>587497</v>
      </c>
      <c r="D20" s="118">
        <v>594402</v>
      </c>
      <c r="E20" s="118">
        <v>593641</v>
      </c>
      <c r="F20" s="118">
        <v>563499</v>
      </c>
      <c r="G20" s="118">
        <v>590464</v>
      </c>
      <c r="H20" s="118">
        <v>604793</v>
      </c>
      <c r="I20" s="118">
        <v>607664</v>
      </c>
      <c r="J20" s="118">
        <v>608394</v>
      </c>
      <c r="K20" s="118">
        <v>607563</v>
      </c>
      <c r="L20" s="118">
        <v>605661</v>
      </c>
      <c r="M20" s="118">
        <v>564668</v>
      </c>
      <c r="N20" s="119">
        <v>606500</v>
      </c>
      <c r="O20" s="152"/>
    </row>
    <row r="21" spans="1:15" x14ac:dyDescent="0.25">
      <c r="A21" s="9"/>
      <c r="B21" s="9"/>
      <c r="C21" s="9"/>
      <c r="D21" s="9"/>
      <c r="E21" s="9"/>
      <c r="F21" s="9"/>
      <c r="G21" s="9"/>
      <c r="H21" s="9"/>
      <c r="I21" s="9"/>
      <c r="J21" s="9"/>
      <c r="K21" s="9"/>
    </row>
    <row r="22" spans="1:15" x14ac:dyDescent="0.25">
      <c r="A22" s="9"/>
      <c r="B22" s="9"/>
      <c r="C22" s="9"/>
      <c r="D22" s="9"/>
      <c r="E22" s="9"/>
      <c r="F22" s="9"/>
      <c r="G22" s="9"/>
      <c r="H22" s="9"/>
      <c r="I22" s="9"/>
      <c r="J22" s="9"/>
      <c r="K22" s="9"/>
    </row>
    <row r="23" spans="1:15" x14ac:dyDescent="0.25">
      <c r="A23" s="233" t="s">
        <v>42</v>
      </c>
      <c r="B23" s="233"/>
      <c r="C23" s="233"/>
      <c r="D23" s="233"/>
      <c r="E23" s="233"/>
      <c r="F23" s="233"/>
      <c r="G23" s="233"/>
      <c r="H23" s="233"/>
      <c r="I23" s="233"/>
      <c r="J23" s="233"/>
      <c r="K23" s="233"/>
      <c r="L23" s="233"/>
      <c r="M23" s="233"/>
      <c r="N23" s="233"/>
    </row>
    <row r="24" spans="1:15" x14ac:dyDescent="0.25">
      <c r="A24" s="9"/>
      <c r="B24" s="9"/>
      <c r="C24" s="9"/>
      <c r="D24" s="9"/>
      <c r="E24" s="9"/>
      <c r="F24" s="9"/>
      <c r="G24" s="9"/>
      <c r="H24" s="9"/>
      <c r="I24" s="9"/>
      <c r="J24" s="9"/>
      <c r="K24" s="9"/>
    </row>
    <row r="25" spans="1:15" x14ac:dyDescent="0.25">
      <c r="A25" s="242" t="s">
        <v>41</v>
      </c>
      <c r="B25" s="257" t="s">
        <v>30</v>
      </c>
      <c r="C25" s="258"/>
      <c r="D25" s="258"/>
      <c r="E25" s="258"/>
      <c r="F25" s="258"/>
      <c r="G25" s="258"/>
      <c r="H25" s="258"/>
      <c r="I25" s="258"/>
      <c r="J25" s="258"/>
      <c r="K25" s="258"/>
      <c r="L25" s="258"/>
      <c r="M25" s="258"/>
      <c r="N25" s="259"/>
    </row>
    <row r="26" spans="1:15" x14ac:dyDescent="0.25">
      <c r="A26" s="243"/>
      <c r="B26" s="21" t="s">
        <v>1172</v>
      </c>
      <c r="C26" s="22" t="s">
        <v>1173</v>
      </c>
      <c r="D26" s="22" t="s">
        <v>1174</v>
      </c>
      <c r="E26" s="22" t="s">
        <v>1175</v>
      </c>
      <c r="F26" s="22" t="s">
        <v>1176</v>
      </c>
      <c r="G26" s="22" t="s">
        <v>1177</v>
      </c>
      <c r="H26" s="22" t="s">
        <v>1178</v>
      </c>
      <c r="I26" s="22" t="s">
        <v>1179</v>
      </c>
      <c r="J26" s="22" t="s">
        <v>1180</v>
      </c>
      <c r="K26" s="22" t="s">
        <v>1181</v>
      </c>
      <c r="L26" s="22" t="s">
        <v>1182</v>
      </c>
      <c r="M26" s="22" t="s">
        <v>1185</v>
      </c>
      <c r="N26" s="51" t="s">
        <v>1188</v>
      </c>
    </row>
    <row r="27" spans="1:15" x14ac:dyDescent="0.25">
      <c r="A27" s="24" t="s">
        <v>43</v>
      </c>
      <c r="B27" s="39">
        <v>723931</v>
      </c>
      <c r="C27" s="40">
        <v>1357674</v>
      </c>
      <c r="D27" s="40">
        <v>1151149</v>
      </c>
      <c r="E27" s="40">
        <v>939674</v>
      </c>
      <c r="F27" s="40">
        <v>832097</v>
      </c>
      <c r="G27" s="40">
        <v>876979</v>
      </c>
      <c r="H27" s="40">
        <v>802930</v>
      </c>
      <c r="I27" s="40">
        <v>977447</v>
      </c>
      <c r="J27" s="40">
        <v>952045</v>
      </c>
      <c r="K27" s="40">
        <v>927927</v>
      </c>
      <c r="L27" s="40">
        <v>894558</v>
      </c>
      <c r="M27" s="40">
        <v>784482</v>
      </c>
      <c r="N27" s="41">
        <v>708156</v>
      </c>
    </row>
    <row r="28" spans="1:15" x14ac:dyDescent="0.25">
      <c r="A28" s="25" t="s">
        <v>44</v>
      </c>
      <c r="B28" s="27">
        <v>1483684</v>
      </c>
      <c r="C28" s="29">
        <v>894143</v>
      </c>
      <c r="D28" s="29">
        <v>836189</v>
      </c>
      <c r="E28" s="29">
        <v>842835</v>
      </c>
      <c r="F28" s="29">
        <v>742556</v>
      </c>
      <c r="G28" s="29">
        <v>905263</v>
      </c>
      <c r="H28" s="29">
        <v>909183</v>
      </c>
      <c r="I28" s="29">
        <v>885382</v>
      </c>
      <c r="J28" s="29">
        <v>803542</v>
      </c>
      <c r="K28" s="29">
        <v>830495</v>
      </c>
      <c r="L28" s="29">
        <v>828131</v>
      </c>
      <c r="M28" s="29">
        <v>952871</v>
      </c>
      <c r="N28" s="30">
        <v>1453623</v>
      </c>
    </row>
    <row r="29" spans="1:15" x14ac:dyDescent="0.25">
      <c r="A29" s="26" t="s">
        <v>45</v>
      </c>
      <c r="B29" s="28">
        <v>330891</v>
      </c>
      <c r="C29" s="31">
        <v>355369</v>
      </c>
      <c r="D29" s="31">
        <v>281915</v>
      </c>
      <c r="E29" s="31">
        <v>293232</v>
      </c>
      <c r="F29" s="31">
        <v>306550</v>
      </c>
      <c r="G29" s="31">
        <v>312994</v>
      </c>
      <c r="H29" s="31">
        <v>305075</v>
      </c>
      <c r="I29" s="31">
        <v>324389</v>
      </c>
      <c r="J29" s="31">
        <v>297783</v>
      </c>
      <c r="K29" s="31">
        <v>314285</v>
      </c>
      <c r="L29" s="31">
        <v>318073</v>
      </c>
      <c r="M29" s="31">
        <v>300213</v>
      </c>
      <c r="N29" s="32">
        <v>352253</v>
      </c>
    </row>
    <row r="30" spans="1:15" x14ac:dyDescent="0.25">
      <c r="A30" s="9"/>
      <c r="B30" s="9"/>
      <c r="C30" s="9"/>
      <c r="D30" s="9"/>
      <c r="E30" s="9"/>
      <c r="F30" s="9"/>
      <c r="G30" s="9"/>
      <c r="H30" s="9"/>
      <c r="I30" s="9"/>
      <c r="J30" s="9"/>
      <c r="K30" s="9"/>
    </row>
    <row r="31" spans="1:15" x14ac:dyDescent="0.25">
      <c r="A31" s="9"/>
      <c r="B31" s="9"/>
      <c r="C31" s="9"/>
      <c r="D31" s="9"/>
      <c r="E31" s="9"/>
      <c r="F31" s="9"/>
      <c r="G31" s="9"/>
      <c r="H31" s="9"/>
      <c r="I31" s="9"/>
      <c r="J31" s="9"/>
      <c r="K31" s="9"/>
    </row>
    <row r="32" spans="1:15" x14ac:dyDescent="0.25">
      <c r="A32" s="9"/>
      <c r="B32" s="9"/>
      <c r="C32" s="9"/>
      <c r="D32" s="9"/>
      <c r="E32" s="9"/>
      <c r="F32" s="9"/>
      <c r="G32" s="9"/>
      <c r="H32" s="9"/>
      <c r="I32" s="9"/>
      <c r="J32" s="9"/>
      <c r="K32" s="9"/>
    </row>
    <row r="33" spans="1:28" x14ac:dyDescent="0.25">
      <c r="A33" s="242" t="s">
        <v>41</v>
      </c>
      <c r="B33" s="257" t="s">
        <v>90</v>
      </c>
      <c r="C33" s="258"/>
      <c r="D33" s="258"/>
      <c r="E33" s="258"/>
      <c r="F33" s="258"/>
      <c r="G33" s="258"/>
      <c r="H33" s="258"/>
      <c r="I33" s="258"/>
      <c r="J33" s="258"/>
      <c r="K33" s="258"/>
      <c r="L33" s="258"/>
      <c r="M33" s="258"/>
      <c r="N33" s="259"/>
    </row>
    <row r="34" spans="1:28" x14ac:dyDescent="0.25">
      <c r="A34" s="243"/>
      <c r="B34" s="21" t="s">
        <v>1172</v>
      </c>
      <c r="C34" s="22" t="s">
        <v>1173</v>
      </c>
      <c r="D34" s="22" t="s">
        <v>1174</v>
      </c>
      <c r="E34" s="22" t="s">
        <v>1175</v>
      </c>
      <c r="F34" s="22" t="s">
        <v>1176</v>
      </c>
      <c r="G34" s="22" t="s">
        <v>1177</v>
      </c>
      <c r="H34" s="22" t="s">
        <v>1178</v>
      </c>
      <c r="I34" s="22" t="s">
        <v>1179</v>
      </c>
      <c r="J34" s="22" t="s">
        <v>1180</v>
      </c>
      <c r="K34" s="22" t="s">
        <v>1181</v>
      </c>
      <c r="L34" s="22" t="s">
        <v>1182</v>
      </c>
      <c r="M34" s="22" t="s">
        <v>1185</v>
      </c>
      <c r="N34" s="51" t="s">
        <v>1188</v>
      </c>
    </row>
    <row r="35" spans="1:28" x14ac:dyDescent="0.25">
      <c r="A35" s="24" t="s">
        <v>43</v>
      </c>
      <c r="B35" s="44">
        <v>-0.16310780175787234</v>
      </c>
      <c r="C35" s="45">
        <v>0.87541906618172172</v>
      </c>
      <c r="D35" s="45">
        <v>-0.1521167820846536</v>
      </c>
      <c r="E35" s="45">
        <v>-0.1837077563373638</v>
      </c>
      <c r="F35" s="45">
        <v>-0.11448332081126007</v>
      </c>
      <c r="G35" s="45">
        <v>5.3938423044428717E-2</v>
      </c>
      <c r="H35" s="45">
        <v>-8.4436457429425335E-2</v>
      </c>
      <c r="I35" s="45">
        <v>0.2173502048746466</v>
      </c>
      <c r="J35" s="45">
        <v>-2.5988109841249704E-2</v>
      </c>
      <c r="K35" s="45">
        <v>-2.533283615795472E-2</v>
      </c>
      <c r="L35" s="45">
        <v>-3.596080295109421E-2</v>
      </c>
      <c r="M35" s="45">
        <v>-0.12305071331316694</v>
      </c>
      <c r="N35" s="46">
        <v>-9.7294775405936659E-2</v>
      </c>
    </row>
    <row r="36" spans="1:28" x14ac:dyDescent="0.25">
      <c r="A36" s="25" t="s">
        <v>44</v>
      </c>
      <c r="B36" s="33">
        <v>0.45215481466401491</v>
      </c>
      <c r="C36" s="34">
        <v>-0.39734943559410224</v>
      </c>
      <c r="D36" s="34">
        <v>-6.4815135833977341E-2</v>
      </c>
      <c r="E36" s="34">
        <v>7.9479639172483733E-3</v>
      </c>
      <c r="F36" s="34">
        <v>-0.11897821044451168</v>
      </c>
      <c r="G36" s="34">
        <v>0.21911748070179218</v>
      </c>
      <c r="H36" s="34">
        <v>4.3302333134127872E-3</v>
      </c>
      <c r="I36" s="34">
        <v>-2.617844812320512E-2</v>
      </c>
      <c r="J36" s="34">
        <v>-9.2434677913036403E-2</v>
      </c>
      <c r="K36" s="34">
        <v>3.3542739520771782E-2</v>
      </c>
      <c r="L36" s="34">
        <v>-2.846495162523555E-3</v>
      </c>
      <c r="M36" s="34">
        <v>0.15062834261729122</v>
      </c>
      <c r="N36" s="35">
        <v>0.52551919409867653</v>
      </c>
    </row>
    <row r="37" spans="1:28" x14ac:dyDescent="0.25">
      <c r="A37" s="26" t="s">
        <v>45</v>
      </c>
      <c r="B37" s="36">
        <v>0.10433200947835664</v>
      </c>
      <c r="C37" s="37">
        <v>7.3976022315505707E-2</v>
      </c>
      <c r="D37" s="37">
        <v>-0.20669782676598128</v>
      </c>
      <c r="E37" s="37">
        <v>4.0143305606299771E-2</v>
      </c>
      <c r="F37" s="37">
        <v>4.5417962568887436E-2</v>
      </c>
      <c r="G37" s="37">
        <v>2.1021040613276792E-2</v>
      </c>
      <c r="H37" s="37">
        <v>-2.5300804488264952E-2</v>
      </c>
      <c r="I37" s="37">
        <v>6.3309022371547979E-2</v>
      </c>
      <c r="J37" s="37">
        <v>-8.2018810748823168E-2</v>
      </c>
      <c r="K37" s="37">
        <v>5.5416192327970369E-2</v>
      </c>
      <c r="L37" s="37">
        <v>1.2052754665351512E-2</v>
      </c>
      <c r="M37" s="37">
        <v>-5.6150632087602528E-2</v>
      </c>
      <c r="N37" s="38">
        <v>0.17334359271583843</v>
      </c>
    </row>
    <row r="38" spans="1:28" x14ac:dyDescent="0.25">
      <c r="A38" s="9"/>
      <c r="B38" s="9"/>
      <c r="C38" s="9"/>
      <c r="D38" s="9"/>
      <c r="E38" s="9"/>
      <c r="F38" s="9"/>
      <c r="G38" s="9"/>
      <c r="H38" s="9"/>
      <c r="I38" s="9"/>
      <c r="J38" s="9"/>
      <c r="K38" s="9"/>
    </row>
    <row r="39" spans="1:28" x14ac:dyDescent="0.25">
      <c r="A39" s="9"/>
      <c r="B39" s="9"/>
      <c r="C39" s="9"/>
      <c r="D39" s="9"/>
      <c r="E39" s="9"/>
      <c r="F39" s="9"/>
      <c r="G39" s="9"/>
      <c r="H39" s="9"/>
      <c r="I39" s="9"/>
      <c r="J39" s="9"/>
      <c r="K39" s="9"/>
    </row>
    <row r="40" spans="1:28" x14ac:dyDescent="0.25">
      <c r="A40" s="9"/>
      <c r="B40" s="9"/>
      <c r="C40" s="9"/>
      <c r="D40" s="9"/>
      <c r="E40" s="9"/>
      <c r="F40" s="9"/>
      <c r="G40" s="9"/>
      <c r="H40" s="9"/>
      <c r="I40" s="9"/>
      <c r="J40" s="9"/>
      <c r="K40" s="9"/>
    </row>
    <row r="41" spans="1:28" x14ac:dyDescent="0.25">
      <c r="A41" s="242" t="s">
        <v>41</v>
      </c>
      <c r="B41" s="257" t="s">
        <v>46</v>
      </c>
      <c r="C41" s="258"/>
      <c r="D41" s="258"/>
      <c r="E41" s="258"/>
      <c r="F41" s="258"/>
      <c r="G41" s="258"/>
      <c r="H41" s="258"/>
      <c r="I41" s="258"/>
      <c r="J41" s="258"/>
      <c r="K41" s="258"/>
      <c r="L41" s="258"/>
      <c r="M41" s="258"/>
      <c r="N41" s="259"/>
    </row>
    <row r="42" spans="1:28" x14ac:dyDescent="0.25">
      <c r="A42" s="243"/>
      <c r="B42" s="21" t="s">
        <v>1172</v>
      </c>
      <c r="C42" s="22" t="s">
        <v>1173</v>
      </c>
      <c r="D42" s="22" t="s">
        <v>1174</v>
      </c>
      <c r="E42" s="22" t="s">
        <v>1175</v>
      </c>
      <c r="F42" s="22" t="s">
        <v>1176</v>
      </c>
      <c r="G42" s="22" t="s">
        <v>1177</v>
      </c>
      <c r="H42" s="22" t="s">
        <v>1178</v>
      </c>
      <c r="I42" s="22" t="s">
        <v>1179</v>
      </c>
      <c r="J42" s="22" t="s">
        <v>1180</v>
      </c>
      <c r="K42" s="22" t="s">
        <v>1181</v>
      </c>
      <c r="L42" s="22" t="s">
        <v>1182</v>
      </c>
      <c r="M42" s="22" t="s">
        <v>1185</v>
      </c>
      <c r="N42" s="51" t="s">
        <v>1185</v>
      </c>
      <c r="O42" s="80"/>
      <c r="P42" s="81"/>
      <c r="Q42" s="81"/>
      <c r="R42" s="81"/>
      <c r="S42" s="81"/>
      <c r="T42" s="81"/>
      <c r="U42" s="81"/>
      <c r="V42" s="81"/>
      <c r="W42" s="81"/>
      <c r="X42" s="81"/>
      <c r="Y42" s="81"/>
      <c r="Z42" s="81"/>
      <c r="AA42" s="81"/>
      <c r="AB42" s="81"/>
    </row>
    <row r="43" spans="1:28" x14ac:dyDescent="0.25">
      <c r="A43" s="24" t="s">
        <v>43</v>
      </c>
      <c r="B43" s="44">
        <v>-0.18785822063418164</v>
      </c>
      <c r="C43" s="45">
        <v>-9.4370083499930202E-2</v>
      </c>
      <c r="D43" s="45">
        <v>-4.2610152106607194E-2</v>
      </c>
      <c r="E43" s="45">
        <v>-3.4225058695148969E-2</v>
      </c>
      <c r="F43" s="45">
        <v>-0.25552045878658231</v>
      </c>
      <c r="G43" s="45">
        <v>-8.6611196384458092E-2</v>
      </c>
      <c r="H43" s="45">
        <v>-0.11903210826442825</v>
      </c>
      <c r="I43" s="45">
        <v>-4.0142061416590942E-2</v>
      </c>
      <c r="J43" s="45">
        <v>-6.4490554937704489E-2</v>
      </c>
      <c r="K43" s="45">
        <v>-1.1023428489280004E-2</v>
      </c>
      <c r="L43" s="45">
        <v>-7.3345310225719162E-2</v>
      </c>
      <c r="M43" s="191">
        <v>-9.3108506941433924E-2</v>
      </c>
      <c r="N43" s="46">
        <f>(N27-B27)/B27</f>
        <v>-2.1790750775971743E-2</v>
      </c>
      <c r="O43" s="29"/>
      <c r="P43" s="29"/>
      <c r="Q43" s="29"/>
      <c r="R43" s="29"/>
      <c r="S43" s="29"/>
      <c r="T43" s="29"/>
      <c r="U43" s="29"/>
      <c r="V43" s="29"/>
      <c r="W43" s="29"/>
      <c r="X43" s="29"/>
      <c r="Y43" s="29"/>
      <c r="Z43" s="29"/>
      <c r="AA43" s="29"/>
      <c r="AB43" s="29"/>
    </row>
    <row r="44" spans="1:28" x14ac:dyDescent="0.25">
      <c r="A44" s="25" t="s">
        <v>44</v>
      </c>
      <c r="B44" s="33">
        <v>4.9880784653733605E-3</v>
      </c>
      <c r="C44" s="34">
        <v>-3.6920563213689458E-2</v>
      </c>
      <c r="D44" s="34">
        <v>-1.7389727736122299E-2</v>
      </c>
      <c r="E44" s="34">
        <v>2.2421444142113412E-3</v>
      </c>
      <c r="F44" s="34">
        <v>-0.19019835469437957</v>
      </c>
      <c r="G44" s="34">
        <v>-0.10814384521495411</v>
      </c>
      <c r="H44" s="34">
        <v>-9.659191170972678E-2</v>
      </c>
      <c r="I44" s="34">
        <v>-0.12926673523016846</v>
      </c>
      <c r="J44" s="34">
        <v>-0.13843456322366221</v>
      </c>
      <c r="K44" s="34">
        <v>-4.8468604889516084E-2</v>
      </c>
      <c r="L44" s="34">
        <v>-5.0384794776119401E-2</v>
      </c>
      <c r="M44" s="192">
        <v>-6.7378086975586074E-2</v>
      </c>
      <c r="N44" s="35">
        <f>(N28-B28)/B28</f>
        <v>-2.0261052892664475E-2</v>
      </c>
      <c r="O44" s="29"/>
      <c r="P44" s="29"/>
      <c r="Q44" s="29"/>
      <c r="R44" s="29"/>
      <c r="S44" s="29"/>
      <c r="T44" s="29"/>
      <c r="U44" s="29"/>
      <c r="V44" s="29"/>
      <c r="W44" s="29"/>
      <c r="X44" s="29"/>
      <c r="Y44" s="29"/>
      <c r="Z44" s="29"/>
      <c r="AA44" s="29"/>
      <c r="AB44" s="29"/>
    </row>
    <row r="45" spans="1:28" x14ac:dyDescent="0.25">
      <c r="A45" s="26" t="s">
        <v>45</v>
      </c>
      <c r="B45" s="36">
        <v>-0.29863432397659084</v>
      </c>
      <c r="C45" s="37">
        <v>-0.25873730385804111</v>
      </c>
      <c r="D45" s="37">
        <v>-0.17426603759658893</v>
      </c>
      <c r="E45" s="37">
        <v>-1.40826573186378E-2</v>
      </c>
      <c r="F45" s="37">
        <v>4.1471310942430235E-2</v>
      </c>
      <c r="G45" s="37">
        <v>9.3703882393007157E-2</v>
      </c>
      <c r="H45" s="37">
        <v>1.8466421650517876E-2</v>
      </c>
      <c r="I45" s="37">
        <v>3.2185509172582574E-2</v>
      </c>
      <c r="J45" s="37">
        <v>4.9097802880461561E-2</v>
      </c>
      <c r="K45" s="37">
        <v>2.5024895567942267E-3</v>
      </c>
      <c r="L45" s="37">
        <v>4.9615632495498552E-2</v>
      </c>
      <c r="M45" s="193">
        <v>1.9457330707873042E-3</v>
      </c>
      <c r="N45" s="38">
        <f>(N29-B29)/B29</f>
        <v>6.4559023968618068E-2</v>
      </c>
      <c r="O45" s="29"/>
      <c r="P45" s="29"/>
      <c r="Q45" s="29"/>
      <c r="R45" s="29"/>
      <c r="S45" s="29"/>
      <c r="T45" s="29"/>
      <c r="U45" s="29"/>
      <c r="V45" s="29"/>
      <c r="W45" s="29"/>
      <c r="X45" s="29"/>
      <c r="Y45" s="29"/>
      <c r="Z45" s="29"/>
      <c r="AA45" s="29"/>
      <c r="AB45" s="29"/>
    </row>
    <row r="46" spans="1:28" x14ac:dyDescent="0.25">
      <c r="A46" s="9"/>
      <c r="B46" s="9"/>
      <c r="C46" s="9"/>
      <c r="D46" s="9"/>
      <c r="E46" s="9"/>
      <c r="F46" s="9"/>
      <c r="G46" s="9"/>
      <c r="H46" s="9"/>
      <c r="I46" s="9"/>
      <c r="J46" s="9"/>
      <c r="K46" s="9"/>
    </row>
    <row r="47" spans="1:28" x14ac:dyDescent="0.25">
      <c r="A47" s="9"/>
      <c r="B47" s="9"/>
      <c r="C47" s="9"/>
      <c r="D47" s="9"/>
      <c r="E47" s="9"/>
      <c r="F47" s="9"/>
      <c r="G47" s="9"/>
      <c r="H47" s="9"/>
      <c r="I47" s="9"/>
      <c r="J47" s="9"/>
      <c r="K47" s="9"/>
    </row>
    <row r="48" spans="1:28" x14ac:dyDescent="0.25">
      <c r="A48" s="9"/>
      <c r="B48" s="9"/>
      <c r="C48" s="9"/>
      <c r="D48" s="9"/>
      <c r="E48" s="9"/>
      <c r="F48" s="9"/>
      <c r="G48" s="9"/>
      <c r="H48" s="9"/>
      <c r="I48" s="9"/>
      <c r="J48" s="9"/>
      <c r="K48" s="9"/>
    </row>
    <row r="49" spans="1:14" x14ac:dyDescent="0.25">
      <c r="A49" s="256" t="s">
        <v>21</v>
      </c>
      <c r="B49" s="256"/>
      <c r="C49" s="256"/>
      <c r="D49" s="256"/>
      <c r="E49" s="256"/>
      <c r="F49" s="256"/>
      <c r="G49" s="256"/>
      <c r="H49" s="256"/>
      <c r="I49" s="256"/>
      <c r="J49" s="256"/>
      <c r="K49" s="256"/>
      <c r="L49" s="256"/>
      <c r="M49" s="256"/>
      <c r="N49" s="256"/>
    </row>
    <row r="50" spans="1:14" ht="14.4" x14ac:dyDescent="0.3">
      <c r="A50"/>
      <c r="B50" s="9"/>
      <c r="C50" s="9"/>
      <c r="D50" s="9"/>
      <c r="E50" s="9"/>
      <c r="F50" s="9"/>
      <c r="G50" s="9"/>
      <c r="H50" s="9"/>
      <c r="I50" s="9"/>
      <c r="J50" s="9"/>
      <c r="K50" s="9"/>
    </row>
    <row r="51" spans="1:14" x14ac:dyDescent="0.25">
      <c r="A51" s="9"/>
      <c r="B51" s="9"/>
      <c r="C51" s="9"/>
      <c r="D51" s="9"/>
      <c r="E51" s="9"/>
      <c r="F51" s="9"/>
      <c r="G51" s="9"/>
      <c r="H51" s="9"/>
      <c r="I51" s="9"/>
      <c r="J51" s="9"/>
      <c r="K51" s="9"/>
    </row>
    <row r="52" spans="1:14" ht="33.6" customHeight="1" x14ac:dyDescent="0.25">
      <c r="A52" s="153" t="s">
        <v>9</v>
      </c>
      <c r="B52" s="155" t="s">
        <v>1172</v>
      </c>
      <c r="C52" s="156" t="s">
        <v>1185</v>
      </c>
      <c r="D52" s="157" t="s">
        <v>1188</v>
      </c>
      <c r="E52" s="70" t="str">
        <f>"Particip. % en el total "&amp;D52</f>
        <v>Particip. % en el total dic-25</v>
      </c>
      <c r="F52" s="153" t="str">
        <f>"Δ% "&amp;D52&amp;" - "&amp;C52</f>
        <v>Δ% dic-25 - nov-25</v>
      </c>
      <c r="G52" s="10" t="s">
        <v>1170</v>
      </c>
      <c r="H52" s="73" t="str">
        <f>"Δ% Anual "&amp;D52</f>
        <v>Δ% Anual dic-25</v>
      </c>
      <c r="I52" s="10" t="s">
        <v>1170</v>
      </c>
    </row>
    <row r="53" spans="1:14" ht="14.4" x14ac:dyDescent="0.3">
      <c r="A53" s="154" t="s">
        <v>62</v>
      </c>
      <c r="B53" s="39">
        <v>1528492</v>
      </c>
      <c r="C53" s="40">
        <v>1603529</v>
      </c>
      <c r="D53" s="41">
        <v>1585066</v>
      </c>
      <c r="E53" s="121">
        <f t="shared" ref="E53:E74" si="0">D53/$D$75</f>
        <v>0.16953467823818341</v>
      </c>
      <c r="F53" s="122">
        <f t="shared" ref="F53:F73" si="1">(D53-C53)/C53</f>
        <v>-1.1513979479011605E-2</v>
      </c>
      <c r="G53" s="121">
        <f t="shared" ref="G53:G73" si="2">(D53-C53)/$C$75</f>
        <v>-1.919127232117103E-3</v>
      </c>
      <c r="H53" s="122">
        <f t="shared" ref="H53:H73" si="3">(D53-B53)/B53</f>
        <v>3.7012951327190458E-2</v>
      </c>
      <c r="I53" s="121">
        <f t="shared" ref="I53:I73" si="4">(D53-B53)/$B$75</f>
        <v>6.2116636408403652E-3</v>
      </c>
      <c r="J53"/>
      <c r="K53"/>
      <c r="L53"/>
    </row>
    <row r="54" spans="1:14" ht="14.4" x14ac:dyDescent="0.3">
      <c r="A54" s="154" t="s">
        <v>101</v>
      </c>
      <c r="B54" s="27">
        <v>1234782</v>
      </c>
      <c r="C54" s="29">
        <v>1280311</v>
      </c>
      <c r="D54" s="30">
        <v>1252392</v>
      </c>
      <c r="E54" s="121">
        <f t="shared" si="0"/>
        <v>0.13395270275690413</v>
      </c>
      <c r="F54" s="122">
        <f t="shared" si="1"/>
        <v>-2.1806420471276119E-2</v>
      </c>
      <c r="G54" s="121">
        <f t="shared" si="2"/>
        <v>-2.9020263875576776E-3</v>
      </c>
      <c r="H54" s="122">
        <f t="shared" si="3"/>
        <v>1.4261626748689242E-2</v>
      </c>
      <c r="I54" s="121">
        <f t="shared" si="4"/>
        <v>1.9335277108777679E-3</v>
      </c>
      <c r="J54"/>
      <c r="K54"/>
      <c r="L54"/>
    </row>
    <row r="55" spans="1:14" ht="14.4" x14ac:dyDescent="0.3">
      <c r="A55" s="154" t="s">
        <v>102</v>
      </c>
      <c r="B55" s="27">
        <v>1197156</v>
      </c>
      <c r="C55" s="29">
        <v>1236561</v>
      </c>
      <c r="D55" s="30">
        <v>1222393</v>
      </c>
      <c r="E55" s="121">
        <f t="shared" si="0"/>
        <v>0.13074408506371832</v>
      </c>
      <c r="F55" s="122">
        <f t="shared" si="1"/>
        <v>-1.1457582763810276E-2</v>
      </c>
      <c r="G55" s="121">
        <f t="shared" si="2"/>
        <v>-1.472685621222722E-3</v>
      </c>
      <c r="H55" s="122">
        <f t="shared" si="3"/>
        <v>2.108079481704974E-2</v>
      </c>
      <c r="I55" s="121">
        <f t="shared" si="4"/>
        <v>2.7709505303476563E-3</v>
      </c>
      <c r="J55"/>
      <c r="K55"/>
      <c r="L55"/>
    </row>
    <row r="56" spans="1:14" ht="14.4" x14ac:dyDescent="0.3">
      <c r="A56" s="154" t="s">
        <v>11</v>
      </c>
      <c r="B56" s="27">
        <v>961962</v>
      </c>
      <c r="C56" s="29">
        <v>1044800</v>
      </c>
      <c r="D56" s="30">
        <v>1023949</v>
      </c>
      <c r="E56" s="121">
        <f t="shared" si="0"/>
        <v>0.10951901324443883</v>
      </c>
      <c r="F56" s="122">
        <f t="shared" si="1"/>
        <v>-1.9956929555895866E-2</v>
      </c>
      <c r="G56" s="121">
        <f t="shared" si="2"/>
        <v>-2.1673466888844561E-3</v>
      </c>
      <c r="H56" s="122">
        <f t="shared" si="3"/>
        <v>6.4438096307338544E-2</v>
      </c>
      <c r="I56" s="121">
        <f t="shared" si="4"/>
        <v>6.805995582860885E-3</v>
      </c>
      <c r="J56"/>
      <c r="K56"/>
      <c r="L56"/>
    </row>
    <row r="57" spans="1:14" ht="14.4" x14ac:dyDescent="0.3">
      <c r="A57" s="154" t="s">
        <v>10</v>
      </c>
      <c r="B57" s="27">
        <v>723110</v>
      </c>
      <c r="C57" s="29">
        <v>789040</v>
      </c>
      <c r="D57" s="30">
        <v>736007</v>
      </c>
      <c r="E57" s="121">
        <f>D57/$D$75</f>
        <v>7.8721460132291435E-2</v>
      </c>
      <c r="F57" s="122">
        <f t="shared" si="1"/>
        <v>-6.7212055155632167E-2</v>
      </c>
      <c r="G57" s="121">
        <f t="shared" si="2"/>
        <v>-5.5124884634602358E-3</v>
      </c>
      <c r="H57" s="122">
        <f t="shared" si="3"/>
        <v>1.7835460718286292E-2</v>
      </c>
      <c r="I57" s="121">
        <f>(D57-B57)/$B$75</f>
        <v>1.4160537698574998E-3</v>
      </c>
      <c r="J57"/>
      <c r="K57"/>
      <c r="L57"/>
    </row>
    <row r="58" spans="1:14" ht="14.4" x14ac:dyDescent="0.3">
      <c r="A58" s="154" t="s">
        <v>13</v>
      </c>
      <c r="B58" s="27">
        <v>540085</v>
      </c>
      <c r="C58" s="29">
        <v>584300</v>
      </c>
      <c r="D58" s="30">
        <v>574274</v>
      </c>
      <c r="E58" s="121">
        <f t="shared" si="0"/>
        <v>6.1422904668041928E-2</v>
      </c>
      <c r="F58" s="122">
        <f t="shared" si="1"/>
        <v>-1.7158993667636489E-2</v>
      </c>
      <c r="G58" s="121">
        <f t="shared" si="2"/>
        <v>-1.042147518236802E-3</v>
      </c>
      <c r="H58" s="122">
        <f t="shared" si="3"/>
        <v>6.3302998602071892E-2</v>
      </c>
      <c r="I58" s="121">
        <f t="shared" si="4"/>
        <v>3.753854565996593E-3</v>
      </c>
      <c r="J58"/>
      <c r="K58"/>
      <c r="L58"/>
    </row>
    <row r="59" spans="1:14" ht="14.4" x14ac:dyDescent="0.3">
      <c r="A59" s="154" t="s">
        <v>15</v>
      </c>
      <c r="B59" s="27">
        <v>486909</v>
      </c>
      <c r="C59" s="29">
        <v>501217</v>
      </c>
      <c r="D59" s="30">
        <v>486558</v>
      </c>
      <c r="E59" s="121">
        <f t="shared" si="0"/>
        <v>5.2041021619424081E-2</v>
      </c>
      <c r="F59" s="122">
        <f t="shared" si="1"/>
        <v>-2.9246813256533596E-2</v>
      </c>
      <c r="G59" s="121">
        <f t="shared" si="2"/>
        <v>-1.5237223688243846E-3</v>
      </c>
      <c r="H59" s="122">
        <f t="shared" si="3"/>
        <v>-7.2087392099961188E-4</v>
      </c>
      <c r="I59" s="121">
        <f t="shared" si="4"/>
        <v>-3.8538797644412064E-5</v>
      </c>
      <c r="J59"/>
      <c r="K59"/>
      <c r="L59"/>
    </row>
    <row r="60" spans="1:14" ht="14.4" x14ac:dyDescent="0.3">
      <c r="A60" s="154" t="s">
        <v>64</v>
      </c>
      <c r="B60" s="27">
        <v>395560</v>
      </c>
      <c r="C60" s="29">
        <v>415122</v>
      </c>
      <c r="D60" s="30">
        <v>405914</v>
      </c>
      <c r="E60" s="121">
        <f t="shared" si="0"/>
        <v>4.3415541928458486E-2</v>
      </c>
      <c r="F60" s="122">
        <f t="shared" si="1"/>
        <v>-2.2181431001006932E-2</v>
      </c>
      <c r="G60" s="121">
        <f t="shared" si="2"/>
        <v>-9.5712092039940881E-4</v>
      </c>
      <c r="H60" s="122">
        <f t="shared" si="3"/>
        <v>2.6175548589341693E-2</v>
      </c>
      <c r="I60" s="121">
        <f t="shared" si="4"/>
        <v>1.1368396319380129E-3</v>
      </c>
      <c r="J60"/>
      <c r="K60"/>
      <c r="L60"/>
    </row>
    <row r="61" spans="1:14" ht="14.4" x14ac:dyDescent="0.3">
      <c r="A61" s="154" t="s">
        <v>1163</v>
      </c>
      <c r="B61" s="27">
        <v>379182</v>
      </c>
      <c r="C61" s="29">
        <v>401529</v>
      </c>
      <c r="D61" s="30">
        <v>391374</v>
      </c>
      <c r="E61" s="121">
        <f t="shared" si="0"/>
        <v>4.1860380047765072E-2</v>
      </c>
      <c r="F61" s="122">
        <f t="shared" si="1"/>
        <v>-2.5290825818309513E-2</v>
      </c>
      <c r="G61" s="121">
        <f t="shared" si="2"/>
        <v>-1.0555563582380534E-3</v>
      </c>
      <c r="H61" s="122">
        <f t="shared" si="3"/>
        <v>3.215342500435147E-2</v>
      </c>
      <c r="I61" s="121">
        <f t="shared" si="4"/>
        <v>1.3386467831358175E-3</v>
      </c>
      <c r="J61"/>
      <c r="K61"/>
      <c r="L61"/>
    </row>
    <row r="62" spans="1:14" ht="14.4" x14ac:dyDescent="0.3">
      <c r="A62" s="154" t="s">
        <v>19</v>
      </c>
      <c r="B62" s="27">
        <v>300036</v>
      </c>
      <c r="C62" s="29">
        <v>306160</v>
      </c>
      <c r="D62" s="30">
        <v>303270</v>
      </c>
      <c r="E62" s="121">
        <f t="shared" si="0"/>
        <v>3.2436997493665173E-2</v>
      </c>
      <c r="F62" s="122">
        <f t="shared" si="1"/>
        <v>-9.4395087535928922E-3</v>
      </c>
      <c r="G62" s="121">
        <f t="shared" si="2"/>
        <v>-3.0039959382648692E-4</v>
      </c>
      <c r="H62" s="122">
        <f t="shared" si="3"/>
        <v>1.0778706555213374E-2</v>
      </c>
      <c r="I62" s="121">
        <f t="shared" si="4"/>
        <v>3.5508396462116416E-4</v>
      </c>
      <c r="J62"/>
      <c r="K62"/>
      <c r="L62"/>
    </row>
    <row r="63" spans="1:14" ht="14.4" x14ac:dyDescent="0.3">
      <c r="A63" s="154" t="s">
        <v>12</v>
      </c>
      <c r="B63" s="27">
        <v>273465</v>
      </c>
      <c r="C63" s="29">
        <v>299918</v>
      </c>
      <c r="D63" s="30">
        <v>287126</v>
      </c>
      <c r="E63" s="121">
        <f t="shared" si="0"/>
        <v>3.0710275801649048E-2</v>
      </c>
      <c r="F63" s="122">
        <f t="shared" si="1"/>
        <v>-4.2651658119886103E-2</v>
      </c>
      <c r="G63" s="121">
        <f t="shared" si="2"/>
        <v>-1.3296579945427062E-3</v>
      </c>
      <c r="H63" s="122">
        <f t="shared" si="3"/>
        <v>4.9955204505146913E-2</v>
      </c>
      <c r="I63" s="121">
        <f t="shared" si="4"/>
        <v>1.4999387880920605E-3</v>
      </c>
      <c r="J63"/>
      <c r="K63"/>
      <c r="L63"/>
    </row>
    <row r="64" spans="1:14" ht="14.4" x14ac:dyDescent="0.3">
      <c r="A64" s="154" t="s">
        <v>14</v>
      </c>
      <c r="B64" s="27">
        <v>243417</v>
      </c>
      <c r="C64" s="29">
        <v>302698</v>
      </c>
      <c r="D64" s="30">
        <v>246683</v>
      </c>
      <c r="E64" s="121">
        <f t="shared" si="0"/>
        <v>2.6384594100075202E-2</v>
      </c>
      <c r="F64" s="122">
        <f t="shared" si="1"/>
        <v>-0.18505242849308551</v>
      </c>
      <c r="G64" s="121">
        <f t="shared" si="2"/>
        <v>-5.8224509509310256E-3</v>
      </c>
      <c r="H64" s="122">
        <f t="shared" si="3"/>
        <v>1.3417304461068865E-2</v>
      </c>
      <c r="I64" s="121">
        <f t="shared" si="4"/>
        <v>3.5859747323831854E-4</v>
      </c>
      <c r="J64"/>
      <c r="K64"/>
      <c r="L64"/>
    </row>
    <row r="65" spans="1:14" ht="14.4" x14ac:dyDescent="0.3">
      <c r="A65" s="154" t="s">
        <v>17</v>
      </c>
      <c r="B65" s="27">
        <v>222530</v>
      </c>
      <c r="C65" s="29">
        <v>231552</v>
      </c>
      <c r="D65" s="30">
        <v>230120</v>
      </c>
      <c r="E65" s="121">
        <f t="shared" si="0"/>
        <v>2.4613057220437991E-2</v>
      </c>
      <c r="F65" s="122">
        <f t="shared" si="1"/>
        <v>-6.1843559977888332E-3</v>
      </c>
      <c r="G65" s="121">
        <f t="shared" si="2"/>
        <v>-1.4884851846350494E-4</v>
      </c>
      <c r="H65" s="122">
        <f t="shared" si="3"/>
        <v>3.4107760751359364E-2</v>
      </c>
      <c r="I65" s="121">
        <f t="shared" si="4"/>
        <v>8.3336032513130361E-4</v>
      </c>
      <c r="J65"/>
      <c r="K65"/>
      <c r="L65"/>
    </row>
    <row r="66" spans="1:14" ht="14.4" x14ac:dyDescent="0.3">
      <c r="A66" s="154" t="s">
        <v>63</v>
      </c>
      <c r="B66" s="27">
        <v>214268</v>
      </c>
      <c r="C66" s="29">
        <v>211995</v>
      </c>
      <c r="D66" s="30">
        <v>205102</v>
      </c>
      <c r="E66" s="121">
        <f t="shared" si="0"/>
        <v>2.1937194776752447E-2</v>
      </c>
      <c r="F66" s="122">
        <f t="shared" si="1"/>
        <v>-3.2514917804665207E-2</v>
      </c>
      <c r="G66" s="121">
        <f t="shared" si="2"/>
        <v>-7.1648941184981809E-4</v>
      </c>
      <c r="H66" s="122">
        <f t="shared" si="3"/>
        <v>-4.2778202998114509E-2</v>
      </c>
      <c r="I66" s="121">
        <f t="shared" si="4"/>
        <v>-1.0064006245261567E-3</v>
      </c>
      <c r="J66"/>
      <c r="K66"/>
      <c r="L66"/>
    </row>
    <row r="67" spans="1:14" ht="14.4" x14ac:dyDescent="0.3">
      <c r="A67" s="154" t="s">
        <v>61</v>
      </c>
      <c r="B67" s="27">
        <v>95650</v>
      </c>
      <c r="C67" s="29">
        <v>98894</v>
      </c>
      <c r="D67" s="30">
        <v>95286</v>
      </c>
      <c r="E67" s="121">
        <f t="shared" si="0"/>
        <v>1.0191551235471295E-2</v>
      </c>
      <c r="F67" s="122">
        <f t="shared" si="1"/>
        <v>-3.6483507593989523E-2</v>
      </c>
      <c r="G67" s="121">
        <f t="shared" si="2"/>
        <v>-3.7503174205050682E-4</v>
      </c>
      <c r="H67" s="122">
        <f t="shared" si="3"/>
        <v>-3.8055410350235231E-3</v>
      </c>
      <c r="I67" s="121">
        <f t="shared" si="4"/>
        <v>-3.9966160520131031E-5</v>
      </c>
      <c r="J67"/>
      <c r="K67"/>
      <c r="L67"/>
    </row>
    <row r="68" spans="1:14" ht="14.4" x14ac:dyDescent="0.3">
      <c r="A68" s="154" t="s">
        <v>16</v>
      </c>
      <c r="B68" s="27">
        <v>99442</v>
      </c>
      <c r="C68" s="29">
        <v>94459</v>
      </c>
      <c r="D68" s="30">
        <v>89687</v>
      </c>
      <c r="E68" s="121">
        <f t="shared" si="0"/>
        <v>9.59269625816714E-3</v>
      </c>
      <c r="F68" s="122">
        <f t="shared" si="1"/>
        <v>-5.051927291205708E-2</v>
      </c>
      <c r="G68" s="121">
        <f t="shared" si="2"/>
        <v>-4.9602313555017151E-4</v>
      </c>
      <c r="H68" s="122">
        <f t="shared" si="3"/>
        <v>-9.8097383399368479E-2</v>
      </c>
      <c r="I68" s="121">
        <f t="shared" si="4"/>
        <v>-1.0710711425106544E-3</v>
      </c>
      <c r="J68"/>
      <c r="K68"/>
      <c r="L68"/>
    </row>
    <row r="69" spans="1:14" ht="14.4" x14ac:dyDescent="0.3">
      <c r="A69" s="154" t="s">
        <v>18</v>
      </c>
      <c r="B69" s="27">
        <v>81425</v>
      </c>
      <c r="C69" s="29">
        <v>87574</v>
      </c>
      <c r="D69" s="30">
        <v>85856</v>
      </c>
      <c r="E69" s="121">
        <f t="shared" si="0"/>
        <v>9.182942120276049E-3</v>
      </c>
      <c r="F69" s="122">
        <f t="shared" si="1"/>
        <v>-1.9617694749583209E-2</v>
      </c>
      <c r="G69" s="121">
        <f t="shared" si="2"/>
        <v>-1.7857664435775244E-4</v>
      </c>
      <c r="H69" s="122">
        <f t="shared" si="3"/>
        <v>5.4418176235799816E-2</v>
      </c>
      <c r="I69" s="121">
        <f t="shared" si="4"/>
        <v>4.8651114633159508E-4</v>
      </c>
      <c r="J69"/>
      <c r="K69"/>
      <c r="L69"/>
    </row>
    <row r="70" spans="1:14" ht="14.4" x14ac:dyDescent="0.3">
      <c r="A70" s="154" t="s">
        <v>65</v>
      </c>
      <c r="B70" s="27">
        <v>60210</v>
      </c>
      <c r="C70" s="29">
        <v>64025</v>
      </c>
      <c r="D70" s="30">
        <v>62901</v>
      </c>
      <c r="E70" s="121">
        <f t="shared" si="0"/>
        <v>6.7277329750685304E-3</v>
      </c>
      <c r="F70" s="122">
        <f t="shared" si="1"/>
        <v>-1.7555642327215931E-2</v>
      </c>
      <c r="G70" s="121">
        <f t="shared" si="2"/>
        <v>-1.1683361365431532E-4</v>
      </c>
      <c r="H70" s="122">
        <f t="shared" si="3"/>
        <v>4.469357249626308E-2</v>
      </c>
      <c r="I70" s="121">
        <f t="shared" si="4"/>
        <v>2.9546411527382586E-4</v>
      </c>
      <c r="J70"/>
      <c r="K70"/>
      <c r="L70"/>
    </row>
    <row r="71" spans="1:14" ht="14.4" x14ac:dyDescent="0.3">
      <c r="A71" s="154" t="s">
        <v>1164</v>
      </c>
      <c r="B71" s="27">
        <v>42818</v>
      </c>
      <c r="C71" s="29">
        <v>38160</v>
      </c>
      <c r="D71" s="30">
        <v>37165</v>
      </c>
      <c r="E71" s="121">
        <f t="shared" si="0"/>
        <v>3.9750750547435168E-3</v>
      </c>
      <c r="F71" s="122">
        <f t="shared" si="1"/>
        <v>-2.6074423480083857E-2</v>
      </c>
      <c r="G71" s="121">
        <f t="shared" si="2"/>
        <v>-1.0342477365306383E-4</v>
      </c>
      <c r="H71" s="122">
        <f t="shared" si="3"/>
        <v>-0.13202391517586062</v>
      </c>
      <c r="I71" s="121">
        <f t="shared" si="4"/>
        <v>-6.2068325664917784E-4</v>
      </c>
      <c r="J71"/>
      <c r="K71"/>
      <c r="L71"/>
    </row>
    <row r="72" spans="1:14" ht="14.4" x14ac:dyDescent="0.3">
      <c r="A72" s="154" t="s">
        <v>67</v>
      </c>
      <c r="B72" s="27">
        <v>18540</v>
      </c>
      <c r="C72" s="29">
        <v>20935</v>
      </c>
      <c r="D72" s="30">
        <v>20811</v>
      </c>
      <c r="E72" s="121">
        <f t="shared" si="0"/>
        <v>2.2258922901726712E-3</v>
      </c>
      <c r="F72" s="122">
        <f t="shared" si="1"/>
        <v>-5.9230952949605922E-3</v>
      </c>
      <c r="G72" s="121">
        <f t="shared" si="2"/>
        <v>-1.2889117520582829E-5</v>
      </c>
      <c r="H72" s="122">
        <f t="shared" si="3"/>
        <v>0.12249190938511327</v>
      </c>
      <c r="I72" s="121">
        <f t="shared" si="4"/>
        <v>2.4934931467367465E-4</v>
      </c>
      <c r="J72"/>
      <c r="K72"/>
      <c r="L72"/>
    </row>
    <row r="73" spans="1:14" ht="14.4" x14ac:dyDescent="0.3">
      <c r="A73" s="154" t="s">
        <v>66</v>
      </c>
      <c r="B73" s="27">
        <v>8666</v>
      </c>
      <c r="C73" s="29">
        <v>7740</v>
      </c>
      <c r="D73" s="30">
        <v>7575</v>
      </c>
      <c r="E73" s="121">
        <f t="shared" si="0"/>
        <v>8.1020297429522771E-4</v>
      </c>
      <c r="F73" s="122">
        <f t="shared" si="1"/>
        <v>-2.1317829457364341E-2</v>
      </c>
      <c r="G73" s="121">
        <f t="shared" si="2"/>
        <v>-1.7150841862065862E-5</v>
      </c>
      <c r="H73" s="122">
        <f t="shared" si="3"/>
        <v>-0.12589429956150472</v>
      </c>
      <c r="I73" s="121">
        <f t="shared" si="4"/>
        <v>-1.1978868441610703E-4</v>
      </c>
      <c r="J73"/>
      <c r="K73"/>
      <c r="L73"/>
    </row>
    <row r="74" spans="1:14" ht="14.4" x14ac:dyDescent="0.3">
      <c r="A74" s="154" t="s">
        <v>1165</v>
      </c>
      <c r="B74" s="28">
        <v>0</v>
      </c>
      <c r="C74" s="31">
        <v>0</v>
      </c>
      <c r="D74" s="32">
        <v>0</v>
      </c>
      <c r="E74" s="121">
        <f t="shared" si="0"/>
        <v>0</v>
      </c>
      <c r="F74" s="122">
        <v>0</v>
      </c>
      <c r="G74" s="121">
        <f>(D74-C74)/$C$75</f>
        <v>0</v>
      </c>
      <c r="H74" s="122">
        <v>0</v>
      </c>
      <c r="I74" s="121">
        <f>(D74-B74)/$B$75</f>
        <v>0</v>
      </c>
      <c r="J74"/>
    </row>
    <row r="75" spans="1:14" x14ac:dyDescent="0.25">
      <c r="A75" s="83" t="s">
        <v>20</v>
      </c>
      <c r="B75" s="138">
        <v>9107705</v>
      </c>
      <c r="C75" s="139">
        <v>9620519</v>
      </c>
      <c r="D75" s="140">
        <v>9349509</v>
      </c>
      <c r="E75" s="123">
        <v>1</v>
      </c>
      <c r="F75" s="124">
        <f>(D75-C75)/C75</f>
        <v>-2.8169997897202842E-2</v>
      </c>
      <c r="G75" s="123">
        <f>(D75-C75)/$C$75</f>
        <v>-2.8169997897202842E-2</v>
      </c>
      <c r="H75" s="124">
        <f>(D75-B75)/B75</f>
        <v>2.6549388676949903E-2</v>
      </c>
      <c r="I75" s="123">
        <f>(D75-B75)/$B$75</f>
        <v>2.6549388676949903E-2</v>
      </c>
      <c r="K75" s="49"/>
    </row>
    <row r="76" spans="1:14" x14ac:dyDescent="0.25">
      <c r="A76" s="12"/>
      <c r="B76" s="13"/>
      <c r="C76" s="13"/>
      <c r="D76" s="13"/>
      <c r="E76" s="13"/>
      <c r="F76" s="14"/>
      <c r="G76" s="14"/>
      <c r="H76" s="14"/>
      <c r="I76" s="14"/>
      <c r="J76" s="14"/>
      <c r="K76" s="9"/>
    </row>
    <row r="78" spans="1:14" ht="14.4" customHeight="1" x14ac:dyDescent="0.25"/>
    <row r="79" spans="1:14" x14ac:dyDescent="0.25">
      <c r="A79" s="256" t="s">
        <v>47</v>
      </c>
      <c r="B79" s="256"/>
      <c r="C79" s="256"/>
      <c r="D79" s="256"/>
      <c r="E79" s="256"/>
      <c r="F79" s="256"/>
      <c r="G79" s="256"/>
      <c r="H79" s="256"/>
      <c r="I79" s="256"/>
      <c r="J79" s="256"/>
      <c r="K79" s="256"/>
      <c r="L79" s="256"/>
      <c r="M79" s="256"/>
      <c r="N79" s="256"/>
    </row>
    <row r="80" spans="1:14" x14ac:dyDescent="0.25">
      <c r="A80" s="9"/>
      <c r="B80" s="9"/>
      <c r="C80" s="9"/>
      <c r="D80" s="9"/>
      <c r="E80" s="9"/>
      <c r="F80" s="9"/>
      <c r="G80" s="9"/>
    </row>
    <row r="81" spans="1:16" x14ac:dyDescent="0.25">
      <c r="A81" s="9"/>
      <c r="B81" s="9"/>
      <c r="C81" s="9"/>
      <c r="D81" s="9"/>
      <c r="E81" s="9"/>
      <c r="F81" s="9"/>
      <c r="G81" s="9"/>
    </row>
    <row r="82" spans="1:16" x14ac:dyDescent="0.25">
      <c r="A82" s="48" t="s">
        <v>48</v>
      </c>
      <c r="B82" s="71" t="s">
        <v>1172</v>
      </c>
      <c r="C82" s="72" t="s">
        <v>1185</v>
      </c>
      <c r="D82" s="72" t="s">
        <v>1188</v>
      </c>
      <c r="E82" s="69" t="s">
        <v>49</v>
      </c>
      <c r="F82" s="197" t="s">
        <v>50</v>
      </c>
    </row>
    <row r="83" spans="1:16" x14ac:dyDescent="0.25">
      <c r="A83" s="23" t="e" vm="1">
        <v>#VALUE!</v>
      </c>
      <c r="B83" s="29">
        <v>10825</v>
      </c>
      <c r="C83" s="29">
        <v>11142</v>
      </c>
      <c r="D83" s="29">
        <v>10901</v>
      </c>
      <c r="E83" s="33">
        <f>(D83-C83)/C83</f>
        <v>-2.1629868964279302E-2</v>
      </c>
      <c r="F83" s="54">
        <f>(D83-B83)/B83</f>
        <v>7.0207852193995383E-3</v>
      </c>
      <c r="P83" s="53"/>
    </row>
    <row r="84" spans="1:16" x14ac:dyDescent="0.25">
      <c r="A84" s="23" t="e" vm="2">
        <v>#VALUE!</v>
      </c>
      <c r="B84" s="29">
        <v>1646063</v>
      </c>
      <c r="C84" s="29">
        <v>1750927</v>
      </c>
      <c r="D84" s="29">
        <v>1703526</v>
      </c>
      <c r="E84" s="33">
        <f t="shared" ref="E84:E115" si="5">(D84-C84)/C84</f>
        <v>-2.7071945318108637E-2</v>
      </c>
      <c r="F84" s="55">
        <f t="shared" ref="F84:F117" si="6">(D84-B84)/B84</f>
        <v>3.4909356446259955E-2</v>
      </c>
    </row>
    <row r="85" spans="1:16" x14ac:dyDescent="0.25">
      <c r="A85" s="23" t="e" vm="3">
        <v>#VALUE!</v>
      </c>
      <c r="B85" s="29">
        <v>68047</v>
      </c>
      <c r="C85" s="29">
        <v>74479</v>
      </c>
      <c r="D85" s="29">
        <v>70263</v>
      </c>
      <c r="E85" s="33">
        <f t="shared" si="5"/>
        <v>-5.6606560238456477E-2</v>
      </c>
      <c r="F85" s="55">
        <f t="shared" si="6"/>
        <v>3.2565726630123297E-2</v>
      </c>
    </row>
    <row r="86" spans="1:16" x14ac:dyDescent="0.25">
      <c r="A86" s="23" t="e" vm="4">
        <v>#VALUE!</v>
      </c>
      <c r="B86" s="29">
        <v>50962</v>
      </c>
      <c r="C86" s="29">
        <v>57333</v>
      </c>
      <c r="D86" s="29">
        <v>56911</v>
      </c>
      <c r="E86" s="33">
        <f t="shared" si="5"/>
        <v>-7.3605079099297085E-3</v>
      </c>
      <c r="F86" s="55">
        <f t="shared" si="6"/>
        <v>0.1167340371257015</v>
      </c>
    </row>
    <row r="87" spans="1:16" x14ac:dyDescent="0.25">
      <c r="A87" s="23" t="e" vm="5">
        <v>#VALUE!</v>
      </c>
      <c r="B87" s="29">
        <v>463127</v>
      </c>
      <c r="C87" s="29">
        <v>491027</v>
      </c>
      <c r="D87" s="29">
        <v>477999</v>
      </c>
      <c r="E87" s="33">
        <f t="shared" si="5"/>
        <v>-2.6532145890144535E-2</v>
      </c>
      <c r="F87" s="55">
        <f t="shared" si="6"/>
        <v>3.2112142025837405E-2</v>
      </c>
    </row>
    <row r="88" spans="1:16" x14ac:dyDescent="0.25">
      <c r="A88" s="23" t="e" vm="6">
        <v>#VALUE!</v>
      </c>
      <c r="B88" s="29">
        <v>2745032</v>
      </c>
      <c r="C88" s="29">
        <v>2879818</v>
      </c>
      <c r="D88" s="29">
        <v>2811994</v>
      </c>
      <c r="E88" s="33">
        <f t="shared" si="5"/>
        <v>-2.3551488323220425E-2</v>
      </c>
      <c r="F88" s="55">
        <f t="shared" si="6"/>
        <v>2.4393886847220724E-2</v>
      </c>
    </row>
    <row r="89" spans="1:16" x14ac:dyDescent="0.25">
      <c r="A89" s="23" t="e" vm="7">
        <v>#VALUE!</v>
      </c>
      <c r="B89" s="29">
        <v>269093</v>
      </c>
      <c r="C89" s="29">
        <v>287629</v>
      </c>
      <c r="D89" s="29">
        <v>278995</v>
      </c>
      <c r="E89" s="33">
        <f t="shared" si="5"/>
        <v>-3.0017835475560532E-2</v>
      </c>
      <c r="F89" s="55">
        <f t="shared" si="6"/>
        <v>3.6797687044999312E-2</v>
      </c>
    </row>
    <row r="90" spans="1:16" x14ac:dyDescent="0.25">
      <c r="A90" s="23" t="e" vm="8">
        <v>#VALUE!</v>
      </c>
      <c r="B90" s="29">
        <v>148826</v>
      </c>
      <c r="C90" s="29">
        <v>155007</v>
      </c>
      <c r="D90" s="29">
        <v>149498</v>
      </c>
      <c r="E90" s="33">
        <f t="shared" si="5"/>
        <v>-3.5540330436689957E-2</v>
      </c>
      <c r="F90" s="55">
        <f t="shared" si="6"/>
        <v>4.5153400615483849E-3</v>
      </c>
    </row>
    <row r="91" spans="1:16" x14ac:dyDescent="0.25">
      <c r="A91" s="23" t="e" vm="9">
        <v>#VALUE!</v>
      </c>
      <c r="B91" s="29">
        <v>151748</v>
      </c>
      <c r="C91" s="29">
        <v>160252</v>
      </c>
      <c r="D91" s="29">
        <v>157072</v>
      </c>
      <c r="E91" s="33">
        <f t="shared" si="5"/>
        <v>-1.9843746099892669E-2</v>
      </c>
      <c r="F91" s="55">
        <f t="shared" si="6"/>
        <v>3.508448216780452E-2</v>
      </c>
    </row>
    <row r="92" spans="1:16" x14ac:dyDescent="0.25">
      <c r="A92" s="23" t="e" vm="10">
        <v>#VALUE!</v>
      </c>
      <c r="B92" s="29">
        <v>32950</v>
      </c>
      <c r="C92" s="29">
        <v>35564</v>
      </c>
      <c r="D92" s="29">
        <v>34669</v>
      </c>
      <c r="E92" s="33">
        <f t="shared" si="5"/>
        <v>-2.5165898099201441E-2</v>
      </c>
      <c r="F92" s="55">
        <f t="shared" si="6"/>
        <v>5.2169954476479513E-2</v>
      </c>
    </row>
    <row r="93" spans="1:16" x14ac:dyDescent="0.25">
      <c r="A93" s="23" t="e" vm="11">
        <v>#VALUE!</v>
      </c>
      <c r="B93" s="29">
        <v>74897</v>
      </c>
      <c r="C93" s="29">
        <v>78795</v>
      </c>
      <c r="D93" s="29">
        <v>74502</v>
      </c>
      <c r="E93" s="33">
        <f t="shared" si="5"/>
        <v>-5.4483152484294688E-2</v>
      </c>
      <c r="F93" s="55">
        <f t="shared" si="6"/>
        <v>-5.2739095023832732E-3</v>
      </c>
    </row>
    <row r="94" spans="1:16" x14ac:dyDescent="0.25">
      <c r="A94" s="23" t="e" vm="12">
        <v>#VALUE!</v>
      </c>
      <c r="B94" s="29">
        <v>97558</v>
      </c>
      <c r="C94" s="29">
        <v>98269</v>
      </c>
      <c r="D94" s="29">
        <v>95127</v>
      </c>
      <c r="E94" s="33">
        <f t="shared" si="5"/>
        <v>-3.19734606030386E-2</v>
      </c>
      <c r="F94" s="55">
        <f t="shared" si="6"/>
        <v>-2.4918510014555445E-2</v>
      </c>
    </row>
    <row r="95" spans="1:16" x14ac:dyDescent="0.25">
      <c r="A95" s="23" t="e" vm="13">
        <v>#VALUE!</v>
      </c>
      <c r="B95" s="29">
        <v>112009</v>
      </c>
      <c r="C95" s="29">
        <v>120335</v>
      </c>
      <c r="D95" s="29">
        <v>115814</v>
      </c>
      <c r="E95" s="33">
        <f t="shared" si="5"/>
        <v>-3.7570116757385634E-2</v>
      </c>
      <c r="F95" s="55">
        <f t="shared" si="6"/>
        <v>3.3970484514637217E-2</v>
      </c>
    </row>
    <row r="96" spans="1:16" x14ac:dyDescent="0.25">
      <c r="A96" s="23" t="e" vm="14">
        <v>#VALUE!</v>
      </c>
      <c r="B96" s="29">
        <v>30696</v>
      </c>
      <c r="C96" s="29">
        <v>33116</v>
      </c>
      <c r="D96" s="29">
        <v>30732</v>
      </c>
      <c r="E96" s="33">
        <f t="shared" si="5"/>
        <v>-7.1989370696944069E-2</v>
      </c>
      <c r="F96" s="55">
        <f t="shared" si="6"/>
        <v>1.1727912431587178E-3</v>
      </c>
    </row>
    <row r="97" spans="1:6" x14ac:dyDescent="0.25">
      <c r="A97" s="23" t="e" vm="15">
        <v>#VALUE!</v>
      </c>
      <c r="B97" s="29">
        <v>116453</v>
      </c>
      <c r="C97" s="29">
        <v>128087</v>
      </c>
      <c r="D97" s="29">
        <v>119557</v>
      </c>
      <c r="E97" s="33">
        <f t="shared" si="5"/>
        <v>-6.6595360965593695E-2</v>
      </c>
      <c r="F97" s="55">
        <f t="shared" si="6"/>
        <v>2.6654530153795951E-2</v>
      </c>
    </row>
    <row r="98" spans="1:6" x14ac:dyDescent="0.25">
      <c r="A98" s="23" t="e" vm="16">
        <v>#VALUE!</v>
      </c>
      <c r="B98" s="29">
        <v>423438</v>
      </c>
      <c r="C98" s="29">
        <v>448256</v>
      </c>
      <c r="D98" s="29">
        <v>431730</v>
      </c>
      <c r="E98" s="33">
        <f t="shared" si="5"/>
        <v>-3.6867325813820677E-2</v>
      </c>
      <c r="F98" s="55">
        <f t="shared" si="6"/>
        <v>1.9582559902512293E-2</v>
      </c>
    </row>
    <row r="99" spans="1:6" x14ac:dyDescent="0.25">
      <c r="A99" s="23" t="e" vm="17">
        <v>#VALUE!</v>
      </c>
      <c r="B99" s="29">
        <v>10525</v>
      </c>
      <c r="C99" s="29">
        <v>12735</v>
      </c>
      <c r="D99" s="29">
        <v>12142</v>
      </c>
      <c r="E99" s="33">
        <f t="shared" si="5"/>
        <v>-4.656458578720063E-2</v>
      </c>
      <c r="F99" s="55">
        <f t="shared" si="6"/>
        <v>0.15363420427553445</v>
      </c>
    </row>
    <row r="100" spans="1:6" x14ac:dyDescent="0.25">
      <c r="A100" s="23" t="e" vm="18">
        <v>#VALUE!</v>
      </c>
      <c r="B100" s="29">
        <v>15726</v>
      </c>
      <c r="C100" s="29">
        <v>20789</v>
      </c>
      <c r="D100" s="29">
        <v>19910</v>
      </c>
      <c r="E100" s="33">
        <f t="shared" si="5"/>
        <v>-4.228197604502381E-2</v>
      </c>
      <c r="F100" s="55">
        <f t="shared" si="6"/>
        <v>0.26605621264148543</v>
      </c>
    </row>
    <row r="101" spans="1:6" x14ac:dyDescent="0.25">
      <c r="A101" s="23" t="e" vm="19">
        <v>#VALUE!</v>
      </c>
      <c r="B101" s="29">
        <v>107399</v>
      </c>
      <c r="C101" s="29">
        <v>114592</v>
      </c>
      <c r="D101" s="29">
        <v>110783</v>
      </c>
      <c r="E101" s="33">
        <f t="shared" si="5"/>
        <v>-3.3239667690589218E-2</v>
      </c>
      <c r="F101" s="55">
        <f t="shared" si="6"/>
        <v>3.1508673265114202E-2</v>
      </c>
    </row>
    <row r="102" spans="1:6" x14ac:dyDescent="0.25">
      <c r="A102" s="23" t="e" vm="20">
        <v>#VALUE!</v>
      </c>
      <c r="B102" s="29">
        <v>60500</v>
      </c>
      <c r="C102" s="29">
        <v>66849</v>
      </c>
      <c r="D102" s="29">
        <v>64030</v>
      </c>
      <c r="E102" s="33">
        <f t="shared" si="5"/>
        <v>-4.2169665963589585E-2</v>
      </c>
      <c r="F102" s="55">
        <f t="shared" si="6"/>
        <v>5.8347107438016528E-2</v>
      </c>
    </row>
    <row r="103" spans="1:6" x14ac:dyDescent="0.25">
      <c r="A103" s="23" t="e" vm="21">
        <v>#VALUE!</v>
      </c>
      <c r="B103" s="29">
        <v>119535</v>
      </c>
      <c r="C103" s="29">
        <v>126850</v>
      </c>
      <c r="D103" s="29">
        <v>123415</v>
      </c>
      <c r="E103" s="33">
        <f t="shared" si="5"/>
        <v>-2.707922743397714E-2</v>
      </c>
      <c r="F103" s="55">
        <f t="shared" si="6"/>
        <v>3.2459112393859541E-2</v>
      </c>
    </row>
    <row r="104" spans="1:6" x14ac:dyDescent="0.25">
      <c r="A104" s="23" t="e" vm="22">
        <v>#VALUE!</v>
      </c>
      <c r="B104" s="29">
        <v>180246</v>
      </c>
      <c r="C104" s="29">
        <v>192378</v>
      </c>
      <c r="D104" s="29">
        <v>184352</v>
      </c>
      <c r="E104" s="33">
        <f t="shared" si="5"/>
        <v>-4.1719947187308322E-2</v>
      </c>
      <c r="F104" s="55">
        <f t="shared" si="6"/>
        <v>2.2779978473863496E-2</v>
      </c>
    </row>
    <row r="105" spans="1:6" x14ac:dyDescent="0.25">
      <c r="A105" s="23" t="e" vm="23">
        <v>#VALUE!</v>
      </c>
      <c r="B105" s="29">
        <v>98729</v>
      </c>
      <c r="C105" s="29">
        <v>105375</v>
      </c>
      <c r="D105" s="29">
        <v>102475</v>
      </c>
      <c r="E105" s="33">
        <f t="shared" si="5"/>
        <v>-2.7520759193357058E-2</v>
      </c>
      <c r="F105" s="55">
        <f t="shared" si="6"/>
        <v>3.794224594597332E-2</v>
      </c>
    </row>
    <row r="106" spans="1:6" x14ac:dyDescent="0.25">
      <c r="A106" s="23" t="e" vm="24">
        <v>#VALUE!</v>
      </c>
      <c r="B106" s="29">
        <v>151269</v>
      </c>
      <c r="C106" s="29">
        <v>157896</v>
      </c>
      <c r="D106" s="29">
        <v>150146</v>
      </c>
      <c r="E106" s="33">
        <f t="shared" si="5"/>
        <v>-4.9082940669807971E-2</v>
      </c>
      <c r="F106" s="55">
        <f t="shared" si="6"/>
        <v>-7.4238608042626053E-3</v>
      </c>
    </row>
    <row r="107" spans="1:6" x14ac:dyDescent="0.25">
      <c r="A107" s="23" t="e" vm="25">
        <v>#VALUE!</v>
      </c>
      <c r="B107" s="29">
        <v>22184</v>
      </c>
      <c r="C107" s="29">
        <v>23158</v>
      </c>
      <c r="D107" s="29">
        <v>22478</v>
      </c>
      <c r="E107" s="33">
        <f t="shared" si="5"/>
        <v>-2.9363502893168667E-2</v>
      </c>
      <c r="F107" s="55">
        <f t="shared" si="6"/>
        <v>1.3252794807068157E-2</v>
      </c>
    </row>
    <row r="108" spans="1:6" x14ac:dyDescent="0.25">
      <c r="A108" s="23" t="e" vm="26">
        <v>#VALUE!</v>
      </c>
      <c r="B108" s="29">
        <v>87417</v>
      </c>
      <c r="C108" s="29">
        <v>92531</v>
      </c>
      <c r="D108" s="29">
        <v>90378</v>
      </c>
      <c r="E108" s="33">
        <f t="shared" si="5"/>
        <v>-2.3267877792307441E-2</v>
      </c>
      <c r="F108" s="55">
        <f t="shared" si="6"/>
        <v>3.3872130134870788E-2</v>
      </c>
    </row>
    <row r="109" spans="1:6" x14ac:dyDescent="0.25">
      <c r="A109" s="23" t="e" vm="27">
        <v>#VALUE!</v>
      </c>
      <c r="B109" s="29">
        <v>197418</v>
      </c>
      <c r="C109" s="29">
        <v>210094</v>
      </c>
      <c r="D109" s="29">
        <v>204175</v>
      </c>
      <c r="E109" s="33">
        <f t="shared" si="5"/>
        <v>-2.8173103467971479E-2</v>
      </c>
      <c r="F109" s="55">
        <f t="shared" si="6"/>
        <v>3.4226868877204712E-2</v>
      </c>
    </row>
    <row r="110" spans="1:6" x14ac:dyDescent="0.25">
      <c r="A110" s="23" t="e" vm="28">
        <v>#VALUE!</v>
      </c>
      <c r="B110" s="29">
        <v>379554</v>
      </c>
      <c r="C110" s="29">
        <v>403786</v>
      </c>
      <c r="D110" s="29">
        <v>392655</v>
      </c>
      <c r="E110" s="33">
        <f t="shared" si="5"/>
        <v>-2.7566582298544279E-2</v>
      </c>
      <c r="F110" s="55">
        <f t="shared" si="6"/>
        <v>3.4516827645078171E-2</v>
      </c>
    </row>
    <row r="111" spans="1:6" x14ac:dyDescent="0.25">
      <c r="A111" s="23" t="e" vm="29">
        <v>#VALUE!</v>
      </c>
      <c r="B111" s="29">
        <v>52337</v>
      </c>
      <c r="C111" s="29">
        <v>56680</v>
      </c>
      <c r="D111" s="29">
        <v>53548</v>
      </c>
      <c r="E111" s="33">
        <f t="shared" si="5"/>
        <v>-5.5257586450247004E-2</v>
      </c>
      <c r="F111" s="55">
        <f t="shared" si="6"/>
        <v>2.3138506219309476E-2</v>
      </c>
    </row>
    <row r="112" spans="1:6" x14ac:dyDescent="0.25">
      <c r="A112" s="23" t="e" vm="30">
        <v>#VALUE!</v>
      </c>
      <c r="B112" s="29">
        <v>148823</v>
      </c>
      <c r="C112" s="29">
        <v>154590</v>
      </c>
      <c r="D112" s="29">
        <v>150552</v>
      </c>
      <c r="E112" s="33">
        <f t="shared" si="5"/>
        <v>-2.6120706384630311E-2</v>
      </c>
      <c r="F112" s="55">
        <f t="shared" si="6"/>
        <v>1.1617827889506327E-2</v>
      </c>
    </row>
    <row r="113" spans="1:14" x14ac:dyDescent="0.25">
      <c r="A113" s="23" t="e" vm="31">
        <v>#VALUE!</v>
      </c>
      <c r="B113" s="29">
        <v>866789</v>
      </c>
      <c r="C113" s="29">
        <v>896625</v>
      </c>
      <c r="D113" s="29">
        <v>878409</v>
      </c>
      <c r="E113" s="33">
        <f t="shared" si="5"/>
        <v>-2.0316185696361354E-2</v>
      </c>
      <c r="F113" s="55">
        <f t="shared" si="6"/>
        <v>1.3405800027457662E-2</v>
      </c>
    </row>
    <row r="114" spans="1:14" x14ac:dyDescent="0.25">
      <c r="A114" s="23" t="e" vm="32">
        <v>#VALUE!</v>
      </c>
      <c r="B114" s="29">
        <v>4129</v>
      </c>
      <c r="C114" s="29">
        <v>5158</v>
      </c>
      <c r="D114" s="29">
        <v>4694</v>
      </c>
      <c r="E114" s="33">
        <f t="shared" si="5"/>
        <v>-8.9957347809228386E-2</v>
      </c>
      <c r="F114" s="55">
        <f t="shared" si="6"/>
        <v>0.1368370065391136</v>
      </c>
    </row>
    <row r="115" spans="1:14" x14ac:dyDescent="0.25">
      <c r="A115" s="23" t="e" vm="33">
        <v>#VALUE!</v>
      </c>
      <c r="B115" s="29">
        <v>163401</v>
      </c>
      <c r="C115" s="29">
        <v>170397</v>
      </c>
      <c r="D115" s="29">
        <v>166077</v>
      </c>
      <c r="E115" s="33">
        <f t="shared" si="5"/>
        <v>-2.5352559023926479E-2</v>
      </c>
      <c r="F115" s="55">
        <f t="shared" si="6"/>
        <v>1.6376888758330731E-2</v>
      </c>
    </row>
    <row r="116" spans="1:14" x14ac:dyDescent="0.25">
      <c r="A116" s="23" t="s">
        <v>51</v>
      </c>
      <c r="B116" s="29">
        <v>0</v>
      </c>
      <c r="C116" s="29">
        <v>0</v>
      </c>
      <c r="D116" s="29">
        <v>0</v>
      </c>
      <c r="E116" s="33">
        <v>0</v>
      </c>
      <c r="F116" s="56">
        <v>0</v>
      </c>
    </row>
    <row r="117" spans="1:14" x14ac:dyDescent="0.25">
      <c r="A117" s="47" t="s">
        <v>8</v>
      </c>
      <c r="B117" s="43">
        <v>9107705</v>
      </c>
      <c r="C117" s="43">
        <v>9620519</v>
      </c>
      <c r="D117" s="43">
        <v>9349509</v>
      </c>
      <c r="E117" s="68">
        <f>(D117-C117)/C117</f>
        <v>-2.8169997897202842E-2</v>
      </c>
      <c r="F117" s="68">
        <f t="shared" si="6"/>
        <v>2.6549388676949903E-2</v>
      </c>
    </row>
    <row r="122" spans="1:14" x14ac:dyDescent="0.25">
      <c r="A122" s="256" t="s">
        <v>89</v>
      </c>
      <c r="B122" s="256"/>
      <c r="C122" s="256"/>
      <c r="D122" s="256"/>
      <c r="E122" s="256"/>
      <c r="F122" s="256"/>
      <c r="G122" s="256"/>
      <c r="H122" s="256"/>
      <c r="I122" s="256"/>
      <c r="J122" s="256"/>
      <c r="K122" s="256"/>
      <c r="L122" s="256"/>
      <c r="M122" s="256"/>
      <c r="N122" s="256"/>
    </row>
    <row r="124" spans="1:14" ht="14.25" customHeight="1" x14ac:dyDescent="0.3">
      <c r="A124" s="242" t="s">
        <v>87</v>
      </c>
      <c r="B124" s="244" t="str">
        <f>B82</f>
        <v>dic-24</v>
      </c>
      <c r="C124" s="245"/>
      <c r="D124" s="246"/>
      <c r="E124" s="244" t="str">
        <f>D82</f>
        <v>dic-25</v>
      </c>
      <c r="F124" s="245"/>
      <c r="G124" s="246"/>
      <c r="H124" s="238" t="str">
        <f>"Mujeres por cada 100 hombres "&amp;B82</f>
        <v>Mujeres por cada 100 hombres dic-24</v>
      </c>
      <c r="I124" s="240" t="str">
        <f>"Mujeres por cada 100 hombres "&amp;D82</f>
        <v>Mujeres por cada 100 hombres dic-25</v>
      </c>
    </row>
    <row r="125" spans="1:14" ht="30" customHeight="1" x14ac:dyDescent="0.25">
      <c r="A125" s="243"/>
      <c r="B125" s="129" t="s">
        <v>84</v>
      </c>
      <c r="C125" s="130" t="s">
        <v>85</v>
      </c>
      <c r="D125" s="131" t="s">
        <v>86</v>
      </c>
      <c r="E125" s="129" t="s">
        <v>84</v>
      </c>
      <c r="F125" s="130" t="s">
        <v>85</v>
      </c>
      <c r="G125" s="131" t="s">
        <v>86</v>
      </c>
      <c r="H125" s="239"/>
      <c r="I125" s="241"/>
    </row>
    <row r="126" spans="1:14" x14ac:dyDescent="0.25">
      <c r="A126" s="165" t="s">
        <v>69</v>
      </c>
      <c r="B126" s="39">
        <v>53436</v>
      </c>
      <c r="C126" s="40">
        <v>34860</v>
      </c>
      <c r="D126" s="41">
        <v>0</v>
      </c>
      <c r="E126" s="39">
        <v>60249</v>
      </c>
      <c r="F126" s="40">
        <v>44482</v>
      </c>
      <c r="G126" s="41">
        <v>0</v>
      </c>
      <c r="H126" s="132">
        <f>C126/B126*100</f>
        <v>65.236918931057716</v>
      </c>
      <c r="I126" s="133">
        <f t="shared" ref="I126:I142" si="7">F126/E126*100</f>
        <v>73.830271041843019</v>
      </c>
    </row>
    <row r="127" spans="1:14" x14ac:dyDescent="0.25">
      <c r="A127" s="166" t="s">
        <v>70</v>
      </c>
      <c r="B127" s="27">
        <v>560670</v>
      </c>
      <c r="C127" s="29">
        <v>417126</v>
      </c>
      <c r="D127" s="30">
        <v>0</v>
      </c>
      <c r="E127" s="27">
        <v>580307</v>
      </c>
      <c r="F127" s="29">
        <v>438799</v>
      </c>
      <c r="G127" s="30">
        <v>0</v>
      </c>
      <c r="H127" s="134">
        <f t="shared" ref="H127:H142" si="8">C127/B127*100</f>
        <v>74.397774091711696</v>
      </c>
      <c r="I127" s="135">
        <f t="shared" si="7"/>
        <v>75.614976210867695</v>
      </c>
    </row>
    <row r="128" spans="1:14" x14ac:dyDescent="0.25">
      <c r="A128" s="166" t="s">
        <v>71</v>
      </c>
      <c r="B128" s="27">
        <v>814929</v>
      </c>
      <c r="C128" s="29">
        <v>667428</v>
      </c>
      <c r="D128" s="30">
        <v>0</v>
      </c>
      <c r="E128" s="27">
        <v>813660</v>
      </c>
      <c r="F128" s="29">
        <v>672049</v>
      </c>
      <c r="G128" s="30">
        <v>0</v>
      </c>
      <c r="H128" s="134">
        <f t="shared" si="8"/>
        <v>81.900140993877983</v>
      </c>
      <c r="I128" s="135">
        <f t="shared" si="7"/>
        <v>82.595801686208006</v>
      </c>
    </row>
    <row r="129" spans="1:12" x14ac:dyDescent="0.25">
      <c r="A129" s="166" t="s">
        <v>72</v>
      </c>
      <c r="B129" s="27">
        <v>823481</v>
      </c>
      <c r="C129" s="29">
        <v>682624</v>
      </c>
      <c r="D129" s="30">
        <v>0</v>
      </c>
      <c r="E129" s="27">
        <v>828995</v>
      </c>
      <c r="F129" s="29">
        <v>697450</v>
      </c>
      <c r="G129" s="30">
        <v>0</v>
      </c>
      <c r="H129" s="134">
        <f t="shared" si="8"/>
        <v>82.894930180538466</v>
      </c>
      <c r="I129" s="135">
        <f t="shared" si="7"/>
        <v>84.131991145905587</v>
      </c>
      <c r="J129" s="29"/>
      <c r="K129" s="29"/>
      <c r="L129" s="29"/>
    </row>
    <row r="130" spans="1:12" x14ac:dyDescent="0.25">
      <c r="A130" s="166" t="s">
        <v>73</v>
      </c>
      <c r="B130" s="27">
        <v>704616</v>
      </c>
      <c r="C130" s="29">
        <v>584587</v>
      </c>
      <c r="D130" s="30">
        <v>0</v>
      </c>
      <c r="E130" s="27">
        <v>719437</v>
      </c>
      <c r="F130" s="29">
        <v>607163</v>
      </c>
      <c r="G130" s="30">
        <v>0</v>
      </c>
      <c r="H130" s="134">
        <f t="shared" si="8"/>
        <v>82.965331471326238</v>
      </c>
      <c r="I130" s="135">
        <f t="shared" si="7"/>
        <v>84.394186009337858</v>
      </c>
      <c r="J130" s="29"/>
      <c r="K130" s="29"/>
      <c r="L130" s="29"/>
    </row>
    <row r="131" spans="1:12" x14ac:dyDescent="0.25">
      <c r="A131" s="166" t="s">
        <v>74</v>
      </c>
      <c r="B131" s="27">
        <v>625659</v>
      </c>
      <c r="C131" s="29">
        <v>507878</v>
      </c>
      <c r="D131" s="30">
        <v>0</v>
      </c>
      <c r="E131" s="27">
        <v>627782</v>
      </c>
      <c r="F131" s="29">
        <v>518298</v>
      </c>
      <c r="G131" s="30">
        <v>0</v>
      </c>
      <c r="H131" s="134">
        <f t="shared" si="8"/>
        <v>81.174889196830861</v>
      </c>
      <c r="I131" s="135">
        <f t="shared" si="7"/>
        <v>82.560188090770353</v>
      </c>
      <c r="J131" s="29"/>
      <c r="K131" s="29"/>
      <c r="L131" s="29"/>
    </row>
    <row r="132" spans="1:12" x14ac:dyDescent="0.25">
      <c r="A132" s="166" t="s">
        <v>75</v>
      </c>
      <c r="B132" s="27">
        <v>505303</v>
      </c>
      <c r="C132" s="29">
        <v>390749</v>
      </c>
      <c r="D132" s="30">
        <v>0</v>
      </c>
      <c r="E132" s="27">
        <v>525523</v>
      </c>
      <c r="F132" s="29">
        <v>413173</v>
      </c>
      <c r="G132" s="30">
        <v>0</v>
      </c>
      <c r="H132" s="134">
        <f t="shared" si="8"/>
        <v>77.329641818869078</v>
      </c>
      <c r="I132" s="135">
        <f t="shared" si="7"/>
        <v>78.621297260062832</v>
      </c>
      <c r="J132" s="29"/>
      <c r="K132" s="29"/>
      <c r="L132" s="29"/>
    </row>
    <row r="133" spans="1:12" x14ac:dyDescent="0.25">
      <c r="A133" s="166" t="s">
        <v>76</v>
      </c>
      <c r="B133" s="27">
        <v>401670</v>
      </c>
      <c r="C133" s="29">
        <v>283898</v>
      </c>
      <c r="D133" s="30">
        <v>0</v>
      </c>
      <c r="E133" s="27">
        <v>403344</v>
      </c>
      <c r="F133" s="29">
        <v>291715</v>
      </c>
      <c r="G133" s="30">
        <v>0</v>
      </c>
      <c r="H133" s="134">
        <f>C133/B133*100</f>
        <v>70.679413448851051</v>
      </c>
      <c r="I133" s="135">
        <f t="shared" si="7"/>
        <v>72.324120353841877</v>
      </c>
      <c r="J133" s="29"/>
      <c r="K133" s="29"/>
      <c r="L133" s="29"/>
    </row>
    <row r="134" spans="1:12" x14ac:dyDescent="0.25">
      <c r="A134" s="166" t="s">
        <v>77</v>
      </c>
      <c r="B134" s="27">
        <v>342126</v>
      </c>
      <c r="C134" s="29">
        <v>193973</v>
      </c>
      <c r="D134" s="30">
        <v>0</v>
      </c>
      <c r="E134" s="27">
        <v>345736</v>
      </c>
      <c r="F134" s="29">
        <v>197291</v>
      </c>
      <c r="G134" s="30">
        <v>0</v>
      </c>
      <c r="H134" s="134">
        <f t="shared" si="8"/>
        <v>56.696363328130573</v>
      </c>
      <c r="I134" s="135">
        <f t="shared" si="7"/>
        <v>57.06406043917903</v>
      </c>
    </row>
    <row r="135" spans="1:12" x14ac:dyDescent="0.25">
      <c r="A135" s="166" t="s">
        <v>78</v>
      </c>
      <c r="B135" s="27">
        <v>216640</v>
      </c>
      <c r="C135" s="29">
        <v>89168</v>
      </c>
      <c r="D135" s="30">
        <v>0</v>
      </c>
      <c r="E135" s="27">
        <v>223005</v>
      </c>
      <c r="F135" s="29">
        <v>90662</v>
      </c>
      <c r="G135" s="30">
        <v>0</v>
      </c>
      <c r="H135" s="134">
        <f t="shared" si="8"/>
        <v>41.159527326440177</v>
      </c>
      <c r="I135" s="135">
        <f t="shared" si="7"/>
        <v>40.654693840945271</v>
      </c>
    </row>
    <row r="136" spans="1:12" x14ac:dyDescent="0.25">
      <c r="A136" s="166" t="s">
        <v>79</v>
      </c>
      <c r="B136" s="27">
        <v>73792</v>
      </c>
      <c r="C136" s="29">
        <v>39734</v>
      </c>
      <c r="D136" s="30">
        <v>0</v>
      </c>
      <c r="E136" s="27">
        <v>79466</v>
      </c>
      <c r="F136" s="29">
        <v>42123</v>
      </c>
      <c r="G136" s="30">
        <v>0</v>
      </c>
      <c r="H136" s="134">
        <f t="shared" si="8"/>
        <v>53.84594535993061</v>
      </c>
      <c r="I136" s="135">
        <f t="shared" si="7"/>
        <v>53.007575566909118</v>
      </c>
    </row>
    <row r="137" spans="1:12" x14ac:dyDescent="0.25">
      <c r="A137" s="166" t="s">
        <v>80</v>
      </c>
      <c r="B137" s="27">
        <v>27026</v>
      </c>
      <c r="C137" s="29">
        <v>16046</v>
      </c>
      <c r="D137" s="30">
        <v>0</v>
      </c>
      <c r="E137" s="27">
        <v>30288</v>
      </c>
      <c r="F137" s="29">
        <v>18038</v>
      </c>
      <c r="G137" s="30">
        <v>0</v>
      </c>
      <c r="H137" s="134">
        <f t="shared" si="8"/>
        <v>59.372456153333829</v>
      </c>
      <c r="I137" s="135">
        <f t="shared" si="7"/>
        <v>59.554939249867935</v>
      </c>
    </row>
    <row r="138" spans="1:12" x14ac:dyDescent="0.25">
      <c r="A138" s="166" t="s">
        <v>81</v>
      </c>
      <c r="B138" s="27">
        <v>8682</v>
      </c>
      <c r="C138" s="29">
        <v>7065</v>
      </c>
      <c r="D138" s="30">
        <v>0</v>
      </c>
      <c r="E138" s="27">
        <v>9881</v>
      </c>
      <c r="F138" s="29">
        <v>7897</v>
      </c>
      <c r="G138" s="30">
        <v>0</v>
      </c>
      <c r="H138" s="134">
        <f t="shared" si="8"/>
        <v>81.375259156876297</v>
      </c>
      <c r="I138" s="135">
        <f t="shared" si="7"/>
        <v>79.921060621394588</v>
      </c>
    </row>
    <row r="139" spans="1:12" x14ac:dyDescent="0.25">
      <c r="A139" s="166" t="s">
        <v>82</v>
      </c>
      <c r="B139" s="27">
        <v>2869</v>
      </c>
      <c r="C139" s="29">
        <v>3110</v>
      </c>
      <c r="D139" s="30">
        <v>0</v>
      </c>
      <c r="E139" s="27">
        <v>3247</v>
      </c>
      <c r="F139" s="29">
        <v>3497</v>
      </c>
      <c r="G139" s="30">
        <v>0</v>
      </c>
      <c r="H139" s="134">
        <f t="shared" si="8"/>
        <v>108.40013942140119</v>
      </c>
      <c r="I139" s="135">
        <f t="shared" si="7"/>
        <v>107.69941484447183</v>
      </c>
    </row>
    <row r="140" spans="1:12" x14ac:dyDescent="0.25">
      <c r="A140" s="64" t="s">
        <v>1166</v>
      </c>
      <c r="B140" s="27">
        <v>1746</v>
      </c>
      <c r="C140" s="29">
        <v>2216</v>
      </c>
      <c r="D140" s="30">
        <v>0</v>
      </c>
      <c r="E140" s="27">
        <v>1939</v>
      </c>
      <c r="F140" s="29">
        <v>2524</v>
      </c>
      <c r="G140" s="30">
        <v>0</v>
      </c>
      <c r="H140" s="134">
        <f t="shared" si="8"/>
        <v>126.91867124856815</v>
      </c>
      <c r="I140" s="135">
        <f t="shared" si="7"/>
        <v>130.1701908200103</v>
      </c>
    </row>
    <row r="141" spans="1:12" x14ac:dyDescent="0.25">
      <c r="A141" s="167" t="s">
        <v>83</v>
      </c>
      <c r="B141" s="28">
        <v>154</v>
      </c>
      <c r="C141" s="31">
        <v>77</v>
      </c>
      <c r="D141" s="32">
        <v>24367</v>
      </c>
      <c r="E141" s="28">
        <v>154</v>
      </c>
      <c r="F141" s="31">
        <v>53</v>
      </c>
      <c r="G141" s="32">
        <v>51282</v>
      </c>
      <c r="H141" s="136">
        <f t="shared" si="8"/>
        <v>50</v>
      </c>
      <c r="I141" s="137">
        <f t="shared" si="7"/>
        <v>34.415584415584419</v>
      </c>
    </row>
    <row r="142" spans="1:12" x14ac:dyDescent="0.25">
      <c r="A142" s="168" t="s">
        <v>8</v>
      </c>
      <c r="B142" s="138">
        <v>5162799</v>
      </c>
      <c r="C142" s="139">
        <v>3920539</v>
      </c>
      <c r="D142" s="140">
        <v>24367</v>
      </c>
      <c r="E142" s="138">
        <v>5253013</v>
      </c>
      <c r="F142" s="139">
        <v>4045214</v>
      </c>
      <c r="G142" s="140">
        <v>51282</v>
      </c>
      <c r="H142" s="136">
        <f t="shared" si="8"/>
        <v>75.93824590110907</v>
      </c>
      <c r="I142" s="137">
        <f t="shared" si="7"/>
        <v>77.007500266989624</v>
      </c>
    </row>
  </sheetData>
  <sortState xmlns:xlrd2="http://schemas.microsoft.com/office/spreadsheetml/2017/richdata2" ref="A83:A115">
    <sortCondition ref="A83:A115"/>
  </sortState>
  <mergeCells count="21">
    <mergeCell ref="A10:N10"/>
    <mergeCell ref="D2:I4"/>
    <mergeCell ref="J2:K4"/>
    <mergeCell ref="A79:N79"/>
    <mergeCell ref="A122:N122"/>
    <mergeCell ref="A49:N49"/>
    <mergeCell ref="D5:K5"/>
    <mergeCell ref="A23:N23"/>
    <mergeCell ref="B25:N25"/>
    <mergeCell ref="A33:A34"/>
    <mergeCell ref="B33:N33"/>
    <mergeCell ref="A41:A42"/>
    <mergeCell ref="B41:N41"/>
    <mergeCell ref="H124:H125"/>
    <mergeCell ref="I124:I125"/>
    <mergeCell ref="A25:A26"/>
    <mergeCell ref="A12:A13"/>
    <mergeCell ref="B124:D124"/>
    <mergeCell ref="E124:G124"/>
    <mergeCell ref="A124:A125"/>
    <mergeCell ref="B12:N12"/>
  </mergeCells>
  <phoneticPr fontId="10" type="noConversion"/>
  <conditionalFormatting sqref="B20:N20">
    <cfRule type="colorScale" priority="1">
      <colorScale>
        <cfvo type="min"/>
        <cfvo type="percentile" val="50"/>
        <cfvo type="max"/>
        <color theme="5" tint="0.79998168889431442"/>
        <color rgb="FFFFFBEF"/>
        <color theme="9" tint="0.79998168889431442"/>
      </colorScale>
    </cfRule>
  </conditionalFormatting>
  <conditionalFormatting sqref="E53:E74">
    <cfRule type="colorScale" priority="5">
      <colorScale>
        <cfvo type="min"/>
        <cfvo type="max"/>
        <color rgb="FFFFFFFF"/>
        <color rgb="FF57BB8A"/>
      </colorScale>
    </cfRule>
  </conditionalFormatting>
  <conditionalFormatting sqref="F53:F75">
    <cfRule type="expression" dxfId="5" priority="3">
      <formula>F53&lt;0</formula>
    </cfRule>
  </conditionalFormatting>
  <conditionalFormatting sqref="G53:G74">
    <cfRule type="colorScale" priority="6">
      <colorScale>
        <cfvo type="formula" val="-0.005"/>
        <cfvo type="formula" val="0"/>
        <cfvo type="formula" val="0.005"/>
        <color rgb="FFE67C73"/>
        <color rgb="FFFFFFFF"/>
        <color rgb="FF57BB8A"/>
      </colorScale>
    </cfRule>
  </conditionalFormatting>
  <conditionalFormatting sqref="G76 I76">
    <cfRule type="expression" dxfId="4" priority="25">
      <formula>G76&lt;0</formula>
    </cfRule>
  </conditionalFormatting>
  <conditionalFormatting sqref="H53:H75">
    <cfRule type="expression" dxfId="3" priority="4">
      <formula>H53&lt;0</formula>
    </cfRule>
  </conditionalFormatting>
  <conditionalFormatting sqref="H126:I141">
    <cfRule type="colorScale" priority="2">
      <colorScale>
        <cfvo type="num" val="50"/>
        <cfvo type="max"/>
        <color rgb="FFFCFCFF"/>
        <color theme="9" tint="0.59999389629810485"/>
      </colorScale>
    </cfRule>
  </conditionalFormatting>
  <conditionalFormatting sqref="I53:I74">
    <cfRule type="colorScale" priority="7">
      <colorScale>
        <cfvo type="formula" val="-0.01"/>
        <cfvo type="formula" val="0"/>
        <cfvo type="formula" val="0.01"/>
        <color rgb="FFE67C73"/>
        <color rgb="FFFFFFFF"/>
        <color rgb="FF57BB8A"/>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manualMax="0" manualMin="0" displayEmptyCellsAs="gap" xr2:uid="{4DEF7E5D-AD30-47EA-AAB0-2921CDB154A0}">
          <x14:colorSeries rgb="FF376092"/>
          <x14:colorNegative rgb="FFD00000"/>
          <x14:colorAxis rgb="FF000000"/>
          <x14:colorMarkers rgb="FFD00000"/>
          <x14:colorFirst rgb="FFD00000"/>
          <x14:colorLast rgb="FFD00000"/>
          <x14:colorHigh rgb="FFD00000"/>
          <x14:colorLow rgb="FFD00000"/>
          <x14:sparklines>
            <x14:sparkline>
              <xm:f>'Dependientes sector privado'!B20:N20</xm:f>
              <xm:sqref>O20</xm:sqref>
            </x14:sparkline>
          </x14:sparklines>
        </x14:sparklineGroup>
      </x14:sparklineGroup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00862-E6B6-47CB-B117-DF10E4568859}">
  <sheetPr codeName="Hoja3"/>
  <dimension ref="A1:N125"/>
  <sheetViews>
    <sheetView showGridLines="0" zoomScaleNormal="100" workbookViewId="0">
      <selection activeCell="L4" sqref="L4"/>
    </sheetView>
  </sheetViews>
  <sheetFormatPr baseColWidth="10" defaultColWidth="10.88671875" defaultRowHeight="13.8" x14ac:dyDescent="0.25"/>
  <cols>
    <col min="1" max="1" width="34" style="8" bestFit="1" customWidth="1"/>
    <col min="2" max="2" width="15.109375" style="8" customWidth="1"/>
    <col min="3" max="3" width="12.109375" style="8" customWidth="1"/>
    <col min="4" max="4" width="15.44140625" style="8" bestFit="1" customWidth="1"/>
    <col min="5" max="6" width="12.109375" style="8" customWidth="1"/>
    <col min="7" max="7" width="15.44140625" style="8" bestFit="1" customWidth="1"/>
    <col min="8" max="8" width="12.109375" style="8" customWidth="1"/>
    <col min="9" max="9" width="12.88671875" style="8" customWidth="1"/>
    <col min="10" max="10" width="10.88671875" style="8"/>
    <col min="11" max="11" width="10.44140625" style="8" bestFit="1" customWidth="1"/>
    <col min="12" max="16384" width="10.88671875" style="8"/>
  </cols>
  <sheetData>
    <row r="1" spans="1:14" ht="14.4" thickBot="1" x14ac:dyDescent="0.3"/>
    <row r="2" spans="1:14" ht="14.25" customHeight="1" x14ac:dyDescent="0.25">
      <c r="D2" s="250" t="s">
        <v>52</v>
      </c>
      <c r="E2" s="251"/>
      <c r="F2" s="251"/>
      <c r="G2" s="251"/>
      <c r="H2" s="251"/>
      <c r="I2" s="251"/>
      <c r="J2" s="221" t="s">
        <v>1189</v>
      </c>
      <c r="K2" s="222"/>
    </row>
    <row r="3" spans="1:14" ht="14.25" customHeight="1" x14ac:dyDescent="0.25">
      <c r="D3" s="252"/>
      <c r="E3" s="253"/>
      <c r="F3" s="253"/>
      <c r="G3" s="253"/>
      <c r="H3" s="253"/>
      <c r="I3" s="253"/>
      <c r="J3" s="223"/>
      <c r="K3" s="224"/>
    </row>
    <row r="4" spans="1:14" ht="14.25" customHeight="1" thickBot="1" x14ac:dyDescent="0.3">
      <c r="D4" s="254"/>
      <c r="E4" s="255"/>
      <c r="F4" s="255"/>
      <c r="G4" s="255"/>
      <c r="H4" s="255"/>
      <c r="I4" s="255"/>
      <c r="J4" s="225"/>
      <c r="K4" s="226"/>
    </row>
    <row r="5" spans="1:14" ht="14.4" thickBot="1" x14ac:dyDescent="0.3">
      <c r="D5" s="218" t="s">
        <v>1187</v>
      </c>
      <c r="E5" s="219"/>
      <c r="F5" s="219"/>
      <c r="G5" s="219"/>
      <c r="H5" s="219"/>
      <c r="I5" s="219"/>
      <c r="J5" s="219"/>
      <c r="K5" s="220"/>
    </row>
    <row r="9" spans="1:14" x14ac:dyDescent="0.25">
      <c r="J9" s="201"/>
    </row>
    <row r="10" spans="1:14" x14ac:dyDescent="0.25">
      <c r="A10" s="233" t="s">
        <v>53</v>
      </c>
      <c r="B10" s="233"/>
      <c r="C10" s="233"/>
      <c r="D10" s="233"/>
      <c r="E10" s="233"/>
      <c r="F10" s="233"/>
      <c r="G10" s="233"/>
      <c r="H10" s="233"/>
      <c r="I10" s="233"/>
      <c r="J10" s="233"/>
      <c r="K10" s="233"/>
      <c r="L10" s="233"/>
      <c r="M10" s="233"/>
      <c r="N10" s="233"/>
    </row>
    <row r="11" spans="1:14" x14ac:dyDescent="0.25">
      <c r="A11" s="9"/>
      <c r="B11" s="9"/>
      <c r="C11" s="9"/>
      <c r="D11" s="9"/>
      <c r="E11" s="9"/>
      <c r="F11" s="9"/>
      <c r="G11" s="9"/>
      <c r="H11" s="9"/>
      <c r="I11" s="9"/>
      <c r="J11" s="9"/>
      <c r="K11" s="9"/>
    </row>
    <row r="12" spans="1:14" x14ac:dyDescent="0.25">
      <c r="A12" s="242" t="s">
        <v>41</v>
      </c>
      <c r="B12" s="257" t="s">
        <v>30</v>
      </c>
      <c r="C12" s="258"/>
      <c r="D12" s="258"/>
      <c r="E12" s="258"/>
      <c r="F12" s="258"/>
      <c r="G12" s="258"/>
      <c r="H12" s="258"/>
      <c r="I12" s="258"/>
      <c r="J12" s="258"/>
      <c r="K12" s="258"/>
      <c r="L12" s="258"/>
      <c r="M12" s="258"/>
      <c r="N12" s="259"/>
    </row>
    <row r="13" spans="1:14" x14ac:dyDescent="0.25">
      <c r="A13" s="243"/>
      <c r="B13" s="21" t="s">
        <v>1172</v>
      </c>
      <c r="C13" s="22" t="s">
        <v>1173</v>
      </c>
      <c r="D13" s="22" t="s">
        <v>1174</v>
      </c>
      <c r="E13" s="22" t="s">
        <v>1175</v>
      </c>
      <c r="F13" s="22" t="s">
        <v>1176</v>
      </c>
      <c r="G13" s="22" t="s">
        <v>1177</v>
      </c>
      <c r="H13" s="22" t="s">
        <v>1178</v>
      </c>
      <c r="I13" s="22" t="s">
        <v>1179</v>
      </c>
      <c r="J13" s="22" t="s">
        <v>1180</v>
      </c>
      <c r="K13" s="22" t="s">
        <v>1181</v>
      </c>
      <c r="L13" s="22" t="s">
        <v>1182</v>
      </c>
      <c r="M13" s="22" t="s">
        <v>1185</v>
      </c>
      <c r="N13" s="51" t="s">
        <v>1188</v>
      </c>
    </row>
    <row r="14" spans="1:14" x14ac:dyDescent="0.25">
      <c r="A14" s="24" t="s">
        <v>43</v>
      </c>
      <c r="B14" s="39">
        <v>146222</v>
      </c>
      <c r="C14" s="40">
        <v>231178</v>
      </c>
      <c r="D14" s="40">
        <v>282353</v>
      </c>
      <c r="E14" s="40">
        <v>227711</v>
      </c>
      <c r="F14" s="40">
        <v>182155</v>
      </c>
      <c r="G14" s="40">
        <v>181950</v>
      </c>
      <c r="H14" s="40">
        <v>178517</v>
      </c>
      <c r="I14" s="40">
        <v>204321</v>
      </c>
      <c r="J14" s="40">
        <v>198390</v>
      </c>
      <c r="K14" s="40">
        <v>205274</v>
      </c>
      <c r="L14" s="40">
        <v>210466</v>
      </c>
      <c r="M14" s="40">
        <v>187533</v>
      </c>
      <c r="N14" s="41">
        <v>151456</v>
      </c>
    </row>
    <row r="15" spans="1:14" x14ac:dyDescent="0.25">
      <c r="A15" s="26" t="s">
        <v>44</v>
      </c>
      <c r="B15" s="28">
        <v>429428</v>
      </c>
      <c r="C15" s="31">
        <v>145196</v>
      </c>
      <c r="D15" s="31">
        <v>138233</v>
      </c>
      <c r="E15" s="31">
        <v>136162</v>
      </c>
      <c r="F15" s="31">
        <v>119376</v>
      </c>
      <c r="G15" s="31">
        <v>131438</v>
      </c>
      <c r="H15" s="31">
        <v>159745</v>
      </c>
      <c r="I15" s="31">
        <v>129943</v>
      </c>
      <c r="J15" s="31">
        <v>110637</v>
      </c>
      <c r="K15" s="31">
        <v>109902</v>
      </c>
      <c r="L15" s="31">
        <v>107487</v>
      </c>
      <c r="M15" s="31">
        <v>145475</v>
      </c>
      <c r="N15" s="32">
        <v>327755</v>
      </c>
    </row>
    <row r="16" spans="1:14" x14ac:dyDescent="0.25">
      <c r="A16" s="9"/>
      <c r="B16" s="9"/>
      <c r="C16" s="9"/>
      <c r="D16" s="9"/>
      <c r="E16" s="9"/>
      <c r="F16" s="9"/>
      <c r="G16" s="9"/>
      <c r="H16" s="9"/>
      <c r="I16" s="9"/>
      <c r="J16" s="9"/>
      <c r="K16" s="9"/>
    </row>
    <row r="17" spans="1:14" x14ac:dyDescent="0.25">
      <c r="A17" s="9"/>
      <c r="B17" s="9"/>
      <c r="C17" s="9"/>
      <c r="D17" s="9"/>
      <c r="E17" s="9"/>
      <c r="F17" s="9"/>
      <c r="G17" s="9"/>
      <c r="H17" s="9"/>
      <c r="I17" s="9"/>
      <c r="J17" s="9"/>
      <c r="K17" s="9"/>
    </row>
    <row r="18" spans="1:14" x14ac:dyDescent="0.25">
      <c r="A18" s="9"/>
      <c r="B18" s="9"/>
      <c r="C18" s="9"/>
      <c r="D18" s="9"/>
      <c r="E18" s="9"/>
      <c r="F18" s="9"/>
      <c r="G18" s="9"/>
      <c r="H18" s="9"/>
      <c r="I18" s="9"/>
      <c r="J18" s="9"/>
      <c r="K18" s="9"/>
    </row>
    <row r="19" spans="1:14" x14ac:dyDescent="0.25">
      <c r="A19" s="242" t="s">
        <v>41</v>
      </c>
      <c r="B19" s="257" t="s">
        <v>90</v>
      </c>
      <c r="C19" s="258"/>
      <c r="D19" s="258"/>
      <c r="E19" s="258"/>
      <c r="F19" s="258"/>
      <c r="G19" s="258"/>
      <c r="H19" s="258"/>
      <c r="I19" s="258"/>
      <c r="J19" s="258"/>
      <c r="K19" s="258"/>
      <c r="L19" s="258"/>
      <c r="M19" s="258"/>
      <c r="N19" s="259"/>
    </row>
    <row r="20" spans="1:14" x14ac:dyDescent="0.25">
      <c r="A20" s="243"/>
      <c r="B20" s="21" t="s">
        <v>1172</v>
      </c>
      <c r="C20" s="22" t="s">
        <v>1173</v>
      </c>
      <c r="D20" s="22" t="s">
        <v>1174</v>
      </c>
      <c r="E20" s="22" t="s">
        <v>1175</v>
      </c>
      <c r="F20" s="22" t="s">
        <v>1176</v>
      </c>
      <c r="G20" s="22" t="s">
        <v>1177</v>
      </c>
      <c r="H20" s="22" t="s">
        <v>1178</v>
      </c>
      <c r="I20" s="22" t="s">
        <v>1179</v>
      </c>
      <c r="J20" s="22" t="s">
        <v>1180</v>
      </c>
      <c r="K20" s="22" t="s">
        <v>1181</v>
      </c>
      <c r="L20" s="22" t="s">
        <v>1182</v>
      </c>
      <c r="M20" s="22" t="s">
        <v>1185</v>
      </c>
      <c r="N20" s="51" t="s">
        <v>1188</v>
      </c>
    </row>
    <row r="21" spans="1:14" x14ac:dyDescent="0.25">
      <c r="A21" s="24" t="s">
        <v>43</v>
      </c>
      <c r="B21" s="44">
        <v>-0.19427592173199104</v>
      </c>
      <c r="C21" s="45">
        <v>0.58100696201665958</v>
      </c>
      <c r="D21" s="45">
        <v>0.22136621996902819</v>
      </c>
      <c r="E21" s="45">
        <v>-0.1935237096825605</v>
      </c>
      <c r="F21" s="45">
        <v>-0.20006060313291849</v>
      </c>
      <c r="G21" s="45">
        <v>-1.1254151684005379E-3</v>
      </c>
      <c r="H21" s="45">
        <v>-1.8867820829898324E-2</v>
      </c>
      <c r="I21" s="45">
        <v>0.14454645776032535</v>
      </c>
      <c r="J21" s="45">
        <v>-2.9027853230945425E-2</v>
      </c>
      <c r="K21" s="45">
        <v>3.4699329603306621E-2</v>
      </c>
      <c r="L21" s="45">
        <v>2.5293022983914185E-2</v>
      </c>
      <c r="M21" s="45">
        <v>-0.10896296789030058</v>
      </c>
      <c r="N21" s="46">
        <v>-0.19237680834839735</v>
      </c>
    </row>
    <row r="22" spans="1:14" x14ac:dyDescent="0.25">
      <c r="A22" s="26" t="s">
        <v>44</v>
      </c>
      <c r="B22" s="36">
        <v>1.3946912031228218</v>
      </c>
      <c r="C22" s="37">
        <v>-0.66188511228890523</v>
      </c>
      <c r="D22" s="37">
        <v>-4.7955866552797599E-2</v>
      </c>
      <c r="E22" s="37">
        <v>-1.498195076428928E-2</v>
      </c>
      <c r="F22" s="37">
        <v>-0.12327962280225026</v>
      </c>
      <c r="G22" s="37">
        <v>0.10104208551132556</v>
      </c>
      <c r="H22" s="37">
        <v>0.2153638978073312</v>
      </c>
      <c r="I22" s="37">
        <v>-0.18655982972863</v>
      </c>
      <c r="J22" s="37">
        <v>-0.1485728357818428</v>
      </c>
      <c r="K22" s="37">
        <v>-6.6433471623417121E-3</v>
      </c>
      <c r="L22" s="37">
        <v>-2.1974122399956324E-2</v>
      </c>
      <c r="M22" s="37">
        <v>0.35341948328635092</v>
      </c>
      <c r="N22" s="38">
        <v>1.2529987970441656</v>
      </c>
    </row>
    <row r="23" spans="1:14" x14ac:dyDescent="0.25">
      <c r="A23" s="9"/>
      <c r="B23" s="9"/>
      <c r="C23" s="9"/>
      <c r="D23" s="9"/>
      <c r="E23" s="9"/>
      <c r="F23" s="9"/>
      <c r="G23" s="9"/>
      <c r="H23" s="9"/>
      <c r="I23" s="9"/>
      <c r="J23" s="9"/>
      <c r="K23" s="9"/>
    </row>
    <row r="24" spans="1:14" x14ac:dyDescent="0.25">
      <c r="A24" s="9"/>
      <c r="B24" s="9"/>
      <c r="C24" s="9"/>
      <c r="D24" s="9"/>
      <c r="E24" s="9"/>
      <c r="F24" s="9"/>
      <c r="G24" s="9"/>
      <c r="H24" s="9"/>
      <c r="I24" s="9"/>
      <c r="J24" s="9"/>
      <c r="K24" s="9"/>
    </row>
    <row r="25" spans="1:14" x14ac:dyDescent="0.25">
      <c r="A25" s="9"/>
      <c r="B25" s="9"/>
      <c r="C25" s="9"/>
      <c r="D25" s="9"/>
      <c r="E25" s="9"/>
      <c r="F25" s="9"/>
      <c r="G25" s="9"/>
      <c r="H25" s="9"/>
      <c r="I25" s="9"/>
      <c r="J25" s="9"/>
      <c r="K25" s="9"/>
    </row>
    <row r="26" spans="1:14" x14ac:dyDescent="0.25">
      <c r="A26" s="242" t="s">
        <v>41</v>
      </c>
      <c r="B26" s="257" t="s">
        <v>46</v>
      </c>
      <c r="C26" s="258"/>
      <c r="D26" s="258"/>
      <c r="E26" s="258"/>
      <c r="F26" s="258"/>
      <c r="G26" s="258"/>
      <c r="H26" s="258"/>
      <c r="I26" s="258"/>
      <c r="J26" s="258"/>
      <c r="K26" s="258"/>
      <c r="L26" s="258"/>
      <c r="M26" s="258"/>
      <c r="N26" s="259"/>
    </row>
    <row r="27" spans="1:14" x14ac:dyDescent="0.25">
      <c r="A27" s="243"/>
      <c r="B27" s="195" t="s">
        <v>1172</v>
      </c>
      <c r="C27" s="196" t="s">
        <v>1173</v>
      </c>
      <c r="D27" s="196" t="s">
        <v>1174</v>
      </c>
      <c r="E27" s="196" t="s">
        <v>1175</v>
      </c>
      <c r="F27" s="196" t="s">
        <v>1176</v>
      </c>
      <c r="G27" s="196" t="s">
        <v>1177</v>
      </c>
      <c r="H27" s="196" t="s">
        <v>1178</v>
      </c>
      <c r="I27" s="196" t="s">
        <v>1179</v>
      </c>
      <c r="J27" s="196" t="s">
        <v>1180</v>
      </c>
      <c r="K27" s="196" t="s">
        <v>1181</v>
      </c>
      <c r="L27" s="196" t="s">
        <v>1182</v>
      </c>
      <c r="M27" s="196" t="s">
        <v>1185</v>
      </c>
      <c r="N27" s="194" t="s">
        <v>1188</v>
      </c>
    </row>
    <row r="28" spans="1:14" x14ac:dyDescent="0.25">
      <c r="A28" s="199" t="s">
        <v>43</v>
      </c>
      <c r="B28" s="44">
        <v>7.482636974975196E-3</v>
      </c>
      <c r="C28" s="45">
        <v>9.4566889988399891E-2</v>
      </c>
      <c r="D28" s="45">
        <v>0.15199572417676122</v>
      </c>
      <c r="E28" s="45">
        <v>8.3636311721932463E-2</v>
      </c>
      <c r="F28" s="45">
        <v>-6.1008299396876124E-2</v>
      </c>
      <c r="G28" s="45">
        <v>6.0045116772823783E-3</v>
      </c>
      <c r="H28" s="45">
        <v>7.1440575221770081E-2</v>
      </c>
      <c r="I28" s="45">
        <v>0.12745000662163952</v>
      </c>
      <c r="J28" s="45">
        <v>-1.5253421223748282E-2</v>
      </c>
      <c r="K28" s="45">
        <v>2.4025549120528173E-3</v>
      </c>
      <c r="L28" s="45">
        <v>4.315544783627992E-2</v>
      </c>
      <c r="M28" s="45">
        <v>3.3359231646636803E-2</v>
      </c>
      <c r="N28" s="46">
        <v>3.579488722627238E-2</v>
      </c>
    </row>
    <row r="29" spans="1:14" x14ac:dyDescent="0.25">
      <c r="A29" s="168" t="s">
        <v>44</v>
      </c>
      <c r="B29" s="36">
        <v>0.10783820528497756</v>
      </c>
      <c r="C29" s="37">
        <v>-1.5838147900756788E-4</v>
      </c>
      <c r="D29" s="37">
        <v>9.0982991989266404E-2</v>
      </c>
      <c r="E29" s="37">
        <v>3.9595040312729049E-2</v>
      </c>
      <c r="F29" s="37">
        <v>-0.1029082437814684</v>
      </c>
      <c r="G29" s="37">
        <v>-8.651054040804013E-3</v>
      </c>
      <c r="H29" s="37">
        <v>7.1287261509573152E-2</v>
      </c>
      <c r="I29" s="37">
        <v>-0.12317388341194491</v>
      </c>
      <c r="J29" s="37">
        <v>-0.22722796136035037</v>
      </c>
      <c r="K29" s="37">
        <v>-0.23646292153566117</v>
      </c>
      <c r="L29" s="37">
        <v>-0.23994484514212983</v>
      </c>
      <c r="M29" s="37">
        <v>-0.18876341837445978</v>
      </c>
      <c r="N29" s="38">
        <v>-0.23676378810883314</v>
      </c>
    </row>
    <row r="30" spans="1:14" x14ac:dyDescent="0.25">
      <c r="A30" s="9"/>
      <c r="B30" s="9"/>
      <c r="C30" s="9"/>
      <c r="D30" s="9"/>
      <c r="E30" s="9"/>
      <c r="F30" s="9"/>
      <c r="G30" s="9"/>
      <c r="H30" s="9"/>
      <c r="I30" s="9"/>
      <c r="J30" s="9"/>
      <c r="K30" s="9"/>
    </row>
    <row r="31" spans="1:14" x14ac:dyDescent="0.25">
      <c r="A31" s="9"/>
      <c r="B31" s="9"/>
      <c r="C31" s="9"/>
      <c r="D31" s="9"/>
      <c r="E31" s="9"/>
      <c r="F31" s="9"/>
      <c r="G31" s="9"/>
      <c r="H31" s="9"/>
      <c r="I31" s="9"/>
      <c r="J31" s="9"/>
      <c r="K31" s="9"/>
    </row>
    <row r="32" spans="1:14" x14ac:dyDescent="0.25">
      <c r="A32" s="256" t="s">
        <v>54</v>
      </c>
      <c r="B32" s="256"/>
      <c r="C32" s="256"/>
      <c r="D32" s="256"/>
      <c r="E32" s="256"/>
      <c r="F32" s="256"/>
      <c r="G32" s="256"/>
      <c r="H32" s="256"/>
      <c r="I32" s="256"/>
      <c r="J32" s="256"/>
      <c r="K32" s="256"/>
      <c r="L32" s="256"/>
      <c r="M32" s="256"/>
      <c r="N32" s="256"/>
    </row>
    <row r="33" spans="1:11" ht="14.4" x14ac:dyDescent="0.3">
      <c r="A33"/>
      <c r="B33" s="9"/>
      <c r="C33" s="9"/>
      <c r="D33" s="9"/>
      <c r="E33" s="9"/>
      <c r="F33" s="9"/>
      <c r="G33" s="9"/>
      <c r="H33" s="9"/>
      <c r="I33" s="9"/>
      <c r="J33" s="9"/>
      <c r="K33" s="9"/>
    </row>
    <row r="34" spans="1:11" x14ac:dyDescent="0.25">
      <c r="A34" s="9"/>
      <c r="B34" s="9"/>
      <c r="C34" s="9"/>
      <c r="D34" s="9"/>
      <c r="E34" s="9"/>
      <c r="F34" s="9"/>
      <c r="G34" s="9"/>
      <c r="H34" s="9"/>
      <c r="I34" s="9"/>
      <c r="J34" s="9"/>
      <c r="K34" s="9"/>
    </row>
    <row r="35" spans="1:11" ht="33.6" customHeight="1" x14ac:dyDescent="0.25">
      <c r="A35" s="10" t="s">
        <v>9</v>
      </c>
      <c r="B35" s="71" t="s">
        <v>1172</v>
      </c>
      <c r="C35" s="72" t="s">
        <v>1185</v>
      </c>
      <c r="D35" s="72" t="s">
        <v>1188</v>
      </c>
      <c r="E35" s="70" t="str">
        <f>"Particip. % en el total "&amp;D35</f>
        <v>Particip. % en el total dic-25</v>
      </c>
      <c r="F35" s="153" t="str">
        <f>"Δ% "&amp;D35&amp;" - "&amp;C35</f>
        <v>Δ% dic-25 - nov-25</v>
      </c>
      <c r="G35" s="10" t="s">
        <v>1170</v>
      </c>
      <c r="H35" s="73" t="str">
        <f>"Δ% Anual "&amp;D35</f>
        <v>Δ% Anual dic-25</v>
      </c>
      <c r="I35" s="10" t="s">
        <v>1170</v>
      </c>
    </row>
    <row r="36" spans="1:11" x14ac:dyDescent="0.25">
      <c r="A36" s="11" t="s">
        <v>101</v>
      </c>
      <c r="B36" s="27">
        <v>1014041</v>
      </c>
      <c r="C36" s="29">
        <v>1080270</v>
      </c>
      <c r="D36" s="29">
        <v>1026267</v>
      </c>
      <c r="E36" s="160">
        <f>D36/$D$58</f>
        <v>0.41474516377767684</v>
      </c>
      <c r="F36" s="158">
        <f>(D36-C36)/C36</f>
        <v>-4.9990280207725848E-2</v>
      </c>
      <c r="G36" s="121">
        <f>(D36-C36)/$C$58</f>
        <v>-2.0637526569339384E-2</v>
      </c>
      <c r="H36" s="122">
        <f t="shared" ref="H36:H56" si="0">(D36-B36)/B36</f>
        <v>1.2056711710867706E-2</v>
      </c>
      <c r="I36" s="121">
        <f t="shared" ref="I36:I58" si="1">(D36-B36)/$B$58</f>
        <v>5.1024560316948239E-3</v>
      </c>
      <c r="K36" s="49"/>
    </row>
    <row r="37" spans="1:11" x14ac:dyDescent="0.25">
      <c r="A37" s="11" t="s">
        <v>15</v>
      </c>
      <c r="B37" s="27">
        <v>290285</v>
      </c>
      <c r="C37" s="29">
        <v>340746</v>
      </c>
      <c r="D37" s="29">
        <v>321812</v>
      </c>
      <c r="E37" s="160">
        <f t="shared" ref="E37:E57" si="2">D37/$D$58</f>
        <v>0.13005384626575905</v>
      </c>
      <c r="F37" s="158">
        <f t="shared" ref="F37:F56" si="3">(D37-C37)/C37</f>
        <v>-5.5566316259031655E-2</v>
      </c>
      <c r="G37" s="121">
        <f t="shared" ref="G37:G58" si="4">(D37-C37)/$C$58</f>
        <v>-7.2357263126839599E-3</v>
      </c>
      <c r="H37" s="122">
        <f t="shared" si="0"/>
        <v>0.10860705858036068</v>
      </c>
      <c r="I37" s="121">
        <f t="shared" si="1"/>
        <v>1.3157625659352423E-2</v>
      </c>
      <c r="K37" s="49"/>
    </row>
    <row r="38" spans="1:11" x14ac:dyDescent="0.25">
      <c r="A38" s="11" t="s">
        <v>62</v>
      </c>
      <c r="B38" s="27">
        <v>215208</v>
      </c>
      <c r="C38" s="29">
        <v>236065</v>
      </c>
      <c r="D38" s="29">
        <v>225030</v>
      </c>
      <c r="E38" s="160">
        <f t="shared" si="2"/>
        <v>9.0941347821659094E-2</v>
      </c>
      <c r="F38" s="158">
        <f t="shared" si="3"/>
        <v>-4.6745599728888233E-2</v>
      </c>
      <c r="G38" s="121">
        <f t="shared" si="4"/>
        <v>-4.2170824897257578E-3</v>
      </c>
      <c r="H38" s="122">
        <f t="shared" si="0"/>
        <v>4.563956730233077E-2</v>
      </c>
      <c r="I38" s="121">
        <f t="shared" si="1"/>
        <v>4.0991594260842926E-3</v>
      </c>
      <c r="K38" s="49"/>
    </row>
    <row r="39" spans="1:11" x14ac:dyDescent="0.25">
      <c r="A39" s="11" t="s">
        <v>63</v>
      </c>
      <c r="B39" s="27">
        <v>229098</v>
      </c>
      <c r="C39" s="29">
        <v>234479</v>
      </c>
      <c r="D39" s="29">
        <v>222499</v>
      </c>
      <c r="E39" s="160">
        <f t="shared" si="2"/>
        <v>8.991849508497235E-2</v>
      </c>
      <c r="F39" s="158">
        <f t="shared" si="3"/>
        <v>-5.1091995445221104E-2</v>
      </c>
      <c r="G39" s="121">
        <f t="shared" si="4"/>
        <v>-4.5782191415418743E-3</v>
      </c>
      <c r="H39" s="122">
        <f t="shared" si="0"/>
        <v>-2.8804267169508246E-2</v>
      </c>
      <c r="I39" s="121">
        <f t="shared" si="1"/>
        <v>-2.7540575292944662E-3</v>
      </c>
      <c r="K39" s="49"/>
    </row>
    <row r="40" spans="1:11" x14ac:dyDescent="0.25">
      <c r="A40" s="11" t="s">
        <v>102</v>
      </c>
      <c r="B40" s="27">
        <v>183590</v>
      </c>
      <c r="C40" s="29">
        <v>202194</v>
      </c>
      <c r="D40" s="29">
        <v>188313</v>
      </c>
      <c r="E40" s="160">
        <f t="shared" si="2"/>
        <v>7.6102910866729281E-2</v>
      </c>
      <c r="F40" s="158">
        <f t="shared" si="3"/>
        <v>-6.8651888780082493E-2</v>
      </c>
      <c r="G40" s="121">
        <f t="shared" si="4"/>
        <v>-5.3046961522322834E-3</v>
      </c>
      <c r="H40" s="122">
        <f t="shared" si="0"/>
        <v>2.5725802058935671E-2</v>
      </c>
      <c r="I40" s="121">
        <f t="shared" si="1"/>
        <v>1.9711189136017221E-3</v>
      </c>
      <c r="K40" s="49"/>
    </row>
    <row r="41" spans="1:11" x14ac:dyDescent="0.25">
      <c r="A41" s="11" t="s">
        <v>1163</v>
      </c>
      <c r="B41" s="27">
        <v>81611</v>
      </c>
      <c r="C41" s="29">
        <v>93785</v>
      </c>
      <c r="D41" s="29">
        <v>89168</v>
      </c>
      <c r="E41" s="160">
        <f t="shared" si="2"/>
        <v>3.6035453506473351E-2</v>
      </c>
      <c r="F41" s="158">
        <f t="shared" si="3"/>
        <v>-4.9229620941515166E-2</v>
      </c>
      <c r="G41" s="121">
        <f t="shared" si="4"/>
        <v>-1.7644104988730244E-3</v>
      </c>
      <c r="H41" s="122">
        <f t="shared" si="0"/>
        <v>9.2597811569518809E-2</v>
      </c>
      <c r="I41" s="121">
        <f t="shared" si="1"/>
        <v>3.1538737306983301E-3</v>
      </c>
      <c r="K41" s="49"/>
    </row>
    <row r="42" spans="1:11" x14ac:dyDescent="0.25">
      <c r="A42" s="11" t="s">
        <v>13</v>
      </c>
      <c r="B42" s="27">
        <v>77707</v>
      </c>
      <c r="C42" s="29">
        <v>87262</v>
      </c>
      <c r="D42" s="29">
        <v>82509</v>
      </c>
      <c r="E42" s="160">
        <f t="shared" si="2"/>
        <v>3.3344352608173443E-2</v>
      </c>
      <c r="F42" s="158">
        <f t="shared" si="3"/>
        <v>-5.4468153377185947E-2</v>
      </c>
      <c r="G42" s="121">
        <f t="shared" si="4"/>
        <v>-1.8163836043195766E-3</v>
      </c>
      <c r="H42" s="122">
        <f t="shared" si="0"/>
        <v>6.1796234573461853E-2</v>
      </c>
      <c r="I42" s="121">
        <f t="shared" si="1"/>
        <v>2.0040891431538153E-3</v>
      </c>
      <c r="K42" s="49"/>
    </row>
    <row r="43" spans="1:11" x14ac:dyDescent="0.25">
      <c r="A43" s="11" t="s">
        <v>19</v>
      </c>
      <c r="B43" s="27">
        <v>45064</v>
      </c>
      <c r="C43" s="29">
        <v>48523</v>
      </c>
      <c r="D43" s="29">
        <v>46509</v>
      </c>
      <c r="E43" s="160">
        <f t="shared" si="2"/>
        <v>1.8795676780151725E-2</v>
      </c>
      <c r="F43" s="158">
        <f t="shared" si="3"/>
        <v>-4.1506089895513465E-2</v>
      </c>
      <c r="G43" s="121">
        <f t="shared" si="4"/>
        <v>-7.6966054683350038E-4</v>
      </c>
      <c r="H43" s="122">
        <f t="shared" si="0"/>
        <v>3.206550683472395E-2</v>
      </c>
      <c r="I43" s="121">
        <f t="shared" si="1"/>
        <v>6.0306305952879285E-4</v>
      </c>
      <c r="K43" s="49"/>
    </row>
    <row r="44" spans="1:11" x14ac:dyDescent="0.25">
      <c r="A44" s="11" t="s">
        <v>14</v>
      </c>
      <c r="B44" s="27">
        <v>40148</v>
      </c>
      <c r="C44" s="29">
        <v>51302</v>
      </c>
      <c r="D44" s="29">
        <v>42427</v>
      </c>
      <c r="E44" s="160">
        <f t="shared" si="2"/>
        <v>1.7146018593207708E-2</v>
      </c>
      <c r="F44" s="158">
        <f t="shared" si="3"/>
        <v>-0.17299520486530739</v>
      </c>
      <c r="G44" s="121">
        <f t="shared" si="4"/>
        <v>-3.3916272855746355E-3</v>
      </c>
      <c r="H44" s="122">
        <f t="shared" si="0"/>
        <v>5.6764969612433991E-2</v>
      </c>
      <c r="I44" s="121">
        <f t="shared" si="1"/>
        <v>9.5112852087620684E-4</v>
      </c>
      <c r="K44" s="200"/>
    </row>
    <row r="45" spans="1:11" x14ac:dyDescent="0.25">
      <c r="A45" s="11" t="s">
        <v>10</v>
      </c>
      <c r="B45" s="27">
        <v>37737</v>
      </c>
      <c r="C45" s="29">
        <v>43442</v>
      </c>
      <c r="D45" s="29">
        <v>39845</v>
      </c>
      <c r="E45" s="160">
        <f t="shared" si="2"/>
        <v>1.6102555232431263E-2</v>
      </c>
      <c r="F45" s="158">
        <f t="shared" si="3"/>
        <v>-8.2800055246075227E-2</v>
      </c>
      <c r="G45" s="121">
        <f t="shared" si="4"/>
        <v>-1.3746122080238832E-3</v>
      </c>
      <c r="H45" s="122">
        <f t="shared" si="0"/>
        <v>5.5860296260964039E-2</v>
      </c>
      <c r="I45" s="121">
        <f t="shared" si="1"/>
        <v>8.7976258095965069E-4</v>
      </c>
      <c r="K45" s="49"/>
    </row>
    <row r="46" spans="1:11" x14ac:dyDescent="0.25">
      <c r="A46" s="11" t="s">
        <v>11</v>
      </c>
      <c r="B46" s="27">
        <v>36095</v>
      </c>
      <c r="C46" s="29">
        <v>39288</v>
      </c>
      <c r="D46" s="29">
        <v>37424</v>
      </c>
      <c r="E46" s="160">
        <f t="shared" si="2"/>
        <v>1.5124156782996801E-2</v>
      </c>
      <c r="F46" s="158">
        <f t="shared" si="3"/>
        <v>-4.744451231928324E-2</v>
      </c>
      <c r="G46" s="121">
        <f>(D46-C46)/$C$58</f>
        <v>-7.123372687674502E-4</v>
      </c>
      <c r="H46" s="122">
        <f t="shared" si="0"/>
        <v>3.6819504086438568E-2</v>
      </c>
      <c r="I46" s="121">
        <f t="shared" si="1"/>
        <v>5.5465107689533957E-4</v>
      </c>
      <c r="K46" s="49"/>
    </row>
    <row r="47" spans="1:11" x14ac:dyDescent="0.25">
      <c r="A47" s="11" t="s">
        <v>1164</v>
      </c>
      <c r="B47" s="27">
        <v>35234</v>
      </c>
      <c r="C47" s="29">
        <v>36963</v>
      </c>
      <c r="D47" s="29">
        <v>35576</v>
      </c>
      <c r="E47" s="160">
        <f t="shared" si="2"/>
        <v>1.4377324757158352E-2</v>
      </c>
      <c r="F47" s="158">
        <f t="shared" si="3"/>
        <v>-3.7524010496983472E-2</v>
      </c>
      <c r="G47" s="121">
        <f t="shared" si="4"/>
        <v>-5.3004924451741065E-4</v>
      </c>
      <c r="H47" s="122">
        <f t="shared" si="0"/>
        <v>9.7065334619969353E-3</v>
      </c>
      <c r="I47" s="121">
        <f t="shared" si="1"/>
        <v>1.4273187983311221E-4</v>
      </c>
      <c r="K47" s="49"/>
    </row>
    <row r="48" spans="1:11" x14ac:dyDescent="0.25">
      <c r="A48" s="11" t="s">
        <v>64</v>
      </c>
      <c r="B48" s="27">
        <v>30797</v>
      </c>
      <c r="C48" s="29">
        <v>33402</v>
      </c>
      <c r="D48" s="29">
        <v>31748</v>
      </c>
      <c r="E48" s="160">
        <f t="shared" si="2"/>
        <v>1.283031556077871E-2</v>
      </c>
      <c r="F48" s="158">
        <f t="shared" si="3"/>
        <v>-4.9517992934554819E-2</v>
      </c>
      <c r="G48" s="121">
        <f t="shared" si="4"/>
        <v>-6.3208467947497996E-4</v>
      </c>
      <c r="H48" s="122">
        <f t="shared" si="0"/>
        <v>3.0879631132902555E-2</v>
      </c>
      <c r="I48" s="121">
        <f t="shared" si="1"/>
        <v>3.9689478865874184E-4</v>
      </c>
      <c r="K48" s="49"/>
    </row>
    <row r="49" spans="1:14" x14ac:dyDescent="0.25">
      <c r="A49" s="11" t="s">
        <v>61</v>
      </c>
      <c r="B49" s="27">
        <v>21847</v>
      </c>
      <c r="C49" s="29">
        <v>23713</v>
      </c>
      <c r="D49" s="29">
        <v>22520</v>
      </c>
      <c r="E49" s="160">
        <f t="shared" si="2"/>
        <v>9.1010049901958084E-3</v>
      </c>
      <c r="F49" s="158">
        <f t="shared" si="3"/>
        <v>-5.0309956563910088E-2</v>
      </c>
      <c r="G49" s="121">
        <f t="shared" si="4"/>
        <v>-4.5591113821865238E-4</v>
      </c>
      <c r="H49" s="122">
        <f t="shared" si="0"/>
        <v>3.0805144871149357E-2</v>
      </c>
      <c r="I49" s="121">
        <f t="shared" si="1"/>
        <v>2.8087296820960384E-4</v>
      </c>
      <c r="K49" s="49"/>
    </row>
    <row r="50" spans="1:14" x14ac:dyDescent="0.25">
      <c r="A50" s="11" t="s">
        <v>17</v>
      </c>
      <c r="B50" s="27">
        <v>19287</v>
      </c>
      <c r="C50" s="29">
        <v>21933</v>
      </c>
      <c r="D50" s="29">
        <v>21169</v>
      </c>
      <c r="E50" s="160">
        <f t="shared" si="2"/>
        <v>8.5550255167608832E-3</v>
      </c>
      <c r="F50" s="158">
        <f t="shared" si="3"/>
        <v>-3.483335613003237E-2</v>
      </c>
      <c r="G50" s="121">
        <f t="shared" si="4"/>
        <v>-2.9196656294974889E-4</v>
      </c>
      <c r="H50" s="122">
        <f t="shared" si="0"/>
        <v>9.7578679939855861E-2</v>
      </c>
      <c r="I50" s="121">
        <f t="shared" si="1"/>
        <v>7.8544268375999179E-4</v>
      </c>
      <c r="K50" s="49"/>
    </row>
    <row r="51" spans="1:14" x14ac:dyDescent="0.25">
      <c r="A51" s="11" t="s">
        <v>12</v>
      </c>
      <c r="B51" s="27">
        <v>16148</v>
      </c>
      <c r="C51" s="29">
        <v>19187</v>
      </c>
      <c r="D51" s="29">
        <v>18266</v>
      </c>
      <c r="E51" s="160">
        <f t="shared" si="2"/>
        <v>7.3818364631845759E-3</v>
      </c>
      <c r="F51" s="158">
        <f t="shared" si="3"/>
        <v>-4.8001250846927607E-2</v>
      </c>
      <c r="G51" s="121">
        <f>(D51-C51)/$C$58</f>
        <v>-3.5196492732554808E-4</v>
      </c>
      <c r="H51" s="122">
        <f t="shared" si="0"/>
        <v>0.13116175377755759</v>
      </c>
      <c r="I51" s="121">
        <f t="shared" si="1"/>
        <v>8.8393602773839664E-4</v>
      </c>
      <c r="K51" s="49"/>
    </row>
    <row r="52" spans="1:14" x14ac:dyDescent="0.25">
      <c r="A52" s="11" t="s">
        <v>18</v>
      </c>
      <c r="B52" s="27">
        <v>13235</v>
      </c>
      <c r="C52" s="29">
        <v>14617</v>
      </c>
      <c r="D52" s="29">
        <v>14267</v>
      </c>
      <c r="E52" s="160">
        <f t="shared" si="2"/>
        <v>5.7657210566218302E-3</v>
      </c>
      <c r="F52" s="158">
        <f t="shared" si="3"/>
        <v>-2.3944721899158514E-2</v>
      </c>
      <c r="G52" s="121">
        <f t="shared" si="4"/>
        <v>-1.3375431548745041E-4</v>
      </c>
      <c r="H52" s="122">
        <f t="shared" si="0"/>
        <v>7.7975066112580274E-2</v>
      </c>
      <c r="I52" s="121">
        <f t="shared" si="1"/>
        <v>4.306997075665842E-4</v>
      </c>
      <c r="K52" s="49"/>
    </row>
    <row r="53" spans="1:14" x14ac:dyDescent="0.25">
      <c r="A53" s="11" t="s">
        <v>16</v>
      </c>
      <c r="B53" s="27">
        <v>3635</v>
      </c>
      <c r="C53" s="29">
        <v>4132</v>
      </c>
      <c r="D53" s="29">
        <v>3883</v>
      </c>
      <c r="E53" s="160">
        <f t="shared" si="2"/>
        <v>1.5692363400057871E-3</v>
      </c>
      <c r="F53" s="158">
        <f t="shared" si="3"/>
        <v>-6.026137463697967E-2</v>
      </c>
      <c r="G53" s="121">
        <f t="shared" si="4"/>
        <v>-9.5156641589643292E-5</v>
      </c>
      <c r="H53" s="122">
        <f t="shared" si="0"/>
        <v>6.822558459422283E-2</v>
      </c>
      <c r="I53" s="121">
        <f t="shared" si="1"/>
        <v>1.0350148011290008E-4</v>
      </c>
      <c r="K53" s="49"/>
    </row>
    <row r="54" spans="1:14" x14ac:dyDescent="0.25">
      <c r="A54" s="11" t="s">
        <v>65</v>
      </c>
      <c r="B54" s="27">
        <v>3504</v>
      </c>
      <c r="C54" s="29">
        <v>3798</v>
      </c>
      <c r="D54" s="29">
        <v>3662</v>
      </c>
      <c r="E54" s="160">
        <f t="shared" si="2"/>
        <v>1.4799236356170982E-3</v>
      </c>
      <c r="F54" s="158">
        <f t="shared" si="3"/>
        <v>-3.5808320168509739E-2</v>
      </c>
      <c r="G54" s="121">
        <f t="shared" si="4"/>
        <v>-5.1973105446552157E-5</v>
      </c>
      <c r="H54" s="122">
        <f t="shared" si="0"/>
        <v>4.509132420091324E-2</v>
      </c>
      <c r="I54" s="121">
        <f t="shared" si="1"/>
        <v>6.5940459104186345E-5</v>
      </c>
      <c r="K54" s="49"/>
    </row>
    <row r="55" spans="1:14" x14ac:dyDescent="0.25">
      <c r="A55" s="11" t="s">
        <v>67</v>
      </c>
      <c r="B55" s="27">
        <v>999</v>
      </c>
      <c r="C55" s="29">
        <v>900</v>
      </c>
      <c r="D55" s="29">
        <v>871</v>
      </c>
      <c r="E55" s="160">
        <f t="shared" si="2"/>
        <v>3.5199712906130325E-4</v>
      </c>
      <c r="F55" s="158">
        <f t="shared" si="3"/>
        <v>-3.2222222222222222E-2</v>
      </c>
      <c r="G55" s="121">
        <f t="shared" si="4"/>
        <v>-1.1082500426103034E-5</v>
      </c>
      <c r="H55" s="122">
        <f t="shared" si="0"/>
        <v>-0.12812812812812813</v>
      </c>
      <c r="I55" s="121">
        <f t="shared" si="1"/>
        <v>-5.3420118767948432E-5</v>
      </c>
      <c r="K55" s="49"/>
    </row>
    <row r="56" spans="1:14" x14ac:dyDescent="0.25">
      <c r="A56" s="11" t="s">
        <v>66</v>
      </c>
      <c r="B56" s="27">
        <v>831</v>
      </c>
      <c r="C56" s="29">
        <v>737</v>
      </c>
      <c r="D56" s="29">
        <v>687</v>
      </c>
      <c r="E56" s="160">
        <f t="shared" si="2"/>
        <v>2.776372303847478E-4</v>
      </c>
      <c r="F56" s="158">
        <f t="shared" si="3"/>
        <v>-6.7842605156037988E-2</v>
      </c>
      <c r="G56" s="121">
        <f t="shared" si="4"/>
        <v>-1.9107759355350059E-5</v>
      </c>
      <c r="H56" s="122">
        <f t="shared" si="0"/>
        <v>-0.17328519855595667</v>
      </c>
      <c r="I56" s="121">
        <f t="shared" si="1"/>
        <v>-6.0097633613941985E-5</v>
      </c>
      <c r="K56" s="49"/>
    </row>
    <row r="57" spans="1:14" x14ac:dyDescent="0.25">
      <c r="A57" s="11" t="s">
        <v>68</v>
      </c>
      <c r="B57" s="27">
        <v>0</v>
      </c>
      <c r="C57" s="29">
        <v>0</v>
      </c>
      <c r="D57" s="29">
        <v>0</v>
      </c>
      <c r="E57" s="160">
        <f t="shared" si="2"/>
        <v>0</v>
      </c>
      <c r="F57" s="158">
        <v>0</v>
      </c>
      <c r="G57" s="121">
        <f t="shared" si="4"/>
        <v>0</v>
      </c>
      <c r="H57" s="122">
        <v>0</v>
      </c>
      <c r="I57" s="121">
        <f t="shared" si="1"/>
        <v>0</v>
      </c>
      <c r="K57" s="49"/>
    </row>
    <row r="58" spans="1:14" x14ac:dyDescent="0.25">
      <c r="A58" s="83" t="s">
        <v>20</v>
      </c>
      <c r="B58" s="42">
        <v>2396101</v>
      </c>
      <c r="C58" s="43">
        <v>2616738</v>
      </c>
      <c r="D58" s="43">
        <v>2474452</v>
      </c>
      <c r="E58" s="161">
        <v>1</v>
      </c>
      <c r="F58" s="159">
        <f>(D58-C58)/C58</f>
        <v>-5.4375332952706766E-2</v>
      </c>
      <c r="G58" s="123">
        <f t="shared" si="4"/>
        <v>-5.4375332952706766E-2</v>
      </c>
      <c r="H58" s="124">
        <f>(D58-B58)/B58</f>
        <v>3.2699372856152556E-2</v>
      </c>
      <c r="I58" s="123">
        <f t="shared" si="1"/>
        <v>3.2699372856152556E-2</v>
      </c>
      <c r="J58" s="49"/>
    </row>
    <row r="59" spans="1:14" x14ac:dyDescent="0.25">
      <c r="A59" s="12"/>
      <c r="B59" s="13"/>
      <c r="C59" s="13"/>
      <c r="D59" s="13"/>
      <c r="E59" s="13"/>
      <c r="F59" s="14"/>
      <c r="G59" s="14"/>
      <c r="H59" s="14"/>
      <c r="I59" s="14"/>
      <c r="J59" s="14"/>
      <c r="K59" s="9"/>
    </row>
    <row r="61" spans="1:14" ht="14.4" customHeight="1" x14ac:dyDescent="0.25"/>
    <row r="62" spans="1:14" x14ac:dyDescent="0.25">
      <c r="A62" s="256" t="s">
        <v>55</v>
      </c>
      <c r="B62" s="256"/>
      <c r="C62" s="256"/>
      <c r="D62" s="256"/>
      <c r="E62" s="256"/>
      <c r="F62" s="256"/>
      <c r="G62" s="256"/>
      <c r="H62" s="256"/>
      <c r="I62" s="256"/>
      <c r="J62" s="256"/>
      <c r="K62" s="256"/>
      <c r="L62" s="256"/>
      <c r="M62" s="256"/>
      <c r="N62" s="256"/>
    </row>
    <row r="63" spans="1:14" x14ac:dyDescent="0.25">
      <c r="A63" s="9"/>
      <c r="B63" s="9"/>
      <c r="C63" s="9"/>
      <c r="D63" s="9"/>
      <c r="E63" s="9"/>
      <c r="F63" s="9"/>
      <c r="G63" s="9"/>
    </row>
    <row r="64" spans="1:14" x14ac:dyDescent="0.25">
      <c r="A64" s="9"/>
      <c r="B64" s="9"/>
      <c r="C64" s="9"/>
      <c r="D64" s="9"/>
      <c r="E64" s="9"/>
      <c r="F64" s="9"/>
      <c r="G64" s="9"/>
    </row>
    <row r="65" spans="1:6" x14ac:dyDescent="0.25">
      <c r="A65" s="48" t="s">
        <v>48</v>
      </c>
      <c r="B65" s="71" t="s">
        <v>1172</v>
      </c>
      <c r="C65" s="72" t="s">
        <v>1185</v>
      </c>
      <c r="D65" s="72" t="s">
        <v>1188</v>
      </c>
      <c r="E65" s="48" t="s">
        <v>49</v>
      </c>
      <c r="F65" s="67" t="s">
        <v>50</v>
      </c>
    </row>
    <row r="66" spans="1:6" x14ac:dyDescent="0.25">
      <c r="A66" s="23" t="e" vm="1">
        <v>#VALUE!</v>
      </c>
      <c r="B66" s="29">
        <v>4362</v>
      </c>
      <c r="C66" s="29">
        <v>4809</v>
      </c>
      <c r="D66" s="29">
        <v>4180</v>
      </c>
      <c r="E66" s="120">
        <f t="shared" ref="E66:E98" si="5">D66/C66-1</f>
        <v>-0.13079642337284259</v>
      </c>
      <c r="F66" s="125">
        <f t="shared" ref="F66:F98" si="6">D66/B66-1</f>
        <v>-4.1723979825768032E-2</v>
      </c>
    </row>
    <row r="67" spans="1:6" x14ac:dyDescent="0.25">
      <c r="A67" s="23" t="e" vm="2">
        <v>#VALUE!</v>
      </c>
      <c r="B67" s="29">
        <v>362043</v>
      </c>
      <c r="C67" s="29">
        <v>393867</v>
      </c>
      <c r="D67" s="29">
        <v>378587</v>
      </c>
      <c r="E67" s="120">
        <f t="shared" si="5"/>
        <v>-3.8794821602215923E-2</v>
      </c>
      <c r="F67" s="126">
        <f t="shared" si="6"/>
        <v>4.5696229453407566E-2</v>
      </c>
    </row>
    <row r="68" spans="1:6" x14ac:dyDescent="0.25">
      <c r="A68" s="23" t="e" vm="3">
        <v>#VALUE!</v>
      </c>
      <c r="B68" s="29">
        <v>10513</v>
      </c>
      <c r="C68" s="29">
        <v>12648</v>
      </c>
      <c r="D68" s="29">
        <v>11153</v>
      </c>
      <c r="E68" s="120">
        <f t="shared" si="5"/>
        <v>-0.11820050600885512</v>
      </c>
      <c r="F68" s="126">
        <f t="shared" si="6"/>
        <v>6.0877009416912431E-2</v>
      </c>
    </row>
    <row r="69" spans="1:6" x14ac:dyDescent="0.25">
      <c r="A69" s="23" t="e" vm="4">
        <v>#VALUE!</v>
      </c>
      <c r="B69" s="29">
        <v>5888</v>
      </c>
      <c r="C69" s="29">
        <v>7186</v>
      </c>
      <c r="D69" s="29">
        <v>5683</v>
      </c>
      <c r="E69" s="120">
        <f>D69/C69-1</f>
        <v>-0.20915669357083222</v>
      </c>
      <c r="F69" s="126">
        <f t="shared" si="6"/>
        <v>-3.4816576086956541E-2</v>
      </c>
    </row>
    <row r="70" spans="1:6" x14ac:dyDescent="0.25">
      <c r="A70" s="23" t="e" vm="5">
        <v>#VALUE!</v>
      </c>
      <c r="B70" s="29">
        <v>84296</v>
      </c>
      <c r="C70" s="29">
        <v>95541</v>
      </c>
      <c r="D70" s="29">
        <v>88031</v>
      </c>
      <c r="E70" s="120">
        <f t="shared" si="5"/>
        <v>-7.8604996807653205E-2</v>
      </c>
      <c r="F70" s="126">
        <f t="shared" si="6"/>
        <v>4.4308152225491115E-2</v>
      </c>
    </row>
    <row r="71" spans="1:6" x14ac:dyDescent="0.25">
      <c r="A71" s="23" t="e" vm="6">
        <v>#VALUE!</v>
      </c>
      <c r="B71" s="29">
        <v>707810</v>
      </c>
      <c r="C71" s="29">
        <v>756314</v>
      </c>
      <c r="D71" s="29">
        <v>727611</v>
      </c>
      <c r="E71" s="120">
        <f t="shared" si="5"/>
        <v>-3.7951168430043647E-2</v>
      </c>
      <c r="F71" s="126">
        <f t="shared" si="6"/>
        <v>2.7975021545330048E-2</v>
      </c>
    </row>
    <row r="72" spans="1:6" x14ac:dyDescent="0.25">
      <c r="A72" s="23" t="e" vm="7">
        <v>#VALUE!</v>
      </c>
      <c r="B72" s="29">
        <v>52070</v>
      </c>
      <c r="C72" s="29">
        <v>61942</v>
      </c>
      <c r="D72" s="29">
        <v>53187</v>
      </c>
      <c r="E72" s="120">
        <f t="shared" si="5"/>
        <v>-0.14134190048755291</v>
      </c>
      <c r="F72" s="126">
        <f t="shared" si="6"/>
        <v>2.1451891684271196E-2</v>
      </c>
    </row>
    <row r="73" spans="1:6" x14ac:dyDescent="0.25">
      <c r="A73" s="23" t="e" vm="8">
        <v>#VALUE!</v>
      </c>
      <c r="B73" s="29">
        <v>55422</v>
      </c>
      <c r="C73" s="29">
        <v>59103</v>
      </c>
      <c r="D73" s="29">
        <v>56242</v>
      </c>
      <c r="E73" s="120">
        <f t="shared" si="5"/>
        <v>-4.8407018256264478E-2</v>
      </c>
      <c r="F73" s="126">
        <f t="shared" si="6"/>
        <v>1.4795568546786431E-2</v>
      </c>
    </row>
    <row r="74" spans="1:6" x14ac:dyDescent="0.25">
      <c r="A74" s="23" t="e" vm="9">
        <v>#VALUE!</v>
      </c>
      <c r="B74" s="29">
        <v>48815</v>
      </c>
      <c r="C74" s="29">
        <v>51503</v>
      </c>
      <c r="D74" s="29">
        <v>50076</v>
      </c>
      <c r="E74" s="120">
        <f t="shared" si="5"/>
        <v>-2.7707123856862692E-2</v>
      </c>
      <c r="F74" s="126">
        <f t="shared" si="6"/>
        <v>2.5832223701730994E-2</v>
      </c>
    </row>
    <row r="75" spans="1:6" x14ac:dyDescent="0.25">
      <c r="A75" s="23" t="e" vm="10">
        <v>#VALUE!</v>
      </c>
      <c r="B75" s="29">
        <v>14033</v>
      </c>
      <c r="C75" s="29">
        <v>15208</v>
      </c>
      <c r="D75" s="29">
        <v>14086</v>
      </c>
      <c r="E75" s="120">
        <f t="shared" si="5"/>
        <v>-7.3776959495002625E-2</v>
      </c>
      <c r="F75" s="126">
        <f t="shared" si="6"/>
        <v>3.7768118007552864E-3</v>
      </c>
    </row>
    <row r="76" spans="1:6" x14ac:dyDescent="0.25">
      <c r="A76" s="23" t="e" vm="11">
        <v>#VALUE!</v>
      </c>
      <c r="B76" s="29">
        <v>23460</v>
      </c>
      <c r="C76" s="29">
        <v>24117</v>
      </c>
      <c r="D76" s="29">
        <v>23027</v>
      </c>
      <c r="E76" s="120">
        <f t="shared" si="5"/>
        <v>-4.5196334535804628E-2</v>
      </c>
      <c r="F76" s="126">
        <f t="shared" si="6"/>
        <v>-1.8456947996589923E-2</v>
      </c>
    </row>
    <row r="77" spans="1:6" x14ac:dyDescent="0.25">
      <c r="A77" s="23" t="e" vm="12">
        <v>#VALUE!</v>
      </c>
      <c r="B77" s="29">
        <v>37284</v>
      </c>
      <c r="C77" s="29">
        <v>42850</v>
      </c>
      <c r="D77" s="29">
        <v>40346</v>
      </c>
      <c r="E77" s="120">
        <f t="shared" si="5"/>
        <v>-5.8436406067677971E-2</v>
      </c>
      <c r="F77" s="126">
        <f t="shared" si="6"/>
        <v>8.2126381289561179E-2</v>
      </c>
    </row>
    <row r="78" spans="1:6" x14ac:dyDescent="0.25">
      <c r="A78" s="23" t="e" vm="13">
        <v>#VALUE!</v>
      </c>
      <c r="B78" s="29">
        <v>33218</v>
      </c>
      <c r="C78" s="29">
        <v>37384</v>
      </c>
      <c r="D78" s="29">
        <v>34234</v>
      </c>
      <c r="E78" s="120">
        <f t="shared" si="5"/>
        <v>-8.4260646265782113E-2</v>
      </c>
      <c r="F78" s="126">
        <f t="shared" si="6"/>
        <v>3.0585826961285978E-2</v>
      </c>
    </row>
    <row r="79" spans="1:6" x14ac:dyDescent="0.25">
      <c r="A79" s="23" t="e" vm="14">
        <v>#VALUE!</v>
      </c>
      <c r="B79" s="29">
        <v>13066</v>
      </c>
      <c r="C79" s="29">
        <v>15748</v>
      </c>
      <c r="D79" s="29">
        <v>12550</v>
      </c>
      <c r="E79" s="120">
        <f t="shared" si="5"/>
        <v>-0.20307340614681224</v>
      </c>
      <c r="F79" s="126">
        <f t="shared" si="6"/>
        <v>-3.9491810806673855E-2</v>
      </c>
    </row>
    <row r="80" spans="1:6" x14ac:dyDescent="0.25">
      <c r="A80" s="23" t="e" vm="15">
        <v>#VALUE!</v>
      </c>
      <c r="B80" s="29">
        <v>32696</v>
      </c>
      <c r="C80" s="29">
        <v>37601</v>
      </c>
      <c r="D80" s="29">
        <v>33616</v>
      </c>
      <c r="E80" s="120">
        <f t="shared" si="5"/>
        <v>-0.10598122390361964</v>
      </c>
      <c r="F80" s="126">
        <f t="shared" si="6"/>
        <v>2.8137998531930553E-2</v>
      </c>
    </row>
    <row r="81" spans="1:6" x14ac:dyDescent="0.25">
      <c r="A81" s="23" t="e" vm="16">
        <v>#VALUE!</v>
      </c>
      <c r="B81" s="29">
        <v>129029</v>
      </c>
      <c r="C81" s="29">
        <v>143072</v>
      </c>
      <c r="D81" s="29">
        <v>137433</v>
      </c>
      <c r="E81" s="120">
        <f t="shared" si="5"/>
        <v>-3.9413721762469267E-2</v>
      </c>
      <c r="F81" s="126">
        <f t="shared" si="6"/>
        <v>6.5132644599276146E-2</v>
      </c>
    </row>
    <row r="82" spans="1:6" x14ac:dyDescent="0.25">
      <c r="A82" s="23" t="e" vm="17">
        <v>#VALUE!</v>
      </c>
      <c r="B82" s="29">
        <v>2181</v>
      </c>
      <c r="C82" s="29">
        <v>2427</v>
      </c>
      <c r="D82" s="29">
        <v>2159</v>
      </c>
      <c r="E82" s="120">
        <f t="shared" si="5"/>
        <v>-0.11042439225381129</v>
      </c>
      <c r="F82" s="126">
        <f t="shared" si="6"/>
        <v>-1.0087116001833984E-2</v>
      </c>
    </row>
    <row r="83" spans="1:6" x14ac:dyDescent="0.25">
      <c r="A83" s="23" t="e" vm="18">
        <v>#VALUE!</v>
      </c>
      <c r="B83" s="29">
        <v>4771</v>
      </c>
      <c r="C83" s="29">
        <v>4879</v>
      </c>
      <c r="D83" s="29">
        <v>4600</v>
      </c>
      <c r="E83" s="120">
        <f>D83/C83-1</f>
        <v>-5.7183849149415877E-2</v>
      </c>
      <c r="F83" s="126">
        <f t="shared" si="6"/>
        <v>-3.5841542653531788E-2</v>
      </c>
    </row>
    <row r="84" spans="1:6" x14ac:dyDescent="0.25">
      <c r="A84" s="23" t="e" vm="19">
        <v>#VALUE!</v>
      </c>
      <c r="B84" s="29">
        <v>44411</v>
      </c>
      <c r="C84" s="29">
        <v>46642</v>
      </c>
      <c r="D84" s="29">
        <v>44188</v>
      </c>
      <c r="E84" s="120">
        <f t="shared" si="5"/>
        <v>-5.2613524291411196E-2</v>
      </c>
      <c r="F84" s="126">
        <f t="shared" si="6"/>
        <v>-5.0212785120803405E-3</v>
      </c>
    </row>
    <row r="85" spans="1:6" x14ac:dyDescent="0.25">
      <c r="A85" s="23" t="e" vm="20">
        <v>#VALUE!</v>
      </c>
      <c r="B85" s="29">
        <v>25990</v>
      </c>
      <c r="C85" s="29">
        <v>33159</v>
      </c>
      <c r="D85" s="29">
        <v>22346</v>
      </c>
      <c r="E85" s="120">
        <f t="shared" si="5"/>
        <v>-0.32609547935703731</v>
      </c>
      <c r="F85" s="126">
        <f t="shared" si="6"/>
        <v>-0.14020777222008463</v>
      </c>
    </row>
    <row r="86" spans="1:6" x14ac:dyDescent="0.25">
      <c r="A86" s="23" t="e" vm="21">
        <v>#VALUE!</v>
      </c>
      <c r="B86" s="29">
        <v>31035</v>
      </c>
      <c r="C86" s="29">
        <v>37945</v>
      </c>
      <c r="D86" s="29">
        <v>31557</v>
      </c>
      <c r="E86" s="120">
        <f t="shared" si="5"/>
        <v>-0.16834892607721708</v>
      </c>
      <c r="F86" s="126">
        <f t="shared" si="6"/>
        <v>1.6819719671338884E-2</v>
      </c>
    </row>
    <row r="87" spans="1:6" x14ac:dyDescent="0.25">
      <c r="A87" s="23" t="e" vm="22">
        <v>#VALUE!</v>
      </c>
      <c r="B87" s="29">
        <v>47657</v>
      </c>
      <c r="C87" s="29">
        <v>52251</v>
      </c>
      <c r="D87" s="29">
        <v>49499</v>
      </c>
      <c r="E87" s="120">
        <f t="shared" si="5"/>
        <v>-5.2668848443092053E-2</v>
      </c>
      <c r="F87" s="126">
        <f t="shared" si="6"/>
        <v>3.8651194997586957E-2</v>
      </c>
    </row>
    <row r="88" spans="1:6" x14ac:dyDescent="0.25">
      <c r="A88" s="23" t="e" vm="23">
        <v>#VALUE!</v>
      </c>
      <c r="B88" s="29">
        <v>49522</v>
      </c>
      <c r="C88" s="29">
        <v>55655</v>
      </c>
      <c r="D88" s="29">
        <v>51626</v>
      </c>
      <c r="E88" s="120">
        <f t="shared" si="5"/>
        <v>-7.2392417572545109E-2</v>
      </c>
      <c r="F88" s="126">
        <f t="shared" si="6"/>
        <v>4.2486167763822191E-2</v>
      </c>
    </row>
    <row r="89" spans="1:6" x14ac:dyDescent="0.25">
      <c r="A89" s="23" t="e" vm="24">
        <v>#VALUE!</v>
      </c>
      <c r="B89" s="29">
        <v>51216</v>
      </c>
      <c r="C89" s="29">
        <v>57575</v>
      </c>
      <c r="D89" s="29">
        <v>54623</v>
      </c>
      <c r="E89" s="120">
        <f t="shared" si="5"/>
        <v>-5.1272253582283933E-2</v>
      </c>
      <c r="F89" s="126">
        <f t="shared" si="6"/>
        <v>6.6522180568572287E-2</v>
      </c>
    </row>
    <row r="90" spans="1:6" x14ac:dyDescent="0.25">
      <c r="A90" s="23" t="e" vm="25">
        <v>#VALUE!</v>
      </c>
      <c r="B90" s="29">
        <v>13202</v>
      </c>
      <c r="C90" s="29">
        <v>14540</v>
      </c>
      <c r="D90" s="29">
        <v>13531</v>
      </c>
      <c r="E90" s="120">
        <f t="shared" si="5"/>
        <v>-6.9394773039889945E-2</v>
      </c>
      <c r="F90" s="126">
        <f t="shared" si="6"/>
        <v>2.4920466595970359E-2</v>
      </c>
    </row>
    <row r="91" spans="1:6" x14ac:dyDescent="0.25">
      <c r="A91" s="23" t="e" vm="26">
        <v>#VALUE!</v>
      </c>
      <c r="B91" s="29">
        <v>32794</v>
      </c>
      <c r="C91" s="29">
        <v>36056</v>
      </c>
      <c r="D91" s="29">
        <v>34961</v>
      </c>
      <c r="E91" s="120">
        <f t="shared" si="5"/>
        <v>-3.036942533836251E-2</v>
      </c>
      <c r="F91" s="126">
        <f t="shared" si="6"/>
        <v>6.6079160822101635E-2</v>
      </c>
    </row>
    <row r="92" spans="1:6" x14ac:dyDescent="0.25">
      <c r="A92" s="23" t="e" vm="27">
        <v>#VALUE!</v>
      </c>
      <c r="B92" s="29">
        <v>58747</v>
      </c>
      <c r="C92" s="29">
        <v>63157</v>
      </c>
      <c r="D92" s="29">
        <v>60870</v>
      </c>
      <c r="E92" s="120">
        <f t="shared" si="5"/>
        <v>-3.6211346327406302E-2</v>
      </c>
      <c r="F92" s="126">
        <f t="shared" si="6"/>
        <v>3.6138015558241365E-2</v>
      </c>
    </row>
    <row r="93" spans="1:6" x14ac:dyDescent="0.25">
      <c r="A93" s="23" t="e" vm="28">
        <v>#VALUE!</v>
      </c>
      <c r="B93" s="29">
        <v>117777</v>
      </c>
      <c r="C93" s="29">
        <v>126812</v>
      </c>
      <c r="D93" s="29">
        <v>122661</v>
      </c>
      <c r="E93" s="120">
        <f t="shared" si="5"/>
        <v>-3.2733495252815215E-2</v>
      </c>
      <c r="F93" s="126">
        <f t="shared" si="6"/>
        <v>4.1468198374895016E-2</v>
      </c>
    </row>
    <row r="94" spans="1:6" x14ac:dyDescent="0.25">
      <c r="A94" s="23" t="e" vm="29">
        <v>#VALUE!</v>
      </c>
      <c r="B94" s="29">
        <v>16939</v>
      </c>
      <c r="C94" s="29">
        <v>19324</v>
      </c>
      <c r="D94" s="29">
        <v>16467</v>
      </c>
      <c r="E94" s="120">
        <f t="shared" si="5"/>
        <v>-0.14784723659697785</v>
      </c>
      <c r="F94" s="126">
        <f t="shared" si="6"/>
        <v>-2.7864690949878979E-2</v>
      </c>
    </row>
    <row r="95" spans="1:6" x14ac:dyDescent="0.25">
      <c r="A95" s="23" t="e" vm="30">
        <v>#VALUE!</v>
      </c>
      <c r="B95" s="29">
        <v>54404</v>
      </c>
      <c r="C95" s="29">
        <v>58327</v>
      </c>
      <c r="D95" s="29">
        <v>55167</v>
      </c>
      <c r="E95" s="120">
        <f t="shared" si="5"/>
        <v>-5.4177310679445201E-2</v>
      </c>
      <c r="F95" s="126">
        <f t="shared" si="6"/>
        <v>1.4024704065877414E-2</v>
      </c>
    </row>
    <row r="96" spans="1:6" x14ac:dyDescent="0.25">
      <c r="A96" s="23" t="e" vm="31">
        <v>#VALUE!</v>
      </c>
      <c r="B96" s="29">
        <v>226227</v>
      </c>
      <c r="C96" s="29">
        <v>243460</v>
      </c>
      <c r="D96" s="29">
        <v>234930</v>
      </c>
      <c r="E96" s="120">
        <f t="shared" si="5"/>
        <v>-3.5036556313152056E-2</v>
      </c>
      <c r="F96" s="126">
        <f t="shared" si="6"/>
        <v>3.8470209126231669E-2</v>
      </c>
    </row>
    <row r="97" spans="1:14" x14ac:dyDescent="0.25">
      <c r="A97" s="23" t="e" vm="32">
        <v>#VALUE!</v>
      </c>
      <c r="B97" s="29">
        <v>2085</v>
      </c>
      <c r="C97" s="29">
        <v>2207</v>
      </c>
      <c r="D97" s="29">
        <v>2028</v>
      </c>
      <c r="E97" s="120">
        <f t="shared" si="5"/>
        <v>-8.1105573176257328E-2</v>
      </c>
      <c r="F97" s="126">
        <f t="shared" si="6"/>
        <v>-2.7338129496402908E-2</v>
      </c>
    </row>
    <row r="98" spans="1:14" x14ac:dyDescent="0.25">
      <c r="A98" s="23" t="e" vm="33">
        <v>#VALUE!</v>
      </c>
      <c r="B98" s="29">
        <v>3138</v>
      </c>
      <c r="C98" s="29">
        <v>3429</v>
      </c>
      <c r="D98" s="29">
        <v>3197</v>
      </c>
      <c r="E98" s="120">
        <f t="shared" si="5"/>
        <v>-6.7658209390492829E-2</v>
      </c>
      <c r="F98" s="126">
        <f t="shared" si="6"/>
        <v>1.8801784576163216E-2</v>
      </c>
    </row>
    <row r="99" spans="1:14" x14ac:dyDescent="0.25">
      <c r="A99" s="23" t="s">
        <v>51</v>
      </c>
      <c r="B99" s="29">
        <v>0</v>
      </c>
      <c r="C99" s="29">
        <v>0</v>
      </c>
      <c r="D99" s="29">
        <v>0</v>
      </c>
      <c r="E99" s="120">
        <v>0</v>
      </c>
      <c r="F99" s="127">
        <v>0</v>
      </c>
      <c r="H99" s="141"/>
    </row>
    <row r="100" spans="1:14" x14ac:dyDescent="0.25">
      <c r="A100" s="47" t="s">
        <v>8</v>
      </c>
      <c r="B100" s="43">
        <v>2396101</v>
      </c>
      <c r="C100" s="43">
        <v>2616738</v>
      </c>
      <c r="D100" s="43">
        <v>2474452</v>
      </c>
      <c r="E100" s="128">
        <f>D100/C100-1</f>
        <v>-5.4375332952706801E-2</v>
      </c>
      <c r="F100" s="128">
        <f>D100/B100-1</f>
        <v>3.2699372856152653E-2</v>
      </c>
    </row>
    <row r="105" spans="1:14" x14ac:dyDescent="0.25">
      <c r="A105" s="256" t="s">
        <v>88</v>
      </c>
      <c r="B105" s="256"/>
      <c r="C105" s="256"/>
      <c r="D105" s="256"/>
      <c r="E105" s="256"/>
      <c r="F105" s="256"/>
      <c r="G105" s="256"/>
      <c r="H105" s="256"/>
      <c r="I105" s="256"/>
      <c r="J105" s="256"/>
      <c r="K105" s="256"/>
      <c r="L105" s="256"/>
      <c r="M105" s="256"/>
      <c r="N105" s="256"/>
    </row>
    <row r="107" spans="1:14" ht="14.25" customHeight="1" x14ac:dyDescent="0.25">
      <c r="A107" s="242" t="s">
        <v>87</v>
      </c>
      <c r="B107" s="260" t="str">
        <f>B65</f>
        <v>dic-24</v>
      </c>
      <c r="C107" s="261"/>
      <c r="D107" s="262"/>
      <c r="E107" s="260" t="str">
        <f>D65</f>
        <v>dic-25</v>
      </c>
      <c r="F107" s="261"/>
      <c r="G107" s="262"/>
      <c r="H107" s="238" t="str">
        <f>"Mujeres por cada 100 hombres "&amp;B107</f>
        <v>Mujeres por cada 100 hombres dic-24</v>
      </c>
      <c r="I107" s="240" t="str">
        <f>"Mujeres por cada 100 hombres "&amp;E107</f>
        <v>Mujeres por cada 100 hombres dic-25</v>
      </c>
    </row>
    <row r="108" spans="1:14" ht="32.25" customHeight="1" x14ac:dyDescent="0.25">
      <c r="A108" s="243"/>
      <c r="B108" s="129" t="s">
        <v>84</v>
      </c>
      <c r="C108" s="130" t="s">
        <v>85</v>
      </c>
      <c r="D108" s="131" t="s">
        <v>86</v>
      </c>
      <c r="E108" s="129" t="s">
        <v>84</v>
      </c>
      <c r="F108" s="130" t="s">
        <v>85</v>
      </c>
      <c r="G108" s="131" t="s">
        <v>86</v>
      </c>
      <c r="H108" s="239"/>
      <c r="I108" s="241"/>
    </row>
    <row r="109" spans="1:14" x14ac:dyDescent="0.25">
      <c r="A109" s="165" t="s">
        <v>69</v>
      </c>
      <c r="B109" s="39">
        <v>3149</v>
      </c>
      <c r="C109" s="40">
        <v>2646</v>
      </c>
      <c r="D109" s="41">
        <v>0</v>
      </c>
      <c r="E109" s="39">
        <v>3369</v>
      </c>
      <c r="F109" s="40">
        <v>2710</v>
      </c>
      <c r="G109" s="41">
        <v>0</v>
      </c>
      <c r="H109" s="134">
        <f t="shared" ref="H109:H125" si="7">C109/B109*100</f>
        <v>84.026675134963483</v>
      </c>
      <c r="I109" s="135">
        <f t="shared" ref="I109:I125" si="8">F109/E109*100</f>
        <v>80.439299495399226</v>
      </c>
    </row>
    <row r="110" spans="1:14" x14ac:dyDescent="0.25">
      <c r="A110" s="166" t="s">
        <v>70</v>
      </c>
      <c r="B110" s="27">
        <v>39721</v>
      </c>
      <c r="C110" s="29">
        <v>48768</v>
      </c>
      <c r="D110" s="30">
        <v>0</v>
      </c>
      <c r="E110" s="27">
        <v>41214</v>
      </c>
      <c r="F110" s="29">
        <v>48818</v>
      </c>
      <c r="G110" s="30">
        <v>0</v>
      </c>
      <c r="H110" s="134">
        <f t="shared" si="7"/>
        <v>122.77636514689962</v>
      </c>
      <c r="I110" s="135">
        <f t="shared" si="8"/>
        <v>118.45004124811958</v>
      </c>
    </row>
    <row r="111" spans="1:14" x14ac:dyDescent="0.25">
      <c r="A111" s="166" t="s">
        <v>71</v>
      </c>
      <c r="B111" s="27">
        <v>98430</v>
      </c>
      <c r="C111" s="29">
        <v>127389</v>
      </c>
      <c r="D111" s="30">
        <v>0</v>
      </c>
      <c r="E111" s="27">
        <v>100980</v>
      </c>
      <c r="F111" s="29">
        <v>130100</v>
      </c>
      <c r="G111" s="30">
        <v>0</v>
      </c>
      <c r="H111" s="134">
        <f t="shared" si="7"/>
        <v>129.42090825967693</v>
      </c>
      <c r="I111" s="135">
        <f t="shared" si="8"/>
        <v>128.83739354327591</v>
      </c>
    </row>
    <row r="112" spans="1:14" x14ac:dyDescent="0.25">
      <c r="A112" s="166" t="s">
        <v>72</v>
      </c>
      <c r="B112" s="27">
        <v>127037</v>
      </c>
      <c r="C112" s="29">
        <v>148643</v>
      </c>
      <c r="D112" s="30">
        <v>0</v>
      </c>
      <c r="E112" s="27">
        <v>132675</v>
      </c>
      <c r="F112" s="29">
        <v>155147</v>
      </c>
      <c r="G112" s="30">
        <v>0</v>
      </c>
      <c r="H112" s="134">
        <f t="shared" si="7"/>
        <v>117.00764344246164</v>
      </c>
      <c r="I112" s="135">
        <f t="shared" si="8"/>
        <v>116.9376295458828</v>
      </c>
    </row>
    <row r="113" spans="1:9" x14ac:dyDescent="0.25">
      <c r="A113" s="166" t="s">
        <v>73</v>
      </c>
      <c r="B113" s="27">
        <v>130152</v>
      </c>
      <c r="C113" s="29">
        <v>142123</v>
      </c>
      <c r="D113" s="30">
        <v>0</v>
      </c>
      <c r="E113" s="27">
        <v>135848</v>
      </c>
      <c r="F113" s="29">
        <v>149220</v>
      </c>
      <c r="G113" s="30">
        <v>0</v>
      </c>
      <c r="H113" s="134">
        <f t="shared" si="7"/>
        <v>109.19770729608457</v>
      </c>
      <c r="I113" s="135">
        <f t="shared" si="8"/>
        <v>109.84335433720041</v>
      </c>
    </row>
    <row r="114" spans="1:9" x14ac:dyDescent="0.25">
      <c r="A114" s="166" t="s">
        <v>74</v>
      </c>
      <c r="B114" s="27">
        <v>134857</v>
      </c>
      <c r="C114" s="29">
        <v>138720</v>
      </c>
      <c r="D114" s="30">
        <v>0</v>
      </c>
      <c r="E114" s="27">
        <v>138218</v>
      </c>
      <c r="F114" s="29">
        <v>142956</v>
      </c>
      <c r="G114" s="30">
        <v>0</v>
      </c>
      <c r="H114" s="134">
        <f t="shared" si="7"/>
        <v>102.86451574630905</v>
      </c>
      <c r="I114" s="135">
        <f t="shared" si="8"/>
        <v>103.4279182161513</v>
      </c>
    </row>
    <row r="115" spans="1:9" x14ac:dyDescent="0.25">
      <c r="A115" s="166" t="s">
        <v>75</v>
      </c>
      <c r="B115" s="27">
        <v>127721</v>
      </c>
      <c r="C115" s="29">
        <v>122479</v>
      </c>
      <c r="D115" s="30">
        <v>0</v>
      </c>
      <c r="E115" s="27">
        <v>134885</v>
      </c>
      <c r="F115" s="29">
        <v>130926</v>
      </c>
      <c r="G115" s="30">
        <v>0</v>
      </c>
      <c r="H115" s="134">
        <f t="shared" si="7"/>
        <v>95.895741499048697</v>
      </c>
      <c r="I115" s="135">
        <f t="shared" si="8"/>
        <v>97.064907143121914</v>
      </c>
    </row>
    <row r="116" spans="1:9" x14ac:dyDescent="0.25">
      <c r="A116" s="166" t="s">
        <v>76</v>
      </c>
      <c r="B116" s="27">
        <v>114890</v>
      </c>
      <c r="C116" s="29">
        <v>104095</v>
      </c>
      <c r="D116" s="30">
        <v>0</v>
      </c>
      <c r="E116" s="27">
        <v>117256</v>
      </c>
      <c r="F116" s="29">
        <v>108295</v>
      </c>
      <c r="G116" s="30">
        <v>0</v>
      </c>
      <c r="H116" s="134">
        <f t="shared" si="7"/>
        <v>90.604056053616503</v>
      </c>
      <c r="I116" s="135">
        <f t="shared" si="8"/>
        <v>92.357747151531683</v>
      </c>
    </row>
    <row r="117" spans="1:9" x14ac:dyDescent="0.25">
      <c r="A117" s="166" t="s">
        <v>77</v>
      </c>
      <c r="B117" s="27">
        <v>119921</v>
      </c>
      <c r="C117" s="29">
        <v>100222</v>
      </c>
      <c r="D117" s="30">
        <v>0</v>
      </c>
      <c r="E117" s="27">
        <v>120747</v>
      </c>
      <c r="F117" s="29">
        <v>100978</v>
      </c>
      <c r="G117" s="30">
        <v>0</v>
      </c>
      <c r="H117" s="134">
        <f t="shared" si="7"/>
        <v>83.573352457034218</v>
      </c>
      <c r="I117" s="135">
        <f t="shared" si="8"/>
        <v>83.627750585935871</v>
      </c>
    </row>
    <row r="118" spans="1:9" x14ac:dyDescent="0.25">
      <c r="A118" s="166" t="s">
        <v>78</v>
      </c>
      <c r="B118" s="27">
        <v>111332</v>
      </c>
      <c r="C118" s="29">
        <v>83912</v>
      </c>
      <c r="D118" s="30">
        <v>0</v>
      </c>
      <c r="E118" s="27">
        <v>112828</v>
      </c>
      <c r="F118" s="29">
        <v>83778</v>
      </c>
      <c r="G118" s="30">
        <v>0</v>
      </c>
      <c r="H118" s="134">
        <f t="shared" si="7"/>
        <v>75.370962526497323</v>
      </c>
      <c r="I118" s="135">
        <f t="shared" si="8"/>
        <v>74.252845038465637</v>
      </c>
    </row>
    <row r="119" spans="1:9" x14ac:dyDescent="0.25">
      <c r="A119" s="166" t="s">
        <v>79</v>
      </c>
      <c r="B119" s="27">
        <v>72270</v>
      </c>
      <c r="C119" s="29">
        <v>64800</v>
      </c>
      <c r="D119" s="30">
        <v>0</v>
      </c>
      <c r="E119" s="27">
        <v>74517</v>
      </c>
      <c r="F119" s="29">
        <v>66124</v>
      </c>
      <c r="G119" s="30">
        <v>0</v>
      </c>
      <c r="H119" s="134">
        <f t="shared" si="7"/>
        <v>89.663760896637612</v>
      </c>
      <c r="I119" s="135">
        <f t="shared" si="8"/>
        <v>88.736798314478577</v>
      </c>
    </row>
    <row r="120" spans="1:9" x14ac:dyDescent="0.25">
      <c r="A120" s="166" t="s">
        <v>80</v>
      </c>
      <c r="B120" s="27">
        <v>44003</v>
      </c>
      <c r="C120" s="29">
        <v>46622</v>
      </c>
      <c r="D120" s="30">
        <v>0</v>
      </c>
      <c r="E120" s="27">
        <v>46499</v>
      </c>
      <c r="F120" s="29">
        <v>48510</v>
      </c>
      <c r="G120" s="30">
        <v>0</v>
      </c>
      <c r="H120" s="134">
        <f t="shared" si="7"/>
        <v>105.95186691816467</v>
      </c>
      <c r="I120" s="135">
        <f t="shared" si="8"/>
        <v>104.32482418976751</v>
      </c>
    </row>
    <row r="121" spans="1:9" x14ac:dyDescent="0.25">
      <c r="A121" s="166" t="s">
        <v>81</v>
      </c>
      <c r="B121" s="27">
        <v>24996</v>
      </c>
      <c r="C121" s="29">
        <v>34790</v>
      </c>
      <c r="D121" s="30">
        <v>0</v>
      </c>
      <c r="E121" s="27">
        <v>26374</v>
      </c>
      <c r="F121" s="29">
        <v>35620</v>
      </c>
      <c r="G121" s="30">
        <v>0</v>
      </c>
      <c r="H121" s="134">
        <f t="shared" si="7"/>
        <v>139.18226916306608</v>
      </c>
      <c r="I121" s="135">
        <f t="shared" si="8"/>
        <v>135.05725335557744</v>
      </c>
    </row>
    <row r="122" spans="1:9" x14ac:dyDescent="0.25">
      <c r="A122" s="166" t="s">
        <v>82</v>
      </c>
      <c r="B122" s="27">
        <v>13329</v>
      </c>
      <c r="C122" s="29">
        <v>24568</v>
      </c>
      <c r="D122" s="30">
        <v>0</v>
      </c>
      <c r="E122" s="27">
        <v>13984</v>
      </c>
      <c r="F122" s="29">
        <v>25146</v>
      </c>
      <c r="G122" s="30">
        <v>0</v>
      </c>
      <c r="H122" s="134">
        <f t="shared" si="7"/>
        <v>184.31990396878984</v>
      </c>
      <c r="I122" s="135">
        <f t="shared" si="8"/>
        <v>179.81979405034326</v>
      </c>
    </row>
    <row r="123" spans="1:9" x14ac:dyDescent="0.25">
      <c r="A123" s="64" t="s">
        <v>1166</v>
      </c>
      <c r="B123" s="27">
        <v>11516</v>
      </c>
      <c r="C123" s="29">
        <v>28650</v>
      </c>
      <c r="D123" s="30">
        <v>0</v>
      </c>
      <c r="E123" s="27">
        <v>12213</v>
      </c>
      <c r="F123" s="29">
        <v>29695</v>
      </c>
      <c r="G123" s="30">
        <v>0</v>
      </c>
      <c r="H123" s="134">
        <f t="shared" si="7"/>
        <v>248.78430010420286</v>
      </c>
      <c r="I123" s="135">
        <f t="shared" si="8"/>
        <v>243.14255301727664</v>
      </c>
    </row>
    <row r="124" spans="1:9" x14ac:dyDescent="0.25">
      <c r="A124" s="167" t="s">
        <v>83</v>
      </c>
      <c r="B124" s="28">
        <v>21</v>
      </c>
      <c r="C124" s="31">
        <v>4</v>
      </c>
      <c r="D124" s="32">
        <v>4325</v>
      </c>
      <c r="E124" s="28">
        <v>10</v>
      </c>
      <c r="F124" s="31">
        <v>7</v>
      </c>
      <c r="G124" s="32">
        <v>4805</v>
      </c>
      <c r="H124" s="136">
        <f t="shared" si="7"/>
        <v>19.047619047619047</v>
      </c>
      <c r="I124" s="137">
        <f t="shared" si="8"/>
        <v>70</v>
      </c>
    </row>
    <row r="125" spans="1:9" x14ac:dyDescent="0.25">
      <c r="A125" s="168" t="s">
        <v>8</v>
      </c>
      <c r="B125" s="138">
        <v>1173345</v>
      </c>
      <c r="C125" s="139">
        <v>1218431</v>
      </c>
      <c r="D125" s="140">
        <v>4325</v>
      </c>
      <c r="E125" s="138">
        <v>1211617</v>
      </c>
      <c r="F125" s="139">
        <v>1258030</v>
      </c>
      <c r="G125" s="140">
        <v>4805</v>
      </c>
      <c r="H125" s="136">
        <f t="shared" si="7"/>
        <v>103.84251861132063</v>
      </c>
      <c r="I125" s="137">
        <f t="shared" si="8"/>
        <v>103.83066596127324</v>
      </c>
    </row>
  </sheetData>
  <sortState xmlns:xlrd2="http://schemas.microsoft.com/office/spreadsheetml/2017/richdata2" ref="A66:D98">
    <sortCondition ref="A66:A98"/>
  </sortState>
  <mergeCells count="18">
    <mergeCell ref="A105:N105"/>
    <mergeCell ref="A62:N62"/>
    <mergeCell ref="D2:I4"/>
    <mergeCell ref="J2:K4"/>
    <mergeCell ref="A10:N10"/>
    <mergeCell ref="D5:K5"/>
    <mergeCell ref="A12:A13"/>
    <mergeCell ref="A32:N32"/>
    <mergeCell ref="B12:N12"/>
    <mergeCell ref="A19:A20"/>
    <mergeCell ref="B19:N19"/>
    <mergeCell ref="A26:A27"/>
    <mergeCell ref="B26:N26"/>
    <mergeCell ref="A107:A108"/>
    <mergeCell ref="B107:D107"/>
    <mergeCell ref="E107:G107"/>
    <mergeCell ref="H107:H108"/>
    <mergeCell ref="I107:I108"/>
  </mergeCells>
  <conditionalFormatting sqref="E36:E57">
    <cfRule type="colorScale" priority="4">
      <colorScale>
        <cfvo type="min"/>
        <cfvo type="max"/>
        <color rgb="FFFFFFFF"/>
        <color rgb="FF57BB8A"/>
      </colorScale>
    </cfRule>
  </conditionalFormatting>
  <conditionalFormatting sqref="F36:F58">
    <cfRule type="expression" dxfId="2" priority="2">
      <formula>F36&lt;0</formula>
    </cfRule>
  </conditionalFormatting>
  <conditionalFormatting sqref="G36:G57">
    <cfRule type="colorScale" priority="5">
      <colorScale>
        <cfvo type="formula" val="-0.005"/>
        <cfvo type="formula" val="0"/>
        <cfvo type="formula" val="0.005"/>
        <color rgb="FFE67C73"/>
        <color rgb="FFFFFFFF"/>
        <color rgb="FF57BB8A"/>
      </colorScale>
    </cfRule>
  </conditionalFormatting>
  <conditionalFormatting sqref="G59 I59">
    <cfRule type="expression" dxfId="1" priority="13">
      <formula>G59&lt;0</formula>
    </cfRule>
  </conditionalFormatting>
  <conditionalFormatting sqref="H36:H58">
    <cfRule type="expression" dxfId="0" priority="3">
      <formula>H36&lt;0</formula>
    </cfRule>
  </conditionalFormatting>
  <conditionalFormatting sqref="H109:I124">
    <cfRule type="colorScale" priority="1">
      <colorScale>
        <cfvo type="num" val="50"/>
        <cfvo type="max"/>
        <color rgb="FFFCFCFF"/>
        <color theme="9" tint="0.59999389629810485"/>
      </colorScale>
    </cfRule>
  </conditionalFormatting>
  <conditionalFormatting sqref="I36:I57">
    <cfRule type="colorScale" priority="6">
      <colorScale>
        <cfvo type="formula" val="-0.01"/>
        <cfvo type="formula" val="0"/>
        <cfvo type="formula" val="0.01"/>
        <color rgb="FFE67C73"/>
        <color rgb="FFFFFFFF"/>
        <color rgb="FF57BB8A"/>
      </colorScale>
    </cfRule>
  </conditionalFormatting>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67DB9-65E4-414E-9A91-45E09CE39C77}">
  <sheetPr codeName="Hoja4"/>
  <dimension ref="A1:O104"/>
  <sheetViews>
    <sheetView showGridLines="0" zoomScaleNormal="100" workbookViewId="0">
      <selection activeCell="A85" sqref="A85:H97"/>
    </sheetView>
  </sheetViews>
  <sheetFormatPr baseColWidth="10" defaultRowHeight="14.4" x14ac:dyDescent="0.3"/>
  <cols>
    <col min="1" max="1" width="26.5546875" customWidth="1"/>
    <col min="2" max="2" width="12" bestFit="1" customWidth="1"/>
    <col min="3" max="3" width="11.88671875" bestFit="1" customWidth="1"/>
    <col min="4" max="5" width="12" bestFit="1" customWidth="1"/>
    <col min="6" max="6" width="11.88671875" bestFit="1" customWidth="1"/>
    <col min="7" max="7" width="12" bestFit="1" customWidth="1"/>
    <col min="8" max="9" width="11.88671875" bestFit="1" customWidth="1"/>
    <col min="10" max="11" width="12" bestFit="1" customWidth="1"/>
    <col min="12" max="12" width="11.88671875" bestFit="1" customWidth="1"/>
    <col min="13" max="13" width="12" bestFit="1" customWidth="1"/>
    <col min="14" max="14" width="13" bestFit="1" customWidth="1"/>
  </cols>
  <sheetData>
    <row r="1" spans="1:15" ht="15" thickBot="1" x14ac:dyDescent="0.35"/>
    <row r="2" spans="1:15" ht="15" customHeight="1" x14ac:dyDescent="0.3">
      <c r="D2" s="250" t="s">
        <v>59</v>
      </c>
      <c r="E2" s="251"/>
      <c r="F2" s="251"/>
      <c r="G2" s="251"/>
      <c r="H2" s="251"/>
      <c r="I2" s="251"/>
      <c r="J2" s="221" t="s">
        <v>1189</v>
      </c>
      <c r="K2" s="222"/>
    </row>
    <row r="3" spans="1:15" ht="15" customHeight="1" x14ac:dyDescent="0.3">
      <c r="D3" s="252"/>
      <c r="E3" s="253"/>
      <c r="F3" s="253"/>
      <c r="G3" s="253"/>
      <c r="H3" s="253"/>
      <c r="I3" s="253"/>
      <c r="J3" s="223"/>
      <c r="K3" s="224"/>
    </row>
    <row r="4" spans="1:15" ht="15.75" customHeight="1" thickBot="1" x14ac:dyDescent="0.35">
      <c r="D4" s="254"/>
      <c r="E4" s="255"/>
      <c r="F4" s="255"/>
      <c r="G4" s="255"/>
      <c r="H4" s="255"/>
      <c r="I4" s="255"/>
      <c r="J4" s="225"/>
      <c r="K4" s="226"/>
    </row>
    <row r="5" spans="1:15" ht="15" thickBot="1" x14ac:dyDescent="0.35">
      <c r="D5" s="218" t="s">
        <v>1187</v>
      </c>
      <c r="E5" s="219"/>
      <c r="F5" s="219"/>
      <c r="G5" s="219"/>
      <c r="H5" s="219"/>
      <c r="I5" s="219"/>
      <c r="J5" s="219"/>
      <c r="K5" s="220"/>
    </row>
    <row r="6" spans="1:15" x14ac:dyDescent="0.3">
      <c r="I6" s="187"/>
    </row>
    <row r="9" spans="1:15" ht="19.5" customHeight="1" x14ac:dyDescent="0.3">
      <c r="A9" s="263" t="s">
        <v>27</v>
      </c>
      <c r="B9" s="263"/>
      <c r="C9" s="263"/>
      <c r="D9" s="263"/>
      <c r="E9" s="263"/>
      <c r="F9" s="263"/>
      <c r="G9" s="263"/>
      <c r="H9" s="263"/>
      <c r="I9" s="263"/>
      <c r="J9" s="263"/>
      <c r="K9" s="263"/>
      <c r="L9" s="263"/>
      <c r="M9" s="263"/>
      <c r="N9" s="263"/>
    </row>
    <row r="10" spans="1:15" ht="19.5" customHeight="1" x14ac:dyDescent="0.3"/>
    <row r="11" spans="1:15" x14ac:dyDescent="0.3">
      <c r="A11" s="213" t="s">
        <v>0</v>
      </c>
      <c r="B11" s="215" t="s">
        <v>94</v>
      </c>
      <c r="C11" s="216"/>
      <c r="D11" s="216"/>
      <c r="E11" s="216"/>
      <c r="F11" s="216"/>
      <c r="G11" s="216"/>
      <c r="H11" s="216"/>
      <c r="I11" s="216"/>
      <c r="J11" s="216"/>
      <c r="K11" s="216"/>
      <c r="L11" s="216"/>
      <c r="M11" s="216"/>
      <c r="N11" s="217"/>
    </row>
    <row r="12" spans="1:15" x14ac:dyDescent="0.3">
      <c r="A12" s="214"/>
      <c r="B12" s="21" t="s">
        <v>1172</v>
      </c>
      <c r="C12" s="22" t="s">
        <v>1173</v>
      </c>
      <c r="D12" s="22" t="s">
        <v>1174</v>
      </c>
      <c r="E12" s="22" t="s">
        <v>1175</v>
      </c>
      <c r="F12" s="22" t="s">
        <v>1176</v>
      </c>
      <c r="G12" s="22" t="s">
        <v>1177</v>
      </c>
      <c r="H12" s="22" t="s">
        <v>1178</v>
      </c>
      <c r="I12" s="22" t="s">
        <v>1179</v>
      </c>
      <c r="J12" s="22" t="s">
        <v>1180</v>
      </c>
      <c r="K12" s="22" t="s">
        <v>1181</v>
      </c>
      <c r="L12" s="22" t="s">
        <v>1182</v>
      </c>
      <c r="M12" s="22" t="s">
        <v>1185</v>
      </c>
      <c r="N12" s="51" t="s">
        <v>1188</v>
      </c>
    </row>
    <row r="13" spans="1:15" x14ac:dyDescent="0.3">
      <c r="A13" s="3" t="s">
        <v>1</v>
      </c>
      <c r="B13" s="117">
        <v>8831421.4624000005</v>
      </c>
      <c r="C13" s="118">
        <v>8391862.3632999994</v>
      </c>
      <c r="D13" s="118">
        <v>9172179.1776610017</v>
      </c>
      <c r="E13" s="118">
        <v>9512752.6315000001</v>
      </c>
      <c r="F13" s="118">
        <v>9283901.6352999993</v>
      </c>
      <c r="G13" s="118">
        <v>9291317.0698000006</v>
      </c>
      <c r="H13" s="118">
        <v>9777111.7327999994</v>
      </c>
      <c r="I13" s="118">
        <v>9473812.5515999999</v>
      </c>
      <c r="J13" s="118">
        <v>9591823.2862</v>
      </c>
      <c r="K13" s="118">
        <v>9699465.614599999</v>
      </c>
      <c r="L13" s="118">
        <v>9697823.1744999997</v>
      </c>
      <c r="M13" s="118">
        <v>9965514.3915999997</v>
      </c>
      <c r="N13" s="119">
        <v>9722668.4268000014</v>
      </c>
      <c r="O13" s="152"/>
    </row>
    <row r="14" spans="1:15" x14ac:dyDescent="0.3">
      <c r="A14" s="1" t="s">
        <v>91</v>
      </c>
      <c r="B14" s="74">
        <v>374162.37450000003</v>
      </c>
      <c r="C14" s="75">
        <v>472767.78350000002</v>
      </c>
      <c r="D14" s="75">
        <v>332228.12420000002</v>
      </c>
      <c r="E14" s="75">
        <v>297758.65729999996</v>
      </c>
      <c r="F14" s="75">
        <v>275366.84409999999</v>
      </c>
      <c r="G14" s="75">
        <v>284271.69199999998</v>
      </c>
      <c r="H14" s="75">
        <v>301884.60159999999</v>
      </c>
      <c r="I14" s="75">
        <v>316456.47660000005</v>
      </c>
      <c r="J14" s="75">
        <v>279251.78890000004</v>
      </c>
      <c r="K14" s="75">
        <v>287638.0012</v>
      </c>
      <c r="L14" s="75">
        <v>289426.9915</v>
      </c>
      <c r="M14" s="75">
        <v>286417.3713</v>
      </c>
      <c r="N14" s="76">
        <v>405853.26299999998</v>
      </c>
      <c r="O14" s="152"/>
    </row>
    <row r="15" spans="1:15" ht="15" customHeight="1" x14ac:dyDescent="0.3">
      <c r="A15" s="1" t="s">
        <v>92</v>
      </c>
      <c r="B15" s="74">
        <v>1149106.2112</v>
      </c>
      <c r="C15" s="75">
        <v>1258347.6702999999</v>
      </c>
      <c r="D15" s="75">
        <v>1431005.3912</v>
      </c>
      <c r="E15" s="75">
        <v>1471438.9434</v>
      </c>
      <c r="F15" s="75">
        <v>1420754.5977</v>
      </c>
      <c r="G15" s="75">
        <v>1449808.8914999999</v>
      </c>
      <c r="H15" s="75">
        <v>1495864.2242999999</v>
      </c>
      <c r="I15" s="75">
        <v>1494552.8944000001</v>
      </c>
      <c r="J15" s="75">
        <v>1521833.1085000001</v>
      </c>
      <c r="K15" s="75">
        <v>1543202.8758</v>
      </c>
      <c r="L15" s="75">
        <v>1533938.1494</v>
      </c>
      <c r="M15" s="75">
        <v>1516933.2834000001</v>
      </c>
      <c r="N15" s="76">
        <v>1278718.7095999999</v>
      </c>
      <c r="O15" s="152"/>
    </row>
    <row r="16" spans="1:15" x14ac:dyDescent="0.3">
      <c r="A16" s="1" t="s">
        <v>3</v>
      </c>
      <c r="B16" s="74">
        <v>2005244.9594999999</v>
      </c>
      <c r="C16" s="75">
        <v>2064448.8972</v>
      </c>
      <c r="D16" s="75">
        <v>2213440.4167610002</v>
      </c>
      <c r="E16" s="75">
        <v>2268646.8475000001</v>
      </c>
      <c r="F16" s="75">
        <v>2275744.4361</v>
      </c>
      <c r="G16" s="75">
        <v>2287056.8607000001</v>
      </c>
      <c r="H16" s="75">
        <v>2294988.3182000001</v>
      </c>
      <c r="I16" s="75">
        <v>2301188.1921999999</v>
      </c>
      <c r="J16" s="75">
        <v>2358895.7533999998</v>
      </c>
      <c r="K16" s="75">
        <v>2360162.6941999998</v>
      </c>
      <c r="L16" s="75">
        <v>2403414.5861999998</v>
      </c>
      <c r="M16" s="75">
        <v>2408245.0192</v>
      </c>
      <c r="N16" s="76">
        <v>2276474.9795999997</v>
      </c>
      <c r="O16" s="152"/>
    </row>
    <row r="17" spans="1:15" x14ac:dyDescent="0.3">
      <c r="A17" s="1" t="s">
        <v>4</v>
      </c>
      <c r="B17" s="74">
        <v>2161765.2743000002</v>
      </c>
      <c r="C17" s="75">
        <v>2194987.3972</v>
      </c>
      <c r="D17" s="75">
        <v>2397466.0912000001</v>
      </c>
      <c r="E17" s="75">
        <v>2433450.1307999999</v>
      </c>
      <c r="F17" s="75">
        <v>2460902.2662</v>
      </c>
      <c r="G17" s="75">
        <v>2441687.2295999997</v>
      </c>
      <c r="H17" s="75">
        <v>2339406.6261999998</v>
      </c>
      <c r="I17" s="75">
        <v>2420964.7673999998</v>
      </c>
      <c r="J17" s="75">
        <v>2573721.0868000002</v>
      </c>
      <c r="K17" s="75">
        <v>2586030.5032000002</v>
      </c>
      <c r="L17" s="75">
        <v>2594666.5995999998</v>
      </c>
      <c r="M17" s="75">
        <v>2562973.0452000001</v>
      </c>
      <c r="N17" s="76">
        <v>2421057.9259000001</v>
      </c>
      <c r="O17" s="152"/>
    </row>
    <row r="18" spans="1:15" x14ac:dyDescent="0.3">
      <c r="A18" s="2" t="s">
        <v>5</v>
      </c>
      <c r="B18" s="74">
        <v>3141142.6429000003</v>
      </c>
      <c r="C18" s="75">
        <v>2401310.6151000001</v>
      </c>
      <c r="D18" s="75">
        <v>2798039.1543000001</v>
      </c>
      <c r="E18" s="75">
        <v>3041458.0524999998</v>
      </c>
      <c r="F18" s="75">
        <v>2851133.4912</v>
      </c>
      <c r="G18" s="75">
        <v>2828492.3959999997</v>
      </c>
      <c r="H18" s="75">
        <v>3344967.9624999999</v>
      </c>
      <c r="I18" s="75">
        <v>2940650.2209999999</v>
      </c>
      <c r="J18" s="75">
        <v>2858121.5485999999</v>
      </c>
      <c r="K18" s="75">
        <v>2922431.5401999997</v>
      </c>
      <c r="L18" s="75">
        <v>2876376.8478000001</v>
      </c>
      <c r="M18" s="75">
        <v>3190945.6724999999</v>
      </c>
      <c r="N18" s="76">
        <v>3340563.5487000002</v>
      </c>
      <c r="O18" s="152"/>
    </row>
    <row r="19" spans="1:15" x14ac:dyDescent="0.3">
      <c r="A19" s="3" t="s">
        <v>2</v>
      </c>
      <c r="B19" s="117">
        <v>1091386.8772999998</v>
      </c>
      <c r="C19" s="118">
        <v>1003631.1636</v>
      </c>
      <c r="D19" s="118">
        <v>1082805.9228609998</v>
      </c>
      <c r="E19" s="118">
        <v>1138023.5249999999</v>
      </c>
      <c r="F19" s="118">
        <v>1120991.6218000001</v>
      </c>
      <c r="G19" s="118">
        <v>1110203.8196</v>
      </c>
      <c r="H19" s="118">
        <v>1205147.9124</v>
      </c>
      <c r="I19" s="118">
        <v>1221681.308</v>
      </c>
      <c r="J19" s="118">
        <v>1229831.966</v>
      </c>
      <c r="K19" s="118">
        <v>1259334.9589</v>
      </c>
      <c r="L19" s="118">
        <v>1276413.0192</v>
      </c>
      <c r="M19" s="118">
        <v>1282458.4473000001</v>
      </c>
      <c r="N19" s="119">
        <v>1230305.5539000002</v>
      </c>
      <c r="O19" s="152"/>
    </row>
    <row r="20" spans="1:15" x14ac:dyDescent="0.3">
      <c r="A20" s="1" t="s">
        <v>91</v>
      </c>
      <c r="B20" s="74">
        <v>32157.197700000001</v>
      </c>
      <c r="C20" s="75">
        <v>22519.811300000001</v>
      </c>
      <c r="D20" s="75">
        <v>29236.333699999999</v>
      </c>
      <c r="E20" s="75">
        <v>20829.173599999998</v>
      </c>
      <c r="F20" s="75">
        <v>14035.8685</v>
      </c>
      <c r="G20" s="75">
        <v>16005.284299999999</v>
      </c>
      <c r="H20" s="75">
        <v>16914.257000000001</v>
      </c>
      <c r="I20" s="75">
        <v>17403.395199999999</v>
      </c>
      <c r="J20" s="75">
        <v>16972.566500000001</v>
      </c>
      <c r="K20" s="75">
        <v>17150.093199999999</v>
      </c>
      <c r="L20" s="75">
        <v>16387.0471</v>
      </c>
      <c r="M20" s="75">
        <v>17600.802299999999</v>
      </c>
      <c r="N20" s="76">
        <v>32220.7202</v>
      </c>
      <c r="O20" s="152"/>
    </row>
    <row r="21" spans="1:15" x14ac:dyDescent="0.3">
      <c r="A21" s="1" t="s">
        <v>92</v>
      </c>
      <c r="B21" s="74">
        <v>460789.2402</v>
      </c>
      <c r="C21" s="75">
        <v>514086.0759</v>
      </c>
      <c r="D21" s="75">
        <v>524279.76289999997</v>
      </c>
      <c r="E21" s="75">
        <v>541166.30249999999</v>
      </c>
      <c r="F21" s="75">
        <v>531458.38430000003</v>
      </c>
      <c r="G21" s="75">
        <v>526302.47100000002</v>
      </c>
      <c r="H21" s="75">
        <v>566642.94920000003</v>
      </c>
      <c r="I21" s="75">
        <v>566033.10609999998</v>
      </c>
      <c r="J21" s="75">
        <v>567841.32909999997</v>
      </c>
      <c r="K21" s="75">
        <v>573985.3051</v>
      </c>
      <c r="L21" s="75">
        <v>575393.0845</v>
      </c>
      <c r="M21" s="75">
        <v>569375.89910000004</v>
      </c>
      <c r="N21" s="76">
        <v>516819.32260000001</v>
      </c>
      <c r="O21" s="152"/>
    </row>
    <row r="22" spans="1:15" x14ac:dyDescent="0.3">
      <c r="A22" s="1" t="s">
        <v>3</v>
      </c>
      <c r="B22" s="74">
        <v>210215.48809999999</v>
      </c>
      <c r="C22" s="75">
        <v>165469.625</v>
      </c>
      <c r="D22" s="75">
        <v>200753.377461</v>
      </c>
      <c r="E22" s="75">
        <v>226012.77660000001</v>
      </c>
      <c r="F22" s="75">
        <v>227032.7861</v>
      </c>
      <c r="G22" s="75">
        <v>224757.68640000001</v>
      </c>
      <c r="H22" s="75">
        <v>250074.36009999999</v>
      </c>
      <c r="I22" s="75">
        <v>252725.8806</v>
      </c>
      <c r="J22" s="75">
        <v>257145.44029999999</v>
      </c>
      <c r="K22" s="75">
        <v>264734.81219999999</v>
      </c>
      <c r="L22" s="75">
        <v>268753.42680000002</v>
      </c>
      <c r="M22" s="75">
        <v>272710.33679999999</v>
      </c>
      <c r="N22" s="76">
        <v>242682.93460000001</v>
      </c>
      <c r="O22" s="152"/>
    </row>
    <row r="23" spans="1:15" x14ac:dyDescent="0.3">
      <c r="A23" s="1" t="s">
        <v>4</v>
      </c>
      <c r="B23" s="74">
        <v>188068.46179999999</v>
      </c>
      <c r="C23" s="75">
        <v>142097.67790000001</v>
      </c>
      <c r="D23" s="75">
        <v>162646.93040000001</v>
      </c>
      <c r="E23" s="75">
        <v>177073.628</v>
      </c>
      <c r="F23" s="75">
        <v>175907.1434</v>
      </c>
      <c r="G23" s="75">
        <v>173996.66149999999</v>
      </c>
      <c r="H23" s="75">
        <v>192435.69769999999</v>
      </c>
      <c r="I23" s="75">
        <v>196922.82190000001</v>
      </c>
      <c r="J23" s="75">
        <v>200210.81820000001</v>
      </c>
      <c r="K23" s="75">
        <v>208003.89610000001</v>
      </c>
      <c r="L23" s="75">
        <v>214803.28150000001</v>
      </c>
      <c r="M23" s="75">
        <v>220498.03899999999</v>
      </c>
      <c r="N23" s="76">
        <v>213692.8671</v>
      </c>
      <c r="O23" s="152"/>
    </row>
    <row r="24" spans="1:15" x14ac:dyDescent="0.3">
      <c r="A24" s="2" t="s">
        <v>5</v>
      </c>
      <c r="B24" s="74">
        <v>200156.4895</v>
      </c>
      <c r="C24" s="75">
        <v>159457.97349999999</v>
      </c>
      <c r="D24" s="75">
        <v>165889.5184</v>
      </c>
      <c r="E24" s="75">
        <v>172941.64430000001</v>
      </c>
      <c r="F24" s="75">
        <v>172557.43950000001</v>
      </c>
      <c r="G24" s="75">
        <v>169141.7164</v>
      </c>
      <c r="H24" s="75">
        <v>179080.64840000001</v>
      </c>
      <c r="I24" s="75">
        <v>188596.1042</v>
      </c>
      <c r="J24" s="75">
        <v>187661.8119</v>
      </c>
      <c r="K24" s="75">
        <v>195460.8523</v>
      </c>
      <c r="L24" s="75">
        <v>201076.17929999999</v>
      </c>
      <c r="M24" s="75">
        <v>202273.3701</v>
      </c>
      <c r="N24" s="76">
        <v>224889.70939999999</v>
      </c>
      <c r="O24" s="152"/>
    </row>
    <row r="25" spans="1:15" x14ac:dyDescent="0.3">
      <c r="A25" s="3" t="s">
        <v>6</v>
      </c>
      <c r="B25" s="117">
        <v>7740034.5851000007</v>
      </c>
      <c r="C25" s="118">
        <v>7388231.1996999998</v>
      </c>
      <c r="D25" s="118">
        <v>8089373.2548000012</v>
      </c>
      <c r="E25" s="118">
        <v>8374729.1064999998</v>
      </c>
      <c r="F25" s="118">
        <v>8162910.0134999994</v>
      </c>
      <c r="G25" s="118">
        <v>8181113.2501999997</v>
      </c>
      <c r="H25" s="118">
        <v>8571963.8203999996</v>
      </c>
      <c r="I25" s="118">
        <v>8252131.2436000006</v>
      </c>
      <c r="J25" s="118">
        <v>8361991.3202</v>
      </c>
      <c r="K25" s="118">
        <v>8440130.6557</v>
      </c>
      <c r="L25" s="118">
        <v>8421410.1553000007</v>
      </c>
      <c r="M25" s="118">
        <v>8683055.9442999996</v>
      </c>
      <c r="N25" s="119">
        <v>8492362.8729000017</v>
      </c>
      <c r="O25" s="152"/>
    </row>
    <row r="26" spans="1:15" x14ac:dyDescent="0.3">
      <c r="A26" s="1" t="s">
        <v>91</v>
      </c>
      <c r="B26" s="74">
        <v>342005.17680000002</v>
      </c>
      <c r="C26" s="75">
        <v>450247.97220000002</v>
      </c>
      <c r="D26" s="75">
        <v>302991.7905</v>
      </c>
      <c r="E26" s="75">
        <v>276929.48369999998</v>
      </c>
      <c r="F26" s="75">
        <v>261330.97560000001</v>
      </c>
      <c r="G26" s="75">
        <v>268266.40769999998</v>
      </c>
      <c r="H26" s="75">
        <v>284970.34460000001</v>
      </c>
      <c r="I26" s="75">
        <v>299053.08140000002</v>
      </c>
      <c r="J26" s="75">
        <v>262279.22240000003</v>
      </c>
      <c r="K26" s="75">
        <v>270487.908</v>
      </c>
      <c r="L26" s="75">
        <v>273039.94439999998</v>
      </c>
      <c r="M26" s="75">
        <v>268816.56900000002</v>
      </c>
      <c r="N26" s="76">
        <v>373632.5428</v>
      </c>
      <c r="O26" s="152"/>
    </row>
    <row r="27" spans="1:15" x14ac:dyDescent="0.3">
      <c r="A27" s="1" t="s">
        <v>92</v>
      </c>
      <c r="B27" s="74">
        <v>688316.97100000002</v>
      </c>
      <c r="C27" s="75">
        <v>744261.59439999994</v>
      </c>
      <c r="D27" s="75">
        <v>906725.62829999998</v>
      </c>
      <c r="E27" s="75">
        <v>930272.6409</v>
      </c>
      <c r="F27" s="75">
        <v>889296.21340000001</v>
      </c>
      <c r="G27" s="75">
        <v>923506.42050000001</v>
      </c>
      <c r="H27" s="75">
        <v>929221.27509999997</v>
      </c>
      <c r="I27" s="75">
        <v>928519.78830000001</v>
      </c>
      <c r="J27" s="75">
        <v>953991.7794</v>
      </c>
      <c r="K27" s="75">
        <v>969217.57070000004</v>
      </c>
      <c r="L27" s="75">
        <v>958545.0649</v>
      </c>
      <c r="M27" s="75">
        <v>947557.38430000003</v>
      </c>
      <c r="N27" s="76">
        <v>761899.38699999999</v>
      </c>
      <c r="O27" s="152"/>
    </row>
    <row r="28" spans="1:15" x14ac:dyDescent="0.3">
      <c r="A28" s="1" t="s">
        <v>3</v>
      </c>
      <c r="B28" s="74">
        <v>1795029.4713999999</v>
      </c>
      <c r="C28" s="75">
        <v>1898979.2722</v>
      </c>
      <c r="D28" s="75">
        <v>2012687.0393000001</v>
      </c>
      <c r="E28" s="75">
        <v>2042634.0708999999</v>
      </c>
      <c r="F28" s="75">
        <v>2048711.65</v>
      </c>
      <c r="G28" s="75">
        <v>2062299.1743000001</v>
      </c>
      <c r="H28" s="75">
        <v>2044913.9580999999</v>
      </c>
      <c r="I28" s="75">
        <v>2048462.3115999999</v>
      </c>
      <c r="J28" s="75">
        <v>2101750.3130999999</v>
      </c>
      <c r="K28" s="75">
        <v>2095427.882</v>
      </c>
      <c r="L28" s="75">
        <v>2134661.1593999998</v>
      </c>
      <c r="M28" s="75">
        <v>2135534.6823999998</v>
      </c>
      <c r="N28" s="76">
        <v>2033792.0449999999</v>
      </c>
      <c r="O28" s="152"/>
    </row>
    <row r="29" spans="1:15" x14ac:dyDescent="0.3">
      <c r="A29" s="1" t="s">
        <v>4</v>
      </c>
      <c r="B29" s="74">
        <v>1973696.8125</v>
      </c>
      <c r="C29" s="75">
        <v>2052889.7193</v>
      </c>
      <c r="D29" s="75">
        <v>2234819.1608000002</v>
      </c>
      <c r="E29" s="75">
        <v>2256376.5027999999</v>
      </c>
      <c r="F29" s="75">
        <v>2284995.1228</v>
      </c>
      <c r="G29" s="75">
        <v>2267690.5680999998</v>
      </c>
      <c r="H29" s="75">
        <v>2146970.9284999999</v>
      </c>
      <c r="I29" s="75">
        <v>2224041.9454999999</v>
      </c>
      <c r="J29" s="75">
        <v>2373510.2686000001</v>
      </c>
      <c r="K29" s="75">
        <v>2378026.6071000001</v>
      </c>
      <c r="L29" s="75">
        <v>2379863.3180999998</v>
      </c>
      <c r="M29" s="75">
        <v>2342475.0062000002</v>
      </c>
      <c r="N29" s="76">
        <v>2207365.0588000002</v>
      </c>
      <c r="O29" s="152"/>
    </row>
    <row r="30" spans="1:15" x14ac:dyDescent="0.3">
      <c r="A30" s="2" t="s">
        <v>5</v>
      </c>
      <c r="B30" s="77">
        <v>2940986.1534000002</v>
      </c>
      <c r="C30" s="78">
        <v>2241852.6416000002</v>
      </c>
      <c r="D30" s="78">
        <v>2632149.6359000001</v>
      </c>
      <c r="E30" s="78">
        <v>2868516.4081999999</v>
      </c>
      <c r="F30" s="78">
        <v>2678576.0517000002</v>
      </c>
      <c r="G30" s="78">
        <v>2659350.6795999999</v>
      </c>
      <c r="H30" s="78">
        <v>3165887.3141000001</v>
      </c>
      <c r="I30" s="78">
        <v>2752054.1168</v>
      </c>
      <c r="J30" s="78">
        <v>2670459.7366999998</v>
      </c>
      <c r="K30" s="78">
        <v>2726970.6878999998</v>
      </c>
      <c r="L30" s="78">
        <v>2675300.6685000001</v>
      </c>
      <c r="M30" s="78">
        <v>2988672.3023999999</v>
      </c>
      <c r="N30" s="79">
        <v>3115673.8393000001</v>
      </c>
      <c r="O30" s="152"/>
    </row>
    <row r="31" spans="1:15" x14ac:dyDescent="0.3">
      <c r="A31" s="3" t="s">
        <v>32</v>
      </c>
      <c r="B31" s="117">
        <v>6124594.5649999995</v>
      </c>
      <c r="C31" s="118">
        <v>5932993.4098000005</v>
      </c>
      <c r="D31" s="118">
        <v>6414821.6359999999</v>
      </c>
      <c r="E31" s="118">
        <v>6650988.2779000001</v>
      </c>
      <c r="F31" s="118">
        <v>6463271.1383000007</v>
      </c>
      <c r="G31" s="118">
        <v>6479818.6162</v>
      </c>
      <c r="H31" s="118">
        <v>6678555.3859999999</v>
      </c>
      <c r="I31" s="118">
        <v>6547386.4660999998</v>
      </c>
      <c r="J31" s="118">
        <v>6664584.9054999994</v>
      </c>
      <c r="K31" s="118">
        <v>6704423.4544000002</v>
      </c>
      <c r="L31" s="118">
        <v>6687810.3186999997</v>
      </c>
      <c r="M31" s="118">
        <v>6845042.3244000003</v>
      </c>
      <c r="N31" s="119">
        <v>6725810.4309</v>
      </c>
      <c r="O31" s="152"/>
    </row>
    <row r="32" spans="1:15" x14ac:dyDescent="0.3">
      <c r="A32" s="1" t="s">
        <v>91</v>
      </c>
      <c r="B32" s="74">
        <v>330305.44349999999</v>
      </c>
      <c r="C32" s="75">
        <v>434842.42800000001</v>
      </c>
      <c r="D32" s="75">
        <v>288941.77159999998</v>
      </c>
      <c r="E32" s="75">
        <v>266848.61239999998</v>
      </c>
      <c r="F32" s="75">
        <v>251138.2867</v>
      </c>
      <c r="G32" s="75">
        <v>258928.29089999999</v>
      </c>
      <c r="H32" s="75">
        <v>272862.14769999997</v>
      </c>
      <c r="I32" s="75">
        <v>287536.64140000002</v>
      </c>
      <c r="J32" s="75">
        <v>250387.60449999999</v>
      </c>
      <c r="K32" s="75">
        <v>263144.3076</v>
      </c>
      <c r="L32" s="75">
        <v>262397.75829999999</v>
      </c>
      <c r="M32" s="75">
        <v>254986.76689999999</v>
      </c>
      <c r="N32" s="76">
        <v>360631.53580000001</v>
      </c>
    </row>
    <row r="33" spans="1:14" x14ac:dyDescent="0.3">
      <c r="A33" s="1" t="s">
        <v>92</v>
      </c>
      <c r="B33" s="74">
        <v>604061.99430000002</v>
      </c>
      <c r="C33" s="75">
        <v>654057.34230000002</v>
      </c>
      <c r="D33" s="75">
        <v>809422.07779999997</v>
      </c>
      <c r="E33" s="75">
        <v>827208.12829999998</v>
      </c>
      <c r="F33" s="75">
        <v>785791.0625</v>
      </c>
      <c r="G33" s="75">
        <v>819284.56449999998</v>
      </c>
      <c r="H33" s="75">
        <v>826382.74820000003</v>
      </c>
      <c r="I33" s="75">
        <v>839393.97950000002</v>
      </c>
      <c r="J33" s="75">
        <v>862582.08959999995</v>
      </c>
      <c r="K33" s="75">
        <v>874539.27930000005</v>
      </c>
      <c r="L33" s="75">
        <v>865909.97809999995</v>
      </c>
      <c r="M33" s="75">
        <v>857933.47309999994</v>
      </c>
      <c r="N33" s="76">
        <v>688243.18960000004</v>
      </c>
    </row>
    <row r="34" spans="1:14" x14ac:dyDescent="0.3">
      <c r="A34" s="1" t="s">
        <v>3</v>
      </c>
      <c r="B34" s="74">
        <v>1689881.5205999999</v>
      </c>
      <c r="C34" s="75">
        <v>1767241.5072999999</v>
      </c>
      <c r="D34" s="75">
        <v>1895669.7594000001</v>
      </c>
      <c r="E34" s="75">
        <v>1923220.8806</v>
      </c>
      <c r="F34" s="75">
        <v>1927949.4671</v>
      </c>
      <c r="G34" s="75">
        <v>1946721.8461</v>
      </c>
      <c r="H34" s="75">
        <v>1941502.7235999999</v>
      </c>
      <c r="I34" s="75">
        <v>1941209.5188</v>
      </c>
      <c r="J34" s="75">
        <v>1981006.0029</v>
      </c>
      <c r="K34" s="75">
        <v>1975882.5311</v>
      </c>
      <c r="L34" s="75">
        <v>2004634.8663999999</v>
      </c>
      <c r="M34" s="75">
        <v>2017187.1361</v>
      </c>
      <c r="N34" s="76">
        <v>1914016.5448</v>
      </c>
    </row>
    <row r="35" spans="1:14" ht="15" customHeight="1" x14ac:dyDescent="0.3">
      <c r="A35" s="1" t="s">
        <v>4</v>
      </c>
      <c r="B35" s="74">
        <v>1500202.5412000001</v>
      </c>
      <c r="C35" s="75">
        <v>1502955.5359</v>
      </c>
      <c r="D35" s="75">
        <v>1641236.6594</v>
      </c>
      <c r="E35" s="75">
        <v>1660774.2416999999</v>
      </c>
      <c r="F35" s="75">
        <v>1683890.8511999999</v>
      </c>
      <c r="G35" s="75">
        <v>1688127.787</v>
      </c>
      <c r="H35" s="75">
        <v>1660128.2760999999</v>
      </c>
      <c r="I35" s="75">
        <v>1696963.1235</v>
      </c>
      <c r="J35" s="75">
        <v>1770578.3389999999</v>
      </c>
      <c r="K35" s="75">
        <v>1762913.32</v>
      </c>
      <c r="L35" s="75">
        <v>1755828.2538000001</v>
      </c>
      <c r="M35" s="75">
        <v>1780684.9620999999</v>
      </c>
      <c r="N35" s="76">
        <v>1679985.463</v>
      </c>
    </row>
    <row r="36" spans="1:14" ht="15.9" customHeight="1" x14ac:dyDescent="0.3">
      <c r="A36" s="2" t="s">
        <v>5</v>
      </c>
      <c r="B36" s="77">
        <v>2000143.0654</v>
      </c>
      <c r="C36" s="78">
        <v>1573896.5963000001</v>
      </c>
      <c r="D36" s="78">
        <v>1779551.3677999999</v>
      </c>
      <c r="E36" s="78">
        <v>1972936.4149</v>
      </c>
      <c r="F36" s="78">
        <v>1814501.4708</v>
      </c>
      <c r="G36" s="78">
        <v>1766756.1277000001</v>
      </c>
      <c r="H36" s="78">
        <v>1977679.4904</v>
      </c>
      <c r="I36" s="78">
        <v>1782283.2028999999</v>
      </c>
      <c r="J36" s="78">
        <v>1800030.8695</v>
      </c>
      <c r="K36" s="78">
        <v>1827944.0164000001</v>
      </c>
      <c r="L36" s="78">
        <v>1799039.4620999999</v>
      </c>
      <c r="M36" s="78">
        <v>1934249.9861999999</v>
      </c>
      <c r="N36" s="79">
        <v>2082933.6976999999</v>
      </c>
    </row>
    <row r="38" spans="1:14" x14ac:dyDescent="0.3">
      <c r="A38" s="17"/>
    </row>
    <row r="39" spans="1:14" x14ac:dyDescent="0.3">
      <c r="A39" s="9"/>
    </row>
    <row r="41" spans="1:14" ht="15" customHeight="1" x14ac:dyDescent="0.3">
      <c r="A41" s="263" t="s">
        <v>25</v>
      </c>
      <c r="B41" s="263"/>
      <c r="C41" s="263"/>
      <c r="D41" s="263"/>
      <c r="E41" s="263"/>
      <c r="F41" s="263"/>
      <c r="G41" s="263"/>
      <c r="H41" s="263"/>
      <c r="I41" s="263"/>
      <c r="J41" s="263"/>
      <c r="K41" s="263"/>
      <c r="L41" s="263"/>
      <c r="M41" s="263"/>
      <c r="N41" s="263"/>
    </row>
    <row r="43" spans="1:14" x14ac:dyDescent="0.3">
      <c r="A43" s="242" t="s">
        <v>7</v>
      </c>
      <c r="B43" s="257" t="s">
        <v>22</v>
      </c>
      <c r="C43" s="258"/>
      <c r="D43" s="258"/>
      <c r="E43" s="258"/>
      <c r="F43" s="258"/>
      <c r="G43" s="258"/>
      <c r="H43" s="259"/>
    </row>
    <row r="44" spans="1:14" x14ac:dyDescent="0.3">
      <c r="A44" s="243"/>
      <c r="B44" s="82" t="s">
        <v>8</v>
      </c>
      <c r="C44" s="151" t="s">
        <v>56</v>
      </c>
      <c r="D44" s="151" t="s">
        <v>57</v>
      </c>
      <c r="E44" s="151" t="s">
        <v>23</v>
      </c>
      <c r="F44" s="151" t="s">
        <v>24</v>
      </c>
      <c r="G44" s="151" t="s">
        <v>1161</v>
      </c>
      <c r="H44" s="67" t="s">
        <v>1162</v>
      </c>
    </row>
    <row r="45" spans="1:14" x14ac:dyDescent="0.3">
      <c r="A45" s="149" t="s">
        <v>1172</v>
      </c>
      <c r="B45" s="162">
        <v>7740034.5850999998</v>
      </c>
      <c r="C45" s="142">
        <v>934269.48789999995</v>
      </c>
      <c r="D45" s="142">
        <v>1931611.1887999999</v>
      </c>
      <c r="E45" s="142">
        <v>193733.3965</v>
      </c>
      <c r="F45" s="142">
        <v>1050477.4443999999</v>
      </c>
      <c r="G45" s="142">
        <v>3325595.5033</v>
      </c>
      <c r="H45" s="143">
        <v>304347.56420000002</v>
      </c>
    </row>
    <row r="46" spans="1:14" x14ac:dyDescent="0.3">
      <c r="A46" s="149" t="s">
        <v>1173</v>
      </c>
      <c r="B46" s="163">
        <v>7388231.1996999998</v>
      </c>
      <c r="C46" s="144">
        <v>893716.2709</v>
      </c>
      <c r="D46" s="144">
        <v>1794906.6292999999</v>
      </c>
      <c r="E46" s="144">
        <v>160582.85029999999</v>
      </c>
      <c r="F46" s="144">
        <v>1006763.2108999999</v>
      </c>
      <c r="G46" s="144">
        <v>3285658.4948</v>
      </c>
      <c r="H46" s="145">
        <v>246603.74350000001</v>
      </c>
    </row>
    <row r="47" spans="1:14" x14ac:dyDescent="0.3">
      <c r="A47" s="149" t="s">
        <v>1174</v>
      </c>
      <c r="B47" s="163">
        <v>8089373.2548000002</v>
      </c>
      <c r="C47" s="144">
        <v>981996.87520000001</v>
      </c>
      <c r="D47" s="144">
        <v>1982277.5763000001</v>
      </c>
      <c r="E47" s="144">
        <v>183219.12719999999</v>
      </c>
      <c r="F47" s="144">
        <v>1111555.4379</v>
      </c>
      <c r="G47" s="144">
        <v>3535852.2969</v>
      </c>
      <c r="H47" s="145">
        <v>294471.94130000001</v>
      </c>
    </row>
    <row r="48" spans="1:14" x14ac:dyDescent="0.3">
      <c r="A48" s="149" t="s">
        <v>1175</v>
      </c>
      <c r="B48" s="163">
        <v>8374729.1065000007</v>
      </c>
      <c r="C48" s="144">
        <v>1003687.4909</v>
      </c>
      <c r="D48" s="144">
        <v>2088245.615</v>
      </c>
      <c r="E48" s="144">
        <v>194157.86300000001</v>
      </c>
      <c r="F48" s="144">
        <v>1133747.9586</v>
      </c>
      <c r="G48" s="144">
        <v>3644384.5339000002</v>
      </c>
      <c r="H48" s="145">
        <v>310505.64510000002</v>
      </c>
    </row>
    <row r="49" spans="1:14" x14ac:dyDescent="0.3">
      <c r="A49" s="149" t="s">
        <v>1176</v>
      </c>
      <c r="B49" s="163">
        <v>8162910.0134999994</v>
      </c>
      <c r="C49" s="144">
        <v>991012.62549999997</v>
      </c>
      <c r="D49" s="144">
        <v>2006850.9526</v>
      </c>
      <c r="E49" s="144">
        <v>189122.99660000001</v>
      </c>
      <c r="F49" s="144">
        <v>1119014.615</v>
      </c>
      <c r="G49" s="144">
        <v>3556938.0395999998</v>
      </c>
      <c r="H49" s="145">
        <v>299970.78419999999</v>
      </c>
    </row>
    <row r="50" spans="1:14" x14ac:dyDescent="0.3">
      <c r="A50" s="149" t="s">
        <v>1177</v>
      </c>
      <c r="B50" s="163">
        <v>8181113.2501999997</v>
      </c>
      <c r="C50" s="144">
        <v>997419.57250000001</v>
      </c>
      <c r="D50" s="144">
        <v>1995226.3868</v>
      </c>
      <c r="E50" s="144">
        <v>184246.9578</v>
      </c>
      <c r="F50" s="144">
        <v>1127518.6279</v>
      </c>
      <c r="G50" s="144">
        <v>3577805.827</v>
      </c>
      <c r="H50" s="145">
        <v>298895.87819999998</v>
      </c>
    </row>
    <row r="51" spans="1:14" x14ac:dyDescent="0.3">
      <c r="A51" s="149" t="s">
        <v>1178</v>
      </c>
      <c r="B51" s="163">
        <v>8571963.8204000015</v>
      </c>
      <c r="C51" s="144">
        <v>1047976.4125</v>
      </c>
      <c r="D51" s="144">
        <v>2115496.8248999999</v>
      </c>
      <c r="E51" s="144">
        <v>209479.28880000001</v>
      </c>
      <c r="F51" s="144">
        <v>1188357.3648000001</v>
      </c>
      <c r="G51" s="144">
        <v>3667435.2302000001</v>
      </c>
      <c r="H51" s="145">
        <v>343218.69919999997</v>
      </c>
    </row>
    <row r="52" spans="1:14" x14ac:dyDescent="0.3">
      <c r="A52" s="149" t="s">
        <v>1179</v>
      </c>
      <c r="B52" s="163">
        <v>8252131.2435999997</v>
      </c>
      <c r="C52" s="144">
        <v>977273.52509999997</v>
      </c>
      <c r="D52" s="144">
        <v>1997126.8189999999</v>
      </c>
      <c r="E52" s="144">
        <v>182519.84830000001</v>
      </c>
      <c r="F52" s="144">
        <v>1161751.8546</v>
      </c>
      <c r="G52" s="144">
        <v>3622257.7478999998</v>
      </c>
      <c r="H52" s="145">
        <v>311201.44870000001</v>
      </c>
    </row>
    <row r="53" spans="1:14" ht="15" customHeight="1" x14ac:dyDescent="0.3">
      <c r="A53" s="149" t="s">
        <v>1180</v>
      </c>
      <c r="B53" s="163">
        <v>8361991.3202</v>
      </c>
      <c r="C53" s="144">
        <v>996937.72560000001</v>
      </c>
      <c r="D53" s="144">
        <v>2038989.9014999999</v>
      </c>
      <c r="E53" s="144">
        <v>187995.04730000001</v>
      </c>
      <c r="F53" s="144">
        <v>1157461.0593000001</v>
      </c>
      <c r="G53" s="144">
        <v>3679425.6587</v>
      </c>
      <c r="H53" s="145">
        <v>301181.9278</v>
      </c>
    </row>
    <row r="54" spans="1:14" x14ac:dyDescent="0.3">
      <c r="A54" s="149" t="s">
        <v>1181</v>
      </c>
      <c r="B54" s="163">
        <v>8440130.6557</v>
      </c>
      <c r="C54" s="144">
        <v>1008415.6573</v>
      </c>
      <c r="D54" s="144">
        <v>2067327.0708999999</v>
      </c>
      <c r="E54" s="144">
        <v>191988.26699999999</v>
      </c>
      <c r="F54" s="144">
        <v>1166599.1475</v>
      </c>
      <c r="G54" s="144">
        <v>3698736.9117000001</v>
      </c>
      <c r="H54" s="145">
        <v>307063.60129999998</v>
      </c>
    </row>
    <row r="55" spans="1:14" x14ac:dyDescent="0.3">
      <c r="A55" s="149" t="s">
        <v>1182</v>
      </c>
      <c r="B55" s="163">
        <v>8421410.1553000007</v>
      </c>
      <c r="C55" s="144">
        <v>1009234.1593000001</v>
      </c>
      <c r="D55" s="144">
        <v>2059736.7450000001</v>
      </c>
      <c r="E55" s="144">
        <v>191389.11660000001</v>
      </c>
      <c r="F55" s="144">
        <v>1165674.7204</v>
      </c>
      <c r="G55" s="144">
        <v>3689962.1468000002</v>
      </c>
      <c r="H55" s="145">
        <v>305413.2672</v>
      </c>
    </row>
    <row r="56" spans="1:14" x14ac:dyDescent="0.3">
      <c r="A56" s="149" t="s">
        <v>1185</v>
      </c>
      <c r="B56" s="163">
        <v>8683055.9442999996</v>
      </c>
      <c r="C56" s="144">
        <v>1028451.2716</v>
      </c>
      <c r="D56" s="144">
        <v>2116268.0258999998</v>
      </c>
      <c r="E56" s="144">
        <v>196623.9264</v>
      </c>
      <c r="F56" s="144">
        <v>1223912.0778999999</v>
      </c>
      <c r="G56" s="144">
        <v>3771890.6173</v>
      </c>
      <c r="H56" s="145">
        <v>345910.02519999997</v>
      </c>
    </row>
    <row r="57" spans="1:14" x14ac:dyDescent="0.3">
      <c r="A57" s="150" t="s">
        <v>1188</v>
      </c>
      <c r="B57" s="164">
        <v>8492362.8728999998</v>
      </c>
      <c r="C57" s="146">
        <v>1011653.6344</v>
      </c>
      <c r="D57" s="146">
        <v>2108364.3698</v>
      </c>
      <c r="E57" s="146">
        <v>204679.4246</v>
      </c>
      <c r="F57" s="146">
        <v>1164741.0455</v>
      </c>
      <c r="G57" s="146">
        <v>3679040.3097999999</v>
      </c>
      <c r="H57" s="147">
        <v>323884.08880000003</v>
      </c>
    </row>
    <row r="59" spans="1:14" x14ac:dyDescent="0.3">
      <c r="A59" s="16"/>
    </row>
    <row r="60" spans="1:14" x14ac:dyDescent="0.3">
      <c r="B60" s="15"/>
      <c r="C60" s="15"/>
    </row>
    <row r="61" spans="1:14" ht="15" customHeight="1" x14ac:dyDescent="0.3">
      <c r="A61" s="263" t="s">
        <v>95</v>
      </c>
      <c r="B61" s="263"/>
      <c r="C61" s="263"/>
      <c r="D61" s="263"/>
      <c r="E61" s="263"/>
      <c r="F61" s="263"/>
      <c r="G61" s="263"/>
      <c r="H61" s="263"/>
      <c r="I61" s="263"/>
      <c r="J61" s="263"/>
      <c r="K61" s="263"/>
      <c r="L61" s="263"/>
      <c r="M61" s="263"/>
      <c r="N61" s="263"/>
    </row>
    <row r="63" spans="1:14" x14ac:dyDescent="0.3">
      <c r="A63" s="242" t="s">
        <v>7</v>
      </c>
      <c r="B63" s="257" t="s">
        <v>22</v>
      </c>
      <c r="C63" s="258"/>
      <c r="D63" s="258"/>
      <c r="E63" s="258"/>
      <c r="F63" s="258"/>
      <c r="G63" s="258"/>
      <c r="H63" s="259"/>
    </row>
    <row r="64" spans="1:14" x14ac:dyDescent="0.3">
      <c r="A64" s="243"/>
      <c r="B64" s="82" t="s">
        <v>8</v>
      </c>
      <c r="C64" s="151" t="s">
        <v>56</v>
      </c>
      <c r="D64" s="151" t="s">
        <v>57</v>
      </c>
      <c r="E64" s="151" t="s">
        <v>23</v>
      </c>
      <c r="F64" s="151" t="s">
        <v>24</v>
      </c>
      <c r="G64" s="151" t="s">
        <v>1161</v>
      </c>
      <c r="H64" s="67" t="s">
        <v>1162</v>
      </c>
    </row>
    <row r="65" spans="1:8" x14ac:dyDescent="0.3">
      <c r="A65" s="149" t="s">
        <v>1172</v>
      </c>
      <c r="B65" s="162">
        <v>6124594.5649999995</v>
      </c>
      <c r="C65" s="142">
        <v>473238.1017</v>
      </c>
      <c r="D65" s="142">
        <v>1278028.4583000001</v>
      </c>
      <c r="E65" s="142">
        <v>101150.3953</v>
      </c>
      <c r="F65" s="142">
        <v>839184.87549999997</v>
      </c>
      <c r="G65" s="142">
        <v>3279982.6935999999</v>
      </c>
      <c r="H65" s="143">
        <v>153010.04060000001</v>
      </c>
    </row>
    <row r="66" spans="1:8" x14ac:dyDescent="0.3">
      <c r="A66" s="149" t="s">
        <v>1173</v>
      </c>
      <c r="B66" s="163">
        <v>5932993.4098000005</v>
      </c>
      <c r="C66" s="144">
        <v>472183.54609999998</v>
      </c>
      <c r="D66" s="144">
        <v>1185725.6965000001</v>
      </c>
      <c r="E66" s="144">
        <v>80303.728300000002</v>
      </c>
      <c r="F66" s="144">
        <v>825467.65449999995</v>
      </c>
      <c r="G66" s="144">
        <v>3247814.2998000002</v>
      </c>
      <c r="H66" s="145">
        <v>121498.4846</v>
      </c>
    </row>
    <row r="67" spans="1:8" x14ac:dyDescent="0.3">
      <c r="A67" s="149" t="s">
        <v>1174</v>
      </c>
      <c r="B67" s="163">
        <v>6414821.6359999999</v>
      </c>
      <c r="C67" s="144">
        <v>507984.9706</v>
      </c>
      <c r="D67" s="144">
        <v>1297821.0854</v>
      </c>
      <c r="E67" s="144">
        <v>91000.580900000001</v>
      </c>
      <c r="F67" s="144">
        <v>887769.40079999994</v>
      </c>
      <c r="G67" s="144">
        <v>3492521.9391999999</v>
      </c>
      <c r="H67" s="145">
        <v>137723.65909999999</v>
      </c>
    </row>
    <row r="68" spans="1:8" x14ac:dyDescent="0.3">
      <c r="A68" s="149" t="s">
        <v>1175</v>
      </c>
      <c r="B68" s="163">
        <v>6650988.2778999992</v>
      </c>
      <c r="C68" s="144">
        <v>518574.75140000001</v>
      </c>
      <c r="D68" s="144">
        <v>1377851.8577000001</v>
      </c>
      <c r="E68" s="144">
        <v>99106.45</v>
      </c>
      <c r="F68" s="144">
        <v>905886.95929999999</v>
      </c>
      <c r="G68" s="144">
        <v>3599625.8086000001</v>
      </c>
      <c r="H68" s="145">
        <v>149942.4509</v>
      </c>
    </row>
    <row r="69" spans="1:8" x14ac:dyDescent="0.3">
      <c r="A69" s="149" t="s">
        <v>1176</v>
      </c>
      <c r="B69" s="163">
        <v>6463271.1382999998</v>
      </c>
      <c r="C69" s="144">
        <v>509445.9645</v>
      </c>
      <c r="D69" s="144">
        <v>1311818.4594000001</v>
      </c>
      <c r="E69" s="144">
        <v>93461.319799999997</v>
      </c>
      <c r="F69" s="144">
        <v>893713.18839999998</v>
      </c>
      <c r="G69" s="144">
        <v>3513285.4690999999</v>
      </c>
      <c r="H69" s="145">
        <v>141546.7371</v>
      </c>
    </row>
    <row r="70" spans="1:8" x14ac:dyDescent="0.3">
      <c r="A70" s="149" t="s">
        <v>1177</v>
      </c>
      <c r="B70" s="163">
        <v>6479818.6162</v>
      </c>
      <c r="C70" s="144">
        <v>522035.96759999997</v>
      </c>
      <c r="D70" s="144">
        <v>1301554.2024999999</v>
      </c>
      <c r="E70" s="144">
        <v>89592.319699999993</v>
      </c>
      <c r="F70" s="144">
        <v>899200.71259999997</v>
      </c>
      <c r="G70" s="144">
        <v>3531686.8826000001</v>
      </c>
      <c r="H70" s="145">
        <v>135748.5312</v>
      </c>
    </row>
    <row r="71" spans="1:8" x14ac:dyDescent="0.3">
      <c r="A71" s="149" t="s">
        <v>1178</v>
      </c>
      <c r="B71" s="163">
        <v>6678555.3859999999</v>
      </c>
      <c r="C71" s="144">
        <v>524474.10600000003</v>
      </c>
      <c r="D71" s="144">
        <v>1368251.7579999999</v>
      </c>
      <c r="E71" s="144">
        <v>100303.2236</v>
      </c>
      <c r="F71" s="144">
        <v>919860.90769999998</v>
      </c>
      <c r="G71" s="144">
        <v>3613620.5070000002</v>
      </c>
      <c r="H71" s="145">
        <v>152044.88370000001</v>
      </c>
    </row>
    <row r="72" spans="1:8" x14ac:dyDescent="0.3">
      <c r="A72" s="149" t="s">
        <v>1179</v>
      </c>
      <c r="B72" s="163">
        <v>6547386.4660999998</v>
      </c>
      <c r="C72" s="144">
        <v>521465.24479999999</v>
      </c>
      <c r="D72" s="144">
        <v>1313268.7522</v>
      </c>
      <c r="E72" s="144">
        <v>90150.727899999998</v>
      </c>
      <c r="F72" s="144">
        <v>913269.56400000001</v>
      </c>
      <c r="G72" s="144">
        <v>3572283.2856999999</v>
      </c>
      <c r="H72" s="145">
        <v>136948.8915</v>
      </c>
    </row>
    <row r="73" spans="1:8" x14ac:dyDescent="0.3">
      <c r="A73" s="149" t="s">
        <v>1180</v>
      </c>
      <c r="B73" s="163">
        <v>6664584.9055000003</v>
      </c>
      <c r="C73" s="144">
        <v>529452.79220000003</v>
      </c>
      <c r="D73" s="144">
        <v>1340025.0168999999</v>
      </c>
      <c r="E73" s="144">
        <v>92553.360199999996</v>
      </c>
      <c r="F73" s="144">
        <v>927466.06579999998</v>
      </c>
      <c r="G73" s="144">
        <v>3634779.4235999999</v>
      </c>
      <c r="H73" s="145">
        <v>140308.24679999999</v>
      </c>
    </row>
    <row r="74" spans="1:8" x14ac:dyDescent="0.3">
      <c r="A74" s="149" t="s">
        <v>1181</v>
      </c>
      <c r="B74" s="163">
        <v>6704423.4544000002</v>
      </c>
      <c r="C74" s="144">
        <v>531672.67480000004</v>
      </c>
      <c r="D74" s="144">
        <v>1352507.9676000001</v>
      </c>
      <c r="E74" s="144">
        <v>93651.225000000006</v>
      </c>
      <c r="F74" s="144">
        <v>931524.63210000005</v>
      </c>
      <c r="G74" s="144">
        <v>3653097.7371</v>
      </c>
      <c r="H74" s="145">
        <v>141969.21780000001</v>
      </c>
    </row>
    <row r="75" spans="1:8" x14ac:dyDescent="0.3">
      <c r="A75" s="149" t="s">
        <v>1182</v>
      </c>
      <c r="B75" s="163">
        <v>6687810.3186999997</v>
      </c>
      <c r="C75" s="144">
        <v>531873.17079999996</v>
      </c>
      <c r="D75" s="144">
        <v>1345002.9331</v>
      </c>
      <c r="E75" s="144">
        <v>93176.576799999995</v>
      </c>
      <c r="F75" s="144">
        <v>931337.20609999995</v>
      </c>
      <c r="G75" s="144">
        <v>3645135.0101000001</v>
      </c>
      <c r="H75" s="145">
        <v>141285.42180000001</v>
      </c>
    </row>
    <row r="76" spans="1:8" x14ac:dyDescent="0.3">
      <c r="A76" s="149" t="s">
        <v>1185</v>
      </c>
      <c r="B76" s="163">
        <v>6845042.3244000003</v>
      </c>
      <c r="C76" s="144">
        <v>545582.95259999996</v>
      </c>
      <c r="D76" s="144">
        <v>1385532.3755000001</v>
      </c>
      <c r="E76" s="144">
        <v>97920.325800000006</v>
      </c>
      <c r="F76" s="144">
        <v>948432.56909999996</v>
      </c>
      <c r="G76" s="144">
        <v>3719139.9512</v>
      </c>
      <c r="H76" s="145">
        <v>148434.1502</v>
      </c>
    </row>
    <row r="77" spans="1:8" x14ac:dyDescent="0.3">
      <c r="A77" s="150" t="s">
        <v>1188</v>
      </c>
      <c r="B77" s="164">
        <v>6725810.4309</v>
      </c>
      <c r="C77" s="146">
        <v>521797.72210000001</v>
      </c>
      <c r="D77" s="146">
        <v>1385266.9239000001</v>
      </c>
      <c r="E77" s="146">
        <v>103363.5748</v>
      </c>
      <c r="F77" s="146">
        <v>929030.48490000004</v>
      </c>
      <c r="G77" s="146">
        <v>3629649.2173000001</v>
      </c>
      <c r="H77" s="147">
        <v>156702.5079</v>
      </c>
    </row>
    <row r="79" spans="1:8" x14ac:dyDescent="0.3">
      <c r="A79" s="16"/>
      <c r="B79" s="15"/>
      <c r="C79" s="15"/>
    </row>
    <row r="80" spans="1:8" x14ac:dyDescent="0.3">
      <c r="A80" s="15"/>
      <c r="B80" s="15"/>
      <c r="C80" s="15"/>
    </row>
    <row r="81" spans="1:14" ht="15" customHeight="1" x14ac:dyDescent="0.3">
      <c r="A81" s="263" t="s">
        <v>58</v>
      </c>
      <c r="B81" s="263"/>
      <c r="C81" s="263"/>
      <c r="D81" s="263"/>
      <c r="E81" s="263"/>
      <c r="F81" s="263"/>
      <c r="G81" s="263"/>
      <c r="H81" s="263"/>
      <c r="I81" s="263"/>
      <c r="J81" s="263"/>
      <c r="K81" s="263"/>
      <c r="L81" s="263"/>
      <c r="M81" s="263"/>
      <c r="N81" s="263"/>
    </row>
    <row r="82" spans="1:14" x14ac:dyDescent="0.3">
      <c r="A82" s="15"/>
      <c r="B82" s="15"/>
      <c r="C82" s="15"/>
    </row>
    <row r="83" spans="1:14" x14ac:dyDescent="0.3">
      <c r="A83" s="264" t="s">
        <v>7</v>
      </c>
      <c r="B83" s="266" t="s">
        <v>22</v>
      </c>
      <c r="C83" s="267"/>
      <c r="D83" s="267"/>
      <c r="E83" s="267"/>
      <c r="F83" s="267"/>
      <c r="G83" s="267"/>
      <c r="H83" s="268"/>
    </row>
    <row r="84" spans="1:14" x14ac:dyDescent="0.3">
      <c r="A84" s="265"/>
      <c r="B84" s="82" t="s">
        <v>8</v>
      </c>
      <c r="C84" s="151" t="s">
        <v>56</v>
      </c>
      <c r="D84" s="151" t="s">
        <v>57</v>
      </c>
      <c r="E84" s="151" t="s">
        <v>23</v>
      </c>
      <c r="F84" s="151" t="s">
        <v>24</v>
      </c>
      <c r="G84" s="151" t="s">
        <v>1161</v>
      </c>
      <c r="H84" s="67" t="s">
        <v>1162</v>
      </c>
    </row>
    <row r="85" spans="1:14" x14ac:dyDescent="0.3">
      <c r="A85" s="149" t="s">
        <v>1172</v>
      </c>
      <c r="B85" s="162">
        <v>1091386.8773000001</v>
      </c>
      <c r="C85" s="142">
        <v>509198.90370000002</v>
      </c>
      <c r="D85" s="142">
        <v>6473.2057000000004</v>
      </c>
      <c r="E85" s="142">
        <v>45035.977099999996</v>
      </c>
      <c r="F85" s="142">
        <v>46.884599999999999</v>
      </c>
      <c r="G85" s="142">
        <v>530534.26439999999</v>
      </c>
      <c r="H85" s="143">
        <v>97.641800000000003</v>
      </c>
    </row>
    <row r="86" spans="1:14" x14ac:dyDescent="0.3">
      <c r="A86" s="149" t="s">
        <v>1173</v>
      </c>
      <c r="B86" s="163">
        <v>1003631.1636</v>
      </c>
      <c r="C86" s="144">
        <v>472930.87589999998</v>
      </c>
      <c r="D86" s="144">
        <v>6588.8967000000002</v>
      </c>
      <c r="E86" s="144">
        <v>39059.267</v>
      </c>
      <c r="F86" s="144">
        <v>43.978099999999998</v>
      </c>
      <c r="G86" s="144">
        <v>484937.86239999998</v>
      </c>
      <c r="H86" s="145">
        <v>70.283500000000004</v>
      </c>
    </row>
    <row r="87" spans="1:14" x14ac:dyDescent="0.3">
      <c r="A87" s="149" t="s">
        <v>1174</v>
      </c>
      <c r="B87" s="163">
        <v>1082805.9228610001</v>
      </c>
      <c r="C87" s="144">
        <v>506257.9926</v>
      </c>
      <c r="D87" s="144">
        <v>6941.2037609999998</v>
      </c>
      <c r="E87" s="144">
        <v>43702.947399999997</v>
      </c>
      <c r="F87" s="144">
        <v>47.208100000000002</v>
      </c>
      <c r="G87" s="144">
        <v>525746.81319999998</v>
      </c>
      <c r="H87" s="145">
        <v>109.7578</v>
      </c>
    </row>
    <row r="88" spans="1:14" x14ac:dyDescent="0.3">
      <c r="A88" s="149" t="s">
        <v>1175</v>
      </c>
      <c r="B88" s="163">
        <v>1138023.5250000001</v>
      </c>
      <c r="C88" s="144">
        <v>529579.38780000003</v>
      </c>
      <c r="D88" s="144">
        <v>7148.3886000000002</v>
      </c>
      <c r="E88" s="144">
        <v>46690.422200000001</v>
      </c>
      <c r="F88" s="144">
        <v>47.804400000000001</v>
      </c>
      <c r="G88" s="144">
        <v>554440.7365</v>
      </c>
      <c r="H88" s="145">
        <v>116.7855</v>
      </c>
    </row>
    <row r="89" spans="1:14" x14ac:dyDescent="0.3">
      <c r="A89" s="149" t="s">
        <v>1176</v>
      </c>
      <c r="B89" s="163">
        <v>1120991.6218000001</v>
      </c>
      <c r="C89" s="144">
        <v>520645.94260000001</v>
      </c>
      <c r="D89" s="144">
        <v>6941.2013999999999</v>
      </c>
      <c r="E89" s="144">
        <v>46703.116999999998</v>
      </c>
      <c r="F89" s="144">
        <v>45.580599999999997</v>
      </c>
      <c r="G89" s="144">
        <v>546540.83700000006</v>
      </c>
      <c r="H89" s="145">
        <v>114.9432</v>
      </c>
    </row>
    <row r="90" spans="1:14" x14ac:dyDescent="0.3">
      <c r="A90" s="149" t="s">
        <v>1177</v>
      </c>
      <c r="B90" s="163">
        <v>1110203.8196</v>
      </c>
      <c r="C90" s="144">
        <v>515289.02389999997</v>
      </c>
      <c r="D90" s="144">
        <v>7013.8905000000004</v>
      </c>
      <c r="E90" s="144">
        <v>46768.667000000001</v>
      </c>
      <c r="F90" s="144">
        <v>57.0608</v>
      </c>
      <c r="G90" s="144">
        <v>540944.87340000004</v>
      </c>
      <c r="H90" s="145">
        <v>130.304</v>
      </c>
    </row>
    <row r="91" spans="1:14" x14ac:dyDescent="0.3">
      <c r="A91" s="149" t="s">
        <v>1178</v>
      </c>
      <c r="B91" s="163">
        <v>1205147.9124</v>
      </c>
      <c r="C91" s="144">
        <v>557261.97629999998</v>
      </c>
      <c r="D91" s="144">
        <v>7539.2329</v>
      </c>
      <c r="E91" s="144">
        <v>50911.447699999997</v>
      </c>
      <c r="F91" s="144">
        <v>44.838999999999999</v>
      </c>
      <c r="G91" s="144">
        <v>589256.80279999995</v>
      </c>
      <c r="H91" s="145">
        <v>133.61369999999999</v>
      </c>
    </row>
    <row r="92" spans="1:14" x14ac:dyDescent="0.3">
      <c r="A92" s="149" t="s">
        <v>1179</v>
      </c>
      <c r="B92" s="163">
        <v>1221681.308</v>
      </c>
      <c r="C92" s="144">
        <v>564974.30009999999</v>
      </c>
      <c r="D92" s="144">
        <v>7631.0585000000001</v>
      </c>
      <c r="E92" s="144">
        <v>51957.141300000003</v>
      </c>
      <c r="F92" s="144">
        <v>46.974200000000003</v>
      </c>
      <c r="G92" s="144">
        <v>596991.64709999994</v>
      </c>
      <c r="H92" s="145">
        <v>80.186800000000005</v>
      </c>
    </row>
    <row r="93" spans="1:14" x14ac:dyDescent="0.3">
      <c r="A93" s="149" t="s">
        <v>1180</v>
      </c>
      <c r="B93" s="163">
        <v>1229831.966</v>
      </c>
      <c r="C93" s="144">
        <v>568025.97479999997</v>
      </c>
      <c r="D93" s="144">
        <v>7799.4823999999999</v>
      </c>
      <c r="E93" s="144">
        <v>52561.143300000003</v>
      </c>
      <c r="F93" s="144">
        <v>61.443600000000004</v>
      </c>
      <c r="G93" s="144">
        <v>601246.01419999998</v>
      </c>
      <c r="H93" s="145">
        <v>137.90770000000001</v>
      </c>
    </row>
    <row r="94" spans="1:14" x14ac:dyDescent="0.3">
      <c r="A94" s="149" t="s">
        <v>1181</v>
      </c>
      <c r="B94" s="163">
        <v>1259334.9589000002</v>
      </c>
      <c r="C94" s="144">
        <v>580668.28300000005</v>
      </c>
      <c r="D94" s="144">
        <v>7980.8513999999996</v>
      </c>
      <c r="E94" s="144">
        <v>54101.555899999999</v>
      </c>
      <c r="F94" s="144">
        <v>60.700600000000001</v>
      </c>
      <c r="G94" s="144">
        <v>616382.15960000001</v>
      </c>
      <c r="H94" s="145">
        <v>141.4084</v>
      </c>
    </row>
    <row r="95" spans="1:14" x14ac:dyDescent="0.3">
      <c r="A95" s="149" t="s">
        <v>1182</v>
      </c>
      <c r="B95" s="163">
        <v>1276413.0192</v>
      </c>
      <c r="C95" s="144">
        <v>588180.10660000006</v>
      </c>
      <c r="D95" s="144">
        <v>8075.0784000000003</v>
      </c>
      <c r="E95" s="144">
        <v>55210.5144</v>
      </c>
      <c r="F95" s="144">
        <v>54.9621</v>
      </c>
      <c r="G95" s="144">
        <v>624759.50749999995</v>
      </c>
      <c r="H95" s="145">
        <v>132.8502</v>
      </c>
    </row>
    <row r="96" spans="1:14" x14ac:dyDescent="0.3">
      <c r="A96" s="149" t="s">
        <v>1185</v>
      </c>
      <c r="B96" s="163">
        <v>1282458.4472999999</v>
      </c>
      <c r="C96" s="144">
        <v>590982.65509999997</v>
      </c>
      <c r="D96" s="144">
        <v>8068.2039999999997</v>
      </c>
      <c r="E96" s="144">
        <v>55604.095600000001</v>
      </c>
      <c r="F96" s="144">
        <v>55.459499999999998</v>
      </c>
      <c r="G96" s="144">
        <v>627614.61029999994</v>
      </c>
      <c r="H96" s="145">
        <v>133.4228</v>
      </c>
    </row>
    <row r="97" spans="1:8" x14ac:dyDescent="0.3">
      <c r="A97" s="150" t="s">
        <v>1188</v>
      </c>
      <c r="B97" s="164">
        <v>1230305.5538999999</v>
      </c>
      <c r="C97" s="146">
        <v>570432.28670000006</v>
      </c>
      <c r="D97" s="146">
        <v>7810.5747000000001</v>
      </c>
      <c r="E97" s="146">
        <v>52203.715799999998</v>
      </c>
      <c r="F97" s="146">
        <v>41.441400000000002</v>
      </c>
      <c r="G97" s="146">
        <v>599718.84939999995</v>
      </c>
      <c r="H97" s="147">
        <v>98.685900000000004</v>
      </c>
    </row>
    <row r="99" spans="1:8" x14ac:dyDescent="0.3">
      <c r="A99" s="16"/>
    </row>
    <row r="100" spans="1:8" x14ac:dyDescent="0.3">
      <c r="A100" s="16"/>
    </row>
    <row r="101" spans="1:8" x14ac:dyDescent="0.3">
      <c r="A101" s="16"/>
    </row>
    <row r="102" spans="1:8" x14ac:dyDescent="0.3">
      <c r="A102" s="16"/>
    </row>
    <row r="103" spans="1:8" x14ac:dyDescent="0.3">
      <c r="A103" s="16"/>
    </row>
    <row r="104" spans="1:8" x14ac:dyDescent="0.3">
      <c r="A104" s="16"/>
    </row>
  </sheetData>
  <mergeCells count="15">
    <mergeCell ref="A61:N61"/>
    <mergeCell ref="A63:A64"/>
    <mergeCell ref="A83:A84"/>
    <mergeCell ref="A81:N81"/>
    <mergeCell ref="B63:H63"/>
    <mergeCell ref="B83:H83"/>
    <mergeCell ref="D2:I4"/>
    <mergeCell ref="J2:K4"/>
    <mergeCell ref="A41:N41"/>
    <mergeCell ref="A43:A44"/>
    <mergeCell ref="A9:N9"/>
    <mergeCell ref="D5:K5"/>
    <mergeCell ref="A11:A12"/>
    <mergeCell ref="B11:N11"/>
    <mergeCell ref="B43:H43"/>
  </mergeCells>
  <phoneticPr fontId="10" type="noConversion"/>
  <conditionalFormatting sqref="B45:B57">
    <cfRule type="colorScale" priority="7">
      <colorScale>
        <cfvo type="min"/>
        <cfvo type="percentile" val="50"/>
        <cfvo type="max"/>
        <color theme="5" tint="0.79998168889431442"/>
        <color rgb="FFFFFBEF"/>
        <color theme="9" tint="0.79998168889431442"/>
      </colorScale>
    </cfRule>
  </conditionalFormatting>
  <conditionalFormatting sqref="B65:B77">
    <cfRule type="colorScale" priority="6">
      <colorScale>
        <cfvo type="min"/>
        <cfvo type="percentile" val="50"/>
        <cfvo type="max"/>
        <color theme="5" tint="0.79998168889431442"/>
        <color rgb="FFFFFBEF"/>
        <color theme="9" tint="0.79998168889431442"/>
      </colorScale>
    </cfRule>
  </conditionalFormatting>
  <conditionalFormatting sqref="B85:B97">
    <cfRule type="colorScale" priority="5">
      <colorScale>
        <cfvo type="min"/>
        <cfvo type="percentile" val="50"/>
        <cfvo type="max"/>
        <color theme="5" tint="0.79998168889431442"/>
        <color rgb="FFFFFBEF"/>
        <color theme="9" tint="0.79998168889431442"/>
      </colorScale>
    </cfRule>
  </conditionalFormatting>
  <conditionalFormatting sqref="B13:N13">
    <cfRule type="colorScale" priority="4">
      <colorScale>
        <cfvo type="min"/>
        <cfvo type="percentile" val="50"/>
        <cfvo type="max"/>
        <color theme="5" tint="0.79998168889431442"/>
        <color rgb="FFFFFBEF"/>
        <color theme="9" tint="0.79998168889431442"/>
      </colorScale>
    </cfRule>
  </conditionalFormatting>
  <conditionalFormatting sqref="B19:N19">
    <cfRule type="colorScale" priority="3">
      <colorScale>
        <cfvo type="min"/>
        <cfvo type="percentile" val="50"/>
        <cfvo type="max"/>
        <color theme="5" tint="0.79998168889431442"/>
        <color rgb="FFFFFBEF"/>
        <color theme="9" tint="0.79998168889431442"/>
      </colorScale>
    </cfRule>
  </conditionalFormatting>
  <conditionalFormatting sqref="B25:N25">
    <cfRule type="colorScale" priority="2">
      <colorScale>
        <cfvo type="min"/>
        <cfvo type="percentile" val="50"/>
        <cfvo type="max"/>
        <color theme="5" tint="0.79998168889431442"/>
        <color rgb="FFFFFBEF"/>
        <color theme="9" tint="0.79998168889431442"/>
      </colorScale>
    </cfRule>
  </conditionalFormatting>
  <conditionalFormatting sqref="B31:N31">
    <cfRule type="colorScale" priority="1">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manualMax="0" manualMin="0" displayEmptyCellsAs="gap" xr2:uid="{4A1B56D9-13A9-486E-837E-115138FD5A7E}">
          <x14:colorSeries rgb="FF376092"/>
          <x14:colorNegative rgb="FFD00000"/>
          <x14:colorAxis rgb="FF000000"/>
          <x14:colorMarkers rgb="FFD00000"/>
          <x14:colorFirst rgb="FFD00000"/>
          <x14:colorLast rgb="FFD00000"/>
          <x14:colorHigh rgb="FFD00000"/>
          <x14:colorLow rgb="FFD00000"/>
          <x14:sparklines>
            <x14:sparkline>
              <xm:f>'Monto de cotización'!B13:N13</xm:f>
              <xm:sqref>O13</xm:sqref>
            </x14:sparkline>
          </x14:sparklines>
        </x14:sparklineGroup>
        <x14:sparklineGroup manualMax="0" manualMin="0" displayEmptyCellsAs="gap" xr2:uid="{9CFD960C-FDE5-422E-A3AA-659CF4B06EA5}">
          <x14:colorSeries rgb="FF376092"/>
          <x14:colorNegative rgb="FFD00000"/>
          <x14:colorAxis rgb="FF000000"/>
          <x14:colorMarkers rgb="FFD00000"/>
          <x14:colorFirst rgb="FFD00000"/>
          <x14:colorLast rgb="FFD00000"/>
          <x14:colorHigh rgb="FFD00000"/>
          <x14:colorLow rgb="FFD00000"/>
          <x14:sparklines>
            <x14:sparkline>
              <xm:f>'Monto de cotización'!B19:N19</xm:f>
              <xm:sqref>O19</xm:sqref>
            </x14:sparkline>
          </x14:sparklines>
        </x14:sparklineGroup>
        <x14:sparklineGroup manualMax="0" manualMin="0" displayEmptyCellsAs="gap" xr2:uid="{0BB99234-07E7-4563-AD75-6081CB452104}">
          <x14:colorSeries rgb="FF376092"/>
          <x14:colorNegative rgb="FFD00000"/>
          <x14:colorAxis rgb="FF000000"/>
          <x14:colorMarkers rgb="FFD00000"/>
          <x14:colorFirst rgb="FFD00000"/>
          <x14:colorLast rgb="FFD00000"/>
          <x14:colorHigh rgb="FFD00000"/>
          <x14:colorLow rgb="FFD00000"/>
          <x14:sparklines>
            <x14:sparkline>
              <xm:f>'Monto de cotización'!B25:N25</xm:f>
              <xm:sqref>O25</xm:sqref>
            </x14:sparkline>
          </x14:sparklines>
        </x14:sparklineGroup>
        <x14:sparklineGroup manualMax="0" manualMin="0" displayEmptyCellsAs="gap" xr2:uid="{150B0644-753D-48AF-90A8-31419F98BD1D}">
          <x14:colorSeries rgb="FF376092"/>
          <x14:colorNegative rgb="FFD00000"/>
          <x14:colorAxis rgb="FF000000"/>
          <x14:colorMarkers rgb="FFD00000"/>
          <x14:colorFirst rgb="FFD00000"/>
          <x14:colorLast rgb="FFD00000"/>
          <x14:colorHigh rgb="FFD00000"/>
          <x14:colorLow rgb="FFD00000"/>
          <x14:sparklines>
            <x14:sparkline>
              <xm:f>'Monto de cotización'!B31:N31</xm:f>
              <xm:sqref>O31</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BC8E5-C81E-4CA7-8862-6C5CD1B8A9F2}">
  <sheetPr codeName="Hoja5"/>
  <dimension ref="A1:Q1130"/>
  <sheetViews>
    <sheetView showGridLines="0" zoomScaleNormal="100" workbookViewId="0">
      <selection activeCell="I8" sqref="I8"/>
    </sheetView>
  </sheetViews>
  <sheetFormatPr baseColWidth="10" defaultRowHeight="14.4" x14ac:dyDescent="0.3"/>
  <cols>
    <col min="1" max="1" width="16.88671875" bestFit="1" customWidth="1"/>
    <col min="2" max="2" width="17.6640625" customWidth="1"/>
    <col min="3" max="3" width="14.5546875" bestFit="1" customWidth="1"/>
    <col min="4" max="4" width="30.6640625" customWidth="1"/>
    <col min="5" max="14" width="12.44140625" customWidth="1"/>
    <col min="15" max="16" width="14.88671875" bestFit="1" customWidth="1"/>
  </cols>
  <sheetData>
    <row r="1" spans="1:17" ht="15" thickBot="1" x14ac:dyDescent="0.35"/>
    <row r="2" spans="1:17" ht="15" customHeight="1" x14ac:dyDescent="0.3">
      <c r="D2" s="250" t="s">
        <v>96</v>
      </c>
      <c r="E2" s="251"/>
      <c r="F2" s="251"/>
      <c r="G2" s="251"/>
      <c r="H2" s="251"/>
      <c r="I2" s="251"/>
      <c r="J2" s="221" t="s">
        <v>1189</v>
      </c>
      <c r="K2" s="222"/>
    </row>
    <row r="3" spans="1:17" ht="15" customHeight="1" x14ac:dyDescent="0.3">
      <c r="D3" s="252"/>
      <c r="E3" s="253"/>
      <c r="F3" s="253"/>
      <c r="G3" s="253"/>
      <c r="H3" s="253"/>
      <c r="I3" s="253"/>
      <c r="J3" s="223"/>
      <c r="K3" s="224"/>
    </row>
    <row r="4" spans="1:17" ht="15.75" customHeight="1" thickBot="1" x14ac:dyDescent="0.35">
      <c r="D4" s="254"/>
      <c r="E4" s="255"/>
      <c r="F4" s="255"/>
      <c r="G4" s="255"/>
      <c r="H4" s="255"/>
      <c r="I4" s="255"/>
      <c r="J4" s="225"/>
      <c r="K4" s="226"/>
    </row>
    <row r="5" spans="1:17" ht="15" thickBot="1" x14ac:dyDescent="0.35">
      <c r="D5" s="218" t="s">
        <v>1187</v>
      </c>
      <c r="E5" s="219"/>
      <c r="F5" s="219"/>
      <c r="G5" s="219"/>
      <c r="H5" s="219"/>
      <c r="I5" s="219"/>
      <c r="J5" s="219"/>
      <c r="K5" s="220"/>
    </row>
    <row r="6" spans="1:17" x14ac:dyDescent="0.3">
      <c r="D6" s="187"/>
      <c r="F6" s="57"/>
      <c r="G6" s="57"/>
      <c r="H6" s="57"/>
      <c r="I6" s="57"/>
      <c r="J6" s="57"/>
      <c r="K6" s="57"/>
      <c r="L6" s="57"/>
      <c r="M6" s="57"/>
      <c r="N6" s="57"/>
      <c r="O6" s="57"/>
      <c r="P6" s="57"/>
      <c r="Q6" s="57"/>
    </row>
    <row r="7" spans="1:17" x14ac:dyDescent="0.3">
      <c r="F7" s="57"/>
      <c r="G7" s="57"/>
      <c r="H7" s="57"/>
      <c r="I7" s="57"/>
      <c r="J7" s="57"/>
      <c r="K7" s="57"/>
      <c r="L7" s="57"/>
      <c r="M7" s="57"/>
      <c r="N7" s="57"/>
      <c r="O7" s="57"/>
      <c r="P7" s="57"/>
      <c r="Q7" s="57"/>
    </row>
    <row r="8" spans="1:17" x14ac:dyDescent="0.3">
      <c r="F8" s="57"/>
      <c r="G8" s="57"/>
      <c r="H8" s="57"/>
      <c r="K8" s="57"/>
      <c r="L8" s="57"/>
      <c r="N8" s="57"/>
      <c r="P8" s="57"/>
    </row>
    <row r="9" spans="1:17" x14ac:dyDescent="0.3">
      <c r="E9" s="52"/>
      <c r="F9" s="52"/>
      <c r="G9" s="52"/>
      <c r="H9" s="52"/>
      <c r="I9" s="52"/>
      <c r="J9" s="52"/>
      <c r="K9" s="52"/>
      <c r="L9" s="52"/>
      <c r="M9" s="52"/>
      <c r="N9" s="52"/>
      <c r="O9" s="52"/>
      <c r="P9" s="52"/>
    </row>
    <row r="10" spans="1:17" x14ac:dyDescent="0.3">
      <c r="D10" s="187"/>
      <c r="E10" s="52"/>
      <c r="F10" s="52"/>
      <c r="G10" s="52"/>
      <c r="H10" s="52"/>
      <c r="I10" s="52"/>
      <c r="J10" s="52"/>
      <c r="K10" s="52"/>
      <c r="L10" s="52"/>
      <c r="M10" s="52"/>
      <c r="N10" s="52"/>
      <c r="O10" s="52"/>
      <c r="P10" s="52"/>
    </row>
    <row r="11" spans="1:17" ht="19.5" customHeight="1" x14ac:dyDescent="0.3">
      <c r="A11" s="263" t="s">
        <v>27</v>
      </c>
      <c r="B11" s="263"/>
      <c r="C11" s="263"/>
      <c r="D11" s="263"/>
      <c r="E11" s="263"/>
      <c r="F11" s="263"/>
      <c r="G11" s="263"/>
      <c r="H11" s="263"/>
      <c r="I11" s="263"/>
      <c r="J11" s="263"/>
      <c r="K11" s="263"/>
      <c r="L11" s="263"/>
      <c r="M11" s="263"/>
      <c r="N11" s="263"/>
      <c r="O11" s="263"/>
      <c r="P11" s="263"/>
    </row>
    <row r="12" spans="1:17" x14ac:dyDescent="0.3">
      <c r="E12" s="269" t="s">
        <v>1183</v>
      </c>
      <c r="F12" s="269"/>
      <c r="G12" s="269"/>
      <c r="H12" s="269"/>
      <c r="I12" s="269" t="s">
        <v>1186</v>
      </c>
      <c r="J12" s="269"/>
      <c r="K12" s="269"/>
      <c r="L12" s="269"/>
      <c r="M12" s="269" t="s">
        <v>1191</v>
      </c>
      <c r="N12" s="269"/>
      <c r="O12" s="269"/>
      <c r="P12" s="269"/>
    </row>
    <row r="13" spans="1:17" x14ac:dyDescent="0.3">
      <c r="A13" s="48" t="s">
        <v>97</v>
      </c>
      <c r="B13" s="48" t="s">
        <v>48</v>
      </c>
      <c r="C13" s="48" t="s">
        <v>98</v>
      </c>
      <c r="D13" s="48" t="s">
        <v>99</v>
      </c>
      <c r="E13" s="69" t="s">
        <v>8</v>
      </c>
      <c r="F13" s="169" t="s">
        <v>1167</v>
      </c>
      <c r="G13" s="169" t="s">
        <v>1168</v>
      </c>
      <c r="H13" s="170" t="s">
        <v>1169</v>
      </c>
      <c r="I13" s="69" t="s">
        <v>8</v>
      </c>
      <c r="J13" s="169" t="s">
        <v>1167</v>
      </c>
      <c r="K13" s="169" t="s">
        <v>1168</v>
      </c>
      <c r="L13" s="170" t="s">
        <v>1169</v>
      </c>
      <c r="M13" s="69" t="s">
        <v>8</v>
      </c>
      <c r="N13" s="169" t="s">
        <v>1167</v>
      </c>
      <c r="O13" s="169" t="s">
        <v>1168</v>
      </c>
      <c r="P13" s="170" t="s">
        <v>1169</v>
      </c>
    </row>
    <row r="14" spans="1:17" x14ac:dyDescent="0.3">
      <c r="A14" s="207" t="s">
        <v>1158</v>
      </c>
      <c r="B14" s="171" t="s">
        <v>1159</v>
      </c>
      <c r="C14" s="171" t="s">
        <v>1160</v>
      </c>
      <c r="D14" s="171" t="s">
        <v>1159</v>
      </c>
      <c r="E14" s="172">
        <v>14324888</v>
      </c>
      <c r="F14" s="173">
        <v>2051650</v>
      </c>
      <c r="G14" s="173">
        <v>9651182</v>
      </c>
      <c r="H14" s="174">
        <v>2622056</v>
      </c>
      <c r="I14" s="172">
        <v>14239846</v>
      </c>
      <c r="J14" s="173">
        <v>2002689</v>
      </c>
      <c r="K14" s="173">
        <v>9620466</v>
      </c>
      <c r="L14" s="174">
        <v>2616691</v>
      </c>
      <c r="M14" s="172">
        <v>13352238</v>
      </c>
      <c r="N14" s="173">
        <v>1528364</v>
      </c>
      <c r="O14" s="173">
        <v>9349475</v>
      </c>
      <c r="P14" s="174">
        <v>2474399</v>
      </c>
    </row>
    <row r="15" spans="1:17" x14ac:dyDescent="0.3">
      <c r="A15" s="208">
        <v>11</v>
      </c>
      <c r="B15" s="176" t="s">
        <v>256</v>
      </c>
      <c r="C15" s="176">
        <v>11001</v>
      </c>
      <c r="D15" s="175" t="s">
        <v>256</v>
      </c>
      <c r="E15" s="172">
        <v>4120459</v>
      </c>
      <c r="F15" s="177">
        <v>469355</v>
      </c>
      <c r="G15" s="177">
        <v>2890651</v>
      </c>
      <c r="H15" s="178">
        <v>760453</v>
      </c>
      <c r="I15" s="172">
        <v>4101312</v>
      </c>
      <c r="J15" s="177">
        <v>465180</v>
      </c>
      <c r="K15" s="177">
        <v>2879818</v>
      </c>
      <c r="L15" s="178">
        <v>756314</v>
      </c>
      <c r="M15" s="172">
        <v>3893488</v>
      </c>
      <c r="N15" s="177">
        <v>353883</v>
      </c>
      <c r="O15" s="177">
        <v>2811994</v>
      </c>
      <c r="P15" s="178">
        <v>727611</v>
      </c>
    </row>
    <row r="16" spans="1:17" x14ac:dyDescent="0.3">
      <c r="A16" s="208">
        <v>5</v>
      </c>
      <c r="B16" s="176" t="s">
        <v>107</v>
      </c>
      <c r="C16" s="176">
        <v>5001</v>
      </c>
      <c r="D16" s="175" t="s">
        <v>108</v>
      </c>
      <c r="E16" s="172">
        <v>1624660</v>
      </c>
      <c r="F16" s="177">
        <v>169193</v>
      </c>
      <c r="G16" s="177">
        <v>1228036</v>
      </c>
      <c r="H16" s="178">
        <v>227431</v>
      </c>
      <c r="I16" s="172">
        <v>1619445</v>
      </c>
      <c r="J16" s="177">
        <v>165180</v>
      </c>
      <c r="K16" s="177">
        <v>1227695</v>
      </c>
      <c r="L16" s="178">
        <v>226570</v>
      </c>
      <c r="M16" s="172">
        <v>1546781</v>
      </c>
      <c r="N16" s="177">
        <v>130269</v>
      </c>
      <c r="O16" s="177">
        <v>1198403</v>
      </c>
      <c r="P16" s="178">
        <v>218109</v>
      </c>
    </row>
    <row r="17" spans="1:16" x14ac:dyDescent="0.3">
      <c r="A17" s="208">
        <v>76</v>
      </c>
      <c r="B17" s="176" t="s">
        <v>1062</v>
      </c>
      <c r="C17" s="176">
        <v>76001</v>
      </c>
      <c r="D17" s="176" t="s">
        <v>1063</v>
      </c>
      <c r="E17" s="172">
        <v>953065</v>
      </c>
      <c r="F17" s="177">
        <v>110925</v>
      </c>
      <c r="G17" s="177">
        <v>684878</v>
      </c>
      <c r="H17" s="178">
        <v>157262</v>
      </c>
      <c r="I17" s="172">
        <v>953462</v>
      </c>
      <c r="J17" s="177">
        <v>110832</v>
      </c>
      <c r="K17" s="177">
        <v>685706</v>
      </c>
      <c r="L17" s="178">
        <v>156924</v>
      </c>
      <c r="M17" s="172">
        <v>908672</v>
      </c>
      <c r="N17" s="177">
        <v>82862</v>
      </c>
      <c r="O17" s="177">
        <v>673708</v>
      </c>
      <c r="P17" s="178">
        <v>152102</v>
      </c>
    </row>
    <row r="18" spans="1:16" x14ac:dyDescent="0.3">
      <c r="A18" s="208">
        <v>8</v>
      </c>
      <c r="B18" s="176" t="s">
        <v>233</v>
      </c>
      <c r="C18" s="176">
        <v>8001</v>
      </c>
      <c r="D18" s="175" t="s">
        <v>234</v>
      </c>
      <c r="E18" s="172">
        <v>594825</v>
      </c>
      <c r="F18" s="177">
        <v>71592</v>
      </c>
      <c r="G18" s="177">
        <v>447617</v>
      </c>
      <c r="H18" s="178">
        <v>75616</v>
      </c>
      <c r="I18" s="172">
        <v>594869</v>
      </c>
      <c r="J18" s="177">
        <v>71172</v>
      </c>
      <c r="K18" s="177">
        <v>448735</v>
      </c>
      <c r="L18" s="178">
        <v>74962</v>
      </c>
      <c r="M18" s="172">
        <v>547889</v>
      </c>
      <c r="N18" s="177">
        <v>40391</v>
      </c>
      <c r="O18" s="177">
        <v>437169</v>
      </c>
      <c r="P18" s="178">
        <v>70329</v>
      </c>
    </row>
    <row r="19" spans="1:16" x14ac:dyDescent="0.3">
      <c r="A19" s="208">
        <v>68</v>
      </c>
      <c r="B19" s="176" t="s">
        <v>918</v>
      </c>
      <c r="C19" s="176">
        <v>68001</v>
      </c>
      <c r="D19" s="175" t="s">
        <v>919</v>
      </c>
      <c r="E19" s="172">
        <v>389249</v>
      </c>
      <c r="F19" s="177">
        <v>56067</v>
      </c>
      <c r="G19" s="177">
        <v>267292</v>
      </c>
      <c r="H19" s="178">
        <v>65890</v>
      </c>
      <c r="I19" s="172">
        <v>377584</v>
      </c>
      <c r="J19" s="177">
        <v>44879</v>
      </c>
      <c r="K19" s="177">
        <v>266967</v>
      </c>
      <c r="L19" s="178">
        <v>65738</v>
      </c>
      <c r="M19" s="172">
        <v>356366</v>
      </c>
      <c r="N19" s="177">
        <v>31820</v>
      </c>
      <c r="O19" s="177">
        <v>260878</v>
      </c>
      <c r="P19" s="178">
        <v>63668</v>
      </c>
    </row>
    <row r="20" spans="1:16" x14ac:dyDescent="0.3">
      <c r="A20" s="208">
        <v>13</v>
      </c>
      <c r="B20" s="176" t="s">
        <v>257</v>
      </c>
      <c r="C20" s="176">
        <v>13001</v>
      </c>
      <c r="D20" s="175" t="s">
        <v>258</v>
      </c>
      <c r="E20" s="172">
        <v>358015</v>
      </c>
      <c r="F20" s="177">
        <v>47874</v>
      </c>
      <c r="G20" s="177">
        <v>262153</v>
      </c>
      <c r="H20" s="178">
        <v>47988</v>
      </c>
      <c r="I20" s="172">
        <v>355706</v>
      </c>
      <c r="J20" s="177">
        <v>47114</v>
      </c>
      <c r="K20" s="177">
        <v>260590</v>
      </c>
      <c r="L20" s="178">
        <v>48002</v>
      </c>
      <c r="M20" s="172">
        <v>332377</v>
      </c>
      <c r="N20" s="177">
        <v>36251</v>
      </c>
      <c r="O20" s="177">
        <v>254118</v>
      </c>
      <c r="P20" s="178">
        <v>42008</v>
      </c>
    </row>
    <row r="21" spans="1:16" x14ac:dyDescent="0.3">
      <c r="A21" s="208">
        <v>66</v>
      </c>
      <c r="B21" s="176" t="s">
        <v>443</v>
      </c>
      <c r="C21" s="176">
        <v>66001</v>
      </c>
      <c r="D21" s="175" t="s">
        <v>905</v>
      </c>
      <c r="E21" s="172">
        <v>249315</v>
      </c>
      <c r="F21" s="177">
        <v>29580</v>
      </c>
      <c r="G21" s="177">
        <v>173863</v>
      </c>
      <c r="H21" s="178">
        <v>45872</v>
      </c>
      <c r="I21" s="172">
        <v>249404</v>
      </c>
      <c r="J21" s="177">
        <v>29250</v>
      </c>
      <c r="K21" s="177">
        <v>174330</v>
      </c>
      <c r="L21" s="178">
        <v>45824</v>
      </c>
      <c r="M21" s="172">
        <v>235636</v>
      </c>
      <c r="N21" s="177">
        <v>21287</v>
      </c>
      <c r="O21" s="177">
        <v>170106</v>
      </c>
      <c r="P21" s="178">
        <v>44243</v>
      </c>
    </row>
    <row r="22" spans="1:16" x14ac:dyDescent="0.3">
      <c r="A22" s="208">
        <v>54</v>
      </c>
      <c r="B22" s="176" t="s">
        <v>856</v>
      </c>
      <c r="C22" s="176">
        <v>54001</v>
      </c>
      <c r="D22" s="175" t="s">
        <v>857</v>
      </c>
      <c r="E22" s="172">
        <v>212482</v>
      </c>
      <c r="F22" s="177">
        <v>46004</v>
      </c>
      <c r="G22" s="177">
        <v>128308</v>
      </c>
      <c r="H22" s="178">
        <v>38170</v>
      </c>
      <c r="I22" s="172">
        <v>213016</v>
      </c>
      <c r="J22" s="177">
        <v>46174</v>
      </c>
      <c r="K22" s="177">
        <v>128713</v>
      </c>
      <c r="L22" s="178">
        <v>38129</v>
      </c>
      <c r="M22" s="172">
        <v>183489</v>
      </c>
      <c r="N22" s="177">
        <v>24321</v>
      </c>
      <c r="O22" s="177">
        <v>122774</v>
      </c>
      <c r="P22" s="178">
        <v>36394</v>
      </c>
    </row>
    <row r="23" spans="1:16" x14ac:dyDescent="0.3">
      <c r="A23" s="208">
        <v>73</v>
      </c>
      <c r="B23" s="176" t="s">
        <v>1016</v>
      </c>
      <c r="C23" s="176">
        <v>73001</v>
      </c>
      <c r="D23" s="175" t="s">
        <v>1017</v>
      </c>
      <c r="E23" s="172">
        <v>205902</v>
      </c>
      <c r="F23" s="177">
        <v>45254</v>
      </c>
      <c r="G23" s="177">
        <v>123848</v>
      </c>
      <c r="H23" s="178">
        <v>36800</v>
      </c>
      <c r="I23" s="172">
        <v>198464</v>
      </c>
      <c r="J23" s="177">
        <v>37545</v>
      </c>
      <c r="K23" s="177">
        <v>124108</v>
      </c>
      <c r="L23" s="178">
        <v>36811</v>
      </c>
      <c r="M23" s="172">
        <v>181565</v>
      </c>
      <c r="N23" s="177">
        <v>25500</v>
      </c>
      <c r="O23" s="177">
        <v>120660</v>
      </c>
      <c r="P23" s="178">
        <v>35405</v>
      </c>
    </row>
    <row r="24" spans="1:16" x14ac:dyDescent="0.3">
      <c r="A24" s="208">
        <v>17</v>
      </c>
      <c r="B24" s="176" t="s">
        <v>134</v>
      </c>
      <c r="C24" s="176">
        <v>17001</v>
      </c>
      <c r="D24" s="175" t="s">
        <v>424</v>
      </c>
      <c r="E24" s="172">
        <v>188175</v>
      </c>
      <c r="F24" s="177">
        <v>25930</v>
      </c>
      <c r="G24" s="177">
        <v>128752</v>
      </c>
      <c r="H24" s="178">
        <v>33493</v>
      </c>
      <c r="I24" s="172">
        <v>187191</v>
      </c>
      <c r="J24" s="177">
        <v>25475</v>
      </c>
      <c r="K24" s="177">
        <v>128431</v>
      </c>
      <c r="L24" s="178">
        <v>33285</v>
      </c>
      <c r="M24" s="172">
        <v>181863</v>
      </c>
      <c r="N24" s="177">
        <v>23093</v>
      </c>
      <c r="O24" s="177">
        <v>126275</v>
      </c>
      <c r="P24" s="178">
        <v>32495</v>
      </c>
    </row>
    <row r="25" spans="1:16" x14ac:dyDescent="0.3">
      <c r="A25" s="208">
        <v>50</v>
      </c>
      <c r="B25" s="176" t="s">
        <v>777</v>
      </c>
      <c r="C25" s="176">
        <v>50001</v>
      </c>
      <c r="D25" s="175" t="s">
        <v>778</v>
      </c>
      <c r="E25" s="172">
        <v>191943</v>
      </c>
      <c r="F25" s="177">
        <v>26392</v>
      </c>
      <c r="G25" s="177">
        <v>130514</v>
      </c>
      <c r="H25" s="178">
        <v>35037</v>
      </c>
      <c r="I25" s="172">
        <v>191808</v>
      </c>
      <c r="J25" s="177">
        <v>26093</v>
      </c>
      <c r="K25" s="177">
        <v>130768</v>
      </c>
      <c r="L25" s="178">
        <v>34947</v>
      </c>
      <c r="M25" s="172">
        <v>174749</v>
      </c>
      <c r="N25" s="177">
        <v>15808</v>
      </c>
      <c r="O25" s="177">
        <v>125715</v>
      </c>
      <c r="P25" s="178">
        <v>33226</v>
      </c>
    </row>
    <row r="26" spans="1:16" x14ac:dyDescent="0.3">
      <c r="A26" s="208">
        <v>47</v>
      </c>
      <c r="B26" s="176" t="s">
        <v>748</v>
      </c>
      <c r="C26" s="176">
        <v>47001</v>
      </c>
      <c r="D26" s="175" t="s">
        <v>749</v>
      </c>
      <c r="E26" s="172">
        <v>157698</v>
      </c>
      <c r="F26" s="177">
        <v>23197</v>
      </c>
      <c r="G26" s="177">
        <v>108654</v>
      </c>
      <c r="H26" s="178">
        <v>25847</v>
      </c>
      <c r="I26" s="172">
        <v>160886</v>
      </c>
      <c r="J26" s="177">
        <v>26775</v>
      </c>
      <c r="K26" s="177">
        <v>108329</v>
      </c>
      <c r="L26" s="178">
        <v>25782</v>
      </c>
      <c r="M26" s="172">
        <v>146977</v>
      </c>
      <c r="N26" s="177">
        <v>18567</v>
      </c>
      <c r="O26" s="177">
        <v>106357</v>
      </c>
      <c r="P26" s="178">
        <v>22053</v>
      </c>
    </row>
    <row r="27" spans="1:16" x14ac:dyDescent="0.3">
      <c r="A27" s="208">
        <v>23</v>
      </c>
      <c r="B27" s="176" t="s">
        <v>268</v>
      </c>
      <c r="C27" s="176">
        <v>23001</v>
      </c>
      <c r="D27" s="175" t="s">
        <v>530</v>
      </c>
      <c r="E27" s="172">
        <v>138341</v>
      </c>
      <c r="F27" s="177">
        <v>23210</v>
      </c>
      <c r="G27" s="177">
        <v>95228</v>
      </c>
      <c r="H27" s="178">
        <v>19903</v>
      </c>
      <c r="I27" s="172">
        <v>139154</v>
      </c>
      <c r="J27" s="177">
        <v>24353</v>
      </c>
      <c r="K27" s="177">
        <v>94770</v>
      </c>
      <c r="L27" s="178">
        <v>20031</v>
      </c>
      <c r="M27" s="172">
        <v>123631</v>
      </c>
      <c r="N27" s="177">
        <v>16298</v>
      </c>
      <c r="O27" s="177">
        <v>89041</v>
      </c>
      <c r="P27" s="178">
        <v>18292</v>
      </c>
    </row>
    <row r="28" spans="1:16" x14ac:dyDescent="0.3">
      <c r="A28" s="208">
        <v>52</v>
      </c>
      <c r="B28" s="176" t="s">
        <v>180</v>
      </c>
      <c r="C28" s="176">
        <v>52001</v>
      </c>
      <c r="D28" s="175" t="s">
        <v>803</v>
      </c>
      <c r="E28" s="172">
        <v>128557</v>
      </c>
      <c r="F28" s="177">
        <v>22138</v>
      </c>
      <c r="G28" s="177">
        <v>78294</v>
      </c>
      <c r="H28" s="178">
        <v>28125</v>
      </c>
      <c r="I28" s="172">
        <v>127693</v>
      </c>
      <c r="J28" s="177">
        <v>21403</v>
      </c>
      <c r="K28" s="177">
        <v>78039</v>
      </c>
      <c r="L28" s="178">
        <v>28251</v>
      </c>
      <c r="M28" s="172">
        <v>122338</v>
      </c>
      <c r="N28" s="177">
        <v>19352</v>
      </c>
      <c r="O28" s="177">
        <v>76081</v>
      </c>
      <c r="P28" s="178">
        <v>26905</v>
      </c>
    </row>
    <row r="29" spans="1:16" x14ac:dyDescent="0.3">
      <c r="A29" s="208">
        <v>41</v>
      </c>
      <c r="B29" s="176" t="s">
        <v>699</v>
      </c>
      <c r="C29" s="176">
        <v>41001</v>
      </c>
      <c r="D29" s="175" t="s">
        <v>700</v>
      </c>
      <c r="E29" s="172">
        <v>138009</v>
      </c>
      <c r="F29" s="177">
        <v>27641</v>
      </c>
      <c r="G29" s="177">
        <v>85634</v>
      </c>
      <c r="H29" s="178">
        <v>24734</v>
      </c>
      <c r="I29" s="172">
        <v>135305</v>
      </c>
      <c r="J29" s="177">
        <v>24822</v>
      </c>
      <c r="K29" s="177">
        <v>85855</v>
      </c>
      <c r="L29" s="178">
        <v>24628</v>
      </c>
      <c r="M29" s="172">
        <v>121810</v>
      </c>
      <c r="N29" s="177">
        <v>15220</v>
      </c>
      <c r="O29" s="177">
        <v>82943</v>
      </c>
      <c r="P29" s="178">
        <v>23647</v>
      </c>
    </row>
    <row r="30" spans="1:16" x14ac:dyDescent="0.3">
      <c r="A30" s="208">
        <v>20</v>
      </c>
      <c r="B30" s="176" t="s">
        <v>504</v>
      </c>
      <c r="C30" s="176">
        <v>20001</v>
      </c>
      <c r="D30" s="175" t="s">
        <v>505</v>
      </c>
      <c r="E30" s="172">
        <v>123593</v>
      </c>
      <c r="F30" s="177">
        <v>18410</v>
      </c>
      <c r="G30" s="177">
        <v>83454</v>
      </c>
      <c r="H30" s="178">
        <v>21729</v>
      </c>
      <c r="I30" s="172">
        <v>123131</v>
      </c>
      <c r="J30" s="177">
        <v>17858</v>
      </c>
      <c r="K30" s="177">
        <v>83522</v>
      </c>
      <c r="L30" s="178">
        <v>21751</v>
      </c>
      <c r="M30" s="172">
        <v>115023</v>
      </c>
      <c r="N30" s="177">
        <v>14379</v>
      </c>
      <c r="O30" s="177">
        <v>80625</v>
      </c>
      <c r="P30" s="178">
        <v>20019</v>
      </c>
    </row>
    <row r="31" spans="1:16" x14ac:dyDescent="0.3">
      <c r="A31" s="208">
        <v>63</v>
      </c>
      <c r="B31" s="176" t="s">
        <v>895</v>
      </c>
      <c r="C31" s="176">
        <v>63001</v>
      </c>
      <c r="D31" s="175" t="s">
        <v>123</v>
      </c>
      <c r="E31" s="172">
        <v>127671</v>
      </c>
      <c r="F31" s="177">
        <v>22196</v>
      </c>
      <c r="G31" s="177">
        <v>78095</v>
      </c>
      <c r="H31" s="178">
        <v>27380</v>
      </c>
      <c r="I31" s="172">
        <v>127774</v>
      </c>
      <c r="J31" s="177">
        <v>22183</v>
      </c>
      <c r="K31" s="177">
        <v>77950</v>
      </c>
      <c r="L31" s="178">
        <v>27641</v>
      </c>
      <c r="M31" s="172">
        <v>115733</v>
      </c>
      <c r="N31" s="177">
        <v>12823</v>
      </c>
      <c r="O31" s="177">
        <v>76163</v>
      </c>
      <c r="P31" s="178">
        <v>26747</v>
      </c>
    </row>
    <row r="32" spans="1:16" x14ac:dyDescent="0.3">
      <c r="A32" s="208">
        <v>99</v>
      </c>
      <c r="B32" s="176" t="s">
        <v>1153</v>
      </c>
      <c r="C32" s="176">
        <v>99001</v>
      </c>
      <c r="D32" s="175" t="s">
        <v>1154</v>
      </c>
      <c r="E32" s="172">
        <v>119169</v>
      </c>
      <c r="F32" s="177">
        <v>1962</v>
      </c>
      <c r="G32" s="177">
        <v>115103</v>
      </c>
      <c r="H32" s="178">
        <v>2104</v>
      </c>
      <c r="I32" s="172">
        <v>116020</v>
      </c>
      <c r="J32" s="177">
        <v>2084</v>
      </c>
      <c r="K32" s="177">
        <v>111895</v>
      </c>
      <c r="L32" s="178">
        <v>2041</v>
      </c>
      <c r="M32" s="172">
        <v>113105</v>
      </c>
      <c r="N32" s="177">
        <v>1781</v>
      </c>
      <c r="O32" s="177">
        <v>109379</v>
      </c>
      <c r="P32" s="178">
        <v>1945</v>
      </c>
    </row>
    <row r="33" spans="1:16" x14ac:dyDescent="0.3">
      <c r="A33" s="208">
        <v>19</v>
      </c>
      <c r="B33" s="176" t="s">
        <v>467</v>
      </c>
      <c r="C33" s="176">
        <v>19001</v>
      </c>
      <c r="D33" s="175" t="s">
        <v>468</v>
      </c>
      <c r="E33" s="172">
        <v>117686</v>
      </c>
      <c r="F33" s="177">
        <v>27014</v>
      </c>
      <c r="G33" s="177">
        <v>66534</v>
      </c>
      <c r="H33" s="178">
        <v>24138</v>
      </c>
      <c r="I33" s="172">
        <v>115524</v>
      </c>
      <c r="J33" s="177">
        <v>26620</v>
      </c>
      <c r="K33" s="177">
        <v>64692</v>
      </c>
      <c r="L33" s="178">
        <v>24212</v>
      </c>
      <c r="M33" s="172">
        <v>108626</v>
      </c>
      <c r="N33" s="177">
        <v>22995</v>
      </c>
      <c r="O33" s="177">
        <v>62286</v>
      </c>
      <c r="P33" s="178">
        <v>23345</v>
      </c>
    </row>
    <row r="34" spans="1:16" x14ac:dyDescent="0.3">
      <c r="A34" s="208">
        <v>15</v>
      </c>
      <c r="B34" s="176" t="s">
        <v>304</v>
      </c>
      <c r="C34" s="176">
        <v>15001</v>
      </c>
      <c r="D34" s="175" t="s">
        <v>305</v>
      </c>
      <c r="E34" s="172">
        <v>100915</v>
      </c>
      <c r="F34" s="177">
        <v>19763</v>
      </c>
      <c r="G34" s="177">
        <v>61320</v>
      </c>
      <c r="H34" s="178">
        <v>19832</v>
      </c>
      <c r="I34" s="172">
        <v>100714</v>
      </c>
      <c r="J34" s="177">
        <v>19481</v>
      </c>
      <c r="K34" s="177">
        <v>61523</v>
      </c>
      <c r="L34" s="178">
        <v>19710</v>
      </c>
      <c r="M34" s="172">
        <v>93305</v>
      </c>
      <c r="N34" s="177">
        <v>14348</v>
      </c>
      <c r="O34" s="177">
        <v>60217</v>
      </c>
      <c r="P34" s="178">
        <v>18740</v>
      </c>
    </row>
    <row r="35" spans="1:16" x14ac:dyDescent="0.3">
      <c r="A35" s="208">
        <v>85</v>
      </c>
      <c r="B35" s="176" t="s">
        <v>1105</v>
      </c>
      <c r="C35" s="176">
        <v>85001</v>
      </c>
      <c r="D35" s="175" t="s">
        <v>1106</v>
      </c>
      <c r="E35" s="172">
        <v>79727</v>
      </c>
      <c r="F35" s="177">
        <v>11057</v>
      </c>
      <c r="G35" s="177">
        <v>53603</v>
      </c>
      <c r="H35" s="178">
        <v>15067</v>
      </c>
      <c r="I35" s="172">
        <v>77598</v>
      </c>
      <c r="J35" s="177">
        <v>9532</v>
      </c>
      <c r="K35" s="177">
        <v>53137</v>
      </c>
      <c r="L35" s="178">
        <v>14929</v>
      </c>
      <c r="M35" s="172">
        <v>72503</v>
      </c>
      <c r="N35" s="177">
        <v>7883</v>
      </c>
      <c r="O35" s="177">
        <v>50147</v>
      </c>
      <c r="P35" s="178">
        <v>14473</v>
      </c>
    </row>
    <row r="36" spans="1:16" x14ac:dyDescent="0.3">
      <c r="A36" s="208">
        <v>5</v>
      </c>
      <c r="B36" s="176" t="s">
        <v>107</v>
      </c>
      <c r="C36" s="176">
        <v>5266</v>
      </c>
      <c r="D36" s="175" t="s">
        <v>154</v>
      </c>
      <c r="E36" s="172">
        <v>75811</v>
      </c>
      <c r="F36" s="177">
        <v>8983</v>
      </c>
      <c r="G36" s="177">
        <v>43978</v>
      </c>
      <c r="H36" s="178">
        <v>22850</v>
      </c>
      <c r="I36" s="172">
        <v>75318</v>
      </c>
      <c r="J36" s="177">
        <v>8983</v>
      </c>
      <c r="K36" s="177">
        <v>43604</v>
      </c>
      <c r="L36" s="178">
        <v>22731</v>
      </c>
      <c r="M36" s="172">
        <v>71730</v>
      </c>
      <c r="N36" s="177">
        <v>7334</v>
      </c>
      <c r="O36" s="177">
        <v>42260</v>
      </c>
      <c r="P36" s="178">
        <v>22136</v>
      </c>
    </row>
    <row r="37" spans="1:16" x14ac:dyDescent="0.3">
      <c r="A37" s="208">
        <v>5</v>
      </c>
      <c r="B37" s="176" t="s">
        <v>107</v>
      </c>
      <c r="C37" s="176">
        <v>5360</v>
      </c>
      <c r="D37" s="175" t="s">
        <v>166</v>
      </c>
      <c r="E37" s="172">
        <v>75767</v>
      </c>
      <c r="F37" s="177">
        <v>7007</v>
      </c>
      <c r="G37" s="177">
        <v>54909</v>
      </c>
      <c r="H37" s="178">
        <v>13851</v>
      </c>
      <c r="I37" s="172">
        <v>75264</v>
      </c>
      <c r="J37" s="177">
        <v>6874</v>
      </c>
      <c r="K37" s="177">
        <v>54577</v>
      </c>
      <c r="L37" s="178">
        <v>13813</v>
      </c>
      <c r="M37" s="172">
        <v>71340</v>
      </c>
      <c r="N37" s="177">
        <v>5272</v>
      </c>
      <c r="O37" s="177">
        <v>52694</v>
      </c>
      <c r="P37" s="178">
        <v>13374</v>
      </c>
    </row>
    <row r="38" spans="1:16" x14ac:dyDescent="0.3">
      <c r="A38" s="208">
        <v>25</v>
      </c>
      <c r="B38" s="176" t="s">
        <v>558</v>
      </c>
      <c r="C38" s="175">
        <v>25001</v>
      </c>
      <c r="D38" s="175" t="s">
        <v>559</v>
      </c>
      <c r="E38" s="172">
        <v>76066</v>
      </c>
      <c r="F38" s="177">
        <v>2445</v>
      </c>
      <c r="G38" s="177">
        <v>72959</v>
      </c>
      <c r="H38" s="178">
        <v>662</v>
      </c>
      <c r="I38" s="172">
        <v>72991</v>
      </c>
      <c r="J38" s="177">
        <v>2447</v>
      </c>
      <c r="K38" s="177">
        <v>69914</v>
      </c>
      <c r="L38" s="178">
        <v>630</v>
      </c>
      <c r="M38" s="179">
        <v>71091</v>
      </c>
      <c r="N38" s="180">
        <v>1733</v>
      </c>
      <c r="O38" s="180">
        <v>68732</v>
      </c>
      <c r="P38" s="181">
        <v>626</v>
      </c>
    </row>
    <row r="39" spans="1:16" x14ac:dyDescent="0.3">
      <c r="A39" s="208">
        <v>5</v>
      </c>
      <c r="B39" s="176" t="s">
        <v>107</v>
      </c>
      <c r="C39" s="176">
        <v>5615</v>
      </c>
      <c r="D39" s="176" t="s">
        <v>192</v>
      </c>
      <c r="E39" s="172">
        <v>73725</v>
      </c>
      <c r="F39" s="177">
        <v>6179</v>
      </c>
      <c r="G39" s="177">
        <v>54761</v>
      </c>
      <c r="H39" s="178">
        <v>12785</v>
      </c>
      <c r="I39" s="172">
        <v>73413</v>
      </c>
      <c r="J39" s="177">
        <v>6006</v>
      </c>
      <c r="K39" s="177">
        <v>54575</v>
      </c>
      <c r="L39" s="178">
        <v>12832</v>
      </c>
      <c r="M39" s="172">
        <v>69780</v>
      </c>
      <c r="N39" s="177">
        <v>4389</v>
      </c>
      <c r="O39" s="177">
        <v>52885</v>
      </c>
      <c r="P39" s="178">
        <v>12506</v>
      </c>
    </row>
    <row r="40" spans="1:16" x14ac:dyDescent="0.3">
      <c r="A40" s="208">
        <v>76</v>
      </c>
      <c r="B40" s="176" t="s">
        <v>1062</v>
      </c>
      <c r="C40" s="176">
        <v>76520</v>
      </c>
      <c r="D40" s="175" t="s">
        <v>1084</v>
      </c>
      <c r="E40" s="172">
        <v>68815</v>
      </c>
      <c r="F40" s="177">
        <v>6758</v>
      </c>
      <c r="G40" s="177">
        <v>43930</v>
      </c>
      <c r="H40" s="178">
        <v>18127</v>
      </c>
      <c r="I40" s="172">
        <v>68428</v>
      </c>
      <c r="J40" s="177">
        <v>6810</v>
      </c>
      <c r="K40" s="177">
        <v>43426</v>
      </c>
      <c r="L40" s="178">
        <v>18192</v>
      </c>
      <c r="M40" s="172">
        <v>66715</v>
      </c>
      <c r="N40" s="177">
        <v>6637</v>
      </c>
      <c r="O40" s="177">
        <v>42482</v>
      </c>
      <c r="P40" s="178">
        <v>17596</v>
      </c>
    </row>
    <row r="41" spans="1:16" x14ac:dyDescent="0.3">
      <c r="A41" s="208">
        <v>5</v>
      </c>
      <c r="B41" s="176" t="s">
        <v>107</v>
      </c>
      <c r="C41" s="176">
        <v>5088</v>
      </c>
      <c r="D41" s="175" t="s">
        <v>126</v>
      </c>
      <c r="E41" s="172">
        <v>71819</v>
      </c>
      <c r="F41" s="177">
        <v>11895</v>
      </c>
      <c r="G41" s="177">
        <v>42066</v>
      </c>
      <c r="H41" s="178">
        <v>17858</v>
      </c>
      <c r="I41" s="172">
        <v>70011</v>
      </c>
      <c r="J41" s="177">
        <v>11548</v>
      </c>
      <c r="K41" s="177">
        <v>40688</v>
      </c>
      <c r="L41" s="178">
        <v>17775</v>
      </c>
      <c r="M41" s="172">
        <v>62810</v>
      </c>
      <c r="N41" s="177">
        <v>6696</v>
      </c>
      <c r="O41" s="177">
        <v>38952</v>
      </c>
      <c r="P41" s="178">
        <v>17162</v>
      </c>
    </row>
    <row r="42" spans="1:16" x14ac:dyDescent="0.3">
      <c r="A42" s="208">
        <v>70</v>
      </c>
      <c r="B42" s="176" t="s">
        <v>498</v>
      </c>
      <c r="C42" s="176">
        <v>70001</v>
      </c>
      <c r="D42" s="175" t="s">
        <v>993</v>
      </c>
      <c r="E42" s="172">
        <v>67262</v>
      </c>
      <c r="F42" s="177">
        <v>13059</v>
      </c>
      <c r="G42" s="177">
        <v>42292</v>
      </c>
      <c r="H42" s="178">
        <v>11911</v>
      </c>
      <c r="I42" s="172">
        <v>67264</v>
      </c>
      <c r="J42" s="177">
        <v>12836</v>
      </c>
      <c r="K42" s="177">
        <v>42413</v>
      </c>
      <c r="L42" s="178">
        <v>12015</v>
      </c>
      <c r="M42" s="172">
        <v>61445</v>
      </c>
      <c r="N42" s="177">
        <v>10016</v>
      </c>
      <c r="O42" s="177">
        <v>40736</v>
      </c>
      <c r="P42" s="178">
        <v>10693</v>
      </c>
    </row>
    <row r="43" spans="1:16" x14ac:dyDescent="0.3">
      <c r="A43" s="208">
        <v>81</v>
      </c>
      <c r="B43" s="176" t="s">
        <v>1098</v>
      </c>
      <c r="C43" s="176">
        <v>81001</v>
      </c>
      <c r="D43" s="175" t="s">
        <v>1098</v>
      </c>
      <c r="E43" s="172">
        <v>60244</v>
      </c>
      <c r="F43" s="177">
        <v>10427</v>
      </c>
      <c r="G43" s="177">
        <v>44427</v>
      </c>
      <c r="H43" s="178">
        <v>5390</v>
      </c>
      <c r="I43" s="172">
        <v>60881</v>
      </c>
      <c r="J43" s="177">
        <v>9791</v>
      </c>
      <c r="K43" s="177">
        <v>45822</v>
      </c>
      <c r="L43" s="178">
        <v>5268</v>
      </c>
      <c r="M43" s="172">
        <v>57023</v>
      </c>
      <c r="N43" s="177">
        <v>9592</v>
      </c>
      <c r="O43" s="177">
        <v>42681</v>
      </c>
      <c r="P43" s="178">
        <v>4750</v>
      </c>
    </row>
    <row r="44" spans="1:16" x14ac:dyDescent="0.3">
      <c r="A44" s="208">
        <v>44</v>
      </c>
      <c r="B44" s="176" t="s">
        <v>734</v>
      </c>
      <c r="C44" s="176">
        <v>44001</v>
      </c>
      <c r="D44" s="176" t="s">
        <v>735</v>
      </c>
      <c r="E44" s="172">
        <v>60807</v>
      </c>
      <c r="F44" s="177">
        <v>11815</v>
      </c>
      <c r="G44" s="177">
        <v>34230</v>
      </c>
      <c r="H44" s="178">
        <v>14762</v>
      </c>
      <c r="I44" s="172">
        <v>60165</v>
      </c>
      <c r="J44" s="177">
        <v>11784</v>
      </c>
      <c r="K44" s="177">
        <v>33843</v>
      </c>
      <c r="L44" s="178">
        <v>14538</v>
      </c>
      <c r="M44" s="172">
        <v>51210</v>
      </c>
      <c r="N44" s="177">
        <v>9418</v>
      </c>
      <c r="O44" s="177">
        <v>32256</v>
      </c>
      <c r="P44" s="178">
        <v>9536</v>
      </c>
    </row>
    <row r="45" spans="1:16" x14ac:dyDescent="0.3">
      <c r="A45" s="208">
        <v>68</v>
      </c>
      <c r="B45" s="176" t="s">
        <v>918</v>
      </c>
      <c r="C45" s="176">
        <v>68081</v>
      </c>
      <c r="D45" s="175" t="s">
        <v>923</v>
      </c>
      <c r="E45" s="172">
        <v>59766</v>
      </c>
      <c r="F45" s="177">
        <v>11672</v>
      </c>
      <c r="G45" s="177">
        <v>38486</v>
      </c>
      <c r="H45" s="178">
        <v>9608</v>
      </c>
      <c r="I45" s="172">
        <v>59819</v>
      </c>
      <c r="J45" s="177">
        <v>11344</v>
      </c>
      <c r="K45" s="177">
        <v>38648</v>
      </c>
      <c r="L45" s="178">
        <v>9827</v>
      </c>
      <c r="M45" s="172">
        <v>55087</v>
      </c>
      <c r="N45" s="177">
        <v>8102</v>
      </c>
      <c r="O45" s="177">
        <v>37636</v>
      </c>
      <c r="P45" s="178">
        <v>9349</v>
      </c>
    </row>
    <row r="46" spans="1:16" x14ac:dyDescent="0.3">
      <c r="A46" s="208">
        <v>99</v>
      </c>
      <c r="B46" s="176" t="s">
        <v>1153</v>
      </c>
      <c r="C46" s="176">
        <v>99773</v>
      </c>
      <c r="D46" s="175" t="s">
        <v>1157</v>
      </c>
      <c r="E46" s="172">
        <v>56711</v>
      </c>
      <c r="F46" s="177">
        <v>1112</v>
      </c>
      <c r="G46" s="177">
        <v>54828</v>
      </c>
      <c r="H46" s="178">
        <v>771</v>
      </c>
      <c r="I46" s="172">
        <v>55492</v>
      </c>
      <c r="J46" s="177">
        <v>978</v>
      </c>
      <c r="K46" s="177">
        <v>53785</v>
      </c>
      <c r="L46" s="178">
        <v>729</v>
      </c>
      <c r="M46" s="172">
        <v>53841</v>
      </c>
      <c r="N46" s="177">
        <v>976</v>
      </c>
      <c r="O46" s="177">
        <v>52228</v>
      </c>
      <c r="P46" s="178">
        <v>637</v>
      </c>
    </row>
    <row r="47" spans="1:16" x14ac:dyDescent="0.3">
      <c r="A47" s="208">
        <v>25</v>
      </c>
      <c r="B47" s="176" t="s">
        <v>558</v>
      </c>
      <c r="C47" s="176">
        <v>25175</v>
      </c>
      <c r="D47" s="175" t="s">
        <v>574</v>
      </c>
      <c r="E47" s="172">
        <v>53998</v>
      </c>
      <c r="F47" s="177">
        <v>7938</v>
      </c>
      <c r="G47" s="177">
        <v>32468</v>
      </c>
      <c r="H47" s="178">
        <v>13592</v>
      </c>
      <c r="I47" s="172">
        <v>53692</v>
      </c>
      <c r="J47" s="177">
        <v>7999</v>
      </c>
      <c r="K47" s="177">
        <v>32227</v>
      </c>
      <c r="L47" s="178">
        <v>13466</v>
      </c>
      <c r="M47" s="172">
        <v>50921</v>
      </c>
      <c r="N47" s="177">
        <v>7057</v>
      </c>
      <c r="O47" s="177">
        <v>30882</v>
      </c>
      <c r="P47" s="178">
        <v>12982</v>
      </c>
    </row>
    <row r="48" spans="1:16" x14ac:dyDescent="0.3">
      <c r="A48" s="208">
        <v>18</v>
      </c>
      <c r="B48" s="176" t="s">
        <v>451</v>
      </c>
      <c r="C48" s="176">
        <v>18001</v>
      </c>
      <c r="D48" s="175" t="s">
        <v>452</v>
      </c>
      <c r="E48" s="172">
        <v>55685</v>
      </c>
      <c r="F48" s="177">
        <v>15390</v>
      </c>
      <c r="G48" s="177">
        <v>29747</v>
      </c>
      <c r="H48" s="178">
        <v>10548</v>
      </c>
      <c r="I48" s="172">
        <v>54464</v>
      </c>
      <c r="J48" s="177">
        <v>14523</v>
      </c>
      <c r="K48" s="177">
        <v>29359</v>
      </c>
      <c r="L48" s="178">
        <v>10582</v>
      </c>
      <c r="M48" s="172">
        <v>46646</v>
      </c>
      <c r="N48" s="177">
        <v>7997</v>
      </c>
      <c r="O48" s="177">
        <v>28844</v>
      </c>
      <c r="P48" s="178">
        <v>9805</v>
      </c>
    </row>
    <row r="49" spans="1:16" x14ac:dyDescent="0.3">
      <c r="A49" s="208">
        <v>25</v>
      </c>
      <c r="B49" s="176" t="s">
        <v>558</v>
      </c>
      <c r="C49" s="176">
        <v>25269</v>
      </c>
      <c r="D49" s="175" t="s">
        <v>583</v>
      </c>
      <c r="E49" s="172">
        <v>46365</v>
      </c>
      <c r="F49" s="177">
        <v>3366</v>
      </c>
      <c r="G49" s="177">
        <v>36636</v>
      </c>
      <c r="H49" s="178">
        <v>6363</v>
      </c>
      <c r="I49" s="172">
        <v>45790</v>
      </c>
      <c r="J49" s="177">
        <v>3370</v>
      </c>
      <c r="K49" s="177">
        <v>36108</v>
      </c>
      <c r="L49" s="178">
        <v>6312</v>
      </c>
      <c r="M49" s="172">
        <v>44897</v>
      </c>
      <c r="N49" s="177">
        <v>3276</v>
      </c>
      <c r="O49" s="177">
        <v>35559</v>
      </c>
      <c r="P49" s="178">
        <v>6062</v>
      </c>
    </row>
    <row r="50" spans="1:16" x14ac:dyDescent="0.3">
      <c r="A50" s="208">
        <v>25</v>
      </c>
      <c r="B50" s="176" t="s">
        <v>558</v>
      </c>
      <c r="C50" s="176">
        <v>25754</v>
      </c>
      <c r="D50" s="175" t="s">
        <v>639</v>
      </c>
      <c r="E50" s="172">
        <v>46145</v>
      </c>
      <c r="F50" s="177">
        <v>4610</v>
      </c>
      <c r="G50" s="177">
        <v>25654</v>
      </c>
      <c r="H50" s="178">
        <v>15881</v>
      </c>
      <c r="I50" s="172">
        <v>45951</v>
      </c>
      <c r="J50" s="177">
        <v>4492</v>
      </c>
      <c r="K50" s="177">
        <v>25638</v>
      </c>
      <c r="L50" s="178">
        <v>15821</v>
      </c>
      <c r="M50" s="172">
        <v>43285</v>
      </c>
      <c r="N50" s="177">
        <v>4147</v>
      </c>
      <c r="O50" s="177">
        <v>23779</v>
      </c>
      <c r="P50" s="178">
        <v>15359</v>
      </c>
    </row>
    <row r="51" spans="1:16" x14ac:dyDescent="0.3">
      <c r="A51" s="208">
        <v>5</v>
      </c>
      <c r="B51" s="176" t="s">
        <v>107</v>
      </c>
      <c r="C51" s="176">
        <v>5045</v>
      </c>
      <c r="D51" s="175" t="s">
        <v>120</v>
      </c>
      <c r="E51" s="172">
        <v>45435</v>
      </c>
      <c r="F51" s="177">
        <v>4311</v>
      </c>
      <c r="G51" s="177">
        <v>36618</v>
      </c>
      <c r="H51" s="178">
        <v>4506</v>
      </c>
      <c r="I51" s="172">
        <v>45940</v>
      </c>
      <c r="J51" s="177">
        <v>4579</v>
      </c>
      <c r="K51" s="177">
        <v>36856</v>
      </c>
      <c r="L51" s="178">
        <v>4505</v>
      </c>
      <c r="M51" s="172">
        <v>43393</v>
      </c>
      <c r="N51" s="177">
        <v>3665</v>
      </c>
      <c r="O51" s="177">
        <v>35552</v>
      </c>
      <c r="P51" s="178">
        <v>4176</v>
      </c>
    </row>
    <row r="52" spans="1:16" x14ac:dyDescent="0.3">
      <c r="A52" s="208">
        <v>68</v>
      </c>
      <c r="B52" s="176" t="s">
        <v>918</v>
      </c>
      <c r="C52" s="176">
        <v>68276</v>
      </c>
      <c r="D52" s="175" t="s">
        <v>944</v>
      </c>
      <c r="E52" s="172">
        <v>44371</v>
      </c>
      <c r="F52" s="177">
        <v>6227</v>
      </c>
      <c r="G52" s="177">
        <v>24719</v>
      </c>
      <c r="H52" s="178">
        <v>13425</v>
      </c>
      <c r="I52" s="172">
        <v>42133</v>
      </c>
      <c r="J52" s="177">
        <v>3791</v>
      </c>
      <c r="K52" s="177">
        <v>24920</v>
      </c>
      <c r="L52" s="178">
        <v>13422</v>
      </c>
      <c r="M52" s="172">
        <v>40552</v>
      </c>
      <c r="N52" s="177">
        <v>3311</v>
      </c>
      <c r="O52" s="177">
        <v>24123</v>
      </c>
      <c r="P52" s="178">
        <v>13118</v>
      </c>
    </row>
    <row r="53" spans="1:16" x14ac:dyDescent="0.3">
      <c r="A53" s="208">
        <v>76</v>
      </c>
      <c r="B53" s="176" t="s">
        <v>1062</v>
      </c>
      <c r="C53" s="176">
        <v>76892</v>
      </c>
      <c r="D53" s="175" t="s">
        <v>1096</v>
      </c>
      <c r="E53" s="172">
        <v>40464</v>
      </c>
      <c r="F53" s="177">
        <v>3119</v>
      </c>
      <c r="G53" s="177">
        <v>31597</v>
      </c>
      <c r="H53" s="178">
        <v>5748</v>
      </c>
      <c r="I53" s="172">
        <v>40517</v>
      </c>
      <c r="J53" s="177">
        <v>3132</v>
      </c>
      <c r="K53" s="177">
        <v>31553</v>
      </c>
      <c r="L53" s="178">
        <v>5832</v>
      </c>
      <c r="M53" s="172">
        <v>39876</v>
      </c>
      <c r="N53" s="177">
        <v>3123</v>
      </c>
      <c r="O53" s="177">
        <v>31029</v>
      </c>
      <c r="P53" s="178">
        <v>5724</v>
      </c>
    </row>
    <row r="54" spans="1:16" x14ac:dyDescent="0.3">
      <c r="A54" s="208">
        <v>5</v>
      </c>
      <c r="B54" s="176" t="s">
        <v>107</v>
      </c>
      <c r="C54" s="176">
        <v>5631</v>
      </c>
      <c r="D54" s="175" t="s">
        <v>194</v>
      </c>
      <c r="E54" s="172">
        <v>40318</v>
      </c>
      <c r="F54" s="177">
        <v>3534</v>
      </c>
      <c r="G54" s="177">
        <v>26866</v>
      </c>
      <c r="H54" s="178">
        <v>9918</v>
      </c>
      <c r="I54" s="172">
        <v>40343</v>
      </c>
      <c r="J54" s="177">
        <v>3504</v>
      </c>
      <c r="K54" s="177">
        <v>26923</v>
      </c>
      <c r="L54" s="178">
        <v>9916</v>
      </c>
      <c r="M54" s="172">
        <v>39116</v>
      </c>
      <c r="N54" s="177">
        <v>3327</v>
      </c>
      <c r="O54" s="177">
        <v>26102</v>
      </c>
      <c r="P54" s="178">
        <v>9687</v>
      </c>
    </row>
    <row r="55" spans="1:16" x14ac:dyDescent="0.3">
      <c r="A55" s="208">
        <v>76</v>
      </c>
      <c r="B55" s="176" t="s">
        <v>1062</v>
      </c>
      <c r="C55" s="176">
        <v>76834</v>
      </c>
      <c r="D55" s="175" t="s">
        <v>1091</v>
      </c>
      <c r="E55" s="172">
        <v>41963</v>
      </c>
      <c r="F55" s="177">
        <v>8669</v>
      </c>
      <c r="G55" s="177">
        <v>22805</v>
      </c>
      <c r="H55" s="178">
        <v>10489</v>
      </c>
      <c r="I55" s="172">
        <v>41819</v>
      </c>
      <c r="J55" s="177">
        <v>8427</v>
      </c>
      <c r="K55" s="177">
        <v>22726</v>
      </c>
      <c r="L55" s="178">
        <v>10666</v>
      </c>
      <c r="M55" s="172">
        <v>36556</v>
      </c>
      <c r="N55" s="177">
        <v>4414</v>
      </c>
      <c r="O55" s="177">
        <v>21985</v>
      </c>
      <c r="P55" s="178">
        <v>10157</v>
      </c>
    </row>
    <row r="56" spans="1:16" x14ac:dyDescent="0.3">
      <c r="A56" s="208">
        <v>25</v>
      </c>
      <c r="B56" s="176" t="s">
        <v>558</v>
      </c>
      <c r="C56" s="176">
        <v>25473</v>
      </c>
      <c r="D56" s="175" t="s">
        <v>613</v>
      </c>
      <c r="E56" s="172">
        <v>39076</v>
      </c>
      <c r="F56" s="177">
        <v>4070</v>
      </c>
      <c r="G56" s="177">
        <v>27584</v>
      </c>
      <c r="H56" s="178">
        <v>7422</v>
      </c>
      <c r="I56" s="172">
        <v>39478</v>
      </c>
      <c r="J56" s="177">
        <v>4090</v>
      </c>
      <c r="K56" s="177">
        <v>27984</v>
      </c>
      <c r="L56" s="178">
        <v>7404</v>
      </c>
      <c r="M56" s="172">
        <v>36567</v>
      </c>
      <c r="N56" s="177">
        <v>2087</v>
      </c>
      <c r="O56" s="177">
        <v>27325</v>
      </c>
      <c r="P56" s="178">
        <v>7155</v>
      </c>
    </row>
    <row r="57" spans="1:16" x14ac:dyDescent="0.3">
      <c r="A57" s="208">
        <v>27</v>
      </c>
      <c r="B57" s="176" t="s">
        <v>669</v>
      </c>
      <c r="C57" s="176">
        <v>27001</v>
      </c>
      <c r="D57" s="175" t="s">
        <v>670</v>
      </c>
      <c r="E57" s="172">
        <v>39048</v>
      </c>
      <c r="F57" s="177">
        <v>9021</v>
      </c>
      <c r="G57" s="177">
        <v>20024</v>
      </c>
      <c r="H57" s="178">
        <v>10003</v>
      </c>
      <c r="I57" s="172">
        <v>39851</v>
      </c>
      <c r="J57" s="177">
        <v>8697</v>
      </c>
      <c r="K57" s="177">
        <v>20810</v>
      </c>
      <c r="L57" s="178">
        <v>10344</v>
      </c>
      <c r="M57" s="172">
        <v>34705</v>
      </c>
      <c r="N57" s="177">
        <v>6776</v>
      </c>
      <c r="O57" s="177">
        <v>19605</v>
      </c>
      <c r="P57" s="178">
        <v>8324</v>
      </c>
    </row>
    <row r="58" spans="1:16" x14ac:dyDescent="0.3">
      <c r="A58" s="208">
        <v>88</v>
      </c>
      <c r="B58" s="176" t="s">
        <v>1133</v>
      </c>
      <c r="C58" s="176">
        <v>88564</v>
      </c>
      <c r="D58" s="175" t="s">
        <v>841</v>
      </c>
      <c r="E58" s="172">
        <v>37684</v>
      </c>
      <c r="F58" s="177">
        <v>494</v>
      </c>
      <c r="G58" s="177">
        <v>35787</v>
      </c>
      <c r="H58" s="178">
        <v>1403</v>
      </c>
      <c r="I58" s="172">
        <v>38124</v>
      </c>
      <c r="J58" s="177">
        <v>1529</v>
      </c>
      <c r="K58" s="177">
        <v>35199</v>
      </c>
      <c r="L58" s="178">
        <v>1396</v>
      </c>
      <c r="M58" s="172">
        <v>36286</v>
      </c>
      <c r="N58" s="177">
        <v>220</v>
      </c>
      <c r="O58" s="177">
        <v>35080</v>
      </c>
      <c r="P58" s="178">
        <v>986</v>
      </c>
    </row>
    <row r="59" spans="1:16" x14ac:dyDescent="0.3">
      <c r="A59" s="208">
        <v>76</v>
      </c>
      <c r="B59" s="176" t="s">
        <v>1062</v>
      </c>
      <c r="C59" s="176">
        <v>76109</v>
      </c>
      <c r="D59" s="175" t="s">
        <v>1067</v>
      </c>
      <c r="E59" s="172">
        <v>37861</v>
      </c>
      <c r="F59" s="177">
        <v>6984</v>
      </c>
      <c r="G59" s="177">
        <v>24218</v>
      </c>
      <c r="H59" s="178">
        <v>6659</v>
      </c>
      <c r="I59" s="172">
        <v>37256</v>
      </c>
      <c r="J59" s="177">
        <v>7107</v>
      </c>
      <c r="K59" s="177">
        <v>23575</v>
      </c>
      <c r="L59" s="178">
        <v>6574</v>
      </c>
      <c r="M59" s="172">
        <v>35720</v>
      </c>
      <c r="N59" s="177">
        <v>6975</v>
      </c>
      <c r="O59" s="177">
        <v>22925</v>
      </c>
      <c r="P59" s="178">
        <v>5820</v>
      </c>
    </row>
    <row r="60" spans="1:16" x14ac:dyDescent="0.3">
      <c r="A60" s="208">
        <v>66</v>
      </c>
      <c r="B60" s="176" t="s">
        <v>443</v>
      </c>
      <c r="C60" s="176">
        <v>66170</v>
      </c>
      <c r="D60" s="175" t="s">
        <v>908</v>
      </c>
      <c r="E60" s="172">
        <v>35321</v>
      </c>
      <c r="F60" s="177">
        <v>3372</v>
      </c>
      <c r="G60" s="177">
        <v>22691</v>
      </c>
      <c r="H60" s="178">
        <v>9258</v>
      </c>
      <c r="I60" s="172">
        <v>35129</v>
      </c>
      <c r="J60" s="177">
        <v>3298</v>
      </c>
      <c r="K60" s="177">
        <v>22594</v>
      </c>
      <c r="L60" s="178">
        <v>9237</v>
      </c>
      <c r="M60" s="172">
        <v>33522</v>
      </c>
      <c r="N60" s="177">
        <v>3047</v>
      </c>
      <c r="O60" s="177">
        <v>21518</v>
      </c>
      <c r="P60" s="178">
        <v>8957</v>
      </c>
    </row>
    <row r="61" spans="1:16" x14ac:dyDescent="0.3">
      <c r="A61" s="208">
        <v>25</v>
      </c>
      <c r="B61" s="176" t="s">
        <v>558</v>
      </c>
      <c r="C61" s="176">
        <v>25286</v>
      </c>
      <c r="D61" s="175" t="s">
        <v>586</v>
      </c>
      <c r="E61" s="172">
        <v>34857</v>
      </c>
      <c r="F61" s="177">
        <v>2500</v>
      </c>
      <c r="G61" s="177">
        <v>26609</v>
      </c>
      <c r="H61" s="178">
        <v>5748</v>
      </c>
      <c r="I61" s="172">
        <v>34614</v>
      </c>
      <c r="J61" s="177">
        <v>2382</v>
      </c>
      <c r="K61" s="177">
        <v>26494</v>
      </c>
      <c r="L61" s="178">
        <v>5738</v>
      </c>
      <c r="M61" s="172">
        <v>32676</v>
      </c>
      <c r="N61" s="177">
        <v>1343</v>
      </c>
      <c r="O61" s="177">
        <v>25874</v>
      </c>
      <c r="P61" s="178">
        <v>5459</v>
      </c>
    </row>
    <row r="62" spans="1:16" x14ac:dyDescent="0.3">
      <c r="A62" s="208">
        <v>25</v>
      </c>
      <c r="B62" s="176" t="s">
        <v>558</v>
      </c>
      <c r="C62" s="176">
        <v>25899</v>
      </c>
      <c r="D62" s="175" t="s">
        <v>668</v>
      </c>
      <c r="E62" s="172">
        <v>32957</v>
      </c>
      <c r="F62" s="177">
        <v>2620</v>
      </c>
      <c r="G62" s="177">
        <v>21109</v>
      </c>
      <c r="H62" s="178">
        <v>9228</v>
      </c>
      <c r="I62" s="172">
        <v>32681</v>
      </c>
      <c r="J62" s="177">
        <v>2568</v>
      </c>
      <c r="K62" s="177">
        <v>20868</v>
      </c>
      <c r="L62" s="178">
        <v>9245</v>
      </c>
      <c r="M62" s="172">
        <v>31786</v>
      </c>
      <c r="N62" s="177">
        <v>2308</v>
      </c>
      <c r="O62" s="177">
        <v>20573</v>
      </c>
      <c r="P62" s="178">
        <v>8905</v>
      </c>
    </row>
    <row r="63" spans="1:16" x14ac:dyDescent="0.3">
      <c r="A63" s="208">
        <v>15</v>
      </c>
      <c r="B63" s="176" t="s">
        <v>304</v>
      </c>
      <c r="C63" s="176">
        <v>15238</v>
      </c>
      <c r="D63" s="175" t="s">
        <v>333</v>
      </c>
      <c r="E63" s="172">
        <v>33827</v>
      </c>
      <c r="F63" s="177">
        <v>4769</v>
      </c>
      <c r="G63" s="177">
        <v>20495</v>
      </c>
      <c r="H63" s="178">
        <v>8563</v>
      </c>
      <c r="I63" s="172">
        <v>33607</v>
      </c>
      <c r="J63" s="177">
        <v>4702</v>
      </c>
      <c r="K63" s="177">
        <v>20415</v>
      </c>
      <c r="L63" s="178">
        <v>8490</v>
      </c>
      <c r="M63" s="172">
        <v>30947</v>
      </c>
      <c r="N63" s="177">
        <v>2694</v>
      </c>
      <c r="O63" s="177">
        <v>20080</v>
      </c>
      <c r="P63" s="178">
        <v>8173</v>
      </c>
    </row>
    <row r="64" spans="1:16" x14ac:dyDescent="0.3">
      <c r="A64" s="208">
        <v>25</v>
      </c>
      <c r="B64" s="176" t="s">
        <v>558</v>
      </c>
      <c r="C64" s="176">
        <v>25290</v>
      </c>
      <c r="D64" s="175" t="s">
        <v>588</v>
      </c>
      <c r="E64" s="172">
        <v>32902</v>
      </c>
      <c r="F64" s="177">
        <v>5467</v>
      </c>
      <c r="G64" s="177">
        <v>17307</v>
      </c>
      <c r="H64" s="178">
        <v>10128</v>
      </c>
      <c r="I64" s="172">
        <v>32602</v>
      </c>
      <c r="J64" s="177">
        <v>5369</v>
      </c>
      <c r="K64" s="177">
        <v>17189</v>
      </c>
      <c r="L64" s="178">
        <v>10044</v>
      </c>
      <c r="M64" s="172">
        <v>30190</v>
      </c>
      <c r="N64" s="177">
        <v>4248</v>
      </c>
      <c r="O64" s="177">
        <v>16200</v>
      </c>
      <c r="P64" s="178">
        <v>9742</v>
      </c>
    </row>
    <row r="65" spans="1:16" x14ac:dyDescent="0.3">
      <c r="A65" s="208">
        <v>88</v>
      </c>
      <c r="B65" s="176" t="s">
        <v>1133</v>
      </c>
      <c r="C65" s="176">
        <v>88001</v>
      </c>
      <c r="D65" s="175" t="s">
        <v>976</v>
      </c>
      <c r="E65" s="172">
        <v>30977</v>
      </c>
      <c r="F65" s="177">
        <v>2691</v>
      </c>
      <c r="G65" s="177">
        <v>22179</v>
      </c>
      <c r="H65" s="178">
        <v>6107</v>
      </c>
      <c r="I65" s="172">
        <v>30324</v>
      </c>
      <c r="J65" s="177">
        <v>2400</v>
      </c>
      <c r="K65" s="177">
        <v>22134</v>
      </c>
      <c r="L65" s="178">
        <v>5790</v>
      </c>
      <c r="M65" s="172">
        <v>28933</v>
      </c>
      <c r="N65" s="177">
        <v>2405</v>
      </c>
      <c r="O65" s="177">
        <v>21831</v>
      </c>
      <c r="P65" s="178">
        <v>4697</v>
      </c>
    </row>
    <row r="66" spans="1:16" x14ac:dyDescent="0.3">
      <c r="A66" s="208">
        <v>25</v>
      </c>
      <c r="B66" s="176" t="s">
        <v>558</v>
      </c>
      <c r="C66" s="176">
        <v>25126</v>
      </c>
      <c r="D66" s="175" t="s">
        <v>569</v>
      </c>
      <c r="E66" s="172">
        <v>31223</v>
      </c>
      <c r="F66" s="177">
        <v>2263</v>
      </c>
      <c r="G66" s="177">
        <v>20762</v>
      </c>
      <c r="H66" s="178">
        <v>8198</v>
      </c>
      <c r="I66" s="172">
        <v>30651</v>
      </c>
      <c r="J66" s="177">
        <v>2234</v>
      </c>
      <c r="K66" s="177">
        <v>20327</v>
      </c>
      <c r="L66" s="178">
        <v>8090</v>
      </c>
      <c r="M66" s="172">
        <v>28824</v>
      </c>
      <c r="N66" s="177">
        <v>1483</v>
      </c>
      <c r="O66" s="177">
        <v>19665</v>
      </c>
      <c r="P66" s="178">
        <v>7676</v>
      </c>
    </row>
    <row r="67" spans="1:16" x14ac:dyDescent="0.3">
      <c r="A67" s="208">
        <v>25</v>
      </c>
      <c r="B67" s="176" t="s">
        <v>558</v>
      </c>
      <c r="C67" s="176">
        <v>25430</v>
      </c>
      <c r="D67" s="175" t="s">
        <v>610</v>
      </c>
      <c r="E67" s="172">
        <v>30245</v>
      </c>
      <c r="F67" s="177">
        <v>2371</v>
      </c>
      <c r="G67" s="177">
        <v>22359</v>
      </c>
      <c r="H67" s="178">
        <v>5515</v>
      </c>
      <c r="I67" s="172">
        <v>30221</v>
      </c>
      <c r="J67" s="177">
        <v>2342</v>
      </c>
      <c r="K67" s="177">
        <v>22389</v>
      </c>
      <c r="L67" s="178">
        <v>5490</v>
      </c>
      <c r="M67" s="172">
        <v>28681</v>
      </c>
      <c r="N67" s="177">
        <v>1477</v>
      </c>
      <c r="O67" s="177">
        <v>21986</v>
      </c>
      <c r="P67" s="178">
        <v>5218</v>
      </c>
    </row>
    <row r="68" spans="1:16" x14ac:dyDescent="0.3">
      <c r="A68" s="208">
        <v>15</v>
      </c>
      <c r="B68" s="176" t="s">
        <v>304</v>
      </c>
      <c r="C68" s="176">
        <v>15759</v>
      </c>
      <c r="D68" s="175" t="s">
        <v>398</v>
      </c>
      <c r="E68" s="172">
        <v>33730</v>
      </c>
      <c r="F68" s="177">
        <v>6437</v>
      </c>
      <c r="G68" s="177">
        <v>18739</v>
      </c>
      <c r="H68" s="178">
        <v>8554</v>
      </c>
      <c r="I68" s="172">
        <v>32855</v>
      </c>
      <c r="J68" s="177">
        <v>6343</v>
      </c>
      <c r="K68" s="177">
        <v>17981</v>
      </c>
      <c r="L68" s="178">
        <v>8531</v>
      </c>
      <c r="M68" s="172">
        <v>28483</v>
      </c>
      <c r="N68" s="177">
        <v>3103</v>
      </c>
      <c r="O68" s="177">
        <v>17214</v>
      </c>
      <c r="P68" s="178">
        <v>8166</v>
      </c>
    </row>
    <row r="69" spans="1:16" x14ac:dyDescent="0.3">
      <c r="A69" s="208">
        <v>76</v>
      </c>
      <c r="B69" s="176" t="s">
        <v>1062</v>
      </c>
      <c r="C69" s="176">
        <v>76111</v>
      </c>
      <c r="D69" s="175" t="s">
        <v>1068</v>
      </c>
      <c r="E69" s="172">
        <v>28118</v>
      </c>
      <c r="F69" s="177">
        <v>3559</v>
      </c>
      <c r="G69" s="177">
        <v>17792</v>
      </c>
      <c r="H69" s="178">
        <v>6767</v>
      </c>
      <c r="I69" s="172">
        <v>27904</v>
      </c>
      <c r="J69" s="177">
        <v>3222</v>
      </c>
      <c r="K69" s="177">
        <v>17918</v>
      </c>
      <c r="L69" s="178">
        <v>6764</v>
      </c>
      <c r="M69" s="172">
        <v>27301</v>
      </c>
      <c r="N69" s="177">
        <v>3098</v>
      </c>
      <c r="O69" s="177">
        <v>17667</v>
      </c>
      <c r="P69" s="178">
        <v>6536</v>
      </c>
    </row>
    <row r="70" spans="1:16" x14ac:dyDescent="0.3">
      <c r="A70" s="208">
        <v>25</v>
      </c>
      <c r="B70" s="176" t="s">
        <v>558</v>
      </c>
      <c r="C70" s="176">
        <v>25214</v>
      </c>
      <c r="D70" s="175" t="s">
        <v>579</v>
      </c>
      <c r="E70" s="172">
        <v>26680</v>
      </c>
      <c r="F70" s="177">
        <v>989</v>
      </c>
      <c r="G70" s="177">
        <v>21839</v>
      </c>
      <c r="H70" s="178">
        <v>3852</v>
      </c>
      <c r="I70" s="172">
        <v>26638</v>
      </c>
      <c r="J70" s="177">
        <v>964</v>
      </c>
      <c r="K70" s="177">
        <v>21823</v>
      </c>
      <c r="L70" s="178">
        <v>3851</v>
      </c>
      <c r="M70" s="172">
        <v>25746</v>
      </c>
      <c r="N70" s="177">
        <v>862</v>
      </c>
      <c r="O70" s="177">
        <v>21193</v>
      </c>
      <c r="P70" s="178">
        <v>3691</v>
      </c>
    </row>
    <row r="71" spans="1:16" x14ac:dyDescent="0.3">
      <c r="A71" s="208">
        <v>8</v>
      </c>
      <c r="B71" s="176" t="s">
        <v>233</v>
      </c>
      <c r="C71" s="176">
        <v>8758</v>
      </c>
      <c r="D71" s="175" t="s">
        <v>252</v>
      </c>
      <c r="E71" s="172">
        <v>26873</v>
      </c>
      <c r="F71" s="177">
        <v>5203</v>
      </c>
      <c r="G71" s="177">
        <v>14291</v>
      </c>
      <c r="H71" s="178">
        <v>7379</v>
      </c>
      <c r="I71" s="172">
        <v>26847</v>
      </c>
      <c r="J71" s="177">
        <v>5260</v>
      </c>
      <c r="K71" s="177">
        <v>14276</v>
      </c>
      <c r="L71" s="178">
        <v>7311</v>
      </c>
      <c r="M71" s="172">
        <v>24986</v>
      </c>
      <c r="N71" s="177">
        <v>4990</v>
      </c>
      <c r="O71" s="177">
        <v>13554</v>
      </c>
      <c r="P71" s="178">
        <v>6442</v>
      </c>
    </row>
    <row r="72" spans="1:16" x14ac:dyDescent="0.3">
      <c r="A72" s="208">
        <v>76</v>
      </c>
      <c r="B72" s="176" t="s">
        <v>1062</v>
      </c>
      <c r="C72" s="176">
        <v>76147</v>
      </c>
      <c r="D72" s="175" t="s">
        <v>1072</v>
      </c>
      <c r="E72" s="172">
        <v>28225</v>
      </c>
      <c r="F72" s="177">
        <v>4985</v>
      </c>
      <c r="G72" s="177">
        <v>15629</v>
      </c>
      <c r="H72" s="178">
        <v>7611</v>
      </c>
      <c r="I72" s="172">
        <v>28174</v>
      </c>
      <c r="J72" s="177">
        <v>5003</v>
      </c>
      <c r="K72" s="177">
        <v>15553</v>
      </c>
      <c r="L72" s="178">
        <v>7618</v>
      </c>
      <c r="M72" s="172">
        <v>25371</v>
      </c>
      <c r="N72" s="177">
        <v>2816</v>
      </c>
      <c r="O72" s="177">
        <v>15195</v>
      </c>
      <c r="P72" s="178">
        <v>7360</v>
      </c>
    </row>
    <row r="73" spans="1:16" x14ac:dyDescent="0.3">
      <c r="A73" s="208">
        <v>25</v>
      </c>
      <c r="B73" s="176" t="s">
        <v>558</v>
      </c>
      <c r="C73" s="176">
        <v>25307</v>
      </c>
      <c r="D73" s="175" t="s">
        <v>593</v>
      </c>
      <c r="E73" s="172">
        <v>27467</v>
      </c>
      <c r="F73" s="177">
        <v>3726</v>
      </c>
      <c r="G73" s="177">
        <v>17511</v>
      </c>
      <c r="H73" s="178">
        <v>6230</v>
      </c>
      <c r="I73" s="172">
        <v>27280</v>
      </c>
      <c r="J73" s="177">
        <v>3699</v>
      </c>
      <c r="K73" s="177">
        <v>17333</v>
      </c>
      <c r="L73" s="178">
        <v>6248</v>
      </c>
      <c r="M73" s="172">
        <v>25030</v>
      </c>
      <c r="N73" s="177">
        <v>2465</v>
      </c>
      <c r="O73" s="177">
        <v>16607</v>
      </c>
      <c r="P73" s="178">
        <v>5958</v>
      </c>
    </row>
    <row r="74" spans="1:16" x14ac:dyDescent="0.3">
      <c r="A74" s="208">
        <v>95</v>
      </c>
      <c r="B74" s="176" t="s">
        <v>1146</v>
      </c>
      <c r="C74" s="176">
        <v>95001</v>
      </c>
      <c r="D74" s="175" t="s">
        <v>1147</v>
      </c>
      <c r="E74" s="172">
        <v>25483</v>
      </c>
      <c r="F74" s="177">
        <v>4382</v>
      </c>
      <c r="G74" s="177">
        <v>16788</v>
      </c>
      <c r="H74" s="178">
        <v>4313</v>
      </c>
      <c r="I74" s="172">
        <v>25805</v>
      </c>
      <c r="J74" s="177">
        <v>4623</v>
      </c>
      <c r="K74" s="177">
        <v>16922</v>
      </c>
      <c r="L74" s="178">
        <v>4260</v>
      </c>
      <c r="M74" s="172">
        <v>23116</v>
      </c>
      <c r="N74" s="177">
        <v>2928</v>
      </c>
      <c r="O74" s="177">
        <v>16186</v>
      </c>
      <c r="P74" s="178">
        <v>4002</v>
      </c>
    </row>
    <row r="75" spans="1:16" x14ac:dyDescent="0.3">
      <c r="A75" s="208">
        <v>5</v>
      </c>
      <c r="B75" s="176" t="s">
        <v>107</v>
      </c>
      <c r="C75" s="176">
        <v>5380</v>
      </c>
      <c r="D75" s="175" t="s">
        <v>171</v>
      </c>
      <c r="E75" s="172">
        <v>23424</v>
      </c>
      <c r="F75" s="177">
        <v>1801</v>
      </c>
      <c r="G75" s="177">
        <v>17537</v>
      </c>
      <c r="H75" s="178">
        <v>4086</v>
      </c>
      <c r="I75" s="172">
        <v>23104</v>
      </c>
      <c r="J75" s="177">
        <v>1531</v>
      </c>
      <c r="K75" s="177">
        <v>17483</v>
      </c>
      <c r="L75" s="178">
        <v>4090</v>
      </c>
      <c r="M75" s="172">
        <v>22551</v>
      </c>
      <c r="N75" s="177">
        <v>1446</v>
      </c>
      <c r="O75" s="177">
        <v>17157</v>
      </c>
      <c r="P75" s="178">
        <v>3948</v>
      </c>
    </row>
    <row r="76" spans="1:16" x14ac:dyDescent="0.3">
      <c r="A76" s="208">
        <v>81</v>
      </c>
      <c r="B76" s="176" t="s">
        <v>1098</v>
      </c>
      <c r="C76" s="176">
        <v>81300</v>
      </c>
      <c r="D76" s="175" t="s">
        <v>1101</v>
      </c>
      <c r="E76" s="172">
        <v>26297</v>
      </c>
      <c r="F76" s="177">
        <v>3751</v>
      </c>
      <c r="G76" s="177">
        <v>21642</v>
      </c>
      <c r="H76" s="178">
        <v>904</v>
      </c>
      <c r="I76" s="172">
        <v>26070</v>
      </c>
      <c r="J76" s="177">
        <v>3534</v>
      </c>
      <c r="K76" s="177">
        <v>21659</v>
      </c>
      <c r="L76" s="178">
        <v>877</v>
      </c>
      <c r="M76" s="172">
        <v>22279</v>
      </c>
      <c r="N76" s="177">
        <v>442</v>
      </c>
      <c r="O76" s="177">
        <v>21069</v>
      </c>
      <c r="P76" s="178">
        <v>768</v>
      </c>
    </row>
    <row r="77" spans="1:16" x14ac:dyDescent="0.3">
      <c r="A77" s="208">
        <v>68</v>
      </c>
      <c r="B77" s="176" t="s">
        <v>918</v>
      </c>
      <c r="C77" s="176">
        <v>68307</v>
      </c>
      <c r="D77" s="175" t="s">
        <v>947</v>
      </c>
      <c r="E77" s="172">
        <v>24018</v>
      </c>
      <c r="F77" s="177">
        <v>3265</v>
      </c>
      <c r="G77" s="177">
        <v>16019</v>
      </c>
      <c r="H77" s="178">
        <v>4734</v>
      </c>
      <c r="I77" s="172">
        <v>23742</v>
      </c>
      <c r="J77" s="177">
        <v>3017</v>
      </c>
      <c r="K77" s="177">
        <v>16017</v>
      </c>
      <c r="L77" s="178">
        <v>4708</v>
      </c>
      <c r="M77" s="172">
        <v>22056</v>
      </c>
      <c r="N77" s="177">
        <v>2181</v>
      </c>
      <c r="O77" s="177">
        <v>15331</v>
      </c>
      <c r="P77" s="178">
        <v>4544</v>
      </c>
    </row>
    <row r="78" spans="1:16" x14ac:dyDescent="0.3">
      <c r="A78" s="208">
        <v>5</v>
      </c>
      <c r="B78" s="176" t="s">
        <v>107</v>
      </c>
      <c r="C78" s="176">
        <v>5376</v>
      </c>
      <c r="D78" s="175" t="s">
        <v>170</v>
      </c>
      <c r="E78" s="172">
        <v>21016</v>
      </c>
      <c r="F78" s="177">
        <v>1744</v>
      </c>
      <c r="G78" s="177">
        <v>14063</v>
      </c>
      <c r="H78" s="178">
        <v>5209</v>
      </c>
      <c r="I78" s="172">
        <v>20865</v>
      </c>
      <c r="J78" s="177">
        <v>1711</v>
      </c>
      <c r="K78" s="177">
        <v>13982</v>
      </c>
      <c r="L78" s="178">
        <v>5172</v>
      </c>
      <c r="M78" s="172">
        <v>20207</v>
      </c>
      <c r="N78" s="177">
        <v>1625</v>
      </c>
      <c r="O78" s="177">
        <v>13587</v>
      </c>
      <c r="P78" s="178">
        <v>4995</v>
      </c>
    </row>
    <row r="79" spans="1:16" x14ac:dyDescent="0.3">
      <c r="A79" s="208">
        <v>50</v>
      </c>
      <c r="B79" s="176" t="s">
        <v>777</v>
      </c>
      <c r="C79" s="176">
        <v>50006</v>
      </c>
      <c r="D79" s="175" t="s">
        <v>779</v>
      </c>
      <c r="E79" s="172">
        <v>21174</v>
      </c>
      <c r="F79" s="177">
        <v>2266</v>
      </c>
      <c r="G79" s="177">
        <v>15105</v>
      </c>
      <c r="H79" s="178">
        <v>3803</v>
      </c>
      <c r="I79" s="172">
        <v>20807</v>
      </c>
      <c r="J79" s="177">
        <v>2250</v>
      </c>
      <c r="K79" s="177">
        <v>14739</v>
      </c>
      <c r="L79" s="178">
        <v>3818</v>
      </c>
      <c r="M79" s="172">
        <v>20042</v>
      </c>
      <c r="N79" s="177">
        <v>2167</v>
      </c>
      <c r="O79" s="177">
        <v>14145</v>
      </c>
      <c r="P79" s="178">
        <v>3730</v>
      </c>
    </row>
    <row r="80" spans="1:16" x14ac:dyDescent="0.3">
      <c r="A80" s="208">
        <v>25</v>
      </c>
      <c r="B80" s="176" t="s">
        <v>558</v>
      </c>
      <c r="C80" s="176">
        <v>25817</v>
      </c>
      <c r="D80" s="175" t="s">
        <v>653</v>
      </c>
      <c r="E80" s="172">
        <v>22164</v>
      </c>
      <c r="F80" s="177">
        <v>2256</v>
      </c>
      <c r="G80" s="177">
        <v>17176</v>
      </c>
      <c r="H80" s="178">
        <v>2732</v>
      </c>
      <c r="I80" s="172">
        <v>21842</v>
      </c>
      <c r="J80" s="177">
        <v>2248</v>
      </c>
      <c r="K80" s="177">
        <v>16888</v>
      </c>
      <c r="L80" s="178">
        <v>2706</v>
      </c>
      <c r="M80" s="172">
        <v>19986</v>
      </c>
      <c r="N80" s="177">
        <v>1161</v>
      </c>
      <c r="O80" s="177">
        <v>16216</v>
      </c>
      <c r="P80" s="178">
        <v>2609</v>
      </c>
    </row>
    <row r="81" spans="1:16" x14ac:dyDescent="0.3">
      <c r="A81" s="208">
        <v>68</v>
      </c>
      <c r="B81" s="176" t="s">
        <v>918</v>
      </c>
      <c r="C81" s="176">
        <v>68547</v>
      </c>
      <c r="D81" s="175" t="s">
        <v>970</v>
      </c>
      <c r="E81" s="172">
        <v>22256</v>
      </c>
      <c r="F81" s="177">
        <v>4681</v>
      </c>
      <c r="G81" s="177">
        <v>11348</v>
      </c>
      <c r="H81" s="178">
        <v>6227</v>
      </c>
      <c r="I81" s="172">
        <v>22119</v>
      </c>
      <c r="J81" s="177">
        <v>4557</v>
      </c>
      <c r="K81" s="177">
        <v>11264</v>
      </c>
      <c r="L81" s="178">
        <v>6298</v>
      </c>
      <c r="M81" s="172">
        <v>19216</v>
      </c>
      <c r="N81" s="177">
        <v>2504</v>
      </c>
      <c r="O81" s="177">
        <v>10529</v>
      </c>
      <c r="P81" s="178">
        <v>6183</v>
      </c>
    </row>
    <row r="82" spans="1:16" x14ac:dyDescent="0.3">
      <c r="A82" s="208">
        <v>41</v>
      </c>
      <c r="B82" s="176" t="s">
        <v>699</v>
      </c>
      <c r="C82" s="176">
        <v>41551</v>
      </c>
      <c r="D82" s="175" t="s">
        <v>722</v>
      </c>
      <c r="E82" s="172">
        <v>20338</v>
      </c>
      <c r="F82" s="177">
        <v>3692</v>
      </c>
      <c r="G82" s="177">
        <v>10218</v>
      </c>
      <c r="H82" s="178">
        <v>6428</v>
      </c>
      <c r="I82" s="172">
        <v>20137</v>
      </c>
      <c r="J82" s="177">
        <v>3525</v>
      </c>
      <c r="K82" s="177">
        <v>10197</v>
      </c>
      <c r="L82" s="178">
        <v>6415</v>
      </c>
      <c r="M82" s="172">
        <v>18684</v>
      </c>
      <c r="N82" s="177">
        <v>2933</v>
      </c>
      <c r="O82" s="177">
        <v>9738</v>
      </c>
      <c r="P82" s="178">
        <v>6013</v>
      </c>
    </row>
    <row r="83" spans="1:16" x14ac:dyDescent="0.3">
      <c r="A83" s="208">
        <v>76</v>
      </c>
      <c r="B83" s="176" t="s">
        <v>1062</v>
      </c>
      <c r="C83" s="176">
        <v>76364</v>
      </c>
      <c r="D83" s="175" t="s">
        <v>1081</v>
      </c>
      <c r="E83" s="172">
        <v>18263</v>
      </c>
      <c r="F83" s="177">
        <v>2656</v>
      </c>
      <c r="G83" s="177">
        <v>9045</v>
      </c>
      <c r="H83" s="178">
        <v>6562</v>
      </c>
      <c r="I83" s="172">
        <v>18226</v>
      </c>
      <c r="J83" s="177">
        <v>2652</v>
      </c>
      <c r="K83" s="177">
        <v>9061</v>
      </c>
      <c r="L83" s="178">
        <v>6513</v>
      </c>
      <c r="M83" s="172">
        <v>17533</v>
      </c>
      <c r="N83" s="177">
        <v>2632</v>
      </c>
      <c r="O83" s="177">
        <v>8685</v>
      </c>
      <c r="P83" s="178">
        <v>6216</v>
      </c>
    </row>
    <row r="84" spans="1:16" x14ac:dyDescent="0.3">
      <c r="A84" s="208">
        <v>54</v>
      </c>
      <c r="B84" s="176" t="s">
        <v>856</v>
      </c>
      <c r="C84" s="176">
        <v>54498</v>
      </c>
      <c r="D84" s="175" t="s">
        <v>881</v>
      </c>
      <c r="E84" s="172">
        <v>18635</v>
      </c>
      <c r="F84" s="177">
        <v>4990</v>
      </c>
      <c r="G84" s="177">
        <v>7770</v>
      </c>
      <c r="H84" s="178">
        <v>5875</v>
      </c>
      <c r="I84" s="172">
        <v>18749</v>
      </c>
      <c r="J84" s="177">
        <v>4987</v>
      </c>
      <c r="K84" s="177">
        <v>7933</v>
      </c>
      <c r="L84" s="178">
        <v>5829</v>
      </c>
      <c r="M84" s="172">
        <v>17491</v>
      </c>
      <c r="N84" s="177">
        <v>4579</v>
      </c>
      <c r="O84" s="177">
        <v>7407</v>
      </c>
      <c r="P84" s="178">
        <v>5505</v>
      </c>
    </row>
    <row r="85" spans="1:16" x14ac:dyDescent="0.3">
      <c r="A85" s="208">
        <v>20</v>
      </c>
      <c r="B85" s="176" t="s">
        <v>504</v>
      </c>
      <c r="C85" s="176">
        <v>20011</v>
      </c>
      <c r="D85" s="175" t="s">
        <v>506</v>
      </c>
      <c r="E85" s="172">
        <v>17996</v>
      </c>
      <c r="F85" s="177">
        <v>2928</v>
      </c>
      <c r="G85" s="177">
        <v>11048</v>
      </c>
      <c r="H85" s="178">
        <v>4020</v>
      </c>
      <c r="I85" s="172">
        <v>18019</v>
      </c>
      <c r="J85" s="177">
        <v>2866</v>
      </c>
      <c r="K85" s="177">
        <v>11159</v>
      </c>
      <c r="L85" s="178">
        <v>3994</v>
      </c>
      <c r="M85" s="172">
        <v>17006</v>
      </c>
      <c r="N85" s="177">
        <v>2693</v>
      </c>
      <c r="O85" s="177">
        <v>10621</v>
      </c>
      <c r="P85" s="178">
        <v>3692</v>
      </c>
    </row>
    <row r="86" spans="1:16" x14ac:dyDescent="0.3">
      <c r="A86" s="208">
        <v>52</v>
      </c>
      <c r="B86" s="176" t="s">
        <v>180</v>
      </c>
      <c r="C86" s="176">
        <v>52356</v>
      </c>
      <c r="D86" s="175" t="s">
        <v>826</v>
      </c>
      <c r="E86" s="172">
        <v>17755</v>
      </c>
      <c r="F86" s="177">
        <v>4047</v>
      </c>
      <c r="G86" s="177">
        <v>7868</v>
      </c>
      <c r="H86" s="178">
        <v>5840</v>
      </c>
      <c r="I86" s="172">
        <v>17509</v>
      </c>
      <c r="J86" s="177">
        <v>3815</v>
      </c>
      <c r="K86" s="177">
        <v>7899</v>
      </c>
      <c r="L86" s="178">
        <v>5795</v>
      </c>
      <c r="M86" s="172">
        <v>16537</v>
      </c>
      <c r="N86" s="177">
        <v>3448</v>
      </c>
      <c r="O86" s="177">
        <v>7658</v>
      </c>
      <c r="P86" s="178">
        <v>5431</v>
      </c>
    </row>
    <row r="87" spans="1:16" x14ac:dyDescent="0.3">
      <c r="A87" s="208">
        <v>19</v>
      </c>
      <c r="B87" s="176" t="s">
        <v>467</v>
      </c>
      <c r="C87" s="176">
        <v>19698</v>
      </c>
      <c r="D87" s="175" t="s">
        <v>494</v>
      </c>
      <c r="E87" s="172">
        <v>17417</v>
      </c>
      <c r="F87" s="177">
        <v>2745</v>
      </c>
      <c r="G87" s="177">
        <v>10889</v>
      </c>
      <c r="H87" s="178">
        <v>3783</v>
      </c>
      <c r="I87" s="172">
        <v>17081</v>
      </c>
      <c r="J87" s="177">
        <v>2654</v>
      </c>
      <c r="K87" s="177">
        <v>10638</v>
      </c>
      <c r="L87" s="178">
        <v>3789</v>
      </c>
      <c r="M87" s="172">
        <v>16647</v>
      </c>
      <c r="N87" s="177">
        <v>2562</v>
      </c>
      <c r="O87" s="177">
        <v>10444</v>
      </c>
      <c r="P87" s="178">
        <v>3641</v>
      </c>
    </row>
    <row r="88" spans="1:16" x14ac:dyDescent="0.3">
      <c r="A88" s="208">
        <v>52</v>
      </c>
      <c r="B88" s="176" t="s">
        <v>180</v>
      </c>
      <c r="C88" s="176">
        <v>52835</v>
      </c>
      <c r="D88" s="175" t="s">
        <v>853</v>
      </c>
      <c r="E88" s="172">
        <v>17402</v>
      </c>
      <c r="F88" s="177">
        <v>3673</v>
      </c>
      <c r="G88" s="177">
        <v>8817</v>
      </c>
      <c r="H88" s="178">
        <v>4912</v>
      </c>
      <c r="I88" s="172">
        <v>17193</v>
      </c>
      <c r="J88" s="177">
        <v>3707</v>
      </c>
      <c r="K88" s="177">
        <v>8659</v>
      </c>
      <c r="L88" s="178">
        <v>4827</v>
      </c>
      <c r="M88" s="172">
        <v>16120</v>
      </c>
      <c r="N88" s="177">
        <v>3527</v>
      </c>
      <c r="O88" s="177">
        <v>8395</v>
      </c>
      <c r="P88" s="178">
        <v>4198</v>
      </c>
    </row>
    <row r="89" spans="1:16" x14ac:dyDescent="0.3">
      <c r="A89" s="208">
        <v>86</v>
      </c>
      <c r="B89" s="176" t="s">
        <v>1123</v>
      </c>
      <c r="C89" s="176">
        <v>86001</v>
      </c>
      <c r="D89" s="175" t="s">
        <v>1124</v>
      </c>
      <c r="E89" s="172">
        <v>19657</v>
      </c>
      <c r="F89" s="177">
        <v>6115</v>
      </c>
      <c r="G89" s="177">
        <v>8875</v>
      </c>
      <c r="H89" s="178">
        <v>4667</v>
      </c>
      <c r="I89" s="172">
        <v>18183</v>
      </c>
      <c r="J89" s="177">
        <v>4487</v>
      </c>
      <c r="K89" s="177">
        <v>8958</v>
      </c>
      <c r="L89" s="178">
        <v>4738</v>
      </c>
      <c r="M89" s="172">
        <v>16065</v>
      </c>
      <c r="N89" s="177">
        <v>2989</v>
      </c>
      <c r="O89" s="177">
        <v>8540</v>
      </c>
      <c r="P89" s="178">
        <v>4536</v>
      </c>
    </row>
    <row r="90" spans="1:16" x14ac:dyDescent="0.3">
      <c r="A90" s="208">
        <v>44</v>
      </c>
      <c r="B90" s="176" t="s">
        <v>734</v>
      </c>
      <c r="C90" s="176">
        <v>44430</v>
      </c>
      <c r="D90" s="175" t="s">
        <v>743</v>
      </c>
      <c r="E90" s="172">
        <v>16915</v>
      </c>
      <c r="F90" s="177">
        <v>4342</v>
      </c>
      <c r="G90" s="177">
        <v>7074</v>
      </c>
      <c r="H90" s="178">
        <v>5499</v>
      </c>
      <c r="I90" s="172">
        <v>16988</v>
      </c>
      <c r="J90" s="177">
        <v>4272</v>
      </c>
      <c r="K90" s="177">
        <v>7158</v>
      </c>
      <c r="L90" s="178">
        <v>5558</v>
      </c>
      <c r="M90" s="172">
        <v>14734</v>
      </c>
      <c r="N90" s="177">
        <v>3698</v>
      </c>
      <c r="O90" s="177">
        <v>6853</v>
      </c>
      <c r="P90" s="178">
        <v>4183</v>
      </c>
    </row>
    <row r="91" spans="1:16" x14ac:dyDescent="0.3">
      <c r="A91" s="208">
        <v>50</v>
      </c>
      <c r="B91" s="176" t="s">
        <v>777</v>
      </c>
      <c r="C91" s="176">
        <v>50568</v>
      </c>
      <c r="D91" s="175" t="s">
        <v>795</v>
      </c>
      <c r="E91" s="172">
        <v>16817</v>
      </c>
      <c r="F91" s="177">
        <v>1136</v>
      </c>
      <c r="G91" s="177">
        <v>13740</v>
      </c>
      <c r="H91" s="178">
        <v>1941</v>
      </c>
      <c r="I91" s="172">
        <v>16945</v>
      </c>
      <c r="J91" s="177">
        <v>1230</v>
      </c>
      <c r="K91" s="177">
        <v>13765</v>
      </c>
      <c r="L91" s="178">
        <v>1950</v>
      </c>
      <c r="M91" s="172">
        <v>15842</v>
      </c>
      <c r="N91" s="177">
        <v>1247</v>
      </c>
      <c r="O91" s="177">
        <v>12878</v>
      </c>
      <c r="P91" s="178">
        <v>1717</v>
      </c>
    </row>
    <row r="92" spans="1:16" x14ac:dyDescent="0.3">
      <c r="A92" s="208">
        <v>5</v>
      </c>
      <c r="B92" s="176" t="s">
        <v>107</v>
      </c>
      <c r="C92" s="176">
        <v>5440</v>
      </c>
      <c r="D92" s="175" t="s">
        <v>176</v>
      </c>
      <c r="E92" s="172">
        <v>17321</v>
      </c>
      <c r="F92" s="177">
        <v>2026</v>
      </c>
      <c r="G92" s="177">
        <v>11775</v>
      </c>
      <c r="H92" s="178">
        <v>3520</v>
      </c>
      <c r="I92" s="172">
        <v>17231</v>
      </c>
      <c r="J92" s="177">
        <v>2047</v>
      </c>
      <c r="K92" s="177">
        <v>11667</v>
      </c>
      <c r="L92" s="178">
        <v>3517</v>
      </c>
      <c r="M92" s="172">
        <v>15903</v>
      </c>
      <c r="N92" s="177">
        <v>1874</v>
      </c>
      <c r="O92" s="177">
        <v>10656</v>
      </c>
      <c r="P92" s="178">
        <v>3373</v>
      </c>
    </row>
    <row r="93" spans="1:16" x14ac:dyDescent="0.3">
      <c r="A93" s="208">
        <v>5</v>
      </c>
      <c r="B93" s="176" t="s">
        <v>107</v>
      </c>
      <c r="C93" s="176">
        <v>5318</v>
      </c>
      <c r="D93" s="175" t="s">
        <v>162</v>
      </c>
      <c r="E93" s="172">
        <v>16268</v>
      </c>
      <c r="F93" s="177">
        <v>1201</v>
      </c>
      <c r="G93" s="177">
        <v>12432</v>
      </c>
      <c r="H93" s="178">
        <v>2635</v>
      </c>
      <c r="I93" s="172">
        <v>15930</v>
      </c>
      <c r="J93" s="177">
        <v>1195</v>
      </c>
      <c r="K93" s="177">
        <v>12143</v>
      </c>
      <c r="L93" s="178">
        <v>2592</v>
      </c>
      <c r="M93" s="172">
        <v>15397</v>
      </c>
      <c r="N93" s="177">
        <v>1143</v>
      </c>
      <c r="O93" s="177">
        <v>11787</v>
      </c>
      <c r="P93" s="178">
        <v>2467</v>
      </c>
    </row>
    <row r="94" spans="1:16" x14ac:dyDescent="0.3">
      <c r="A94" s="208">
        <v>5</v>
      </c>
      <c r="B94" s="176" t="s">
        <v>107</v>
      </c>
      <c r="C94" s="176">
        <v>5308</v>
      </c>
      <c r="D94" s="175" t="s">
        <v>158</v>
      </c>
      <c r="E94" s="172">
        <v>15827</v>
      </c>
      <c r="F94" s="177">
        <v>1100</v>
      </c>
      <c r="G94" s="177">
        <v>12733</v>
      </c>
      <c r="H94" s="178">
        <v>1994</v>
      </c>
      <c r="I94" s="172">
        <v>15905</v>
      </c>
      <c r="J94" s="177">
        <v>1097</v>
      </c>
      <c r="K94" s="177">
        <v>12817</v>
      </c>
      <c r="L94" s="178">
        <v>1991</v>
      </c>
      <c r="M94" s="172">
        <v>15275</v>
      </c>
      <c r="N94" s="177">
        <v>1051</v>
      </c>
      <c r="O94" s="177">
        <v>12290</v>
      </c>
      <c r="P94" s="178">
        <v>1934</v>
      </c>
    </row>
    <row r="95" spans="1:16" x14ac:dyDescent="0.3">
      <c r="A95" s="208">
        <v>91</v>
      </c>
      <c r="B95" s="176" t="s">
        <v>1134</v>
      </c>
      <c r="C95" s="176">
        <v>91001</v>
      </c>
      <c r="D95" s="175" t="s">
        <v>1135</v>
      </c>
      <c r="E95" s="172">
        <v>16379</v>
      </c>
      <c r="F95" s="177">
        <v>3035</v>
      </c>
      <c r="G95" s="177">
        <v>9174</v>
      </c>
      <c r="H95" s="178">
        <v>4170</v>
      </c>
      <c r="I95" s="172">
        <v>16010</v>
      </c>
      <c r="J95" s="177">
        <v>3014</v>
      </c>
      <c r="K95" s="177">
        <v>8641</v>
      </c>
      <c r="L95" s="178">
        <v>4355</v>
      </c>
      <c r="M95" s="172">
        <v>14641</v>
      </c>
      <c r="N95" s="177">
        <v>2491</v>
      </c>
      <c r="O95" s="177">
        <v>8330</v>
      </c>
      <c r="P95" s="178">
        <v>3820</v>
      </c>
    </row>
    <row r="96" spans="1:16" x14ac:dyDescent="0.3">
      <c r="A96" s="208">
        <v>5</v>
      </c>
      <c r="B96" s="176" t="s">
        <v>107</v>
      </c>
      <c r="C96" s="176">
        <v>5148</v>
      </c>
      <c r="D96" s="175" t="s">
        <v>140</v>
      </c>
      <c r="E96" s="172">
        <v>15414</v>
      </c>
      <c r="F96" s="177">
        <v>1650</v>
      </c>
      <c r="G96" s="177">
        <v>10570</v>
      </c>
      <c r="H96" s="178">
        <v>3194</v>
      </c>
      <c r="I96" s="172">
        <v>15271</v>
      </c>
      <c r="J96" s="177">
        <v>1666</v>
      </c>
      <c r="K96" s="177">
        <v>10405</v>
      </c>
      <c r="L96" s="178">
        <v>3200</v>
      </c>
      <c r="M96" s="172">
        <v>14730</v>
      </c>
      <c r="N96" s="177">
        <v>1468</v>
      </c>
      <c r="O96" s="177">
        <v>10125</v>
      </c>
      <c r="P96" s="178">
        <v>3137</v>
      </c>
    </row>
    <row r="97" spans="1:16" x14ac:dyDescent="0.3">
      <c r="A97" s="208">
        <v>68</v>
      </c>
      <c r="B97" s="176" t="s">
        <v>918</v>
      </c>
      <c r="C97" s="176">
        <v>68679</v>
      </c>
      <c r="D97" s="175" t="s">
        <v>978</v>
      </c>
      <c r="E97" s="172">
        <v>15341</v>
      </c>
      <c r="F97" s="177">
        <v>2143</v>
      </c>
      <c r="G97" s="177">
        <v>8230</v>
      </c>
      <c r="H97" s="178">
        <v>4968</v>
      </c>
      <c r="I97" s="172">
        <v>15253</v>
      </c>
      <c r="J97" s="177">
        <v>1967</v>
      </c>
      <c r="K97" s="177">
        <v>8277</v>
      </c>
      <c r="L97" s="178">
        <v>5009</v>
      </c>
      <c r="M97" s="172">
        <v>14531</v>
      </c>
      <c r="N97" s="177">
        <v>1723</v>
      </c>
      <c r="O97" s="177">
        <v>8003</v>
      </c>
      <c r="P97" s="178">
        <v>4805</v>
      </c>
    </row>
    <row r="98" spans="1:16" x14ac:dyDescent="0.3">
      <c r="A98" s="208">
        <v>5</v>
      </c>
      <c r="B98" s="176" t="s">
        <v>107</v>
      </c>
      <c r="C98" s="176">
        <v>5212</v>
      </c>
      <c r="D98" s="175" t="s">
        <v>148</v>
      </c>
      <c r="E98" s="172">
        <v>14608</v>
      </c>
      <c r="F98" s="177">
        <v>1562</v>
      </c>
      <c r="G98" s="177">
        <v>9786</v>
      </c>
      <c r="H98" s="178">
        <v>3260</v>
      </c>
      <c r="I98" s="172">
        <v>14529</v>
      </c>
      <c r="J98" s="177">
        <v>1546</v>
      </c>
      <c r="K98" s="177">
        <v>9726</v>
      </c>
      <c r="L98" s="178">
        <v>3257</v>
      </c>
      <c r="M98" s="172">
        <v>13965</v>
      </c>
      <c r="N98" s="177">
        <v>1410</v>
      </c>
      <c r="O98" s="177">
        <v>9433</v>
      </c>
      <c r="P98" s="178">
        <v>3122</v>
      </c>
    </row>
    <row r="99" spans="1:16" x14ac:dyDescent="0.3">
      <c r="A99" s="208">
        <v>5</v>
      </c>
      <c r="B99" s="176" t="s">
        <v>107</v>
      </c>
      <c r="C99" s="176">
        <v>5129</v>
      </c>
      <c r="D99" s="175" t="s">
        <v>134</v>
      </c>
      <c r="E99" s="172">
        <v>14310</v>
      </c>
      <c r="F99" s="177">
        <v>2150</v>
      </c>
      <c r="G99" s="177">
        <v>8700</v>
      </c>
      <c r="H99" s="178">
        <v>3460</v>
      </c>
      <c r="I99" s="172">
        <v>14282</v>
      </c>
      <c r="J99" s="177">
        <v>2114</v>
      </c>
      <c r="K99" s="177">
        <v>8719</v>
      </c>
      <c r="L99" s="178">
        <v>3449</v>
      </c>
      <c r="M99" s="172">
        <v>13725</v>
      </c>
      <c r="N99" s="177">
        <v>1935</v>
      </c>
      <c r="O99" s="177">
        <v>8390</v>
      </c>
      <c r="P99" s="178">
        <v>3400</v>
      </c>
    </row>
    <row r="100" spans="1:16" x14ac:dyDescent="0.3">
      <c r="A100" s="208">
        <v>5</v>
      </c>
      <c r="B100" s="176" t="s">
        <v>107</v>
      </c>
      <c r="C100" s="176">
        <v>5837</v>
      </c>
      <c r="D100" s="175" t="s">
        <v>220</v>
      </c>
      <c r="E100" s="172">
        <v>15471</v>
      </c>
      <c r="F100" s="177">
        <v>5092</v>
      </c>
      <c r="G100" s="177">
        <v>8192</v>
      </c>
      <c r="H100" s="178">
        <v>2187</v>
      </c>
      <c r="I100" s="172">
        <v>15577</v>
      </c>
      <c r="J100" s="177">
        <v>5096</v>
      </c>
      <c r="K100" s="177">
        <v>8378</v>
      </c>
      <c r="L100" s="178">
        <v>2103</v>
      </c>
      <c r="M100" s="172">
        <v>12904</v>
      </c>
      <c r="N100" s="177">
        <v>3144</v>
      </c>
      <c r="O100" s="177">
        <v>8021</v>
      </c>
      <c r="P100" s="178">
        <v>1739</v>
      </c>
    </row>
    <row r="101" spans="1:16" x14ac:dyDescent="0.3">
      <c r="A101" s="208">
        <v>94</v>
      </c>
      <c r="B101" s="176" t="s">
        <v>1141</v>
      </c>
      <c r="C101" s="176">
        <v>94001</v>
      </c>
      <c r="D101" s="175" t="s">
        <v>1142</v>
      </c>
      <c r="E101" s="172">
        <v>14013</v>
      </c>
      <c r="F101" s="177">
        <v>1620</v>
      </c>
      <c r="G101" s="177">
        <v>10084</v>
      </c>
      <c r="H101" s="178">
        <v>2309</v>
      </c>
      <c r="I101" s="172">
        <v>13753</v>
      </c>
      <c r="J101" s="177">
        <v>1341</v>
      </c>
      <c r="K101" s="177">
        <v>10188</v>
      </c>
      <c r="L101" s="178">
        <v>2224</v>
      </c>
      <c r="M101" s="172">
        <v>12944</v>
      </c>
      <c r="N101" s="177">
        <v>1355</v>
      </c>
      <c r="O101" s="177">
        <v>9597</v>
      </c>
      <c r="P101" s="178">
        <v>1992</v>
      </c>
    </row>
    <row r="102" spans="1:16" x14ac:dyDescent="0.3">
      <c r="A102" s="208">
        <v>5</v>
      </c>
      <c r="B102" s="176" t="s">
        <v>107</v>
      </c>
      <c r="C102" s="176">
        <v>5154</v>
      </c>
      <c r="D102" s="175" t="s">
        <v>142</v>
      </c>
      <c r="E102" s="172">
        <v>13824</v>
      </c>
      <c r="F102" s="177">
        <v>2344</v>
      </c>
      <c r="G102" s="177">
        <v>9201</v>
      </c>
      <c r="H102" s="178">
        <v>2279</v>
      </c>
      <c r="I102" s="172">
        <v>13908</v>
      </c>
      <c r="J102" s="177">
        <v>2342</v>
      </c>
      <c r="K102" s="177">
        <v>9235</v>
      </c>
      <c r="L102" s="178">
        <v>2331</v>
      </c>
      <c r="M102" s="172">
        <v>12830</v>
      </c>
      <c r="N102" s="177">
        <v>2040</v>
      </c>
      <c r="O102" s="177">
        <v>8621</v>
      </c>
      <c r="P102" s="178">
        <v>2169</v>
      </c>
    </row>
    <row r="103" spans="1:16" x14ac:dyDescent="0.3">
      <c r="A103" s="208">
        <v>76</v>
      </c>
      <c r="B103" s="176" t="s">
        <v>1062</v>
      </c>
      <c r="C103" s="176">
        <v>76130</v>
      </c>
      <c r="D103" s="175" t="s">
        <v>237</v>
      </c>
      <c r="E103" s="172">
        <v>12273</v>
      </c>
      <c r="F103" s="177">
        <v>1534</v>
      </c>
      <c r="G103" s="177">
        <v>7732</v>
      </c>
      <c r="H103" s="178">
        <v>3007</v>
      </c>
      <c r="I103" s="172">
        <v>12406</v>
      </c>
      <c r="J103" s="177">
        <v>1542</v>
      </c>
      <c r="K103" s="177">
        <v>7835</v>
      </c>
      <c r="L103" s="178">
        <v>3029</v>
      </c>
      <c r="M103" s="172">
        <v>11961</v>
      </c>
      <c r="N103" s="177">
        <v>1524</v>
      </c>
      <c r="O103" s="177">
        <v>7499</v>
      </c>
      <c r="P103" s="178">
        <v>2938</v>
      </c>
    </row>
    <row r="104" spans="1:16" x14ac:dyDescent="0.3">
      <c r="A104" s="208">
        <v>73</v>
      </c>
      <c r="B104" s="176" t="s">
        <v>1016</v>
      </c>
      <c r="C104" s="176">
        <v>73268</v>
      </c>
      <c r="D104" s="175" t="s">
        <v>1032</v>
      </c>
      <c r="E104" s="172">
        <v>13316</v>
      </c>
      <c r="F104" s="177">
        <v>3599</v>
      </c>
      <c r="G104" s="177">
        <v>6336</v>
      </c>
      <c r="H104" s="178">
        <v>3381</v>
      </c>
      <c r="I104" s="172">
        <v>12639</v>
      </c>
      <c r="J104" s="177">
        <v>2954</v>
      </c>
      <c r="K104" s="177">
        <v>6252</v>
      </c>
      <c r="L104" s="178">
        <v>3433</v>
      </c>
      <c r="M104" s="172">
        <v>11513</v>
      </c>
      <c r="N104" s="177">
        <v>2283</v>
      </c>
      <c r="O104" s="177">
        <v>6100</v>
      </c>
      <c r="P104" s="178">
        <v>3130</v>
      </c>
    </row>
    <row r="105" spans="1:16" x14ac:dyDescent="0.3">
      <c r="A105" s="208">
        <v>44</v>
      </c>
      <c r="B105" s="176" t="s">
        <v>734</v>
      </c>
      <c r="C105" s="176">
        <v>44847</v>
      </c>
      <c r="D105" s="175" t="s">
        <v>746</v>
      </c>
      <c r="E105" s="172">
        <v>11811</v>
      </c>
      <c r="F105" s="177">
        <v>2142</v>
      </c>
      <c r="G105" s="177">
        <v>5860</v>
      </c>
      <c r="H105" s="178">
        <v>3809</v>
      </c>
      <c r="I105" s="172">
        <v>11900</v>
      </c>
      <c r="J105" s="177">
        <v>2146</v>
      </c>
      <c r="K105" s="177">
        <v>5851</v>
      </c>
      <c r="L105" s="178">
        <v>3903</v>
      </c>
      <c r="M105" s="172">
        <v>9344</v>
      </c>
      <c r="N105" s="177">
        <v>1871</v>
      </c>
      <c r="O105" s="177">
        <v>5736</v>
      </c>
      <c r="P105" s="178">
        <v>1737</v>
      </c>
    </row>
    <row r="106" spans="1:16" x14ac:dyDescent="0.3">
      <c r="A106" s="208">
        <v>44</v>
      </c>
      <c r="B106" s="176" t="s">
        <v>734</v>
      </c>
      <c r="C106" s="176">
        <v>44035</v>
      </c>
      <c r="D106" s="175" t="s">
        <v>453</v>
      </c>
      <c r="E106" s="172">
        <v>11770</v>
      </c>
      <c r="F106" s="177">
        <v>745</v>
      </c>
      <c r="G106" s="177">
        <v>10418</v>
      </c>
      <c r="H106" s="178">
        <v>607</v>
      </c>
      <c r="I106" s="172">
        <v>11697</v>
      </c>
      <c r="J106" s="177">
        <v>741</v>
      </c>
      <c r="K106" s="177">
        <v>10385</v>
      </c>
      <c r="L106" s="178">
        <v>571</v>
      </c>
      <c r="M106" s="172">
        <v>11385</v>
      </c>
      <c r="N106" s="177">
        <v>729</v>
      </c>
      <c r="O106" s="177">
        <v>10194</v>
      </c>
      <c r="P106" s="178">
        <v>462</v>
      </c>
    </row>
    <row r="107" spans="1:16" x14ac:dyDescent="0.3">
      <c r="A107" s="208">
        <v>17</v>
      </c>
      <c r="B107" s="176" t="s">
        <v>134</v>
      </c>
      <c r="C107" s="176">
        <v>17380</v>
      </c>
      <c r="D107" s="175" t="s">
        <v>431</v>
      </c>
      <c r="E107" s="172">
        <v>12620</v>
      </c>
      <c r="F107" s="177">
        <v>2600</v>
      </c>
      <c r="G107" s="177">
        <v>6757</v>
      </c>
      <c r="H107" s="178">
        <v>3263</v>
      </c>
      <c r="I107" s="172">
        <v>12756</v>
      </c>
      <c r="J107" s="177">
        <v>2698</v>
      </c>
      <c r="K107" s="177">
        <v>6826</v>
      </c>
      <c r="L107" s="178">
        <v>3232</v>
      </c>
      <c r="M107" s="172">
        <v>11274</v>
      </c>
      <c r="N107" s="177">
        <v>1586</v>
      </c>
      <c r="O107" s="177">
        <v>6607</v>
      </c>
      <c r="P107" s="178">
        <v>3081</v>
      </c>
    </row>
    <row r="108" spans="1:16" x14ac:dyDescent="0.3">
      <c r="A108" s="208">
        <v>86</v>
      </c>
      <c r="B108" s="176" t="s">
        <v>1123</v>
      </c>
      <c r="C108" s="176">
        <v>86568</v>
      </c>
      <c r="D108" s="175" t="s">
        <v>1126</v>
      </c>
      <c r="E108" s="172">
        <v>11324</v>
      </c>
      <c r="F108" s="177">
        <v>2087</v>
      </c>
      <c r="G108" s="177">
        <v>6579</v>
      </c>
      <c r="H108" s="178">
        <v>2658</v>
      </c>
      <c r="I108" s="172">
        <v>11380</v>
      </c>
      <c r="J108" s="177">
        <v>2072</v>
      </c>
      <c r="K108" s="177">
        <v>6638</v>
      </c>
      <c r="L108" s="178">
        <v>2670</v>
      </c>
      <c r="M108" s="172">
        <v>11098</v>
      </c>
      <c r="N108" s="177">
        <v>1958</v>
      </c>
      <c r="O108" s="177">
        <v>6696</v>
      </c>
      <c r="P108" s="178">
        <v>2444</v>
      </c>
    </row>
    <row r="109" spans="1:16" x14ac:dyDescent="0.3">
      <c r="A109" s="208">
        <v>66</v>
      </c>
      <c r="B109" s="176" t="s">
        <v>443</v>
      </c>
      <c r="C109" s="176">
        <v>66682</v>
      </c>
      <c r="D109" s="175" t="s">
        <v>916</v>
      </c>
      <c r="E109" s="172">
        <v>12545</v>
      </c>
      <c r="F109" s="177">
        <v>2909</v>
      </c>
      <c r="G109" s="177">
        <v>6382</v>
      </c>
      <c r="H109" s="178">
        <v>3254</v>
      </c>
      <c r="I109" s="172">
        <v>12392</v>
      </c>
      <c r="J109" s="177">
        <v>2866</v>
      </c>
      <c r="K109" s="177">
        <v>6231</v>
      </c>
      <c r="L109" s="178">
        <v>3295</v>
      </c>
      <c r="M109" s="172">
        <v>10784</v>
      </c>
      <c r="N109" s="177">
        <v>1617</v>
      </c>
      <c r="O109" s="177">
        <v>5977</v>
      </c>
      <c r="P109" s="178">
        <v>3190</v>
      </c>
    </row>
    <row r="110" spans="1:16" x14ac:dyDescent="0.3">
      <c r="A110" s="208">
        <v>5</v>
      </c>
      <c r="B110" s="176" t="s">
        <v>107</v>
      </c>
      <c r="C110" s="176">
        <v>5736</v>
      </c>
      <c r="D110" s="175" t="s">
        <v>212</v>
      </c>
      <c r="E110" s="172">
        <v>10782</v>
      </c>
      <c r="F110" s="177">
        <v>629</v>
      </c>
      <c r="G110" s="177">
        <v>8791</v>
      </c>
      <c r="H110" s="178">
        <v>1362</v>
      </c>
      <c r="I110" s="172">
        <v>10894</v>
      </c>
      <c r="J110" s="177">
        <v>644</v>
      </c>
      <c r="K110" s="177">
        <v>8884</v>
      </c>
      <c r="L110" s="178">
        <v>1366</v>
      </c>
      <c r="M110" s="172">
        <v>10728</v>
      </c>
      <c r="N110" s="177">
        <v>552</v>
      </c>
      <c r="O110" s="177">
        <v>8911</v>
      </c>
      <c r="P110" s="178">
        <v>1265</v>
      </c>
    </row>
    <row r="111" spans="1:16" x14ac:dyDescent="0.3">
      <c r="A111" s="208">
        <v>54</v>
      </c>
      <c r="B111" s="176" t="s">
        <v>856</v>
      </c>
      <c r="C111" s="176">
        <v>54518</v>
      </c>
      <c r="D111" s="175" t="s">
        <v>882</v>
      </c>
      <c r="E111" s="172">
        <v>10827</v>
      </c>
      <c r="F111" s="177">
        <v>4753</v>
      </c>
      <c r="G111" s="177">
        <v>3208</v>
      </c>
      <c r="H111" s="178">
        <v>2866</v>
      </c>
      <c r="I111" s="172">
        <v>10822</v>
      </c>
      <c r="J111" s="177">
        <v>4749</v>
      </c>
      <c r="K111" s="177">
        <v>3181</v>
      </c>
      <c r="L111" s="178">
        <v>2892</v>
      </c>
      <c r="M111" s="172">
        <v>10127</v>
      </c>
      <c r="N111" s="177">
        <v>4368</v>
      </c>
      <c r="O111" s="177">
        <v>3049</v>
      </c>
      <c r="P111" s="178">
        <v>2710</v>
      </c>
    </row>
    <row r="112" spans="1:16" x14ac:dyDescent="0.3">
      <c r="A112" s="208">
        <v>50</v>
      </c>
      <c r="B112" s="176" t="s">
        <v>777</v>
      </c>
      <c r="C112" s="176">
        <v>50313</v>
      </c>
      <c r="D112" s="175" t="s">
        <v>160</v>
      </c>
      <c r="E112" s="172">
        <v>10386</v>
      </c>
      <c r="F112" s="177">
        <v>1497</v>
      </c>
      <c r="G112" s="177">
        <v>5928</v>
      </c>
      <c r="H112" s="178">
        <v>2961</v>
      </c>
      <c r="I112" s="172">
        <v>10479</v>
      </c>
      <c r="J112" s="177">
        <v>1543</v>
      </c>
      <c r="K112" s="177">
        <v>5995</v>
      </c>
      <c r="L112" s="178">
        <v>2941</v>
      </c>
      <c r="M112" s="172">
        <v>9901</v>
      </c>
      <c r="N112" s="177">
        <v>1309</v>
      </c>
      <c r="O112" s="177">
        <v>5846</v>
      </c>
      <c r="P112" s="178">
        <v>2746</v>
      </c>
    </row>
    <row r="113" spans="1:16" x14ac:dyDescent="0.3">
      <c r="A113" s="208">
        <v>13</v>
      </c>
      <c r="B113" s="176" t="s">
        <v>257</v>
      </c>
      <c r="C113" s="176">
        <v>13430</v>
      </c>
      <c r="D113" s="175" t="s">
        <v>274</v>
      </c>
      <c r="E113" s="172">
        <v>10245</v>
      </c>
      <c r="F113" s="177">
        <v>2673</v>
      </c>
      <c r="G113" s="177">
        <v>5572</v>
      </c>
      <c r="H113" s="178">
        <v>2000</v>
      </c>
      <c r="I113" s="172">
        <v>10312</v>
      </c>
      <c r="J113" s="177">
        <v>2774</v>
      </c>
      <c r="K113" s="177">
        <v>5451</v>
      </c>
      <c r="L113" s="178">
        <v>2087</v>
      </c>
      <c r="M113" s="172">
        <v>9504</v>
      </c>
      <c r="N113" s="177">
        <v>2781</v>
      </c>
      <c r="O113" s="177">
        <v>5191</v>
      </c>
      <c r="P113" s="178">
        <v>1532</v>
      </c>
    </row>
    <row r="114" spans="1:16" x14ac:dyDescent="0.3">
      <c r="A114" s="208">
        <v>47</v>
      </c>
      <c r="B114" s="176" t="s">
        <v>748</v>
      </c>
      <c r="C114" s="176">
        <v>47189</v>
      </c>
      <c r="D114" s="175" t="s">
        <v>755</v>
      </c>
      <c r="E114" s="172">
        <v>10632</v>
      </c>
      <c r="F114" s="177">
        <v>2923</v>
      </c>
      <c r="G114" s="177">
        <v>5300</v>
      </c>
      <c r="H114" s="178">
        <v>2409</v>
      </c>
      <c r="I114" s="172">
        <v>10547</v>
      </c>
      <c r="J114" s="177">
        <v>3006</v>
      </c>
      <c r="K114" s="177">
        <v>5222</v>
      </c>
      <c r="L114" s="178">
        <v>2319</v>
      </c>
      <c r="M114" s="172">
        <v>9298</v>
      </c>
      <c r="N114" s="177">
        <v>2714</v>
      </c>
      <c r="O114" s="177">
        <v>4873</v>
      </c>
      <c r="P114" s="178">
        <v>1711</v>
      </c>
    </row>
    <row r="115" spans="1:16" x14ac:dyDescent="0.3">
      <c r="A115" s="208">
        <v>25</v>
      </c>
      <c r="B115" s="176" t="s">
        <v>558</v>
      </c>
      <c r="C115" s="176">
        <v>25799</v>
      </c>
      <c r="D115" s="175" t="s">
        <v>649</v>
      </c>
      <c r="E115" s="172">
        <v>10519</v>
      </c>
      <c r="F115" s="177">
        <v>920</v>
      </c>
      <c r="G115" s="177">
        <v>7825</v>
      </c>
      <c r="H115" s="178">
        <v>1774</v>
      </c>
      <c r="I115" s="172">
        <v>10406</v>
      </c>
      <c r="J115" s="177">
        <v>910</v>
      </c>
      <c r="K115" s="177">
        <v>7726</v>
      </c>
      <c r="L115" s="178">
        <v>1770</v>
      </c>
      <c r="M115" s="172">
        <v>9654</v>
      </c>
      <c r="N115" s="177">
        <v>469</v>
      </c>
      <c r="O115" s="177">
        <v>7485</v>
      </c>
      <c r="P115" s="178">
        <v>1700</v>
      </c>
    </row>
    <row r="116" spans="1:16" x14ac:dyDescent="0.3">
      <c r="A116" s="208">
        <v>5</v>
      </c>
      <c r="B116" s="176" t="s">
        <v>107</v>
      </c>
      <c r="C116" s="176">
        <v>5686</v>
      </c>
      <c r="D116" s="175" t="s">
        <v>209</v>
      </c>
      <c r="E116" s="172">
        <v>10512</v>
      </c>
      <c r="F116" s="177">
        <v>1307</v>
      </c>
      <c r="G116" s="177">
        <v>6748</v>
      </c>
      <c r="H116" s="178">
        <v>2457</v>
      </c>
      <c r="I116" s="172">
        <v>10407</v>
      </c>
      <c r="J116" s="177">
        <v>1284</v>
      </c>
      <c r="K116" s="177">
        <v>6656</v>
      </c>
      <c r="L116" s="178">
        <v>2467</v>
      </c>
      <c r="M116" s="172">
        <v>9532</v>
      </c>
      <c r="N116" s="177">
        <v>731</v>
      </c>
      <c r="O116" s="177">
        <v>6415</v>
      </c>
      <c r="P116" s="178">
        <v>2386</v>
      </c>
    </row>
    <row r="117" spans="1:16" x14ac:dyDescent="0.3">
      <c r="A117" s="208">
        <v>25</v>
      </c>
      <c r="B117" s="176" t="s">
        <v>558</v>
      </c>
      <c r="C117" s="176">
        <v>25843</v>
      </c>
      <c r="D117" s="175" t="s">
        <v>657</v>
      </c>
      <c r="E117" s="172">
        <v>10588</v>
      </c>
      <c r="F117" s="177">
        <v>1211</v>
      </c>
      <c r="G117" s="177">
        <v>6668</v>
      </c>
      <c r="H117" s="178">
        <v>2709</v>
      </c>
      <c r="I117" s="172">
        <v>10416</v>
      </c>
      <c r="J117" s="177">
        <v>1199</v>
      </c>
      <c r="K117" s="177">
        <v>6487</v>
      </c>
      <c r="L117" s="178">
        <v>2730</v>
      </c>
      <c r="M117" s="172">
        <v>9195</v>
      </c>
      <c r="N117" s="177">
        <v>709</v>
      </c>
      <c r="O117" s="177">
        <v>5894</v>
      </c>
      <c r="P117" s="178">
        <v>2592</v>
      </c>
    </row>
    <row r="118" spans="1:16" x14ac:dyDescent="0.3">
      <c r="A118" s="208">
        <v>8</v>
      </c>
      <c r="B118" s="176" t="s">
        <v>233</v>
      </c>
      <c r="C118" s="176">
        <v>8433</v>
      </c>
      <c r="D118" s="175" t="s">
        <v>241</v>
      </c>
      <c r="E118" s="172">
        <v>9657</v>
      </c>
      <c r="F118" s="177">
        <v>1054</v>
      </c>
      <c r="G118" s="177">
        <v>7240</v>
      </c>
      <c r="H118" s="178">
        <v>1363</v>
      </c>
      <c r="I118" s="172">
        <v>9629</v>
      </c>
      <c r="J118" s="177">
        <v>1090</v>
      </c>
      <c r="K118" s="177">
        <v>7246</v>
      </c>
      <c r="L118" s="178">
        <v>1293</v>
      </c>
      <c r="M118" s="172">
        <v>9201</v>
      </c>
      <c r="N118" s="177">
        <v>993</v>
      </c>
      <c r="O118" s="177">
        <v>7045</v>
      </c>
      <c r="P118" s="178">
        <v>1163</v>
      </c>
    </row>
    <row r="119" spans="1:16" x14ac:dyDescent="0.3">
      <c r="A119" s="208">
        <v>19</v>
      </c>
      <c r="B119" s="176" t="s">
        <v>467</v>
      </c>
      <c r="C119" s="176">
        <v>19364</v>
      </c>
      <c r="D119" s="175" t="s">
        <v>480</v>
      </c>
      <c r="E119" s="172">
        <v>9300</v>
      </c>
      <c r="F119" s="177">
        <v>8968</v>
      </c>
      <c r="G119" s="177">
        <v>93</v>
      </c>
      <c r="H119" s="178">
        <v>239</v>
      </c>
      <c r="I119" s="172">
        <v>9187</v>
      </c>
      <c r="J119" s="177">
        <v>8882</v>
      </c>
      <c r="K119" s="177">
        <v>70</v>
      </c>
      <c r="L119" s="178">
        <v>235</v>
      </c>
      <c r="M119" s="172">
        <v>9174</v>
      </c>
      <c r="N119" s="177">
        <v>8861</v>
      </c>
      <c r="O119" s="177">
        <v>78</v>
      </c>
      <c r="P119" s="178">
        <v>235</v>
      </c>
    </row>
    <row r="120" spans="1:16" x14ac:dyDescent="0.3">
      <c r="A120" s="208">
        <v>23</v>
      </c>
      <c r="B120" s="176" t="s">
        <v>268</v>
      </c>
      <c r="C120" s="176">
        <v>23466</v>
      </c>
      <c r="D120" s="175" t="s">
        <v>542</v>
      </c>
      <c r="E120" s="172">
        <v>9394</v>
      </c>
      <c r="F120" s="177">
        <v>1539</v>
      </c>
      <c r="G120" s="177">
        <v>5969</v>
      </c>
      <c r="H120" s="178">
        <v>1886</v>
      </c>
      <c r="I120" s="172">
        <v>9324</v>
      </c>
      <c r="J120" s="177">
        <v>1545</v>
      </c>
      <c r="K120" s="177">
        <v>5895</v>
      </c>
      <c r="L120" s="178">
        <v>1884</v>
      </c>
      <c r="M120" s="172">
        <v>8717</v>
      </c>
      <c r="N120" s="177">
        <v>1512</v>
      </c>
      <c r="O120" s="177">
        <v>5493</v>
      </c>
      <c r="P120" s="178">
        <v>1712</v>
      </c>
    </row>
    <row r="121" spans="1:16" x14ac:dyDescent="0.3">
      <c r="A121" s="208">
        <v>15</v>
      </c>
      <c r="B121" s="176" t="s">
        <v>304</v>
      </c>
      <c r="C121" s="176">
        <v>15572</v>
      </c>
      <c r="D121" s="176" t="s">
        <v>374</v>
      </c>
      <c r="E121" s="172">
        <v>9941</v>
      </c>
      <c r="F121" s="177">
        <v>2210</v>
      </c>
      <c r="G121" s="177">
        <v>6386</v>
      </c>
      <c r="H121" s="178">
        <v>1345</v>
      </c>
      <c r="I121" s="172">
        <v>10195</v>
      </c>
      <c r="J121" s="177">
        <v>2383</v>
      </c>
      <c r="K121" s="177">
        <v>6453</v>
      </c>
      <c r="L121" s="178">
        <v>1359</v>
      </c>
      <c r="M121" s="172">
        <v>8733</v>
      </c>
      <c r="N121" s="177">
        <v>1233</v>
      </c>
      <c r="O121" s="177">
        <v>6216</v>
      </c>
      <c r="P121" s="178">
        <v>1284</v>
      </c>
    </row>
    <row r="122" spans="1:16" x14ac:dyDescent="0.3">
      <c r="A122" s="208">
        <v>85</v>
      </c>
      <c r="B122" s="176" t="s">
        <v>1105</v>
      </c>
      <c r="C122" s="176">
        <v>85440</v>
      </c>
      <c r="D122" s="175" t="s">
        <v>302</v>
      </c>
      <c r="E122" s="172">
        <v>9253</v>
      </c>
      <c r="F122" s="177">
        <v>815</v>
      </c>
      <c r="G122" s="177">
        <v>6902</v>
      </c>
      <c r="H122" s="178">
        <v>1536</v>
      </c>
      <c r="I122" s="172">
        <v>9177</v>
      </c>
      <c r="J122" s="177">
        <v>816</v>
      </c>
      <c r="K122" s="177">
        <v>6834</v>
      </c>
      <c r="L122" s="178">
        <v>1527</v>
      </c>
      <c r="M122" s="172">
        <v>8576</v>
      </c>
      <c r="N122" s="177">
        <v>607</v>
      </c>
      <c r="O122" s="177">
        <v>6518</v>
      </c>
      <c r="P122" s="178">
        <v>1451</v>
      </c>
    </row>
    <row r="123" spans="1:16" x14ac:dyDescent="0.3">
      <c r="A123" s="208">
        <v>5</v>
      </c>
      <c r="B123" s="176" t="s">
        <v>107</v>
      </c>
      <c r="C123" s="176">
        <v>5042</v>
      </c>
      <c r="D123" s="175" t="s">
        <v>118</v>
      </c>
      <c r="E123" s="172">
        <v>8439</v>
      </c>
      <c r="F123" s="177">
        <v>1408</v>
      </c>
      <c r="G123" s="177">
        <v>6047</v>
      </c>
      <c r="H123" s="178">
        <v>984</v>
      </c>
      <c r="I123" s="172">
        <v>8694</v>
      </c>
      <c r="J123" s="177">
        <v>1339</v>
      </c>
      <c r="K123" s="177">
        <v>6360</v>
      </c>
      <c r="L123" s="178">
        <v>995</v>
      </c>
      <c r="M123" s="172">
        <v>8549</v>
      </c>
      <c r="N123" s="177">
        <v>1180</v>
      </c>
      <c r="O123" s="177">
        <v>6416</v>
      </c>
      <c r="P123" s="178">
        <v>953</v>
      </c>
    </row>
    <row r="124" spans="1:16" x14ac:dyDescent="0.3">
      <c r="A124" s="208">
        <v>13</v>
      </c>
      <c r="B124" s="176" t="s">
        <v>257</v>
      </c>
      <c r="C124" s="176">
        <v>13836</v>
      </c>
      <c r="D124" s="175" t="s">
        <v>300</v>
      </c>
      <c r="E124" s="172">
        <v>9061</v>
      </c>
      <c r="F124" s="177">
        <v>1224</v>
      </c>
      <c r="G124" s="177">
        <v>6064</v>
      </c>
      <c r="H124" s="178">
        <v>1773</v>
      </c>
      <c r="I124" s="172">
        <v>9002</v>
      </c>
      <c r="J124" s="177">
        <v>1200</v>
      </c>
      <c r="K124" s="177">
        <v>6045</v>
      </c>
      <c r="L124" s="178">
        <v>1757</v>
      </c>
      <c r="M124" s="172">
        <v>8304</v>
      </c>
      <c r="N124" s="177">
        <v>1140</v>
      </c>
      <c r="O124" s="177">
        <v>5624</v>
      </c>
      <c r="P124" s="178">
        <v>1540</v>
      </c>
    </row>
    <row r="125" spans="1:16" x14ac:dyDescent="0.3">
      <c r="A125" s="208">
        <v>41</v>
      </c>
      <c r="B125" s="176" t="s">
        <v>699</v>
      </c>
      <c r="C125" s="176">
        <v>41298</v>
      </c>
      <c r="D125" s="175" t="s">
        <v>710</v>
      </c>
      <c r="E125" s="172">
        <v>8557</v>
      </c>
      <c r="F125" s="177">
        <v>2198</v>
      </c>
      <c r="G125" s="177">
        <v>3736</v>
      </c>
      <c r="H125" s="178">
        <v>2623</v>
      </c>
      <c r="I125" s="172">
        <v>8570</v>
      </c>
      <c r="J125" s="177">
        <v>2198</v>
      </c>
      <c r="K125" s="177">
        <v>3724</v>
      </c>
      <c r="L125" s="178">
        <v>2648</v>
      </c>
      <c r="M125" s="172">
        <v>8123</v>
      </c>
      <c r="N125" s="177">
        <v>2086</v>
      </c>
      <c r="O125" s="177">
        <v>3572</v>
      </c>
      <c r="P125" s="178">
        <v>2465</v>
      </c>
    </row>
    <row r="126" spans="1:16" x14ac:dyDescent="0.3">
      <c r="A126" s="208">
        <v>15</v>
      </c>
      <c r="B126" s="176" t="s">
        <v>304</v>
      </c>
      <c r="C126" s="176">
        <v>15176</v>
      </c>
      <c r="D126" s="175" t="s">
        <v>318</v>
      </c>
      <c r="E126" s="172">
        <v>9954</v>
      </c>
      <c r="F126" s="177">
        <v>2157</v>
      </c>
      <c r="G126" s="177">
        <v>4743</v>
      </c>
      <c r="H126" s="178">
        <v>3054</v>
      </c>
      <c r="I126" s="172">
        <v>9887</v>
      </c>
      <c r="J126" s="177">
        <v>2154</v>
      </c>
      <c r="K126" s="177">
        <v>4628</v>
      </c>
      <c r="L126" s="178">
        <v>3105</v>
      </c>
      <c r="M126" s="172">
        <v>8162</v>
      </c>
      <c r="N126" s="177">
        <v>1297</v>
      </c>
      <c r="O126" s="177">
        <v>3896</v>
      </c>
      <c r="P126" s="178">
        <v>2969</v>
      </c>
    </row>
    <row r="127" spans="1:16" x14ac:dyDescent="0.3">
      <c r="A127" s="208">
        <v>8</v>
      </c>
      <c r="B127" s="176" t="s">
        <v>233</v>
      </c>
      <c r="C127" s="176">
        <v>8638</v>
      </c>
      <c r="D127" s="175" t="s">
        <v>193</v>
      </c>
      <c r="E127" s="172">
        <v>8427</v>
      </c>
      <c r="F127" s="177">
        <v>1591</v>
      </c>
      <c r="G127" s="177">
        <v>4644</v>
      </c>
      <c r="H127" s="178">
        <v>2192</v>
      </c>
      <c r="I127" s="172">
        <v>8281</v>
      </c>
      <c r="J127" s="177">
        <v>1600</v>
      </c>
      <c r="K127" s="177">
        <v>4534</v>
      </c>
      <c r="L127" s="178">
        <v>2147</v>
      </c>
      <c r="M127" s="172">
        <v>7713</v>
      </c>
      <c r="N127" s="177">
        <v>1515</v>
      </c>
      <c r="O127" s="177">
        <v>4476</v>
      </c>
      <c r="P127" s="178">
        <v>1722</v>
      </c>
    </row>
    <row r="128" spans="1:16" x14ac:dyDescent="0.3">
      <c r="A128" s="208">
        <v>19</v>
      </c>
      <c r="B128" s="176" t="s">
        <v>467</v>
      </c>
      <c r="C128" s="176">
        <v>19573</v>
      </c>
      <c r="D128" s="175" t="s">
        <v>490</v>
      </c>
      <c r="E128" s="172">
        <v>7900</v>
      </c>
      <c r="F128" s="177">
        <v>1011</v>
      </c>
      <c r="G128" s="177">
        <v>5851</v>
      </c>
      <c r="H128" s="178">
        <v>1038</v>
      </c>
      <c r="I128" s="172">
        <v>7947</v>
      </c>
      <c r="J128" s="177">
        <v>995</v>
      </c>
      <c r="K128" s="177">
        <v>5942</v>
      </c>
      <c r="L128" s="178">
        <v>1010</v>
      </c>
      <c r="M128" s="172">
        <v>7727</v>
      </c>
      <c r="N128" s="177">
        <v>922</v>
      </c>
      <c r="O128" s="177">
        <v>5899</v>
      </c>
      <c r="P128" s="178">
        <v>906</v>
      </c>
    </row>
    <row r="129" spans="1:16" x14ac:dyDescent="0.3">
      <c r="A129" s="208">
        <v>23</v>
      </c>
      <c r="B129" s="176" t="s">
        <v>268</v>
      </c>
      <c r="C129" s="176">
        <v>23162</v>
      </c>
      <c r="D129" s="175" t="s">
        <v>533</v>
      </c>
      <c r="E129" s="172">
        <v>8057</v>
      </c>
      <c r="F129" s="177">
        <v>1484</v>
      </c>
      <c r="G129" s="177">
        <v>4731</v>
      </c>
      <c r="H129" s="178">
        <v>1842</v>
      </c>
      <c r="I129" s="172">
        <v>7994</v>
      </c>
      <c r="J129" s="177">
        <v>1466</v>
      </c>
      <c r="K129" s="177">
        <v>4716</v>
      </c>
      <c r="L129" s="178">
        <v>1812</v>
      </c>
      <c r="M129" s="172">
        <v>7658</v>
      </c>
      <c r="N129" s="177">
        <v>1470</v>
      </c>
      <c r="O129" s="177">
        <v>4500</v>
      </c>
      <c r="P129" s="178">
        <v>1688</v>
      </c>
    </row>
    <row r="130" spans="1:16" x14ac:dyDescent="0.3">
      <c r="A130" s="208">
        <v>25</v>
      </c>
      <c r="B130" s="176" t="s">
        <v>558</v>
      </c>
      <c r="C130" s="176">
        <v>25758</v>
      </c>
      <c r="D130" s="175" t="s">
        <v>640</v>
      </c>
      <c r="E130" s="172">
        <v>8151</v>
      </c>
      <c r="F130" s="177">
        <v>959</v>
      </c>
      <c r="G130" s="177">
        <v>4927</v>
      </c>
      <c r="H130" s="178">
        <v>2265</v>
      </c>
      <c r="I130" s="172">
        <v>8230</v>
      </c>
      <c r="J130" s="177">
        <v>957</v>
      </c>
      <c r="K130" s="177">
        <v>4972</v>
      </c>
      <c r="L130" s="178">
        <v>2301</v>
      </c>
      <c r="M130" s="172">
        <v>7568</v>
      </c>
      <c r="N130" s="177">
        <v>563</v>
      </c>
      <c r="O130" s="177">
        <v>4854</v>
      </c>
      <c r="P130" s="178">
        <v>2151</v>
      </c>
    </row>
    <row r="131" spans="1:16" x14ac:dyDescent="0.3">
      <c r="A131" s="208">
        <v>63</v>
      </c>
      <c r="B131" s="176" t="s">
        <v>895</v>
      </c>
      <c r="C131" s="176">
        <v>63130</v>
      </c>
      <c r="D131" s="175" t="s">
        <v>896</v>
      </c>
      <c r="E131" s="172">
        <v>7816</v>
      </c>
      <c r="F131" s="177">
        <v>1593</v>
      </c>
      <c r="G131" s="177">
        <v>3776</v>
      </c>
      <c r="H131" s="178">
        <v>2447</v>
      </c>
      <c r="I131" s="172">
        <v>7852</v>
      </c>
      <c r="J131" s="177">
        <v>1607</v>
      </c>
      <c r="K131" s="177">
        <v>3777</v>
      </c>
      <c r="L131" s="178">
        <v>2468</v>
      </c>
      <c r="M131" s="172">
        <v>7594</v>
      </c>
      <c r="N131" s="177">
        <v>1593</v>
      </c>
      <c r="O131" s="177">
        <v>3604</v>
      </c>
      <c r="P131" s="178">
        <v>2397</v>
      </c>
    </row>
    <row r="132" spans="1:16" x14ac:dyDescent="0.3">
      <c r="A132" s="208">
        <v>8</v>
      </c>
      <c r="B132" s="176" t="s">
        <v>233</v>
      </c>
      <c r="C132" s="176">
        <v>8296</v>
      </c>
      <c r="D132" s="175" t="s">
        <v>238</v>
      </c>
      <c r="E132" s="172">
        <v>7793</v>
      </c>
      <c r="F132" s="177">
        <v>686</v>
      </c>
      <c r="G132" s="177">
        <v>5954</v>
      </c>
      <c r="H132" s="178">
        <v>1153</v>
      </c>
      <c r="I132" s="172">
        <v>7653</v>
      </c>
      <c r="J132" s="177">
        <v>682</v>
      </c>
      <c r="K132" s="177">
        <v>5787</v>
      </c>
      <c r="L132" s="178">
        <v>1184</v>
      </c>
      <c r="M132" s="172">
        <v>7528</v>
      </c>
      <c r="N132" s="177">
        <v>664</v>
      </c>
      <c r="O132" s="177">
        <v>5816</v>
      </c>
      <c r="P132" s="178">
        <v>1048</v>
      </c>
    </row>
    <row r="133" spans="1:16" x14ac:dyDescent="0.3">
      <c r="A133" s="208">
        <v>5</v>
      </c>
      <c r="B133" s="176" t="s">
        <v>107</v>
      </c>
      <c r="C133" s="176">
        <v>5607</v>
      </c>
      <c r="D133" s="175" t="s">
        <v>191</v>
      </c>
      <c r="E133" s="172">
        <v>7809</v>
      </c>
      <c r="F133" s="177">
        <v>923</v>
      </c>
      <c r="G133" s="177">
        <v>4711</v>
      </c>
      <c r="H133" s="178">
        <v>2175</v>
      </c>
      <c r="I133" s="172">
        <v>7804</v>
      </c>
      <c r="J133" s="177">
        <v>905</v>
      </c>
      <c r="K133" s="177">
        <v>4708</v>
      </c>
      <c r="L133" s="178">
        <v>2191</v>
      </c>
      <c r="M133" s="172">
        <v>7549</v>
      </c>
      <c r="N133" s="177">
        <v>907</v>
      </c>
      <c r="O133" s="177">
        <v>4478</v>
      </c>
      <c r="P133" s="178">
        <v>2164</v>
      </c>
    </row>
    <row r="134" spans="1:16" x14ac:dyDescent="0.3">
      <c r="A134" s="208">
        <v>97</v>
      </c>
      <c r="B134" s="176" t="s">
        <v>1149</v>
      </c>
      <c r="C134" s="176">
        <v>97001</v>
      </c>
      <c r="D134" s="175" t="s">
        <v>1150</v>
      </c>
      <c r="E134" s="172">
        <v>8007</v>
      </c>
      <c r="F134" s="177">
        <v>1367</v>
      </c>
      <c r="G134" s="177">
        <v>4560</v>
      </c>
      <c r="H134" s="178">
        <v>2080</v>
      </c>
      <c r="I134" s="172">
        <v>7895</v>
      </c>
      <c r="J134" s="177">
        <v>1325</v>
      </c>
      <c r="K134" s="177">
        <v>4531</v>
      </c>
      <c r="L134" s="178">
        <v>2039</v>
      </c>
      <c r="M134" s="172">
        <v>7379</v>
      </c>
      <c r="N134" s="177">
        <v>1310</v>
      </c>
      <c r="O134" s="177">
        <v>4205</v>
      </c>
      <c r="P134" s="178">
        <v>1864</v>
      </c>
    </row>
    <row r="135" spans="1:16" x14ac:dyDescent="0.3">
      <c r="A135" s="208">
        <v>81</v>
      </c>
      <c r="B135" s="176" t="s">
        <v>1098</v>
      </c>
      <c r="C135" s="176">
        <v>81736</v>
      </c>
      <c r="D135" s="175" t="s">
        <v>1103</v>
      </c>
      <c r="E135" s="172">
        <v>7633</v>
      </c>
      <c r="F135" s="177">
        <v>1897</v>
      </c>
      <c r="G135" s="177">
        <v>3104</v>
      </c>
      <c r="H135" s="178">
        <v>2632</v>
      </c>
      <c r="I135" s="172">
        <v>7650</v>
      </c>
      <c r="J135" s="177">
        <v>1938</v>
      </c>
      <c r="K135" s="177">
        <v>3141</v>
      </c>
      <c r="L135" s="178">
        <v>2571</v>
      </c>
      <c r="M135" s="172">
        <v>7190</v>
      </c>
      <c r="N135" s="177">
        <v>1907</v>
      </c>
      <c r="O135" s="177">
        <v>3047</v>
      </c>
      <c r="P135" s="178">
        <v>2236</v>
      </c>
    </row>
    <row r="136" spans="1:16" x14ac:dyDescent="0.3">
      <c r="A136" s="208">
        <v>17</v>
      </c>
      <c r="B136" s="176" t="s">
        <v>134</v>
      </c>
      <c r="C136" s="176">
        <v>17174</v>
      </c>
      <c r="D136" s="176" t="s">
        <v>429</v>
      </c>
      <c r="E136" s="172">
        <v>7879</v>
      </c>
      <c r="F136" s="177">
        <v>1020</v>
      </c>
      <c r="G136" s="177">
        <v>4534</v>
      </c>
      <c r="H136" s="178">
        <v>2325</v>
      </c>
      <c r="I136" s="172">
        <v>7876</v>
      </c>
      <c r="J136" s="177">
        <v>1028</v>
      </c>
      <c r="K136" s="177">
        <v>4501</v>
      </c>
      <c r="L136" s="178">
        <v>2347</v>
      </c>
      <c r="M136" s="172">
        <v>7403</v>
      </c>
      <c r="N136" s="177">
        <v>790</v>
      </c>
      <c r="O136" s="177">
        <v>4365</v>
      </c>
      <c r="P136" s="178">
        <v>2248</v>
      </c>
    </row>
    <row r="137" spans="1:16" x14ac:dyDescent="0.3">
      <c r="A137" s="208">
        <v>5</v>
      </c>
      <c r="B137" s="176" t="s">
        <v>107</v>
      </c>
      <c r="C137" s="176">
        <v>5172</v>
      </c>
      <c r="D137" s="175" t="s">
        <v>143</v>
      </c>
      <c r="E137" s="172">
        <v>8101</v>
      </c>
      <c r="F137" s="177">
        <v>1805</v>
      </c>
      <c r="G137" s="177">
        <v>5171</v>
      </c>
      <c r="H137" s="178">
        <v>1125</v>
      </c>
      <c r="I137" s="172">
        <v>8167</v>
      </c>
      <c r="J137" s="177">
        <v>1827</v>
      </c>
      <c r="K137" s="177">
        <v>5167</v>
      </c>
      <c r="L137" s="178">
        <v>1173</v>
      </c>
      <c r="M137" s="172">
        <v>7250</v>
      </c>
      <c r="N137" s="177">
        <v>1606</v>
      </c>
      <c r="O137" s="177">
        <v>4552</v>
      </c>
      <c r="P137" s="178">
        <v>1092</v>
      </c>
    </row>
    <row r="138" spans="1:16" x14ac:dyDescent="0.3">
      <c r="A138" s="208">
        <v>5</v>
      </c>
      <c r="B138" s="176" t="s">
        <v>107</v>
      </c>
      <c r="C138" s="176">
        <v>5579</v>
      </c>
      <c r="D138" s="175" t="s">
        <v>187</v>
      </c>
      <c r="E138" s="172">
        <v>7755</v>
      </c>
      <c r="F138" s="177">
        <v>1145</v>
      </c>
      <c r="G138" s="177">
        <v>5468</v>
      </c>
      <c r="H138" s="178">
        <v>1142</v>
      </c>
      <c r="I138" s="172">
        <v>7644</v>
      </c>
      <c r="J138" s="177">
        <v>1115</v>
      </c>
      <c r="K138" s="177">
        <v>5405</v>
      </c>
      <c r="L138" s="178">
        <v>1124</v>
      </c>
      <c r="M138" s="172">
        <v>7187</v>
      </c>
      <c r="N138" s="177">
        <v>1089</v>
      </c>
      <c r="O138" s="177">
        <v>5051</v>
      </c>
      <c r="P138" s="178">
        <v>1047</v>
      </c>
    </row>
    <row r="139" spans="1:16" x14ac:dyDescent="0.3">
      <c r="A139" s="208">
        <v>25</v>
      </c>
      <c r="B139" s="176" t="s">
        <v>558</v>
      </c>
      <c r="C139" s="176">
        <v>25377</v>
      </c>
      <c r="D139" s="175" t="s">
        <v>604</v>
      </c>
      <c r="E139" s="172">
        <v>7690</v>
      </c>
      <c r="F139" s="177">
        <v>802</v>
      </c>
      <c r="G139" s="177">
        <v>4388</v>
      </c>
      <c r="H139" s="178">
        <v>2500</v>
      </c>
      <c r="I139" s="172">
        <v>7645</v>
      </c>
      <c r="J139" s="177">
        <v>735</v>
      </c>
      <c r="K139" s="177">
        <v>4418</v>
      </c>
      <c r="L139" s="178">
        <v>2492</v>
      </c>
      <c r="M139" s="172">
        <v>7065</v>
      </c>
      <c r="N139" s="177">
        <v>552</v>
      </c>
      <c r="O139" s="177">
        <v>4139</v>
      </c>
      <c r="P139" s="178">
        <v>2374</v>
      </c>
    </row>
    <row r="140" spans="1:16" x14ac:dyDescent="0.3">
      <c r="A140" s="208">
        <v>5</v>
      </c>
      <c r="B140" s="176" t="s">
        <v>107</v>
      </c>
      <c r="C140" s="176">
        <v>5697</v>
      </c>
      <c r="D140" s="175" t="s">
        <v>211</v>
      </c>
      <c r="E140" s="172">
        <v>7308</v>
      </c>
      <c r="F140" s="177">
        <v>1043</v>
      </c>
      <c r="G140" s="177">
        <v>4376</v>
      </c>
      <c r="H140" s="178">
        <v>1889</v>
      </c>
      <c r="I140" s="172">
        <v>7297</v>
      </c>
      <c r="J140" s="177">
        <v>1060</v>
      </c>
      <c r="K140" s="177">
        <v>4343</v>
      </c>
      <c r="L140" s="178">
        <v>1894</v>
      </c>
      <c r="M140" s="172">
        <v>7059</v>
      </c>
      <c r="N140" s="177">
        <v>989</v>
      </c>
      <c r="O140" s="177">
        <v>4188</v>
      </c>
      <c r="P140" s="178">
        <v>1882</v>
      </c>
    </row>
    <row r="141" spans="1:16" x14ac:dyDescent="0.3">
      <c r="A141" s="208">
        <v>5</v>
      </c>
      <c r="B141" s="176" t="s">
        <v>107</v>
      </c>
      <c r="C141" s="176">
        <v>5664</v>
      </c>
      <c r="D141" s="175" t="s">
        <v>203</v>
      </c>
      <c r="E141" s="172">
        <v>7144</v>
      </c>
      <c r="F141" s="177">
        <v>782</v>
      </c>
      <c r="G141" s="177">
        <v>4785</v>
      </c>
      <c r="H141" s="178">
        <v>1577</v>
      </c>
      <c r="I141" s="172">
        <v>7118</v>
      </c>
      <c r="J141" s="177">
        <v>792</v>
      </c>
      <c r="K141" s="177">
        <v>4760</v>
      </c>
      <c r="L141" s="178">
        <v>1566</v>
      </c>
      <c r="M141" s="172">
        <v>6948</v>
      </c>
      <c r="N141" s="177">
        <v>744</v>
      </c>
      <c r="O141" s="177">
        <v>4685</v>
      </c>
      <c r="P141" s="178">
        <v>1519</v>
      </c>
    </row>
    <row r="142" spans="1:16" x14ac:dyDescent="0.3">
      <c r="A142" s="208">
        <v>8</v>
      </c>
      <c r="B142" s="176" t="s">
        <v>233</v>
      </c>
      <c r="C142" s="176">
        <v>8573</v>
      </c>
      <c r="D142" s="175" t="s">
        <v>247</v>
      </c>
      <c r="E142" s="172">
        <v>7214</v>
      </c>
      <c r="F142" s="177">
        <v>2098</v>
      </c>
      <c r="G142" s="177">
        <v>3422</v>
      </c>
      <c r="H142" s="178">
        <v>1694</v>
      </c>
      <c r="I142" s="172">
        <v>7136</v>
      </c>
      <c r="J142" s="177">
        <v>2090</v>
      </c>
      <c r="K142" s="177">
        <v>3346</v>
      </c>
      <c r="L142" s="178">
        <v>1700</v>
      </c>
      <c r="M142" s="172">
        <v>6834</v>
      </c>
      <c r="N142" s="177">
        <v>1966</v>
      </c>
      <c r="O142" s="177">
        <v>3283</v>
      </c>
      <c r="P142" s="178">
        <v>1585</v>
      </c>
    </row>
    <row r="143" spans="1:16" x14ac:dyDescent="0.3">
      <c r="A143" s="208">
        <v>54</v>
      </c>
      <c r="B143" s="176" t="s">
        <v>856</v>
      </c>
      <c r="C143" s="176">
        <v>54874</v>
      </c>
      <c r="D143" s="175" t="s">
        <v>894</v>
      </c>
      <c r="E143" s="172">
        <v>7118</v>
      </c>
      <c r="F143" s="177">
        <v>2117</v>
      </c>
      <c r="G143" s="177">
        <v>3555</v>
      </c>
      <c r="H143" s="178">
        <v>1446</v>
      </c>
      <c r="I143" s="172">
        <v>7128</v>
      </c>
      <c r="J143" s="177">
        <v>2147</v>
      </c>
      <c r="K143" s="177">
        <v>3532</v>
      </c>
      <c r="L143" s="178">
        <v>1449</v>
      </c>
      <c r="M143" s="172">
        <v>6779</v>
      </c>
      <c r="N143" s="177">
        <v>2005</v>
      </c>
      <c r="O143" s="177">
        <v>3374</v>
      </c>
      <c r="P143" s="178">
        <v>1400</v>
      </c>
    </row>
    <row r="144" spans="1:16" x14ac:dyDescent="0.3">
      <c r="A144" s="208">
        <v>23</v>
      </c>
      <c r="B144" s="176" t="s">
        <v>268</v>
      </c>
      <c r="C144" s="176">
        <v>23417</v>
      </c>
      <c r="D144" s="175" t="s">
        <v>539</v>
      </c>
      <c r="E144" s="172">
        <v>7612</v>
      </c>
      <c r="F144" s="177">
        <v>2465</v>
      </c>
      <c r="G144" s="177">
        <v>3240</v>
      </c>
      <c r="H144" s="178">
        <v>1907</v>
      </c>
      <c r="I144" s="172">
        <v>7455</v>
      </c>
      <c r="J144" s="177">
        <v>2395</v>
      </c>
      <c r="K144" s="177">
        <v>3258</v>
      </c>
      <c r="L144" s="178">
        <v>1802</v>
      </c>
      <c r="M144" s="172">
        <v>6566</v>
      </c>
      <c r="N144" s="177">
        <v>1831</v>
      </c>
      <c r="O144" s="177">
        <v>3111</v>
      </c>
      <c r="P144" s="178">
        <v>1624</v>
      </c>
    </row>
    <row r="145" spans="1:16" x14ac:dyDescent="0.3">
      <c r="A145" s="208">
        <v>15</v>
      </c>
      <c r="B145" s="176" t="s">
        <v>304</v>
      </c>
      <c r="C145" s="176">
        <v>15516</v>
      </c>
      <c r="D145" s="175" t="s">
        <v>366</v>
      </c>
      <c r="E145" s="172">
        <v>7507</v>
      </c>
      <c r="F145" s="177">
        <v>1518</v>
      </c>
      <c r="G145" s="177">
        <v>4260</v>
      </c>
      <c r="H145" s="178">
        <v>1729</v>
      </c>
      <c r="I145" s="172">
        <v>7445</v>
      </c>
      <c r="J145" s="177">
        <v>1548</v>
      </c>
      <c r="K145" s="177">
        <v>4187</v>
      </c>
      <c r="L145" s="178">
        <v>1710</v>
      </c>
      <c r="M145" s="172">
        <v>6536</v>
      </c>
      <c r="N145" s="177">
        <v>1071</v>
      </c>
      <c r="O145" s="177">
        <v>3851</v>
      </c>
      <c r="P145" s="178">
        <v>1614</v>
      </c>
    </row>
    <row r="146" spans="1:16" x14ac:dyDescent="0.3">
      <c r="A146" s="208">
        <v>5</v>
      </c>
      <c r="B146" s="176" t="s">
        <v>107</v>
      </c>
      <c r="C146" s="176">
        <v>5002</v>
      </c>
      <c r="D146" s="176" t="s">
        <v>109</v>
      </c>
      <c r="E146" s="172">
        <v>6955</v>
      </c>
      <c r="F146" s="177">
        <v>477</v>
      </c>
      <c r="G146" s="177">
        <v>5904</v>
      </c>
      <c r="H146" s="178">
        <v>574</v>
      </c>
      <c r="I146" s="172">
        <v>6878</v>
      </c>
      <c r="J146" s="177">
        <v>472</v>
      </c>
      <c r="K146" s="177">
        <v>5842</v>
      </c>
      <c r="L146" s="178">
        <v>564</v>
      </c>
      <c r="M146" s="172">
        <v>6604</v>
      </c>
      <c r="N146" s="177">
        <v>403</v>
      </c>
      <c r="O146" s="177">
        <v>5654</v>
      </c>
      <c r="P146" s="178">
        <v>547</v>
      </c>
    </row>
    <row r="147" spans="1:16" x14ac:dyDescent="0.3">
      <c r="A147" s="208">
        <v>85</v>
      </c>
      <c r="B147" s="176" t="s">
        <v>1105</v>
      </c>
      <c r="C147" s="176">
        <v>85010</v>
      </c>
      <c r="D147" s="175" t="s">
        <v>1107</v>
      </c>
      <c r="E147" s="172">
        <v>7051</v>
      </c>
      <c r="F147" s="177">
        <v>985</v>
      </c>
      <c r="G147" s="177">
        <v>4188</v>
      </c>
      <c r="H147" s="178">
        <v>1878</v>
      </c>
      <c r="I147" s="172">
        <v>7178</v>
      </c>
      <c r="J147" s="177">
        <v>967</v>
      </c>
      <c r="K147" s="177">
        <v>4376</v>
      </c>
      <c r="L147" s="178">
        <v>1835</v>
      </c>
      <c r="M147" s="172">
        <v>6574</v>
      </c>
      <c r="N147" s="177">
        <v>772</v>
      </c>
      <c r="O147" s="177">
        <v>4013</v>
      </c>
      <c r="P147" s="178">
        <v>1789</v>
      </c>
    </row>
    <row r="148" spans="1:16" x14ac:dyDescent="0.3">
      <c r="A148" s="208">
        <v>5</v>
      </c>
      <c r="B148" s="176" t="s">
        <v>107</v>
      </c>
      <c r="C148" s="176">
        <v>5147</v>
      </c>
      <c r="D148" s="175" t="s">
        <v>139</v>
      </c>
      <c r="E148" s="172">
        <v>6949</v>
      </c>
      <c r="F148" s="177">
        <v>1091</v>
      </c>
      <c r="G148" s="177">
        <v>5131</v>
      </c>
      <c r="H148" s="178">
        <v>727</v>
      </c>
      <c r="I148" s="172">
        <v>6900</v>
      </c>
      <c r="J148" s="177">
        <v>1080</v>
      </c>
      <c r="K148" s="177">
        <v>5092</v>
      </c>
      <c r="L148" s="178">
        <v>728</v>
      </c>
      <c r="M148" s="172">
        <v>6510</v>
      </c>
      <c r="N148" s="177">
        <v>935</v>
      </c>
      <c r="O148" s="177">
        <v>4955</v>
      </c>
      <c r="P148" s="178">
        <v>620</v>
      </c>
    </row>
    <row r="149" spans="1:16" x14ac:dyDescent="0.3">
      <c r="A149" s="208">
        <v>5</v>
      </c>
      <c r="B149" s="176" t="s">
        <v>107</v>
      </c>
      <c r="C149" s="176">
        <v>5237</v>
      </c>
      <c r="D149" s="175" t="s">
        <v>150</v>
      </c>
      <c r="E149" s="172">
        <v>6750</v>
      </c>
      <c r="F149" s="177">
        <v>412</v>
      </c>
      <c r="G149" s="177">
        <v>4293</v>
      </c>
      <c r="H149" s="178">
        <v>2045</v>
      </c>
      <c r="I149" s="172">
        <v>6648</v>
      </c>
      <c r="J149" s="177">
        <v>402</v>
      </c>
      <c r="K149" s="177">
        <v>4242</v>
      </c>
      <c r="L149" s="178">
        <v>2004</v>
      </c>
      <c r="M149" s="172">
        <v>6548</v>
      </c>
      <c r="N149" s="177">
        <v>361</v>
      </c>
      <c r="O149" s="177">
        <v>4221</v>
      </c>
      <c r="P149" s="178">
        <v>1966</v>
      </c>
    </row>
    <row r="150" spans="1:16" x14ac:dyDescent="0.3">
      <c r="A150" s="208">
        <v>23</v>
      </c>
      <c r="B150" s="176" t="s">
        <v>268</v>
      </c>
      <c r="C150" s="176">
        <v>23660</v>
      </c>
      <c r="D150" s="175" t="s">
        <v>549</v>
      </c>
      <c r="E150" s="172">
        <v>7276</v>
      </c>
      <c r="F150" s="177">
        <v>1814</v>
      </c>
      <c r="G150" s="177">
        <v>3705</v>
      </c>
      <c r="H150" s="178">
        <v>1757</v>
      </c>
      <c r="I150" s="172">
        <v>7278</v>
      </c>
      <c r="J150" s="177">
        <v>1807</v>
      </c>
      <c r="K150" s="177">
        <v>3711</v>
      </c>
      <c r="L150" s="178">
        <v>1760</v>
      </c>
      <c r="M150" s="172">
        <v>6288</v>
      </c>
      <c r="N150" s="177">
        <v>1377</v>
      </c>
      <c r="O150" s="177">
        <v>3384</v>
      </c>
      <c r="P150" s="178">
        <v>1527</v>
      </c>
    </row>
    <row r="151" spans="1:16" x14ac:dyDescent="0.3">
      <c r="A151" s="208">
        <v>5</v>
      </c>
      <c r="B151" s="176" t="s">
        <v>107</v>
      </c>
      <c r="C151" s="176">
        <v>5079</v>
      </c>
      <c r="D151" s="175" t="s">
        <v>124</v>
      </c>
      <c r="E151" s="172">
        <v>6625</v>
      </c>
      <c r="F151" s="177">
        <v>817</v>
      </c>
      <c r="G151" s="177">
        <v>4452</v>
      </c>
      <c r="H151" s="178">
        <v>1356</v>
      </c>
      <c r="I151" s="172">
        <v>6688</v>
      </c>
      <c r="J151" s="177">
        <v>816</v>
      </c>
      <c r="K151" s="177">
        <v>4493</v>
      </c>
      <c r="L151" s="178">
        <v>1379</v>
      </c>
      <c r="M151" s="172">
        <v>6435</v>
      </c>
      <c r="N151" s="177">
        <v>752</v>
      </c>
      <c r="O151" s="177">
        <v>4357</v>
      </c>
      <c r="P151" s="178">
        <v>1326</v>
      </c>
    </row>
    <row r="152" spans="1:16" x14ac:dyDescent="0.3">
      <c r="A152" s="208">
        <v>20</v>
      </c>
      <c r="B152" s="176" t="s">
        <v>504</v>
      </c>
      <c r="C152" s="176">
        <v>20060</v>
      </c>
      <c r="D152" s="175" t="s">
        <v>510</v>
      </c>
      <c r="E152" s="172">
        <v>6711</v>
      </c>
      <c r="F152" s="177">
        <v>595</v>
      </c>
      <c r="G152" s="177">
        <v>5450</v>
      </c>
      <c r="H152" s="178">
        <v>666</v>
      </c>
      <c r="I152" s="172">
        <v>6642</v>
      </c>
      <c r="J152" s="177">
        <v>581</v>
      </c>
      <c r="K152" s="177">
        <v>5397</v>
      </c>
      <c r="L152" s="178">
        <v>664</v>
      </c>
      <c r="M152" s="172">
        <v>6363</v>
      </c>
      <c r="N152" s="177">
        <v>565</v>
      </c>
      <c r="O152" s="177">
        <v>5245</v>
      </c>
      <c r="P152" s="178">
        <v>553</v>
      </c>
    </row>
    <row r="153" spans="1:16" x14ac:dyDescent="0.3">
      <c r="A153" s="208">
        <v>5</v>
      </c>
      <c r="B153" s="176" t="s">
        <v>107</v>
      </c>
      <c r="C153" s="176">
        <v>5887</v>
      </c>
      <c r="D153" s="175" t="s">
        <v>229</v>
      </c>
      <c r="E153" s="172">
        <v>6604</v>
      </c>
      <c r="F153" s="177">
        <v>1480</v>
      </c>
      <c r="G153" s="177">
        <v>3269</v>
      </c>
      <c r="H153" s="178">
        <v>1855</v>
      </c>
      <c r="I153" s="172">
        <v>6642</v>
      </c>
      <c r="J153" s="177">
        <v>1490</v>
      </c>
      <c r="K153" s="177">
        <v>3297</v>
      </c>
      <c r="L153" s="178">
        <v>1855</v>
      </c>
      <c r="M153" s="172">
        <v>6296</v>
      </c>
      <c r="N153" s="177">
        <v>1305</v>
      </c>
      <c r="O153" s="177">
        <v>3177</v>
      </c>
      <c r="P153" s="178">
        <v>1814</v>
      </c>
    </row>
    <row r="154" spans="1:16" x14ac:dyDescent="0.3">
      <c r="A154" s="208">
        <v>68</v>
      </c>
      <c r="B154" s="176" t="s">
        <v>918</v>
      </c>
      <c r="C154" s="176">
        <v>68755</v>
      </c>
      <c r="D154" s="176" t="s">
        <v>985</v>
      </c>
      <c r="E154" s="172">
        <v>6534</v>
      </c>
      <c r="F154" s="177">
        <v>977</v>
      </c>
      <c r="G154" s="177">
        <v>3333</v>
      </c>
      <c r="H154" s="178">
        <v>2224</v>
      </c>
      <c r="I154" s="172">
        <v>6365</v>
      </c>
      <c r="J154" s="177">
        <v>822</v>
      </c>
      <c r="K154" s="177">
        <v>3309</v>
      </c>
      <c r="L154" s="178">
        <v>2234</v>
      </c>
      <c r="M154" s="172">
        <v>6199</v>
      </c>
      <c r="N154" s="177">
        <v>806</v>
      </c>
      <c r="O154" s="177">
        <v>3233</v>
      </c>
      <c r="P154" s="178">
        <v>2160</v>
      </c>
    </row>
    <row r="155" spans="1:16" x14ac:dyDescent="0.3">
      <c r="A155" s="208">
        <v>68</v>
      </c>
      <c r="B155" s="176" t="s">
        <v>918</v>
      </c>
      <c r="C155" s="176">
        <v>68655</v>
      </c>
      <c r="D155" s="175" t="s">
        <v>975</v>
      </c>
      <c r="E155" s="172">
        <v>6364</v>
      </c>
      <c r="F155" s="177">
        <v>513</v>
      </c>
      <c r="G155" s="177">
        <v>4640</v>
      </c>
      <c r="H155" s="178">
        <v>1211</v>
      </c>
      <c r="I155" s="172">
        <v>6434</v>
      </c>
      <c r="J155" s="177">
        <v>508</v>
      </c>
      <c r="K155" s="177">
        <v>4729</v>
      </c>
      <c r="L155" s="178">
        <v>1197</v>
      </c>
      <c r="M155" s="172">
        <v>6130</v>
      </c>
      <c r="N155" s="177">
        <v>516</v>
      </c>
      <c r="O155" s="177">
        <v>4450</v>
      </c>
      <c r="P155" s="178">
        <v>1164</v>
      </c>
    </row>
    <row r="156" spans="1:16" x14ac:dyDescent="0.3">
      <c r="A156" s="208">
        <v>54</v>
      </c>
      <c r="B156" s="176" t="s">
        <v>856</v>
      </c>
      <c r="C156" s="176">
        <v>54405</v>
      </c>
      <c r="D156" s="175" t="s">
        <v>878</v>
      </c>
      <c r="E156" s="172">
        <v>6362</v>
      </c>
      <c r="F156" s="177">
        <v>1261</v>
      </c>
      <c r="G156" s="177">
        <v>3479</v>
      </c>
      <c r="H156" s="178">
        <v>1622</v>
      </c>
      <c r="I156" s="172">
        <v>6315</v>
      </c>
      <c r="J156" s="177">
        <v>1296</v>
      </c>
      <c r="K156" s="177">
        <v>3394</v>
      </c>
      <c r="L156" s="178">
        <v>1625</v>
      </c>
      <c r="M156" s="172">
        <v>6066</v>
      </c>
      <c r="N156" s="177">
        <v>1209</v>
      </c>
      <c r="O156" s="177">
        <v>3298</v>
      </c>
      <c r="P156" s="178">
        <v>1559</v>
      </c>
    </row>
    <row r="157" spans="1:16" x14ac:dyDescent="0.3">
      <c r="A157" s="208">
        <v>5</v>
      </c>
      <c r="B157" s="176" t="s">
        <v>107</v>
      </c>
      <c r="C157" s="176">
        <v>5030</v>
      </c>
      <c r="D157" s="175" t="s">
        <v>112</v>
      </c>
      <c r="E157" s="172">
        <v>6129</v>
      </c>
      <c r="F157" s="177">
        <v>662</v>
      </c>
      <c r="G157" s="177">
        <v>4610</v>
      </c>
      <c r="H157" s="178">
        <v>857</v>
      </c>
      <c r="I157" s="172">
        <v>6305</v>
      </c>
      <c r="J157" s="177">
        <v>750</v>
      </c>
      <c r="K157" s="177">
        <v>4699</v>
      </c>
      <c r="L157" s="178">
        <v>856</v>
      </c>
      <c r="M157" s="172">
        <v>6081</v>
      </c>
      <c r="N157" s="177">
        <v>718</v>
      </c>
      <c r="O157" s="177">
        <v>4512</v>
      </c>
      <c r="P157" s="178">
        <v>851</v>
      </c>
    </row>
    <row r="158" spans="1:16" x14ac:dyDescent="0.3">
      <c r="A158" s="208">
        <v>76</v>
      </c>
      <c r="B158" s="176" t="s">
        <v>1062</v>
      </c>
      <c r="C158" s="176">
        <v>76895</v>
      </c>
      <c r="D158" s="175" t="s">
        <v>1097</v>
      </c>
      <c r="E158" s="172">
        <v>6360</v>
      </c>
      <c r="F158" s="177">
        <v>1246</v>
      </c>
      <c r="G158" s="177">
        <v>3848</v>
      </c>
      <c r="H158" s="178">
        <v>1266</v>
      </c>
      <c r="I158" s="172">
        <v>6247</v>
      </c>
      <c r="J158" s="177">
        <v>1230</v>
      </c>
      <c r="K158" s="177">
        <v>3779</v>
      </c>
      <c r="L158" s="178">
        <v>1238</v>
      </c>
      <c r="M158" s="172">
        <v>5947</v>
      </c>
      <c r="N158" s="177">
        <v>1113</v>
      </c>
      <c r="O158" s="177">
        <v>3590</v>
      </c>
      <c r="P158" s="178">
        <v>1244</v>
      </c>
    </row>
    <row r="159" spans="1:16" x14ac:dyDescent="0.3">
      <c r="A159" s="208">
        <v>54</v>
      </c>
      <c r="B159" s="176" t="s">
        <v>856</v>
      </c>
      <c r="C159" s="176">
        <v>54810</v>
      </c>
      <c r="D159" s="175" t="s">
        <v>892</v>
      </c>
      <c r="E159" s="172">
        <v>6400</v>
      </c>
      <c r="F159" s="177">
        <v>1588</v>
      </c>
      <c r="G159" s="177">
        <v>3515</v>
      </c>
      <c r="H159" s="178">
        <v>1297</v>
      </c>
      <c r="I159" s="172">
        <v>6347</v>
      </c>
      <c r="J159" s="177">
        <v>1566</v>
      </c>
      <c r="K159" s="177">
        <v>3460</v>
      </c>
      <c r="L159" s="178">
        <v>1321</v>
      </c>
      <c r="M159" s="172">
        <v>5774</v>
      </c>
      <c r="N159" s="177">
        <v>1332</v>
      </c>
      <c r="O159" s="177">
        <v>3249</v>
      </c>
      <c r="P159" s="178">
        <v>1193</v>
      </c>
    </row>
    <row r="160" spans="1:16" x14ac:dyDescent="0.3">
      <c r="A160" s="208">
        <v>15</v>
      </c>
      <c r="B160" s="176" t="s">
        <v>304</v>
      </c>
      <c r="C160" s="176">
        <v>15646</v>
      </c>
      <c r="D160" s="175" t="s">
        <v>381</v>
      </c>
      <c r="E160" s="172">
        <v>6589</v>
      </c>
      <c r="F160" s="177">
        <v>929</v>
      </c>
      <c r="G160" s="177">
        <v>4884</v>
      </c>
      <c r="H160" s="178">
        <v>776</v>
      </c>
      <c r="I160" s="172">
        <v>6441</v>
      </c>
      <c r="J160" s="177">
        <v>918</v>
      </c>
      <c r="K160" s="177">
        <v>4748</v>
      </c>
      <c r="L160" s="178">
        <v>775</v>
      </c>
      <c r="M160" s="172">
        <v>5769</v>
      </c>
      <c r="N160" s="177">
        <v>425</v>
      </c>
      <c r="O160" s="177">
        <v>4591</v>
      </c>
      <c r="P160" s="178">
        <v>753</v>
      </c>
    </row>
    <row r="161" spans="1:16" x14ac:dyDescent="0.3">
      <c r="A161" s="208">
        <v>81</v>
      </c>
      <c r="B161" s="176" t="s">
        <v>1098</v>
      </c>
      <c r="C161" s="176">
        <v>81794</v>
      </c>
      <c r="D161" s="175" t="s">
        <v>1104</v>
      </c>
      <c r="E161" s="172">
        <v>5924</v>
      </c>
      <c r="F161" s="177">
        <v>1243</v>
      </c>
      <c r="G161" s="177">
        <v>2325</v>
      </c>
      <c r="H161" s="178">
        <v>2356</v>
      </c>
      <c r="I161" s="172">
        <v>5968</v>
      </c>
      <c r="J161" s="177">
        <v>1233</v>
      </c>
      <c r="K161" s="177">
        <v>2425</v>
      </c>
      <c r="L161" s="178">
        <v>2310</v>
      </c>
      <c r="M161" s="172">
        <v>5438</v>
      </c>
      <c r="N161" s="177">
        <v>1230</v>
      </c>
      <c r="O161" s="177">
        <v>2208</v>
      </c>
      <c r="P161" s="178">
        <v>2000</v>
      </c>
    </row>
    <row r="162" spans="1:16" x14ac:dyDescent="0.3">
      <c r="A162" s="208">
        <v>50</v>
      </c>
      <c r="B162" s="176" t="s">
        <v>777</v>
      </c>
      <c r="C162" s="176">
        <v>50573</v>
      </c>
      <c r="D162" s="175" t="s">
        <v>796</v>
      </c>
      <c r="E162" s="172">
        <v>5841</v>
      </c>
      <c r="F162" s="177">
        <v>1236</v>
      </c>
      <c r="G162" s="177">
        <v>3700</v>
      </c>
      <c r="H162" s="178">
        <v>905</v>
      </c>
      <c r="I162" s="172">
        <v>5843</v>
      </c>
      <c r="J162" s="177">
        <v>1236</v>
      </c>
      <c r="K162" s="177">
        <v>3718</v>
      </c>
      <c r="L162" s="178">
        <v>889</v>
      </c>
      <c r="M162" s="172">
        <v>5640</v>
      </c>
      <c r="N162" s="177">
        <v>1239</v>
      </c>
      <c r="O162" s="177">
        <v>3576</v>
      </c>
      <c r="P162" s="178">
        <v>825</v>
      </c>
    </row>
    <row r="163" spans="1:16" x14ac:dyDescent="0.3">
      <c r="A163" s="208">
        <v>17</v>
      </c>
      <c r="B163" s="176" t="s">
        <v>134</v>
      </c>
      <c r="C163" s="176">
        <v>17873</v>
      </c>
      <c r="D163" s="175" t="s">
        <v>449</v>
      </c>
      <c r="E163" s="172">
        <v>6268</v>
      </c>
      <c r="F163" s="177">
        <v>959</v>
      </c>
      <c r="G163" s="177">
        <v>3484</v>
      </c>
      <c r="H163" s="178">
        <v>1825</v>
      </c>
      <c r="I163" s="172">
        <v>6241</v>
      </c>
      <c r="J163" s="177">
        <v>967</v>
      </c>
      <c r="K163" s="177">
        <v>3447</v>
      </c>
      <c r="L163" s="178">
        <v>1827</v>
      </c>
      <c r="M163" s="172">
        <v>5653</v>
      </c>
      <c r="N163" s="177">
        <v>776</v>
      </c>
      <c r="O163" s="177">
        <v>3101</v>
      </c>
      <c r="P163" s="178">
        <v>1776</v>
      </c>
    </row>
    <row r="164" spans="1:16" x14ac:dyDescent="0.3">
      <c r="A164" s="208">
        <v>23</v>
      </c>
      <c r="B164" s="176" t="s">
        <v>268</v>
      </c>
      <c r="C164" s="176">
        <v>23555</v>
      </c>
      <c r="D164" s="175" t="s">
        <v>544</v>
      </c>
      <c r="E164" s="172">
        <v>5930</v>
      </c>
      <c r="F164" s="177">
        <v>1002</v>
      </c>
      <c r="G164" s="177">
        <v>3814</v>
      </c>
      <c r="H164" s="178">
        <v>1114</v>
      </c>
      <c r="I164" s="172">
        <v>6078</v>
      </c>
      <c r="J164" s="177">
        <v>1023</v>
      </c>
      <c r="K164" s="177">
        <v>3867</v>
      </c>
      <c r="L164" s="178">
        <v>1188</v>
      </c>
      <c r="M164" s="172">
        <v>5591</v>
      </c>
      <c r="N164" s="177">
        <v>981</v>
      </c>
      <c r="O164" s="177">
        <v>3524</v>
      </c>
      <c r="P164" s="178">
        <v>1086</v>
      </c>
    </row>
    <row r="165" spans="1:16" x14ac:dyDescent="0.3">
      <c r="A165" s="208">
        <v>25</v>
      </c>
      <c r="B165" s="176" t="s">
        <v>558</v>
      </c>
      <c r="C165" s="176">
        <v>25875</v>
      </c>
      <c r="D165" s="175" t="s">
        <v>664</v>
      </c>
      <c r="E165" s="172">
        <v>6387</v>
      </c>
      <c r="F165" s="177">
        <v>1248</v>
      </c>
      <c r="G165" s="177">
        <v>2888</v>
      </c>
      <c r="H165" s="178">
        <v>2251</v>
      </c>
      <c r="I165" s="172">
        <v>6356</v>
      </c>
      <c r="J165" s="177">
        <v>1265</v>
      </c>
      <c r="K165" s="177">
        <v>2847</v>
      </c>
      <c r="L165" s="178">
        <v>2244</v>
      </c>
      <c r="M165" s="172">
        <v>5508</v>
      </c>
      <c r="N165" s="177">
        <v>735</v>
      </c>
      <c r="O165" s="177">
        <v>2605</v>
      </c>
      <c r="P165" s="178">
        <v>2168</v>
      </c>
    </row>
    <row r="166" spans="1:16" x14ac:dyDescent="0.3">
      <c r="A166" s="208">
        <v>76</v>
      </c>
      <c r="B166" s="176" t="s">
        <v>1062</v>
      </c>
      <c r="C166" s="176">
        <v>76318</v>
      </c>
      <c r="D166" s="175" t="s">
        <v>1080</v>
      </c>
      <c r="E166" s="172">
        <v>6071</v>
      </c>
      <c r="F166" s="177">
        <v>1531</v>
      </c>
      <c r="G166" s="177">
        <v>3612</v>
      </c>
      <c r="H166" s="178">
        <v>928</v>
      </c>
      <c r="I166" s="172">
        <v>6062</v>
      </c>
      <c r="J166" s="177">
        <v>1451</v>
      </c>
      <c r="K166" s="177">
        <v>3673</v>
      </c>
      <c r="L166" s="178">
        <v>938</v>
      </c>
      <c r="M166" s="172">
        <v>5471</v>
      </c>
      <c r="N166" s="177">
        <v>961</v>
      </c>
      <c r="O166" s="177">
        <v>3613</v>
      </c>
      <c r="P166" s="178">
        <v>897</v>
      </c>
    </row>
    <row r="167" spans="1:16" x14ac:dyDescent="0.3">
      <c r="A167" s="208">
        <v>19</v>
      </c>
      <c r="B167" s="176" t="s">
        <v>467</v>
      </c>
      <c r="C167" s="176">
        <v>19142</v>
      </c>
      <c r="D167" s="175" t="s">
        <v>474</v>
      </c>
      <c r="E167" s="172">
        <v>5362</v>
      </c>
      <c r="F167" s="177">
        <v>892</v>
      </c>
      <c r="G167" s="177">
        <v>4002</v>
      </c>
      <c r="H167" s="178">
        <v>468</v>
      </c>
      <c r="I167" s="172">
        <v>5332</v>
      </c>
      <c r="J167" s="177">
        <v>841</v>
      </c>
      <c r="K167" s="177">
        <v>4022</v>
      </c>
      <c r="L167" s="178">
        <v>469</v>
      </c>
      <c r="M167" s="172">
        <v>5299</v>
      </c>
      <c r="N167" s="177">
        <v>809</v>
      </c>
      <c r="O167" s="177">
        <v>4050</v>
      </c>
      <c r="P167" s="178">
        <v>440</v>
      </c>
    </row>
    <row r="168" spans="1:16" x14ac:dyDescent="0.3">
      <c r="A168" s="208">
        <v>13</v>
      </c>
      <c r="B168" s="176" t="s">
        <v>257</v>
      </c>
      <c r="C168" s="176">
        <v>13688</v>
      </c>
      <c r="D168" s="175" t="s">
        <v>295</v>
      </c>
      <c r="E168" s="172">
        <v>5702</v>
      </c>
      <c r="F168" s="177">
        <v>704</v>
      </c>
      <c r="G168" s="177">
        <v>3867</v>
      </c>
      <c r="H168" s="178">
        <v>1131</v>
      </c>
      <c r="I168" s="172">
        <v>5542</v>
      </c>
      <c r="J168" s="177">
        <v>714</v>
      </c>
      <c r="K168" s="177">
        <v>3718</v>
      </c>
      <c r="L168" s="178">
        <v>1110</v>
      </c>
      <c r="M168" s="172">
        <v>5225</v>
      </c>
      <c r="N168" s="177">
        <v>712</v>
      </c>
      <c r="O168" s="177">
        <v>3497</v>
      </c>
      <c r="P168" s="178">
        <v>1016</v>
      </c>
    </row>
    <row r="169" spans="1:16" x14ac:dyDescent="0.3">
      <c r="A169" s="208">
        <v>20</v>
      </c>
      <c r="B169" s="176" t="s">
        <v>504</v>
      </c>
      <c r="C169" s="176">
        <v>20013</v>
      </c>
      <c r="D169" s="175" t="s">
        <v>507</v>
      </c>
      <c r="E169" s="172">
        <v>11014</v>
      </c>
      <c r="F169" s="177">
        <v>6738</v>
      </c>
      <c r="G169" s="177">
        <v>2788</v>
      </c>
      <c r="H169" s="178">
        <v>1488</v>
      </c>
      <c r="I169" s="172">
        <v>11032</v>
      </c>
      <c r="J169" s="177">
        <v>6723</v>
      </c>
      <c r="K169" s="177">
        <v>2777</v>
      </c>
      <c r="L169" s="178">
        <v>1532</v>
      </c>
      <c r="M169" s="172">
        <v>5237</v>
      </c>
      <c r="N169" s="177">
        <v>1179</v>
      </c>
      <c r="O169" s="177">
        <v>2595</v>
      </c>
      <c r="P169" s="178">
        <v>1463</v>
      </c>
    </row>
    <row r="170" spans="1:16" x14ac:dyDescent="0.3">
      <c r="A170" s="208">
        <v>47</v>
      </c>
      <c r="B170" s="176" t="s">
        <v>748</v>
      </c>
      <c r="C170" s="176">
        <v>47288</v>
      </c>
      <c r="D170" s="175" t="s">
        <v>759</v>
      </c>
      <c r="E170" s="172">
        <v>5504</v>
      </c>
      <c r="F170" s="177">
        <v>1059</v>
      </c>
      <c r="G170" s="177">
        <v>2600</v>
      </c>
      <c r="H170" s="178">
        <v>1845</v>
      </c>
      <c r="I170" s="172">
        <v>5496</v>
      </c>
      <c r="J170" s="177">
        <v>1061</v>
      </c>
      <c r="K170" s="177">
        <v>2630</v>
      </c>
      <c r="L170" s="178">
        <v>1805</v>
      </c>
      <c r="M170" s="172">
        <v>5026</v>
      </c>
      <c r="N170" s="177">
        <v>975</v>
      </c>
      <c r="O170" s="177">
        <v>2495</v>
      </c>
      <c r="P170" s="178">
        <v>1556</v>
      </c>
    </row>
    <row r="171" spans="1:16" x14ac:dyDescent="0.3">
      <c r="A171" s="208">
        <v>15</v>
      </c>
      <c r="B171" s="176" t="s">
        <v>304</v>
      </c>
      <c r="C171" s="176">
        <v>15104</v>
      </c>
      <c r="D171" s="175" t="s">
        <v>304</v>
      </c>
      <c r="E171" s="172">
        <v>5261</v>
      </c>
      <c r="F171" s="177">
        <v>864</v>
      </c>
      <c r="G171" s="177">
        <v>3961</v>
      </c>
      <c r="H171" s="178">
        <v>436</v>
      </c>
      <c r="I171" s="172">
        <v>5215</v>
      </c>
      <c r="J171" s="177">
        <v>845</v>
      </c>
      <c r="K171" s="177">
        <v>3940</v>
      </c>
      <c r="L171" s="178">
        <v>430</v>
      </c>
      <c r="M171" s="172">
        <v>5264</v>
      </c>
      <c r="N171" s="177">
        <v>797</v>
      </c>
      <c r="O171" s="177">
        <v>4038</v>
      </c>
      <c r="P171" s="178">
        <v>429</v>
      </c>
    </row>
    <row r="172" spans="1:16" x14ac:dyDescent="0.3">
      <c r="A172" s="208">
        <v>25</v>
      </c>
      <c r="B172" s="176" t="s">
        <v>558</v>
      </c>
      <c r="C172" s="176">
        <v>25386</v>
      </c>
      <c r="D172" s="175" t="s">
        <v>605</v>
      </c>
      <c r="E172" s="172">
        <v>5817</v>
      </c>
      <c r="F172" s="177">
        <v>1076</v>
      </c>
      <c r="G172" s="177">
        <v>2564</v>
      </c>
      <c r="H172" s="178">
        <v>2177</v>
      </c>
      <c r="I172" s="172">
        <v>5806</v>
      </c>
      <c r="J172" s="177">
        <v>1111</v>
      </c>
      <c r="K172" s="177">
        <v>2491</v>
      </c>
      <c r="L172" s="178">
        <v>2204</v>
      </c>
      <c r="M172" s="172">
        <v>5153</v>
      </c>
      <c r="N172" s="177">
        <v>632</v>
      </c>
      <c r="O172" s="177">
        <v>2418</v>
      </c>
      <c r="P172" s="178">
        <v>2103</v>
      </c>
    </row>
    <row r="173" spans="1:16" x14ac:dyDescent="0.3">
      <c r="A173" s="208">
        <v>68</v>
      </c>
      <c r="B173" s="176" t="s">
        <v>918</v>
      </c>
      <c r="C173" s="176">
        <v>68077</v>
      </c>
      <c r="D173" s="175" t="s">
        <v>124</v>
      </c>
      <c r="E173" s="172">
        <v>5359</v>
      </c>
      <c r="F173" s="177">
        <v>550</v>
      </c>
      <c r="G173" s="177">
        <v>2910</v>
      </c>
      <c r="H173" s="178">
        <v>1899</v>
      </c>
      <c r="I173" s="172">
        <v>5417</v>
      </c>
      <c r="J173" s="177">
        <v>536</v>
      </c>
      <c r="K173" s="177">
        <v>2960</v>
      </c>
      <c r="L173" s="178">
        <v>1921</v>
      </c>
      <c r="M173" s="172">
        <v>5184</v>
      </c>
      <c r="N173" s="177">
        <v>531</v>
      </c>
      <c r="O173" s="177">
        <v>2771</v>
      </c>
      <c r="P173" s="178">
        <v>1882</v>
      </c>
    </row>
    <row r="174" spans="1:16" x14ac:dyDescent="0.3">
      <c r="A174" s="208">
        <v>18</v>
      </c>
      <c r="B174" s="176" t="s">
        <v>451</v>
      </c>
      <c r="C174" s="176">
        <v>18753</v>
      </c>
      <c r="D174" s="175" t="s">
        <v>464</v>
      </c>
      <c r="E174" s="172">
        <v>5218</v>
      </c>
      <c r="F174" s="177">
        <v>1199</v>
      </c>
      <c r="G174" s="177">
        <v>2411</v>
      </c>
      <c r="H174" s="178">
        <v>1608</v>
      </c>
      <c r="I174" s="172">
        <v>5223</v>
      </c>
      <c r="J174" s="177">
        <v>1205</v>
      </c>
      <c r="K174" s="177">
        <v>2444</v>
      </c>
      <c r="L174" s="178">
        <v>1574</v>
      </c>
      <c r="M174" s="172">
        <v>5064</v>
      </c>
      <c r="N174" s="177">
        <v>1200</v>
      </c>
      <c r="O174" s="177">
        <v>2356</v>
      </c>
      <c r="P174" s="178">
        <v>1508</v>
      </c>
    </row>
    <row r="175" spans="1:16" x14ac:dyDescent="0.3">
      <c r="A175" s="208">
        <v>41</v>
      </c>
      <c r="B175" s="176" t="s">
        <v>699</v>
      </c>
      <c r="C175" s="176">
        <v>41396</v>
      </c>
      <c r="D175" s="175" t="s">
        <v>716</v>
      </c>
      <c r="E175" s="172">
        <v>5242</v>
      </c>
      <c r="F175" s="177">
        <v>1458</v>
      </c>
      <c r="G175" s="177">
        <v>1855</v>
      </c>
      <c r="H175" s="178">
        <v>1929</v>
      </c>
      <c r="I175" s="172">
        <v>5240</v>
      </c>
      <c r="J175" s="177">
        <v>1445</v>
      </c>
      <c r="K175" s="177">
        <v>1923</v>
      </c>
      <c r="L175" s="178">
        <v>1872</v>
      </c>
      <c r="M175" s="172">
        <v>4990</v>
      </c>
      <c r="N175" s="177">
        <v>1425</v>
      </c>
      <c r="O175" s="177">
        <v>1817</v>
      </c>
      <c r="P175" s="178">
        <v>1748</v>
      </c>
    </row>
    <row r="176" spans="1:16" x14ac:dyDescent="0.3">
      <c r="A176" s="208">
        <v>5</v>
      </c>
      <c r="B176" s="176" t="s">
        <v>107</v>
      </c>
      <c r="C176" s="176">
        <v>5400</v>
      </c>
      <c r="D176" s="175" t="s">
        <v>173</v>
      </c>
      <c r="E176" s="172">
        <v>5263</v>
      </c>
      <c r="F176" s="177">
        <v>583</v>
      </c>
      <c r="G176" s="177">
        <v>3170</v>
      </c>
      <c r="H176" s="178">
        <v>1510</v>
      </c>
      <c r="I176" s="172">
        <v>5345</v>
      </c>
      <c r="J176" s="177">
        <v>589</v>
      </c>
      <c r="K176" s="177">
        <v>3250</v>
      </c>
      <c r="L176" s="178">
        <v>1506</v>
      </c>
      <c r="M176" s="172">
        <v>5081</v>
      </c>
      <c r="N176" s="177">
        <v>512</v>
      </c>
      <c r="O176" s="177">
        <v>3078</v>
      </c>
      <c r="P176" s="178">
        <v>1491</v>
      </c>
    </row>
    <row r="177" spans="1:16" x14ac:dyDescent="0.3">
      <c r="A177" s="208">
        <v>76</v>
      </c>
      <c r="B177" s="176" t="s">
        <v>1062</v>
      </c>
      <c r="C177" s="176">
        <v>76622</v>
      </c>
      <c r="D177" s="175" t="s">
        <v>1087</v>
      </c>
      <c r="E177" s="172">
        <v>5927</v>
      </c>
      <c r="F177" s="177">
        <v>2092</v>
      </c>
      <c r="G177" s="177">
        <v>2310</v>
      </c>
      <c r="H177" s="178">
        <v>1525</v>
      </c>
      <c r="I177" s="172">
        <v>5540</v>
      </c>
      <c r="J177" s="177">
        <v>1687</v>
      </c>
      <c r="K177" s="177">
        <v>2321</v>
      </c>
      <c r="L177" s="178">
        <v>1532</v>
      </c>
      <c r="M177" s="172">
        <v>4939</v>
      </c>
      <c r="N177" s="177">
        <v>1386</v>
      </c>
      <c r="O177" s="177">
        <v>2134</v>
      </c>
      <c r="P177" s="178">
        <v>1419</v>
      </c>
    </row>
    <row r="178" spans="1:16" x14ac:dyDescent="0.3">
      <c r="A178" s="208">
        <v>68</v>
      </c>
      <c r="B178" s="176" t="s">
        <v>918</v>
      </c>
      <c r="C178" s="176">
        <v>68575</v>
      </c>
      <c r="D178" s="176" t="s">
        <v>974</v>
      </c>
      <c r="E178" s="172">
        <v>5314</v>
      </c>
      <c r="F178" s="177">
        <v>665</v>
      </c>
      <c r="G178" s="177">
        <v>4148</v>
      </c>
      <c r="H178" s="178">
        <v>501</v>
      </c>
      <c r="I178" s="172">
        <v>5365</v>
      </c>
      <c r="J178" s="177">
        <v>638</v>
      </c>
      <c r="K178" s="177">
        <v>4237</v>
      </c>
      <c r="L178" s="178">
        <v>490</v>
      </c>
      <c r="M178" s="172">
        <v>5007</v>
      </c>
      <c r="N178" s="177">
        <v>635</v>
      </c>
      <c r="O178" s="177">
        <v>3919</v>
      </c>
      <c r="P178" s="178">
        <v>453</v>
      </c>
    </row>
    <row r="179" spans="1:16" x14ac:dyDescent="0.3">
      <c r="A179" s="208">
        <v>76</v>
      </c>
      <c r="B179" s="176" t="s">
        <v>1062</v>
      </c>
      <c r="C179" s="176">
        <v>76248</v>
      </c>
      <c r="D179" s="175" t="s">
        <v>1076</v>
      </c>
      <c r="E179" s="172">
        <v>5052</v>
      </c>
      <c r="F179" s="177">
        <v>698</v>
      </c>
      <c r="G179" s="177">
        <v>2762</v>
      </c>
      <c r="H179" s="178">
        <v>1592</v>
      </c>
      <c r="I179" s="172">
        <v>5155</v>
      </c>
      <c r="J179" s="177">
        <v>733</v>
      </c>
      <c r="K179" s="177">
        <v>2763</v>
      </c>
      <c r="L179" s="178">
        <v>1659</v>
      </c>
      <c r="M179" s="172">
        <v>5073</v>
      </c>
      <c r="N179" s="177">
        <v>717</v>
      </c>
      <c r="O179" s="177">
        <v>2668</v>
      </c>
      <c r="P179" s="178">
        <v>1688</v>
      </c>
    </row>
    <row r="180" spans="1:16" x14ac:dyDescent="0.3">
      <c r="A180" s="208">
        <v>44</v>
      </c>
      <c r="B180" s="176" t="s">
        <v>734</v>
      </c>
      <c r="C180" s="176">
        <v>44650</v>
      </c>
      <c r="D180" s="175" t="s">
        <v>745</v>
      </c>
      <c r="E180" s="172">
        <v>5330</v>
      </c>
      <c r="F180" s="177">
        <v>1567</v>
      </c>
      <c r="G180" s="177">
        <v>2288</v>
      </c>
      <c r="H180" s="178">
        <v>1475</v>
      </c>
      <c r="I180" s="172">
        <v>5171</v>
      </c>
      <c r="J180" s="177">
        <v>1473</v>
      </c>
      <c r="K180" s="177">
        <v>2281</v>
      </c>
      <c r="L180" s="178">
        <v>1417</v>
      </c>
      <c r="M180" s="172">
        <v>4679</v>
      </c>
      <c r="N180" s="177">
        <v>1374</v>
      </c>
      <c r="O180" s="177">
        <v>2189</v>
      </c>
      <c r="P180" s="178">
        <v>1116</v>
      </c>
    </row>
    <row r="181" spans="1:16" x14ac:dyDescent="0.3">
      <c r="A181" s="208">
        <v>23</v>
      </c>
      <c r="B181" s="176" t="s">
        <v>268</v>
      </c>
      <c r="C181" s="176">
        <v>23807</v>
      </c>
      <c r="D181" s="175" t="s">
        <v>555</v>
      </c>
      <c r="E181" s="172">
        <v>5573</v>
      </c>
      <c r="F181" s="177">
        <v>1989</v>
      </c>
      <c r="G181" s="177">
        <v>1893</v>
      </c>
      <c r="H181" s="178">
        <v>1691</v>
      </c>
      <c r="I181" s="172">
        <v>5400</v>
      </c>
      <c r="J181" s="177">
        <v>1918</v>
      </c>
      <c r="K181" s="177">
        <v>1859</v>
      </c>
      <c r="L181" s="178">
        <v>1623</v>
      </c>
      <c r="M181" s="172">
        <v>4640</v>
      </c>
      <c r="N181" s="177">
        <v>1790</v>
      </c>
      <c r="O181" s="177">
        <v>1521</v>
      </c>
      <c r="P181" s="178">
        <v>1329</v>
      </c>
    </row>
    <row r="182" spans="1:16" x14ac:dyDescent="0.3">
      <c r="A182" s="208">
        <v>44</v>
      </c>
      <c r="B182" s="176" t="s">
        <v>734</v>
      </c>
      <c r="C182" s="176">
        <v>44560</v>
      </c>
      <c r="D182" s="175" t="s">
        <v>744</v>
      </c>
      <c r="E182" s="172">
        <v>4973</v>
      </c>
      <c r="F182" s="177">
        <v>2170</v>
      </c>
      <c r="G182" s="177">
        <v>790</v>
      </c>
      <c r="H182" s="178">
        <v>2013</v>
      </c>
      <c r="I182" s="172">
        <v>4936</v>
      </c>
      <c r="J182" s="177">
        <v>2174</v>
      </c>
      <c r="K182" s="177">
        <v>827</v>
      </c>
      <c r="L182" s="178">
        <v>1935</v>
      </c>
      <c r="M182" s="172">
        <v>3814</v>
      </c>
      <c r="N182" s="177">
        <v>2165</v>
      </c>
      <c r="O182" s="177">
        <v>805</v>
      </c>
      <c r="P182" s="178">
        <v>844</v>
      </c>
    </row>
    <row r="183" spans="1:16" x14ac:dyDescent="0.3">
      <c r="A183" s="208">
        <v>86</v>
      </c>
      <c r="B183" s="176" t="s">
        <v>1123</v>
      </c>
      <c r="C183" s="176">
        <v>86320</v>
      </c>
      <c r="D183" s="175" t="s">
        <v>1125</v>
      </c>
      <c r="E183" s="172">
        <v>4835</v>
      </c>
      <c r="F183" s="177">
        <v>1136</v>
      </c>
      <c r="G183" s="177">
        <v>2528</v>
      </c>
      <c r="H183" s="178">
        <v>1171</v>
      </c>
      <c r="I183" s="172">
        <v>5033</v>
      </c>
      <c r="J183" s="177">
        <v>1096</v>
      </c>
      <c r="K183" s="177">
        <v>2701</v>
      </c>
      <c r="L183" s="178">
        <v>1236</v>
      </c>
      <c r="M183" s="172">
        <v>4858</v>
      </c>
      <c r="N183" s="177">
        <v>1031</v>
      </c>
      <c r="O183" s="177">
        <v>2634</v>
      </c>
      <c r="P183" s="178">
        <v>1193</v>
      </c>
    </row>
    <row r="184" spans="1:16" x14ac:dyDescent="0.3">
      <c r="A184" s="208">
        <v>27</v>
      </c>
      <c r="B184" s="176" t="s">
        <v>669</v>
      </c>
      <c r="C184" s="176">
        <v>27361</v>
      </c>
      <c r="D184" s="175" t="s">
        <v>684</v>
      </c>
      <c r="E184" s="172">
        <v>4870</v>
      </c>
      <c r="F184" s="177">
        <v>810</v>
      </c>
      <c r="G184" s="177">
        <v>2742</v>
      </c>
      <c r="H184" s="178">
        <v>1318</v>
      </c>
      <c r="I184" s="172">
        <v>4991</v>
      </c>
      <c r="J184" s="177">
        <v>822</v>
      </c>
      <c r="K184" s="177">
        <v>2800</v>
      </c>
      <c r="L184" s="178">
        <v>1369</v>
      </c>
      <c r="M184" s="172">
        <v>4665</v>
      </c>
      <c r="N184" s="177">
        <v>813</v>
      </c>
      <c r="O184" s="177">
        <v>2663</v>
      </c>
      <c r="P184" s="178">
        <v>1189</v>
      </c>
    </row>
    <row r="185" spans="1:16" x14ac:dyDescent="0.3">
      <c r="A185" s="208">
        <v>73</v>
      </c>
      <c r="B185" s="176" t="s">
        <v>1016</v>
      </c>
      <c r="C185" s="176">
        <v>73449</v>
      </c>
      <c r="D185" s="175" t="s">
        <v>1043</v>
      </c>
      <c r="E185" s="172">
        <v>5647</v>
      </c>
      <c r="F185" s="177">
        <v>1660</v>
      </c>
      <c r="G185" s="177">
        <v>2325</v>
      </c>
      <c r="H185" s="178">
        <v>1662</v>
      </c>
      <c r="I185" s="172">
        <v>5258</v>
      </c>
      <c r="J185" s="177">
        <v>1282</v>
      </c>
      <c r="K185" s="177">
        <v>2336</v>
      </c>
      <c r="L185" s="178">
        <v>1640</v>
      </c>
      <c r="M185" s="172">
        <v>4780</v>
      </c>
      <c r="N185" s="177">
        <v>992</v>
      </c>
      <c r="O185" s="177">
        <v>2206</v>
      </c>
      <c r="P185" s="178">
        <v>1582</v>
      </c>
    </row>
    <row r="186" spans="1:16" x14ac:dyDescent="0.3">
      <c r="A186" s="208">
        <v>68</v>
      </c>
      <c r="B186" s="176" t="s">
        <v>918</v>
      </c>
      <c r="C186" s="176">
        <v>68406</v>
      </c>
      <c r="D186" s="175" t="s">
        <v>957</v>
      </c>
      <c r="E186" s="172">
        <v>4867</v>
      </c>
      <c r="F186" s="177">
        <v>684</v>
      </c>
      <c r="G186" s="177">
        <v>2781</v>
      </c>
      <c r="H186" s="178">
        <v>1402</v>
      </c>
      <c r="I186" s="172">
        <v>4950</v>
      </c>
      <c r="J186" s="177">
        <v>692</v>
      </c>
      <c r="K186" s="177">
        <v>2849</v>
      </c>
      <c r="L186" s="178">
        <v>1409</v>
      </c>
      <c r="M186" s="172">
        <v>4799</v>
      </c>
      <c r="N186" s="177">
        <v>660</v>
      </c>
      <c r="O186" s="177">
        <v>2762</v>
      </c>
      <c r="P186" s="178">
        <v>1377</v>
      </c>
    </row>
    <row r="187" spans="1:16" x14ac:dyDescent="0.3">
      <c r="A187" s="208">
        <v>76</v>
      </c>
      <c r="B187" s="176" t="s">
        <v>1062</v>
      </c>
      <c r="C187" s="176">
        <v>76122</v>
      </c>
      <c r="D187" s="175" t="s">
        <v>1070</v>
      </c>
      <c r="E187" s="172">
        <v>5364</v>
      </c>
      <c r="F187" s="177">
        <v>2234</v>
      </c>
      <c r="G187" s="177">
        <v>1690</v>
      </c>
      <c r="H187" s="178">
        <v>1440</v>
      </c>
      <c r="I187" s="172">
        <v>5317</v>
      </c>
      <c r="J187" s="177">
        <v>2236</v>
      </c>
      <c r="K187" s="177">
        <v>1665</v>
      </c>
      <c r="L187" s="178">
        <v>1416</v>
      </c>
      <c r="M187" s="172">
        <v>4661</v>
      </c>
      <c r="N187" s="177">
        <v>1696</v>
      </c>
      <c r="O187" s="177">
        <v>1614</v>
      </c>
      <c r="P187" s="178">
        <v>1351</v>
      </c>
    </row>
    <row r="188" spans="1:16" x14ac:dyDescent="0.3">
      <c r="A188" s="208">
        <v>66</v>
      </c>
      <c r="B188" s="176" t="s">
        <v>443</v>
      </c>
      <c r="C188" s="176">
        <v>66400</v>
      </c>
      <c r="D188" s="175" t="s">
        <v>911</v>
      </c>
      <c r="E188" s="172">
        <v>5021</v>
      </c>
      <c r="F188" s="177">
        <v>964</v>
      </c>
      <c r="G188" s="177">
        <v>3043</v>
      </c>
      <c r="H188" s="178">
        <v>1014</v>
      </c>
      <c r="I188" s="172">
        <v>5013</v>
      </c>
      <c r="J188" s="177">
        <v>984</v>
      </c>
      <c r="K188" s="177">
        <v>3008</v>
      </c>
      <c r="L188" s="178">
        <v>1021</v>
      </c>
      <c r="M188" s="172">
        <v>4666</v>
      </c>
      <c r="N188" s="177">
        <v>756</v>
      </c>
      <c r="O188" s="177">
        <v>2944</v>
      </c>
      <c r="P188" s="178">
        <v>966</v>
      </c>
    </row>
    <row r="189" spans="1:16" x14ac:dyDescent="0.3">
      <c r="A189" s="208">
        <v>25</v>
      </c>
      <c r="B189" s="176" t="s">
        <v>558</v>
      </c>
      <c r="C189" s="176">
        <v>25740</v>
      </c>
      <c r="D189" s="175" t="s">
        <v>636</v>
      </c>
      <c r="E189" s="172">
        <v>5225</v>
      </c>
      <c r="F189" s="177">
        <v>1050</v>
      </c>
      <c r="G189" s="177">
        <v>2701</v>
      </c>
      <c r="H189" s="178">
        <v>1474</v>
      </c>
      <c r="I189" s="172">
        <v>5186</v>
      </c>
      <c r="J189" s="177">
        <v>1040</v>
      </c>
      <c r="K189" s="177">
        <v>2687</v>
      </c>
      <c r="L189" s="178">
        <v>1459</v>
      </c>
      <c r="M189" s="172">
        <v>4569</v>
      </c>
      <c r="N189" s="177">
        <v>655</v>
      </c>
      <c r="O189" s="177">
        <v>2601</v>
      </c>
      <c r="P189" s="178">
        <v>1313</v>
      </c>
    </row>
    <row r="190" spans="1:16" x14ac:dyDescent="0.3">
      <c r="A190" s="208">
        <v>85</v>
      </c>
      <c r="B190" s="176" t="s">
        <v>1105</v>
      </c>
      <c r="C190" s="176">
        <v>85410</v>
      </c>
      <c r="D190" s="175" t="s">
        <v>1121</v>
      </c>
      <c r="E190" s="172">
        <v>5005</v>
      </c>
      <c r="F190" s="177">
        <v>944</v>
      </c>
      <c r="G190" s="177">
        <v>2978</v>
      </c>
      <c r="H190" s="178">
        <v>1083</v>
      </c>
      <c r="I190" s="172">
        <v>5016</v>
      </c>
      <c r="J190" s="177">
        <v>952</v>
      </c>
      <c r="K190" s="177">
        <v>3001</v>
      </c>
      <c r="L190" s="178">
        <v>1063</v>
      </c>
      <c r="M190" s="172">
        <v>4646</v>
      </c>
      <c r="N190" s="177">
        <v>754</v>
      </c>
      <c r="O190" s="177">
        <v>2871</v>
      </c>
      <c r="P190" s="178">
        <v>1021</v>
      </c>
    </row>
    <row r="191" spans="1:16" x14ac:dyDescent="0.3">
      <c r="A191" s="208">
        <v>5</v>
      </c>
      <c r="B191" s="176" t="s">
        <v>107</v>
      </c>
      <c r="C191" s="176">
        <v>5034</v>
      </c>
      <c r="D191" s="175" t="s">
        <v>114</v>
      </c>
      <c r="E191" s="172">
        <v>4841</v>
      </c>
      <c r="F191" s="177">
        <v>1000</v>
      </c>
      <c r="G191" s="177">
        <v>2362</v>
      </c>
      <c r="H191" s="178">
        <v>1479</v>
      </c>
      <c r="I191" s="172">
        <v>4836</v>
      </c>
      <c r="J191" s="177">
        <v>1008</v>
      </c>
      <c r="K191" s="177">
        <v>2347</v>
      </c>
      <c r="L191" s="178">
        <v>1481</v>
      </c>
      <c r="M191" s="172">
        <v>4662</v>
      </c>
      <c r="N191" s="177">
        <v>866</v>
      </c>
      <c r="O191" s="177">
        <v>2326</v>
      </c>
      <c r="P191" s="178">
        <v>1470</v>
      </c>
    </row>
    <row r="192" spans="1:16" x14ac:dyDescent="0.3">
      <c r="A192" s="208">
        <v>25</v>
      </c>
      <c r="B192" s="176" t="s">
        <v>558</v>
      </c>
      <c r="C192" s="176">
        <v>25200</v>
      </c>
      <c r="D192" s="175" t="s">
        <v>578</v>
      </c>
      <c r="E192" s="172">
        <v>4980</v>
      </c>
      <c r="F192" s="177">
        <v>1103</v>
      </c>
      <c r="G192" s="177">
        <v>2950</v>
      </c>
      <c r="H192" s="178">
        <v>927</v>
      </c>
      <c r="I192" s="172">
        <v>4936</v>
      </c>
      <c r="J192" s="177">
        <v>1101</v>
      </c>
      <c r="K192" s="177">
        <v>2910</v>
      </c>
      <c r="L192" s="178">
        <v>925</v>
      </c>
      <c r="M192" s="172">
        <v>4464</v>
      </c>
      <c r="N192" s="177">
        <v>712</v>
      </c>
      <c r="O192" s="177">
        <v>2866</v>
      </c>
      <c r="P192" s="178">
        <v>886</v>
      </c>
    </row>
    <row r="193" spans="1:16" x14ac:dyDescent="0.3">
      <c r="A193" s="208">
        <v>73</v>
      </c>
      <c r="B193" s="176" t="s">
        <v>1016</v>
      </c>
      <c r="C193" s="176">
        <v>73443</v>
      </c>
      <c r="D193" s="175" t="s">
        <v>1042</v>
      </c>
      <c r="E193" s="172">
        <v>4890</v>
      </c>
      <c r="F193" s="177">
        <v>953</v>
      </c>
      <c r="G193" s="177">
        <v>2734</v>
      </c>
      <c r="H193" s="178">
        <v>1203</v>
      </c>
      <c r="I193" s="172">
        <v>4661</v>
      </c>
      <c r="J193" s="177">
        <v>735</v>
      </c>
      <c r="K193" s="177">
        <v>2697</v>
      </c>
      <c r="L193" s="178">
        <v>1229</v>
      </c>
      <c r="M193" s="172">
        <v>4428</v>
      </c>
      <c r="N193" s="177">
        <v>578</v>
      </c>
      <c r="O193" s="177">
        <v>2694</v>
      </c>
      <c r="P193" s="178">
        <v>1156</v>
      </c>
    </row>
    <row r="194" spans="1:16" x14ac:dyDescent="0.3">
      <c r="A194" s="208">
        <v>50</v>
      </c>
      <c r="B194" s="176" t="s">
        <v>777</v>
      </c>
      <c r="C194" s="176">
        <v>50226</v>
      </c>
      <c r="D194" s="175" t="s">
        <v>784</v>
      </c>
      <c r="E194" s="172">
        <v>4772</v>
      </c>
      <c r="F194" s="177">
        <v>433</v>
      </c>
      <c r="G194" s="177">
        <v>3507</v>
      </c>
      <c r="H194" s="178">
        <v>832</v>
      </c>
      <c r="I194" s="172">
        <v>4730</v>
      </c>
      <c r="J194" s="177">
        <v>434</v>
      </c>
      <c r="K194" s="177">
        <v>3493</v>
      </c>
      <c r="L194" s="178">
        <v>803</v>
      </c>
      <c r="M194" s="172">
        <v>4461</v>
      </c>
      <c r="N194" s="177">
        <v>419</v>
      </c>
      <c r="O194" s="177">
        <v>3276</v>
      </c>
      <c r="P194" s="178">
        <v>766</v>
      </c>
    </row>
    <row r="195" spans="1:16" x14ac:dyDescent="0.3">
      <c r="A195" s="208">
        <v>76</v>
      </c>
      <c r="B195" s="176" t="s">
        <v>1062</v>
      </c>
      <c r="C195" s="176">
        <v>76275</v>
      </c>
      <c r="D195" s="175" t="s">
        <v>1078</v>
      </c>
      <c r="E195" s="172">
        <v>4561</v>
      </c>
      <c r="F195" s="177">
        <v>787</v>
      </c>
      <c r="G195" s="177">
        <v>2377</v>
      </c>
      <c r="H195" s="178">
        <v>1397</v>
      </c>
      <c r="I195" s="172">
        <v>4773</v>
      </c>
      <c r="J195" s="177">
        <v>777</v>
      </c>
      <c r="K195" s="177">
        <v>2556</v>
      </c>
      <c r="L195" s="178">
        <v>1440</v>
      </c>
      <c r="M195" s="172">
        <v>4402</v>
      </c>
      <c r="N195" s="177">
        <v>730</v>
      </c>
      <c r="O195" s="177">
        <v>2290</v>
      </c>
      <c r="P195" s="178">
        <v>1382</v>
      </c>
    </row>
    <row r="196" spans="1:16" x14ac:dyDescent="0.3">
      <c r="A196" s="208">
        <v>25</v>
      </c>
      <c r="B196" s="176" t="s">
        <v>558</v>
      </c>
      <c r="C196" s="176">
        <v>25320</v>
      </c>
      <c r="D196" s="175" t="s">
        <v>595</v>
      </c>
      <c r="E196" s="172">
        <v>5410</v>
      </c>
      <c r="F196" s="177">
        <v>1239</v>
      </c>
      <c r="G196" s="177">
        <v>3128</v>
      </c>
      <c r="H196" s="178">
        <v>1043</v>
      </c>
      <c r="I196" s="172">
        <v>5257</v>
      </c>
      <c r="J196" s="177">
        <v>1231</v>
      </c>
      <c r="K196" s="177">
        <v>3014</v>
      </c>
      <c r="L196" s="178">
        <v>1012</v>
      </c>
      <c r="M196" s="172">
        <v>4457</v>
      </c>
      <c r="N196" s="177">
        <v>646</v>
      </c>
      <c r="O196" s="177">
        <v>2795</v>
      </c>
      <c r="P196" s="178">
        <v>1016</v>
      </c>
    </row>
    <row r="197" spans="1:16" x14ac:dyDescent="0.3">
      <c r="A197" s="208">
        <v>17</v>
      </c>
      <c r="B197" s="176" t="s">
        <v>134</v>
      </c>
      <c r="C197" s="176">
        <v>17614</v>
      </c>
      <c r="D197" s="175" t="s">
        <v>442</v>
      </c>
      <c r="E197" s="172">
        <v>5008</v>
      </c>
      <c r="F197" s="177">
        <v>1614</v>
      </c>
      <c r="G197" s="177">
        <v>1997</v>
      </c>
      <c r="H197" s="178">
        <v>1397</v>
      </c>
      <c r="I197" s="172">
        <v>4934</v>
      </c>
      <c r="J197" s="177">
        <v>1591</v>
      </c>
      <c r="K197" s="177">
        <v>1934</v>
      </c>
      <c r="L197" s="178">
        <v>1409</v>
      </c>
      <c r="M197" s="172">
        <v>4367</v>
      </c>
      <c r="N197" s="177">
        <v>1102</v>
      </c>
      <c r="O197" s="177">
        <v>1869</v>
      </c>
      <c r="P197" s="178">
        <v>1396</v>
      </c>
    </row>
    <row r="198" spans="1:16" x14ac:dyDescent="0.3">
      <c r="A198" s="208">
        <v>70</v>
      </c>
      <c r="B198" s="176" t="s">
        <v>498</v>
      </c>
      <c r="C198" s="176">
        <v>70215</v>
      </c>
      <c r="D198" s="175" t="s">
        <v>996</v>
      </c>
      <c r="E198" s="172">
        <v>6745</v>
      </c>
      <c r="F198" s="177">
        <v>3421</v>
      </c>
      <c r="G198" s="177">
        <v>2260</v>
      </c>
      <c r="H198" s="178">
        <v>1064</v>
      </c>
      <c r="I198" s="172">
        <v>6850</v>
      </c>
      <c r="J198" s="177">
        <v>3493</v>
      </c>
      <c r="K198" s="177">
        <v>2287</v>
      </c>
      <c r="L198" s="178">
        <v>1070</v>
      </c>
      <c r="M198" s="172">
        <v>4186</v>
      </c>
      <c r="N198" s="177">
        <v>1121</v>
      </c>
      <c r="O198" s="177">
        <v>2143</v>
      </c>
      <c r="P198" s="178">
        <v>922</v>
      </c>
    </row>
    <row r="199" spans="1:16" x14ac:dyDescent="0.3">
      <c r="A199" s="208">
        <v>5</v>
      </c>
      <c r="B199" s="176" t="s">
        <v>107</v>
      </c>
      <c r="C199" s="176">
        <v>5264</v>
      </c>
      <c r="D199" s="175" t="s">
        <v>153</v>
      </c>
      <c r="E199" s="172">
        <v>4412</v>
      </c>
      <c r="F199" s="177">
        <v>287</v>
      </c>
      <c r="G199" s="177">
        <v>2806</v>
      </c>
      <c r="H199" s="178">
        <v>1319</v>
      </c>
      <c r="I199" s="172">
        <v>4394</v>
      </c>
      <c r="J199" s="177">
        <v>277</v>
      </c>
      <c r="K199" s="177">
        <v>2822</v>
      </c>
      <c r="L199" s="178">
        <v>1295</v>
      </c>
      <c r="M199" s="172">
        <v>4311</v>
      </c>
      <c r="N199" s="177">
        <v>263</v>
      </c>
      <c r="O199" s="177">
        <v>2759</v>
      </c>
      <c r="P199" s="178">
        <v>1289</v>
      </c>
    </row>
    <row r="200" spans="1:16" x14ac:dyDescent="0.3">
      <c r="A200" s="208">
        <v>25</v>
      </c>
      <c r="B200" s="176" t="s">
        <v>558</v>
      </c>
      <c r="C200" s="176">
        <v>25260</v>
      </c>
      <c r="D200" s="175" t="s">
        <v>582</v>
      </c>
      <c r="E200" s="172">
        <v>4562</v>
      </c>
      <c r="F200" s="177">
        <v>582</v>
      </c>
      <c r="G200" s="177">
        <v>3210</v>
      </c>
      <c r="H200" s="178">
        <v>770</v>
      </c>
      <c r="I200" s="172">
        <v>4603</v>
      </c>
      <c r="J200" s="177">
        <v>589</v>
      </c>
      <c r="K200" s="177">
        <v>3239</v>
      </c>
      <c r="L200" s="178">
        <v>775</v>
      </c>
      <c r="M200" s="172">
        <v>4241</v>
      </c>
      <c r="N200" s="177">
        <v>313</v>
      </c>
      <c r="O200" s="177">
        <v>3177</v>
      </c>
      <c r="P200" s="178">
        <v>751</v>
      </c>
    </row>
    <row r="201" spans="1:16" x14ac:dyDescent="0.3">
      <c r="A201" s="208">
        <v>5</v>
      </c>
      <c r="B201" s="176" t="s">
        <v>107</v>
      </c>
      <c r="C201" s="176">
        <v>5756</v>
      </c>
      <c r="D201" s="175" t="s">
        <v>213</v>
      </c>
      <c r="E201" s="172">
        <v>4455</v>
      </c>
      <c r="F201" s="177">
        <v>1066</v>
      </c>
      <c r="G201" s="177">
        <v>2353</v>
      </c>
      <c r="H201" s="178">
        <v>1036</v>
      </c>
      <c r="I201" s="172">
        <v>4394</v>
      </c>
      <c r="J201" s="177">
        <v>1059</v>
      </c>
      <c r="K201" s="177">
        <v>2289</v>
      </c>
      <c r="L201" s="178">
        <v>1046</v>
      </c>
      <c r="M201" s="172">
        <v>4109</v>
      </c>
      <c r="N201" s="177">
        <v>1044</v>
      </c>
      <c r="O201" s="177">
        <v>2171</v>
      </c>
      <c r="P201" s="178">
        <v>894</v>
      </c>
    </row>
    <row r="202" spans="1:16" x14ac:dyDescent="0.3">
      <c r="A202" s="208">
        <v>20</v>
      </c>
      <c r="B202" s="176" t="s">
        <v>504</v>
      </c>
      <c r="C202" s="176">
        <v>20250</v>
      </c>
      <c r="D202" s="175" t="s">
        <v>515</v>
      </c>
      <c r="E202" s="172">
        <v>4320</v>
      </c>
      <c r="F202" s="177">
        <v>682</v>
      </c>
      <c r="G202" s="177">
        <v>3115</v>
      </c>
      <c r="H202" s="178">
        <v>523</v>
      </c>
      <c r="I202" s="172">
        <v>4296</v>
      </c>
      <c r="J202" s="177">
        <v>655</v>
      </c>
      <c r="K202" s="177">
        <v>3111</v>
      </c>
      <c r="L202" s="178">
        <v>530</v>
      </c>
      <c r="M202" s="172">
        <v>4096</v>
      </c>
      <c r="N202" s="177">
        <v>644</v>
      </c>
      <c r="O202" s="177">
        <v>3005</v>
      </c>
      <c r="P202" s="178">
        <v>447</v>
      </c>
    </row>
    <row r="203" spans="1:16" x14ac:dyDescent="0.3">
      <c r="A203" s="208">
        <v>63</v>
      </c>
      <c r="B203" s="176" t="s">
        <v>895</v>
      </c>
      <c r="C203" s="176">
        <v>63594</v>
      </c>
      <c r="D203" s="175" t="s">
        <v>903</v>
      </c>
      <c r="E203" s="172">
        <v>4145</v>
      </c>
      <c r="F203" s="177">
        <v>593</v>
      </c>
      <c r="G203" s="177">
        <v>2237</v>
      </c>
      <c r="H203" s="178">
        <v>1315</v>
      </c>
      <c r="I203" s="172">
        <v>4116</v>
      </c>
      <c r="J203" s="177">
        <v>576</v>
      </c>
      <c r="K203" s="177">
        <v>2200</v>
      </c>
      <c r="L203" s="178">
        <v>1340</v>
      </c>
      <c r="M203" s="172">
        <v>4089</v>
      </c>
      <c r="N203" s="177">
        <v>601</v>
      </c>
      <c r="O203" s="177">
        <v>2200</v>
      </c>
      <c r="P203" s="178">
        <v>1288</v>
      </c>
    </row>
    <row r="204" spans="1:16" x14ac:dyDescent="0.3">
      <c r="A204" s="208">
        <v>27</v>
      </c>
      <c r="B204" s="176" t="s">
        <v>669</v>
      </c>
      <c r="C204" s="176">
        <v>27006</v>
      </c>
      <c r="D204" s="175" t="s">
        <v>671</v>
      </c>
      <c r="E204" s="172">
        <v>4558</v>
      </c>
      <c r="F204" s="177">
        <v>269</v>
      </c>
      <c r="G204" s="177">
        <v>4055</v>
      </c>
      <c r="H204" s="178">
        <v>234</v>
      </c>
      <c r="I204" s="172">
        <v>4594</v>
      </c>
      <c r="J204" s="177">
        <v>270</v>
      </c>
      <c r="K204" s="177">
        <v>4070</v>
      </c>
      <c r="L204" s="178">
        <v>254</v>
      </c>
      <c r="M204" s="172">
        <v>4087</v>
      </c>
      <c r="N204" s="177">
        <v>269</v>
      </c>
      <c r="O204" s="177">
        <v>3618</v>
      </c>
      <c r="P204" s="178">
        <v>200</v>
      </c>
    </row>
    <row r="205" spans="1:16" x14ac:dyDescent="0.3">
      <c r="A205" s="208">
        <v>13</v>
      </c>
      <c r="B205" s="176" t="s">
        <v>257</v>
      </c>
      <c r="C205" s="176">
        <v>13244</v>
      </c>
      <c r="D205" s="175" t="s">
        <v>270</v>
      </c>
      <c r="E205" s="172">
        <v>4270</v>
      </c>
      <c r="F205" s="177">
        <v>1317</v>
      </c>
      <c r="G205" s="177">
        <v>2037</v>
      </c>
      <c r="H205" s="178">
        <v>916</v>
      </c>
      <c r="I205" s="172">
        <v>4263</v>
      </c>
      <c r="J205" s="177">
        <v>1327</v>
      </c>
      <c r="K205" s="177">
        <v>2048</v>
      </c>
      <c r="L205" s="178">
        <v>888</v>
      </c>
      <c r="M205" s="172">
        <v>3896</v>
      </c>
      <c r="N205" s="177">
        <v>1310</v>
      </c>
      <c r="O205" s="177">
        <v>1887</v>
      </c>
      <c r="P205" s="178">
        <v>699</v>
      </c>
    </row>
    <row r="206" spans="1:16" x14ac:dyDescent="0.3">
      <c r="A206" s="208">
        <v>85</v>
      </c>
      <c r="B206" s="176" t="s">
        <v>1105</v>
      </c>
      <c r="C206" s="176">
        <v>85139</v>
      </c>
      <c r="D206" s="175" t="s">
        <v>1111</v>
      </c>
      <c r="E206" s="172">
        <v>4784</v>
      </c>
      <c r="F206" s="177">
        <v>572</v>
      </c>
      <c r="G206" s="177">
        <v>3658</v>
      </c>
      <c r="H206" s="178">
        <v>554</v>
      </c>
      <c r="I206" s="172">
        <v>4624</v>
      </c>
      <c r="J206" s="177">
        <v>573</v>
      </c>
      <c r="K206" s="177">
        <v>3510</v>
      </c>
      <c r="L206" s="178">
        <v>541</v>
      </c>
      <c r="M206" s="172">
        <v>4032</v>
      </c>
      <c r="N206" s="177">
        <v>316</v>
      </c>
      <c r="O206" s="177">
        <v>3222</v>
      </c>
      <c r="P206" s="178">
        <v>494</v>
      </c>
    </row>
    <row r="207" spans="1:16" x14ac:dyDescent="0.3">
      <c r="A207" s="208">
        <v>73</v>
      </c>
      <c r="B207" s="176" t="s">
        <v>1016</v>
      </c>
      <c r="C207" s="176">
        <v>73411</v>
      </c>
      <c r="D207" s="175" t="s">
        <v>1041</v>
      </c>
      <c r="E207" s="172">
        <v>4697</v>
      </c>
      <c r="F207" s="177">
        <v>1464</v>
      </c>
      <c r="G207" s="177">
        <v>1755</v>
      </c>
      <c r="H207" s="178">
        <v>1478</v>
      </c>
      <c r="I207" s="172">
        <v>4415</v>
      </c>
      <c r="J207" s="177">
        <v>1186</v>
      </c>
      <c r="K207" s="177">
        <v>1699</v>
      </c>
      <c r="L207" s="178">
        <v>1530</v>
      </c>
      <c r="M207" s="172">
        <v>3943</v>
      </c>
      <c r="N207" s="177">
        <v>892</v>
      </c>
      <c r="O207" s="177">
        <v>1627</v>
      </c>
      <c r="P207" s="178">
        <v>1424</v>
      </c>
    </row>
    <row r="208" spans="1:16" x14ac:dyDescent="0.3">
      <c r="A208" s="208">
        <v>73</v>
      </c>
      <c r="B208" s="176" t="s">
        <v>1016</v>
      </c>
      <c r="C208" s="176">
        <v>73168</v>
      </c>
      <c r="D208" s="175" t="s">
        <v>1027</v>
      </c>
      <c r="E208" s="172">
        <v>4861</v>
      </c>
      <c r="F208" s="177">
        <v>2111</v>
      </c>
      <c r="G208" s="177">
        <v>1574</v>
      </c>
      <c r="H208" s="178">
        <v>1176</v>
      </c>
      <c r="I208" s="172">
        <v>4555</v>
      </c>
      <c r="J208" s="177">
        <v>1782</v>
      </c>
      <c r="K208" s="177">
        <v>1565</v>
      </c>
      <c r="L208" s="178">
        <v>1208</v>
      </c>
      <c r="M208" s="172">
        <v>3808</v>
      </c>
      <c r="N208" s="177">
        <v>1400</v>
      </c>
      <c r="O208" s="177">
        <v>1433</v>
      </c>
      <c r="P208" s="178">
        <v>975</v>
      </c>
    </row>
    <row r="209" spans="1:16" x14ac:dyDescent="0.3">
      <c r="A209" s="208">
        <v>50</v>
      </c>
      <c r="B209" s="176" t="s">
        <v>777</v>
      </c>
      <c r="C209" s="176">
        <v>50150</v>
      </c>
      <c r="D209" s="175" t="s">
        <v>782</v>
      </c>
      <c r="E209" s="172">
        <v>3963</v>
      </c>
      <c r="F209" s="177">
        <v>896</v>
      </c>
      <c r="G209" s="177">
        <v>2613</v>
      </c>
      <c r="H209" s="178">
        <v>454</v>
      </c>
      <c r="I209" s="172">
        <v>4191</v>
      </c>
      <c r="J209" s="177">
        <v>882</v>
      </c>
      <c r="K209" s="177">
        <v>2856</v>
      </c>
      <c r="L209" s="178">
        <v>453</v>
      </c>
      <c r="M209" s="172">
        <v>3924</v>
      </c>
      <c r="N209" s="177">
        <v>863</v>
      </c>
      <c r="O209" s="177">
        <v>2639</v>
      </c>
      <c r="P209" s="178">
        <v>422</v>
      </c>
    </row>
    <row r="210" spans="1:16" x14ac:dyDescent="0.3">
      <c r="A210" s="208">
        <v>50</v>
      </c>
      <c r="B210" s="176" t="s">
        <v>777</v>
      </c>
      <c r="C210" s="176">
        <v>50689</v>
      </c>
      <c r="D210" s="175" t="s">
        <v>528</v>
      </c>
      <c r="E210" s="172">
        <v>3996</v>
      </c>
      <c r="F210" s="177">
        <v>446</v>
      </c>
      <c r="G210" s="177">
        <v>2769</v>
      </c>
      <c r="H210" s="178">
        <v>781</v>
      </c>
      <c r="I210" s="172">
        <v>4019</v>
      </c>
      <c r="J210" s="177">
        <v>438</v>
      </c>
      <c r="K210" s="177">
        <v>2766</v>
      </c>
      <c r="L210" s="178">
        <v>815</v>
      </c>
      <c r="M210" s="172">
        <v>3897</v>
      </c>
      <c r="N210" s="177">
        <v>450</v>
      </c>
      <c r="O210" s="177">
        <v>2683</v>
      </c>
      <c r="P210" s="178">
        <v>764</v>
      </c>
    </row>
    <row r="211" spans="1:16" x14ac:dyDescent="0.3">
      <c r="A211" s="208">
        <v>63</v>
      </c>
      <c r="B211" s="176" t="s">
        <v>895</v>
      </c>
      <c r="C211" s="176">
        <v>63401</v>
      </c>
      <c r="D211" s="175" t="s">
        <v>900</v>
      </c>
      <c r="E211" s="172">
        <v>3872</v>
      </c>
      <c r="F211" s="177">
        <v>606</v>
      </c>
      <c r="G211" s="177">
        <v>2321</v>
      </c>
      <c r="H211" s="178">
        <v>945</v>
      </c>
      <c r="I211" s="172">
        <v>3932</v>
      </c>
      <c r="J211" s="177">
        <v>626</v>
      </c>
      <c r="K211" s="177">
        <v>2312</v>
      </c>
      <c r="L211" s="178">
        <v>994</v>
      </c>
      <c r="M211" s="172">
        <v>3893</v>
      </c>
      <c r="N211" s="177">
        <v>619</v>
      </c>
      <c r="O211" s="177">
        <v>2299</v>
      </c>
      <c r="P211" s="178">
        <v>975</v>
      </c>
    </row>
    <row r="212" spans="1:16" x14ac:dyDescent="0.3">
      <c r="A212" s="208">
        <v>44</v>
      </c>
      <c r="B212" s="176" t="s">
        <v>734</v>
      </c>
      <c r="C212" s="176">
        <v>44078</v>
      </c>
      <c r="D212" s="175" t="s">
        <v>736</v>
      </c>
      <c r="E212" s="172">
        <v>4119</v>
      </c>
      <c r="F212" s="177">
        <v>668</v>
      </c>
      <c r="G212" s="177">
        <v>1794</v>
      </c>
      <c r="H212" s="178">
        <v>1657</v>
      </c>
      <c r="I212" s="172">
        <v>4084</v>
      </c>
      <c r="J212" s="177">
        <v>671</v>
      </c>
      <c r="K212" s="177">
        <v>1821</v>
      </c>
      <c r="L212" s="178">
        <v>1592</v>
      </c>
      <c r="M212" s="172">
        <v>3566</v>
      </c>
      <c r="N212" s="177">
        <v>644</v>
      </c>
      <c r="O212" s="177">
        <v>1653</v>
      </c>
      <c r="P212" s="178">
        <v>1269</v>
      </c>
    </row>
    <row r="213" spans="1:16" x14ac:dyDescent="0.3">
      <c r="A213" s="208">
        <v>5</v>
      </c>
      <c r="B213" s="176" t="s">
        <v>107</v>
      </c>
      <c r="C213" s="176">
        <v>5101</v>
      </c>
      <c r="D213" s="175" t="s">
        <v>129</v>
      </c>
      <c r="E213" s="172">
        <v>3966</v>
      </c>
      <c r="F213" s="177">
        <v>644</v>
      </c>
      <c r="G213" s="177">
        <v>2180</v>
      </c>
      <c r="H213" s="178">
        <v>1142</v>
      </c>
      <c r="I213" s="172">
        <v>3969</v>
      </c>
      <c r="J213" s="177">
        <v>661</v>
      </c>
      <c r="K213" s="177">
        <v>2149</v>
      </c>
      <c r="L213" s="178">
        <v>1159</v>
      </c>
      <c r="M213" s="172">
        <v>3836</v>
      </c>
      <c r="N213" s="177">
        <v>609</v>
      </c>
      <c r="O213" s="177">
        <v>2119</v>
      </c>
      <c r="P213" s="178">
        <v>1108</v>
      </c>
    </row>
    <row r="214" spans="1:16" x14ac:dyDescent="0.3">
      <c r="A214" s="208">
        <v>76</v>
      </c>
      <c r="B214" s="176" t="s">
        <v>1062</v>
      </c>
      <c r="C214" s="176">
        <v>76400</v>
      </c>
      <c r="D214" s="175" t="s">
        <v>173</v>
      </c>
      <c r="E214" s="172">
        <v>3906</v>
      </c>
      <c r="F214" s="177">
        <v>499</v>
      </c>
      <c r="G214" s="177">
        <v>2176</v>
      </c>
      <c r="H214" s="178">
        <v>1231</v>
      </c>
      <c r="I214" s="172">
        <v>3945</v>
      </c>
      <c r="J214" s="177">
        <v>524</v>
      </c>
      <c r="K214" s="177">
        <v>2170</v>
      </c>
      <c r="L214" s="178">
        <v>1251</v>
      </c>
      <c r="M214" s="172">
        <v>3825</v>
      </c>
      <c r="N214" s="177">
        <v>507</v>
      </c>
      <c r="O214" s="177">
        <v>2111</v>
      </c>
      <c r="P214" s="178">
        <v>1207</v>
      </c>
    </row>
    <row r="215" spans="1:16" x14ac:dyDescent="0.3">
      <c r="A215" s="208">
        <v>63</v>
      </c>
      <c r="B215" s="176" t="s">
        <v>895</v>
      </c>
      <c r="C215" s="176">
        <v>63470</v>
      </c>
      <c r="D215" s="175" t="s">
        <v>901</v>
      </c>
      <c r="E215" s="172">
        <v>3968</v>
      </c>
      <c r="F215" s="177">
        <v>665</v>
      </c>
      <c r="G215" s="177">
        <v>2393</v>
      </c>
      <c r="H215" s="178">
        <v>910</v>
      </c>
      <c r="I215" s="172">
        <v>3938</v>
      </c>
      <c r="J215" s="177">
        <v>670</v>
      </c>
      <c r="K215" s="177">
        <v>2334</v>
      </c>
      <c r="L215" s="178">
        <v>934</v>
      </c>
      <c r="M215" s="172">
        <v>3853</v>
      </c>
      <c r="N215" s="177">
        <v>704</v>
      </c>
      <c r="O215" s="177">
        <v>2231</v>
      </c>
      <c r="P215" s="178">
        <v>918</v>
      </c>
    </row>
    <row r="216" spans="1:16" x14ac:dyDescent="0.3">
      <c r="A216" s="208">
        <v>15</v>
      </c>
      <c r="B216" s="176" t="s">
        <v>304</v>
      </c>
      <c r="C216" s="176">
        <v>15407</v>
      </c>
      <c r="D216" s="175" t="s">
        <v>351</v>
      </c>
      <c r="E216" s="172">
        <v>4346</v>
      </c>
      <c r="F216" s="177">
        <v>963</v>
      </c>
      <c r="G216" s="177">
        <v>2451</v>
      </c>
      <c r="H216" s="178">
        <v>932</v>
      </c>
      <c r="I216" s="172">
        <v>4353</v>
      </c>
      <c r="J216" s="177">
        <v>1005</v>
      </c>
      <c r="K216" s="177">
        <v>2409</v>
      </c>
      <c r="L216" s="178">
        <v>939</v>
      </c>
      <c r="M216" s="172">
        <v>3827</v>
      </c>
      <c r="N216" s="177">
        <v>656</v>
      </c>
      <c r="O216" s="177">
        <v>2269</v>
      </c>
      <c r="P216" s="178">
        <v>902</v>
      </c>
    </row>
    <row r="217" spans="1:16" x14ac:dyDescent="0.3">
      <c r="A217" s="208">
        <v>47</v>
      </c>
      <c r="B217" s="176" t="s">
        <v>748</v>
      </c>
      <c r="C217" s="176">
        <v>47980</v>
      </c>
      <c r="D217" s="175" t="s">
        <v>776</v>
      </c>
      <c r="E217" s="172">
        <v>4171</v>
      </c>
      <c r="F217" s="177">
        <v>1493</v>
      </c>
      <c r="G217" s="177">
        <v>2172</v>
      </c>
      <c r="H217" s="178">
        <v>506</v>
      </c>
      <c r="I217" s="172">
        <v>4234</v>
      </c>
      <c r="J217" s="177">
        <v>1490</v>
      </c>
      <c r="K217" s="177">
        <v>2231</v>
      </c>
      <c r="L217" s="178">
        <v>513</v>
      </c>
      <c r="M217" s="172">
        <v>3711</v>
      </c>
      <c r="N217" s="177">
        <v>1408</v>
      </c>
      <c r="O217" s="177">
        <v>1936</v>
      </c>
      <c r="P217" s="178">
        <v>367</v>
      </c>
    </row>
    <row r="218" spans="1:16" x14ac:dyDescent="0.3">
      <c r="A218" s="208">
        <v>8</v>
      </c>
      <c r="B218" s="176" t="s">
        <v>233</v>
      </c>
      <c r="C218" s="176">
        <v>8078</v>
      </c>
      <c r="D218" s="176" t="s">
        <v>235</v>
      </c>
      <c r="E218" s="172">
        <v>4389</v>
      </c>
      <c r="F218" s="177">
        <v>826</v>
      </c>
      <c r="G218" s="177">
        <v>2220</v>
      </c>
      <c r="H218" s="178">
        <v>1343</v>
      </c>
      <c r="I218" s="172">
        <v>4099</v>
      </c>
      <c r="J218" s="177">
        <v>784</v>
      </c>
      <c r="K218" s="177">
        <v>1968</v>
      </c>
      <c r="L218" s="178">
        <v>1347</v>
      </c>
      <c r="M218" s="172">
        <v>3674</v>
      </c>
      <c r="N218" s="177">
        <v>752</v>
      </c>
      <c r="O218" s="177">
        <v>1734</v>
      </c>
      <c r="P218" s="178">
        <v>1188</v>
      </c>
    </row>
    <row r="219" spans="1:16" x14ac:dyDescent="0.3">
      <c r="A219" s="208">
        <v>5</v>
      </c>
      <c r="B219" s="176" t="s">
        <v>107</v>
      </c>
      <c r="C219" s="176">
        <v>5591</v>
      </c>
      <c r="D219" s="175" t="s">
        <v>189</v>
      </c>
      <c r="E219" s="172">
        <v>3894</v>
      </c>
      <c r="F219" s="177">
        <v>932</v>
      </c>
      <c r="G219" s="177">
        <v>2530</v>
      </c>
      <c r="H219" s="178">
        <v>432</v>
      </c>
      <c r="I219" s="172">
        <v>3867</v>
      </c>
      <c r="J219" s="177">
        <v>919</v>
      </c>
      <c r="K219" s="177">
        <v>2503</v>
      </c>
      <c r="L219" s="178">
        <v>445</v>
      </c>
      <c r="M219" s="172">
        <v>3795</v>
      </c>
      <c r="N219" s="177">
        <v>911</v>
      </c>
      <c r="O219" s="177">
        <v>2428</v>
      </c>
      <c r="P219" s="178">
        <v>456</v>
      </c>
    </row>
    <row r="220" spans="1:16" x14ac:dyDescent="0.3">
      <c r="A220" s="208">
        <v>5</v>
      </c>
      <c r="B220" s="176" t="s">
        <v>107</v>
      </c>
      <c r="C220" s="176">
        <v>5250</v>
      </c>
      <c r="D220" s="175" t="s">
        <v>152</v>
      </c>
      <c r="E220" s="172">
        <v>3962</v>
      </c>
      <c r="F220" s="177">
        <v>1107</v>
      </c>
      <c r="G220" s="177">
        <v>2140</v>
      </c>
      <c r="H220" s="178">
        <v>715</v>
      </c>
      <c r="I220" s="172">
        <v>4058</v>
      </c>
      <c r="J220" s="177">
        <v>1081</v>
      </c>
      <c r="K220" s="177">
        <v>2211</v>
      </c>
      <c r="L220" s="178">
        <v>766</v>
      </c>
      <c r="M220" s="172">
        <v>3662</v>
      </c>
      <c r="N220" s="177">
        <v>862</v>
      </c>
      <c r="O220" s="177">
        <v>2149</v>
      </c>
      <c r="P220" s="178">
        <v>651</v>
      </c>
    </row>
    <row r="221" spans="1:16" x14ac:dyDescent="0.3">
      <c r="A221" s="208">
        <v>68</v>
      </c>
      <c r="B221" s="176" t="s">
        <v>918</v>
      </c>
      <c r="C221" s="176">
        <v>68190</v>
      </c>
      <c r="D221" s="175" t="s">
        <v>933</v>
      </c>
      <c r="E221" s="172">
        <v>3829</v>
      </c>
      <c r="F221" s="177">
        <v>617</v>
      </c>
      <c r="G221" s="177">
        <v>2129</v>
      </c>
      <c r="H221" s="178">
        <v>1083</v>
      </c>
      <c r="I221" s="172">
        <v>3821</v>
      </c>
      <c r="J221" s="177">
        <v>606</v>
      </c>
      <c r="K221" s="177">
        <v>2149</v>
      </c>
      <c r="L221" s="178">
        <v>1066</v>
      </c>
      <c r="M221" s="172">
        <v>3684</v>
      </c>
      <c r="N221" s="177">
        <v>622</v>
      </c>
      <c r="O221" s="177">
        <v>2047</v>
      </c>
      <c r="P221" s="178">
        <v>1015</v>
      </c>
    </row>
    <row r="222" spans="1:16" x14ac:dyDescent="0.3">
      <c r="A222" s="208">
        <v>25</v>
      </c>
      <c r="B222" s="176" t="s">
        <v>558</v>
      </c>
      <c r="C222" s="176">
        <v>25769</v>
      </c>
      <c r="D222" s="175" t="s">
        <v>641</v>
      </c>
      <c r="E222" s="172">
        <v>4067</v>
      </c>
      <c r="F222" s="177">
        <v>417</v>
      </c>
      <c r="G222" s="177">
        <v>2878</v>
      </c>
      <c r="H222" s="178">
        <v>772</v>
      </c>
      <c r="I222" s="172">
        <v>3991</v>
      </c>
      <c r="J222" s="177">
        <v>399</v>
      </c>
      <c r="K222" s="177">
        <v>2825</v>
      </c>
      <c r="L222" s="178">
        <v>767</v>
      </c>
      <c r="M222" s="172">
        <v>3664</v>
      </c>
      <c r="N222" s="177">
        <v>280</v>
      </c>
      <c r="O222" s="177">
        <v>2644</v>
      </c>
      <c r="P222" s="178">
        <v>740</v>
      </c>
    </row>
    <row r="223" spans="1:16" x14ac:dyDescent="0.3">
      <c r="A223" s="208">
        <v>68</v>
      </c>
      <c r="B223" s="176" t="s">
        <v>918</v>
      </c>
      <c r="C223" s="176">
        <v>68432</v>
      </c>
      <c r="D223" s="175" t="s">
        <v>960</v>
      </c>
      <c r="E223" s="172">
        <v>3780</v>
      </c>
      <c r="F223" s="177">
        <v>792</v>
      </c>
      <c r="G223" s="177">
        <v>1681</v>
      </c>
      <c r="H223" s="178">
        <v>1307</v>
      </c>
      <c r="I223" s="172">
        <v>3746</v>
      </c>
      <c r="J223" s="177">
        <v>745</v>
      </c>
      <c r="K223" s="177">
        <v>1696</v>
      </c>
      <c r="L223" s="178">
        <v>1305</v>
      </c>
      <c r="M223" s="172">
        <v>3560</v>
      </c>
      <c r="N223" s="177">
        <v>674</v>
      </c>
      <c r="O223" s="177">
        <v>1648</v>
      </c>
      <c r="P223" s="178">
        <v>1238</v>
      </c>
    </row>
    <row r="224" spans="1:16" x14ac:dyDescent="0.3">
      <c r="A224" s="208">
        <v>76</v>
      </c>
      <c r="B224" s="176" t="s">
        <v>1062</v>
      </c>
      <c r="C224" s="176">
        <v>76113</v>
      </c>
      <c r="D224" s="175" t="s">
        <v>1069</v>
      </c>
      <c r="E224" s="172">
        <v>4169</v>
      </c>
      <c r="F224" s="177">
        <v>1240</v>
      </c>
      <c r="G224" s="177">
        <v>2093</v>
      </c>
      <c r="H224" s="178">
        <v>836</v>
      </c>
      <c r="I224" s="172">
        <v>4217</v>
      </c>
      <c r="J224" s="177">
        <v>1240</v>
      </c>
      <c r="K224" s="177">
        <v>2106</v>
      </c>
      <c r="L224" s="178">
        <v>871</v>
      </c>
      <c r="M224" s="172">
        <v>3595</v>
      </c>
      <c r="N224" s="177">
        <v>706</v>
      </c>
      <c r="O224" s="177">
        <v>2046</v>
      </c>
      <c r="P224" s="178">
        <v>843</v>
      </c>
    </row>
    <row r="225" spans="1:16" x14ac:dyDescent="0.3">
      <c r="A225" s="208">
        <v>73</v>
      </c>
      <c r="B225" s="176" t="s">
        <v>1016</v>
      </c>
      <c r="C225" s="176">
        <v>73349</v>
      </c>
      <c r="D225" s="175" t="s">
        <v>1038</v>
      </c>
      <c r="E225" s="172">
        <v>3918</v>
      </c>
      <c r="F225" s="177">
        <v>916</v>
      </c>
      <c r="G225" s="177">
        <v>1905</v>
      </c>
      <c r="H225" s="178">
        <v>1097</v>
      </c>
      <c r="I225" s="172">
        <v>3802</v>
      </c>
      <c r="J225" s="177">
        <v>792</v>
      </c>
      <c r="K225" s="177">
        <v>1926</v>
      </c>
      <c r="L225" s="178">
        <v>1084</v>
      </c>
      <c r="M225" s="172">
        <v>3550</v>
      </c>
      <c r="N225" s="177">
        <v>654</v>
      </c>
      <c r="O225" s="177">
        <v>1821</v>
      </c>
      <c r="P225" s="178">
        <v>1075</v>
      </c>
    </row>
    <row r="226" spans="1:16" x14ac:dyDescent="0.3">
      <c r="A226" s="208">
        <v>47</v>
      </c>
      <c r="B226" s="176" t="s">
        <v>748</v>
      </c>
      <c r="C226" s="176">
        <v>47245</v>
      </c>
      <c r="D226" s="175" t="s">
        <v>756</v>
      </c>
      <c r="E226" s="172">
        <v>3776</v>
      </c>
      <c r="F226" s="177">
        <v>1036</v>
      </c>
      <c r="G226" s="177">
        <v>1506</v>
      </c>
      <c r="H226" s="178">
        <v>1234</v>
      </c>
      <c r="I226" s="172">
        <v>3766</v>
      </c>
      <c r="J226" s="177">
        <v>1087</v>
      </c>
      <c r="K226" s="177">
        <v>1468</v>
      </c>
      <c r="L226" s="178">
        <v>1211</v>
      </c>
      <c r="M226" s="172">
        <v>3433</v>
      </c>
      <c r="N226" s="177">
        <v>1006</v>
      </c>
      <c r="O226" s="177">
        <v>1333</v>
      </c>
      <c r="P226" s="178">
        <v>1094</v>
      </c>
    </row>
    <row r="227" spans="1:16" x14ac:dyDescent="0.3">
      <c r="A227" s="208">
        <v>85</v>
      </c>
      <c r="B227" s="176" t="s">
        <v>1105</v>
      </c>
      <c r="C227" s="176">
        <v>85250</v>
      </c>
      <c r="D227" s="175" t="s">
        <v>1115</v>
      </c>
      <c r="E227" s="172">
        <v>4291</v>
      </c>
      <c r="F227" s="177">
        <v>1583</v>
      </c>
      <c r="G227" s="177">
        <v>1637</v>
      </c>
      <c r="H227" s="178">
        <v>1071</v>
      </c>
      <c r="I227" s="172">
        <v>4346</v>
      </c>
      <c r="J227" s="177">
        <v>1590</v>
      </c>
      <c r="K227" s="177">
        <v>1674</v>
      </c>
      <c r="L227" s="178">
        <v>1082</v>
      </c>
      <c r="M227" s="172">
        <v>3452</v>
      </c>
      <c r="N227" s="177">
        <v>736</v>
      </c>
      <c r="O227" s="177">
        <v>1723</v>
      </c>
      <c r="P227" s="178">
        <v>993</v>
      </c>
    </row>
    <row r="228" spans="1:16" x14ac:dyDescent="0.3">
      <c r="A228" s="208">
        <v>76</v>
      </c>
      <c r="B228" s="176" t="s">
        <v>1062</v>
      </c>
      <c r="C228" s="176">
        <v>76736</v>
      </c>
      <c r="D228" s="175" t="s">
        <v>1088</v>
      </c>
      <c r="E228" s="172">
        <v>3652</v>
      </c>
      <c r="F228" s="177">
        <v>634</v>
      </c>
      <c r="G228" s="177">
        <v>1876</v>
      </c>
      <c r="H228" s="178">
        <v>1142</v>
      </c>
      <c r="I228" s="172">
        <v>3628</v>
      </c>
      <c r="J228" s="177">
        <v>634</v>
      </c>
      <c r="K228" s="177">
        <v>1845</v>
      </c>
      <c r="L228" s="178">
        <v>1149</v>
      </c>
      <c r="M228" s="172">
        <v>3478</v>
      </c>
      <c r="N228" s="177">
        <v>610</v>
      </c>
      <c r="O228" s="177">
        <v>1755</v>
      </c>
      <c r="P228" s="178">
        <v>1113</v>
      </c>
    </row>
    <row r="229" spans="1:16" x14ac:dyDescent="0.3">
      <c r="A229" s="208">
        <v>5</v>
      </c>
      <c r="B229" s="176" t="s">
        <v>107</v>
      </c>
      <c r="C229" s="176">
        <v>5361</v>
      </c>
      <c r="D229" s="175" t="s">
        <v>167</v>
      </c>
      <c r="E229" s="172">
        <v>3189</v>
      </c>
      <c r="F229" s="177">
        <v>467</v>
      </c>
      <c r="G229" s="177">
        <v>2428</v>
      </c>
      <c r="H229" s="178">
        <v>294</v>
      </c>
      <c r="I229" s="172">
        <v>3551</v>
      </c>
      <c r="J229" s="177">
        <v>460</v>
      </c>
      <c r="K229" s="177">
        <v>2752</v>
      </c>
      <c r="L229" s="178">
        <v>339</v>
      </c>
      <c r="M229" s="172">
        <v>3501</v>
      </c>
      <c r="N229" s="177">
        <v>364</v>
      </c>
      <c r="O229" s="177">
        <v>2809</v>
      </c>
      <c r="P229" s="178">
        <v>328</v>
      </c>
    </row>
    <row r="230" spans="1:16" x14ac:dyDescent="0.3">
      <c r="A230" s="208">
        <v>17</v>
      </c>
      <c r="B230" s="176" t="s">
        <v>134</v>
      </c>
      <c r="C230" s="176">
        <v>17442</v>
      </c>
      <c r="D230" s="175" t="s">
        <v>434</v>
      </c>
      <c r="E230" s="172">
        <v>3713</v>
      </c>
      <c r="F230" s="177">
        <v>278</v>
      </c>
      <c r="G230" s="177">
        <v>3075</v>
      </c>
      <c r="H230" s="178">
        <v>360</v>
      </c>
      <c r="I230" s="172">
        <v>3647</v>
      </c>
      <c r="J230" s="177">
        <v>284</v>
      </c>
      <c r="K230" s="177">
        <v>3008</v>
      </c>
      <c r="L230" s="178">
        <v>355</v>
      </c>
      <c r="M230" s="172">
        <v>3467</v>
      </c>
      <c r="N230" s="177">
        <v>221</v>
      </c>
      <c r="O230" s="177">
        <v>2903</v>
      </c>
      <c r="P230" s="178">
        <v>343</v>
      </c>
    </row>
    <row r="231" spans="1:16" x14ac:dyDescent="0.3">
      <c r="A231" s="208">
        <v>86</v>
      </c>
      <c r="B231" s="176" t="s">
        <v>1123</v>
      </c>
      <c r="C231" s="176">
        <v>86885</v>
      </c>
      <c r="D231" s="175" t="s">
        <v>1132</v>
      </c>
      <c r="E231" s="172">
        <v>3571</v>
      </c>
      <c r="F231" s="177">
        <v>628</v>
      </c>
      <c r="G231" s="177">
        <v>1884</v>
      </c>
      <c r="H231" s="178">
        <v>1059</v>
      </c>
      <c r="I231" s="172">
        <v>3570</v>
      </c>
      <c r="J231" s="177">
        <v>623</v>
      </c>
      <c r="K231" s="177">
        <v>1849</v>
      </c>
      <c r="L231" s="178">
        <v>1098</v>
      </c>
      <c r="M231" s="172">
        <v>3338</v>
      </c>
      <c r="N231" s="177">
        <v>625</v>
      </c>
      <c r="O231" s="177">
        <v>1721</v>
      </c>
      <c r="P231" s="178">
        <v>992</v>
      </c>
    </row>
    <row r="232" spans="1:16" x14ac:dyDescent="0.3">
      <c r="A232" s="208">
        <v>44</v>
      </c>
      <c r="B232" s="176" t="s">
        <v>734</v>
      </c>
      <c r="C232" s="176">
        <v>44279</v>
      </c>
      <c r="D232" s="175" t="s">
        <v>740</v>
      </c>
      <c r="E232" s="172">
        <v>3709</v>
      </c>
      <c r="F232" s="177">
        <v>896</v>
      </c>
      <c r="G232" s="177">
        <v>1338</v>
      </c>
      <c r="H232" s="178">
        <v>1475</v>
      </c>
      <c r="I232" s="172">
        <v>3674</v>
      </c>
      <c r="J232" s="177">
        <v>938</v>
      </c>
      <c r="K232" s="177">
        <v>1298</v>
      </c>
      <c r="L232" s="178">
        <v>1438</v>
      </c>
      <c r="M232" s="172">
        <v>3326</v>
      </c>
      <c r="N232" s="177">
        <v>874</v>
      </c>
      <c r="O232" s="177">
        <v>1113</v>
      </c>
      <c r="P232" s="178">
        <v>1339</v>
      </c>
    </row>
    <row r="233" spans="1:16" x14ac:dyDescent="0.3">
      <c r="A233" s="208">
        <v>25</v>
      </c>
      <c r="B233" s="176" t="s">
        <v>558</v>
      </c>
      <c r="C233" s="176">
        <v>25322</v>
      </c>
      <c r="D233" s="175" t="s">
        <v>596</v>
      </c>
      <c r="E233" s="172">
        <v>3597</v>
      </c>
      <c r="F233" s="177">
        <v>450</v>
      </c>
      <c r="G233" s="177">
        <v>2286</v>
      </c>
      <c r="H233" s="178">
        <v>861</v>
      </c>
      <c r="I233" s="172">
        <v>3600</v>
      </c>
      <c r="J233" s="177">
        <v>431</v>
      </c>
      <c r="K233" s="177">
        <v>2303</v>
      </c>
      <c r="L233" s="178">
        <v>866</v>
      </c>
      <c r="M233" s="172">
        <v>3393</v>
      </c>
      <c r="N233" s="177">
        <v>299</v>
      </c>
      <c r="O233" s="177">
        <v>2249</v>
      </c>
      <c r="P233" s="178">
        <v>845</v>
      </c>
    </row>
    <row r="234" spans="1:16" x14ac:dyDescent="0.3">
      <c r="A234" s="208">
        <v>20</v>
      </c>
      <c r="B234" s="176" t="s">
        <v>504</v>
      </c>
      <c r="C234" s="176">
        <v>20770</v>
      </c>
      <c r="D234" s="175" t="s">
        <v>528</v>
      </c>
      <c r="E234" s="172">
        <v>3560</v>
      </c>
      <c r="F234" s="177">
        <v>464</v>
      </c>
      <c r="G234" s="177">
        <v>2327</v>
      </c>
      <c r="H234" s="178">
        <v>769</v>
      </c>
      <c r="I234" s="172">
        <v>3494</v>
      </c>
      <c r="J234" s="177">
        <v>476</v>
      </c>
      <c r="K234" s="177">
        <v>2282</v>
      </c>
      <c r="L234" s="178">
        <v>736</v>
      </c>
      <c r="M234" s="172">
        <v>3347</v>
      </c>
      <c r="N234" s="177">
        <v>472</v>
      </c>
      <c r="O234" s="177">
        <v>2201</v>
      </c>
      <c r="P234" s="178">
        <v>674</v>
      </c>
    </row>
    <row r="235" spans="1:16" x14ac:dyDescent="0.3">
      <c r="A235" s="208">
        <v>25</v>
      </c>
      <c r="B235" s="176" t="s">
        <v>558</v>
      </c>
      <c r="C235" s="176">
        <v>25035</v>
      </c>
      <c r="D235" s="175" t="s">
        <v>561</v>
      </c>
      <c r="E235" s="172">
        <v>3636</v>
      </c>
      <c r="F235" s="177">
        <v>649</v>
      </c>
      <c r="G235" s="177">
        <v>2274</v>
      </c>
      <c r="H235" s="178">
        <v>713</v>
      </c>
      <c r="I235" s="172">
        <v>3657</v>
      </c>
      <c r="J235" s="177">
        <v>636</v>
      </c>
      <c r="K235" s="177">
        <v>2310</v>
      </c>
      <c r="L235" s="178">
        <v>711</v>
      </c>
      <c r="M235" s="172">
        <v>3383</v>
      </c>
      <c r="N235" s="177">
        <v>401</v>
      </c>
      <c r="O235" s="177">
        <v>2287</v>
      </c>
      <c r="P235" s="178">
        <v>695</v>
      </c>
    </row>
    <row r="236" spans="1:16" x14ac:dyDescent="0.3">
      <c r="A236" s="208">
        <v>5</v>
      </c>
      <c r="B236" s="176" t="s">
        <v>107</v>
      </c>
      <c r="C236" s="176">
        <v>5490</v>
      </c>
      <c r="D236" s="175" t="s">
        <v>181</v>
      </c>
      <c r="E236" s="172">
        <v>3723</v>
      </c>
      <c r="F236" s="177">
        <v>1228</v>
      </c>
      <c r="G236" s="177">
        <v>1794</v>
      </c>
      <c r="H236" s="178">
        <v>701</v>
      </c>
      <c r="I236" s="172">
        <v>3693</v>
      </c>
      <c r="J236" s="177">
        <v>1223</v>
      </c>
      <c r="K236" s="177">
        <v>1785</v>
      </c>
      <c r="L236" s="178">
        <v>685</v>
      </c>
      <c r="M236" s="172">
        <v>3251</v>
      </c>
      <c r="N236" s="177">
        <v>994</v>
      </c>
      <c r="O236" s="177">
        <v>1703</v>
      </c>
      <c r="P236" s="178">
        <v>554</v>
      </c>
    </row>
    <row r="237" spans="1:16" x14ac:dyDescent="0.3">
      <c r="A237" s="208">
        <v>5</v>
      </c>
      <c r="B237" s="176" t="s">
        <v>107</v>
      </c>
      <c r="C237" s="176">
        <v>5541</v>
      </c>
      <c r="D237" s="175" t="s">
        <v>184</v>
      </c>
      <c r="E237" s="172">
        <v>3443</v>
      </c>
      <c r="F237" s="177">
        <v>402</v>
      </c>
      <c r="G237" s="177">
        <v>1934</v>
      </c>
      <c r="H237" s="178">
        <v>1107</v>
      </c>
      <c r="I237" s="172">
        <v>3419</v>
      </c>
      <c r="J237" s="177">
        <v>403</v>
      </c>
      <c r="K237" s="177">
        <v>1908</v>
      </c>
      <c r="L237" s="178">
        <v>1108</v>
      </c>
      <c r="M237" s="172">
        <v>3338</v>
      </c>
      <c r="N237" s="177">
        <v>388</v>
      </c>
      <c r="O237" s="177">
        <v>1872</v>
      </c>
      <c r="P237" s="178">
        <v>1078</v>
      </c>
    </row>
    <row r="238" spans="1:16" x14ac:dyDescent="0.3">
      <c r="A238" s="208">
        <v>47</v>
      </c>
      <c r="B238" s="176" t="s">
        <v>748</v>
      </c>
      <c r="C238" s="176">
        <v>47555</v>
      </c>
      <c r="D238" s="175" t="s">
        <v>765</v>
      </c>
      <c r="E238" s="172">
        <v>3468</v>
      </c>
      <c r="F238" s="177">
        <v>915</v>
      </c>
      <c r="G238" s="177">
        <v>1499</v>
      </c>
      <c r="H238" s="178">
        <v>1054</v>
      </c>
      <c r="I238" s="172">
        <v>3416</v>
      </c>
      <c r="J238" s="177">
        <v>954</v>
      </c>
      <c r="K238" s="177">
        <v>1420</v>
      </c>
      <c r="L238" s="178">
        <v>1042</v>
      </c>
      <c r="M238" s="172">
        <v>3117</v>
      </c>
      <c r="N238" s="177">
        <v>921</v>
      </c>
      <c r="O238" s="177">
        <v>1400</v>
      </c>
      <c r="P238" s="178">
        <v>796</v>
      </c>
    </row>
    <row r="239" spans="1:16" x14ac:dyDescent="0.3">
      <c r="A239" s="208">
        <v>5</v>
      </c>
      <c r="B239" s="176" t="s">
        <v>107</v>
      </c>
      <c r="C239" s="176">
        <v>5847</v>
      </c>
      <c r="D239" s="175" t="s">
        <v>222</v>
      </c>
      <c r="E239" s="172">
        <v>3613</v>
      </c>
      <c r="F239" s="177">
        <v>874</v>
      </c>
      <c r="G239" s="177">
        <v>2036</v>
      </c>
      <c r="H239" s="178">
        <v>703</v>
      </c>
      <c r="I239" s="172">
        <v>3576</v>
      </c>
      <c r="J239" s="177">
        <v>805</v>
      </c>
      <c r="K239" s="177">
        <v>2071</v>
      </c>
      <c r="L239" s="178">
        <v>700</v>
      </c>
      <c r="M239" s="172">
        <v>3320</v>
      </c>
      <c r="N239" s="177">
        <v>669</v>
      </c>
      <c r="O239" s="177">
        <v>1985</v>
      </c>
      <c r="P239" s="178">
        <v>666</v>
      </c>
    </row>
    <row r="240" spans="1:16" x14ac:dyDescent="0.3">
      <c r="A240" s="208">
        <v>76</v>
      </c>
      <c r="B240" s="176" t="s">
        <v>1062</v>
      </c>
      <c r="C240" s="176">
        <v>76563</v>
      </c>
      <c r="D240" s="175" t="s">
        <v>1085</v>
      </c>
      <c r="E240" s="172">
        <v>3469</v>
      </c>
      <c r="F240" s="177">
        <v>669</v>
      </c>
      <c r="G240" s="177">
        <v>1692</v>
      </c>
      <c r="H240" s="178">
        <v>1108</v>
      </c>
      <c r="I240" s="172">
        <v>3471</v>
      </c>
      <c r="J240" s="177">
        <v>673</v>
      </c>
      <c r="K240" s="177">
        <v>1651</v>
      </c>
      <c r="L240" s="178">
        <v>1147</v>
      </c>
      <c r="M240" s="172">
        <v>3274</v>
      </c>
      <c r="N240" s="177">
        <v>649</v>
      </c>
      <c r="O240" s="177">
        <v>1550</v>
      </c>
      <c r="P240" s="178">
        <v>1075</v>
      </c>
    </row>
    <row r="241" spans="1:16" x14ac:dyDescent="0.3">
      <c r="A241" s="208">
        <v>25</v>
      </c>
      <c r="B241" s="176" t="s">
        <v>558</v>
      </c>
      <c r="C241" s="176">
        <v>25772</v>
      </c>
      <c r="D241" s="175" t="s">
        <v>642</v>
      </c>
      <c r="E241" s="172">
        <v>3550</v>
      </c>
      <c r="F241" s="177">
        <v>284</v>
      </c>
      <c r="G241" s="177">
        <v>2694</v>
      </c>
      <c r="H241" s="178">
        <v>572</v>
      </c>
      <c r="I241" s="172">
        <v>3367</v>
      </c>
      <c r="J241" s="177">
        <v>279</v>
      </c>
      <c r="K241" s="177">
        <v>2524</v>
      </c>
      <c r="L241" s="178">
        <v>564</v>
      </c>
      <c r="M241" s="172">
        <v>3320</v>
      </c>
      <c r="N241" s="177">
        <v>229</v>
      </c>
      <c r="O241" s="177">
        <v>2548</v>
      </c>
      <c r="P241" s="178">
        <v>543</v>
      </c>
    </row>
    <row r="242" spans="1:16" x14ac:dyDescent="0.3">
      <c r="A242" s="208">
        <v>99</v>
      </c>
      <c r="B242" s="176" t="s">
        <v>1153</v>
      </c>
      <c r="C242" s="176">
        <v>99524</v>
      </c>
      <c r="D242" s="175" t="s">
        <v>1155</v>
      </c>
      <c r="E242" s="172">
        <v>3414</v>
      </c>
      <c r="F242" s="177">
        <v>271</v>
      </c>
      <c r="G242" s="177">
        <v>2762</v>
      </c>
      <c r="H242" s="178">
        <v>381</v>
      </c>
      <c r="I242" s="172">
        <v>3433</v>
      </c>
      <c r="J242" s="177">
        <v>267</v>
      </c>
      <c r="K242" s="177">
        <v>2765</v>
      </c>
      <c r="L242" s="178">
        <v>401</v>
      </c>
      <c r="M242" s="172">
        <v>3267</v>
      </c>
      <c r="N242" s="177">
        <v>269</v>
      </c>
      <c r="O242" s="177">
        <v>2621</v>
      </c>
      <c r="P242" s="178">
        <v>377</v>
      </c>
    </row>
    <row r="243" spans="1:16" x14ac:dyDescent="0.3">
      <c r="A243" s="208">
        <v>95</v>
      </c>
      <c r="B243" s="176" t="s">
        <v>1146</v>
      </c>
      <c r="C243" s="176">
        <v>95015</v>
      </c>
      <c r="D243" s="175" t="s">
        <v>265</v>
      </c>
      <c r="E243" s="172">
        <v>3313</v>
      </c>
      <c r="F243" s="177">
        <v>218</v>
      </c>
      <c r="G243" s="177">
        <v>2848</v>
      </c>
      <c r="H243" s="178">
        <v>247</v>
      </c>
      <c r="I243" s="172">
        <v>3259</v>
      </c>
      <c r="J243" s="177">
        <v>214</v>
      </c>
      <c r="K243" s="177">
        <v>2799</v>
      </c>
      <c r="L243" s="178">
        <v>246</v>
      </c>
      <c r="M243" s="172">
        <v>3264</v>
      </c>
      <c r="N243" s="177">
        <v>254</v>
      </c>
      <c r="O243" s="177">
        <v>2779</v>
      </c>
      <c r="P243" s="178">
        <v>231</v>
      </c>
    </row>
    <row r="244" spans="1:16" x14ac:dyDescent="0.3">
      <c r="A244" s="208">
        <v>25</v>
      </c>
      <c r="B244" s="176" t="s">
        <v>558</v>
      </c>
      <c r="C244" s="176">
        <v>25513</v>
      </c>
      <c r="D244" s="175" t="s">
        <v>618</v>
      </c>
      <c r="E244" s="172">
        <v>3670</v>
      </c>
      <c r="F244" s="177">
        <v>969</v>
      </c>
      <c r="G244" s="177">
        <v>1428</v>
      </c>
      <c r="H244" s="178">
        <v>1273</v>
      </c>
      <c r="I244" s="172">
        <v>3715</v>
      </c>
      <c r="J244" s="177">
        <v>962</v>
      </c>
      <c r="K244" s="177">
        <v>1414</v>
      </c>
      <c r="L244" s="178">
        <v>1339</v>
      </c>
      <c r="M244" s="172">
        <v>3207</v>
      </c>
      <c r="N244" s="177">
        <v>557</v>
      </c>
      <c r="O244" s="177">
        <v>1366</v>
      </c>
      <c r="P244" s="178">
        <v>1284</v>
      </c>
    </row>
    <row r="245" spans="1:16" x14ac:dyDescent="0.3">
      <c r="A245" s="208">
        <v>25</v>
      </c>
      <c r="B245" s="176" t="s">
        <v>558</v>
      </c>
      <c r="C245" s="176">
        <v>25785</v>
      </c>
      <c r="D245" s="175" t="s">
        <v>646</v>
      </c>
      <c r="E245" s="172">
        <v>3725</v>
      </c>
      <c r="F245" s="177">
        <v>492</v>
      </c>
      <c r="G245" s="177">
        <v>1793</v>
      </c>
      <c r="H245" s="178">
        <v>1440</v>
      </c>
      <c r="I245" s="172">
        <v>3658</v>
      </c>
      <c r="J245" s="177">
        <v>476</v>
      </c>
      <c r="K245" s="177">
        <v>1759</v>
      </c>
      <c r="L245" s="178">
        <v>1423</v>
      </c>
      <c r="M245" s="172">
        <v>3200</v>
      </c>
      <c r="N245" s="177">
        <v>246</v>
      </c>
      <c r="O245" s="177">
        <v>1580</v>
      </c>
      <c r="P245" s="178">
        <v>1374</v>
      </c>
    </row>
    <row r="246" spans="1:16" x14ac:dyDescent="0.3">
      <c r="A246" s="208">
        <v>17</v>
      </c>
      <c r="B246" s="176" t="s">
        <v>134</v>
      </c>
      <c r="C246" s="176">
        <v>17042</v>
      </c>
      <c r="D246" s="175" t="s">
        <v>426</v>
      </c>
      <c r="E246" s="172">
        <v>3573</v>
      </c>
      <c r="F246" s="177">
        <v>923</v>
      </c>
      <c r="G246" s="177">
        <v>1456</v>
      </c>
      <c r="H246" s="178">
        <v>1194</v>
      </c>
      <c r="I246" s="172">
        <v>3469</v>
      </c>
      <c r="J246" s="177">
        <v>945</v>
      </c>
      <c r="K246" s="177">
        <v>1415</v>
      </c>
      <c r="L246" s="178">
        <v>1109</v>
      </c>
      <c r="M246" s="172">
        <v>3173</v>
      </c>
      <c r="N246" s="177">
        <v>744</v>
      </c>
      <c r="O246" s="177">
        <v>1382</v>
      </c>
      <c r="P246" s="178">
        <v>1047</v>
      </c>
    </row>
    <row r="247" spans="1:16" x14ac:dyDescent="0.3">
      <c r="A247" s="208">
        <v>13</v>
      </c>
      <c r="B247" s="176" t="s">
        <v>257</v>
      </c>
      <c r="C247" s="176">
        <v>13052</v>
      </c>
      <c r="D247" s="175" t="s">
        <v>262</v>
      </c>
      <c r="E247" s="172">
        <v>3670</v>
      </c>
      <c r="F247" s="177">
        <v>1086</v>
      </c>
      <c r="G247" s="177">
        <v>1815</v>
      </c>
      <c r="H247" s="178">
        <v>769</v>
      </c>
      <c r="I247" s="172">
        <v>3458</v>
      </c>
      <c r="J247" s="177">
        <v>988</v>
      </c>
      <c r="K247" s="177">
        <v>1705</v>
      </c>
      <c r="L247" s="178">
        <v>765</v>
      </c>
      <c r="M247" s="172">
        <v>3158</v>
      </c>
      <c r="N247" s="177">
        <v>942</v>
      </c>
      <c r="O247" s="177">
        <v>1526</v>
      </c>
      <c r="P247" s="178">
        <v>690</v>
      </c>
    </row>
    <row r="248" spans="1:16" x14ac:dyDescent="0.3">
      <c r="A248" s="208">
        <v>41</v>
      </c>
      <c r="B248" s="176" t="s">
        <v>699</v>
      </c>
      <c r="C248" s="176">
        <v>41615</v>
      </c>
      <c r="D248" s="175" t="s">
        <v>723</v>
      </c>
      <c r="E248" s="172">
        <v>3319</v>
      </c>
      <c r="F248" s="177">
        <v>563</v>
      </c>
      <c r="G248" s="177">
        <v>2150</v>
      </c>
      <c r="H248" s="178">
        <v>606</v>
      </c>
      <c r="I248" s="172">
        <v>3255</v>
      </c>
      <c r="J248" s="177">
        <v>547</v>
      </c>
      <c r="K248" s="177">
        <v>2095</v>
      </c>
      <c r="L248" s="178">
        <v>613</v>
      </c>
      <c r="M248" s="172">
        <v>3133</v>
      </c>
      <c r="N248" s="177">
        <v>552</v>
      </c>
      <c r="O248" s="177">
        <v>2021</v>
      </c>
      <c r="P248" s="178">
        <v>560</v>
      </c>
    </row>
    <row r="249" spans="1:16" x14ac:dyDescent="0.3">
      <c r="A249" s="208">
        <v>68</v>
      </c>
      <c r="B249" s="176" t="s">
        <v>918</v>
      </c>
      <c r="C249" s="176">
        <v>68861</v>
      </c>
      <c r="D249" s="175" t="s">
        <v>990</v>
      </c>
      <c r="E249" s="172">
        <v>3212</v>
      </c>
      <c r="F249" s="177">
        <v>622</v>
      </c>
      <c r="G249" s="177">
        <v>1546</v>
      </c>
      <c r="H249" s="178">
        <v>1044</v>
      </c>
      <c r="I249" s="172">
        <v>3215</v>
      </c>
      <c r="J249" s="177">
        <v>545</v>
      </c>
      <c r="K249" s="177">
        <v>1616</v>
      </c>
      <c r="L249" s="178">
        <v>1054</v>
      </c>
      <c r="M249" s="172">
        <v>3126</v>
      </c>
      <c r="N249" s="177">
        <v>554</v>
      </c>
      <c r="O249" s="177">
        <v>1561</v>
      </c>
      <c r="P249" s="178">
        <v>1011</v>
      </c>
    </row>
    <row r="250" spans="1:16" x14ac:dyDescent="0.3">
      <c r="A250" s="208">
        <v>81</v>
      </c>
      <c r="B250" s="176" t="s">
        <v>1098</v>
      </c>
      <c r="C250" s="176">
        <v>81065</v>
      </c>
      <c r="D250" s="175" t="s">
        <v>1099</v>
      </c>
      <c r="E250" s="172">
        <v>3423</v>
      </c>
      <c r="F250" s="177">
        <v>893</v>
      </c>
      <c r="G250" s="177">
        <v>1297</v>
      </c>
      <c r="H250" s="178">
        <v>1233</v>
      </c>
      <c r="I250" s="172">
        <v>3341</v>
      </c>
      <c r="J250" s="177">
        <v>883</v>
      </c>
      <c r="K250" s="177">
        <v>1236</v>
      </c>
      <c r="L250" s="178">
        <v>1222</v>
      </c>
      <c r="M250" s="172">
        <v>2965</v>
      </c>
      <c r="N250" s="177">
        <v>859</v>
      </c>
      <c r="O250" s="177">
        <v>1072</v>
      </c>
      <c r="P250" s="178">
        <v>1034</v>
      </c>
    </row>
    <row r="251" spans="1:16" x14ac:dyDescent="0.3">
      <c r="A251" s="208">
        <v>41</v>
      </c>
      <c r="B251" s="176" t="s">
        <v>699</v>
      </c>
      <c r="C251" s="176">
        <v>41524</v>
      </c>
      <c r="D251" s="175" t="s">
        <v>720</v>
      </c>
      <c r="E251" s="172">
        <v>3099</v>
      </c>
      <c r="F251" s="177">
        <v>479</v>
      </c>
      <c r="G251" s="177">
        <v>1994</v>
      </c>
      <c r="H251" s="178">
        <v>626</v>
      </c>
      <c r="I251" s="172">
        <v>3091</v>
      </c>
      <c r="J251" s="177">
        <v>488</v>
      </c>
      <c r="K251" s="177">
        <v>1954</v>
      </c>
      <c r="L251" s="178">
        <v>649</v>
      </c>
      <c r="M251" s="172">
        <v>2982</v>
      </c>
      <c r="N251" s="177">
        <v>479</v>
      </c>
      <c r="O251" s="177">
        <v>1921</v>
      </c>
      <c r="P251" s="178">
        <v>582</v>
      </c>
    </row>
    <row r="252" spans="1:16" x14ac:dyDescent="0.3">
      <c r="A252" s="208">
        <v>70</v>
      </c>
      <c r="B252" s="176" t="s">
        <v>498</v>
      </c>
      <c r="C252" s="176">
        <v>70708</v>
      </c>
      <c r="D252" s="175" t="s">
        <v>1010</v>
      </c>
      <c r="E252" s="172">
        <v>3255</v>
      </c>
      <c r="F252" s="177">
        <v>973</v>
      </c>
      <c r="G252" s="177">
        <v>1548</v>
      </c>
      <c r="H252" s="178">
        <v>734</v>
      </c>
      <c r="I252" s="172">
        <v>3390</v>
      </c>
      <c r="J252" s="177">
        <v>990</v>
      </c>
      <c r="K252" s="177">
        <v>1709</v>
      </c>
      <c r="L252" s="178">
        <v>691</v>
      </c>
      <c r="M252" s="172">
        <v>2951</v>
      </c>
      <c r="N252" s="177">
        <v>972</v>
      </c>
      <c r="O252" s="177">
        <v>1385</v>
      </c>
      <c r="P252" s="178">
        <v>594</v>
      </c>
    </row>
    <row r="253" spans="1:16" x14ac:dyDescent="0.3">
      <c r="A253" s="208">
        <v>86</v>
      </c>
      <c r="B253" s="176" t="s">
        <v>1123</v>
      </c>
      <c r="C253" s="176">
        <v>86865</v>
      </c>
      <c r="D253" s="175" t="s">
        <v>1131</v>
      </c>
      <c r="E253" s="172">
        <v>3017</v>
      </c>
      <c r="F253" s="177">
        <v>646</v>
      </c>
      <c r="G253" s="177">
        <v>1039</v>
      </c>
      <c r="H253" s="178">
        <v>1332</v>
      </c>
      <c r="I253" s="172">
        <v>3091</v>
      </c>
      <c r="J253" s="177">
        <v>694</v>
      </c>
      <c r="K253" s="177">
        <v>1064</v>
      </c>
      <c r="L253" s="178">
        <v>1333</v>
      </c>
      <c r="M253" s="172">
        <v>2939</v>
      </c>
      <c r="N253" s="177">
        <v>672</v>
      </c>
      <c r="O253" s="177">
        <v>1039</v>
      </c>
      <c r="P253" s="178">
        <v>1228</v>
      </c>
    </row>
    <row r="254" spans="1:16" x14ac:dyDescent="0.3">
      <c r="A254" s="208">
        <v>63</v>
      </c>
      <c r="B254" s="176" t="s">
        <v>895</v>
      </c>
      <c r="C254" s="176">
        <v>63190</v>
      </c>
      <c r="D254" s="175" t="s">
        <v>897</v>
      </c>
      <c r="E254" s="172">
        <v>3000</v>
      </c>
      <c r="F254" s="177">
        <v>451</v>
      </c>
      <c r="G254" s="177">
        <v>1488</v>
      </c>
      <c r="H254" s="178">
        <v>1061</v>
      </c>
      <c r="I254" s="172">
        <v>3045</v>
      </c>
      <c r="J254" s="177">
        <v>462</v>
      </c>
      <c r="K254" s="177">
        <v>1477</v>
      </c>
      <c r="L254" s="178">
        <v>1106</v>
      </c>
      <c r="M254" s="172">
        <v>3009</v>
      </c>
      <c r="N254" s="177">
        <v>443</v>
      </c>
      <c r="O254" s="177">
        <v>1489</v>
      </c>
      <c r="P254" s="178">
        <v>1077</v>
      </c>
    </row>
    <row r="255" spans="1:16" x14ac:dyDescent="0.3">
      <c r="A255" s="208">
        <v>20</v>
      </c>
      <c r="B255" s="176" t="s">
        <v>504</v>
      </c>
      <c r="C255" s="176">
        <v>20400</v>
      </c>
      <c r="D255" s="175" t="s">
        <v>519</v>
      </c>
      <c r="E255" s="172">
        <v>3247</v>
      </c>
      <c r="F255" s="177">
        <v>848</v>
      </c>
      <c r="G255" s="177">
        <v>1605</v>
      </c>
      <c r="H255" s="178">
        <v>794</v>
      </c>
      <c r="I255" s="172">
        <v>3137</v>
      </c>
      <c r="J255" s="177">
        <v>834</v>
      </c>
      <c r="K255" s="177">
        <v>1485</v>
      </c>
      <c r="L255" s="178">
        <v>818</v>
      </c>
      <c r="M255" s="172">
        <v>2903</v>
      </c>
      <c r="N255" s="177">
        <v>745</v>
      </c>
      <c r="O255" s="177">
        <v>1469</v>
      </c>
      <c r="P255" s="178">
        <v>689</v>
      </c>
    </row>
    <row r="256" spans="1:16" x14ac:dyDescent="0.3">
      <c r="A256" s="208">
        <v>25</v>
      </c>
      <c r="B256" s="176" t="s">
        <v>558</v>
      </c>
      <c r="C256" s="176">
        <v>25317</v>
      </c>
      <c r="D256" s="175" t="s">
        <v>594</v>
      </c>
      <c r="E256" s="172">
        <v>3218</v>
      </c>
      <c r="F256" s="177">
        <v>196</v>
      </c>
      <c r="G256" s="177">
        <v>2518</v>
      </c>
      <c r="H256" s="178">
        <v>504</v>
      </c>
      <c r="I256" s="172">
        <v>3142</v>
      </c>
      <c r="J256" s="177">
        <v>196</v>
      </c>
      <c r="K256" s="177">
        <v>2443</v>
      </c>
      <c r="L256" s="178">
        <v>503</v>
      </c>
      <c r="M256" s="172">
        <v>2909</v>
      </c>
      <c r="N256" s="177">
        <v>188</v>
      </c>
      <c r="O256" s="177">
        <v>2256</v>
      </c>
      <c r="P256" s="178">
        <v>465</v>
      </c>
    </row>
    <row r="257" spans="1:16" x14ac:dyDescent="0.3">
      <c r="A257" s="208">
        <v>70</v>
      </c>
      <c r="B257" s="176" t="s">
        <v>498</v>
      </c>
      <c r="C257" s="176">
        <v>70820</v>
      </c>
      <c r="D257" s="175" t="s">
        <v>1014</v>
      </c>
      <c r="E257" s="172">
        <v>3061</v>
      </c>
      <c r="F257" s="177">
        <v>720</v>
      </c>
      <c r="G257" s="177">
        <v>1726</v>
      </c>
      <c r="H257" s="178">
        <v>615</v>
      </c>
      <c r="I257" s="172">
        <v>2995</v>
      </c>
      <c r="J257" s="177">
        <v>672</v>
      </c>
      <c r="K257" s="177">
        <v>1708</v>
      </c>
      <c r="L257" s="178">
        <v>615</v>
      </c>
      <c r="M257" s="172">
        <v>2899</v>
      </c>
      <c r="N257" s="177">
        <v>621</v>
      </c>
      <c r="O257" s="177">
        <v>1707</v>
      </c>
      <c r="P257" s="178">
        <v>571</v>
      </c>
    </row>
    <row r="258" spans="1:16" x14ac:dyDescent="0.3">
      <c r="A258" s="208">
        <v>73</v>
      </c>
      <c r="B258" s="176" t="s">
        <v>1016</v>
      </c>
      <c r="C258" s="176">
        <v>73124</v>
      </c>
      <c r="D258" s="175" t="s">
        <v>1024</v>
      </c>
      <c r="E258" s="172">
        <v>3225</v>
      </c>
      <c r="F258" s="177">
        <v>584</v>
      </c>
      <c r="G258" s="177">
        <v>2133</v>
      </c>
      <c r="H258" s="178">
        <v>508</v>
      </c>
      <c r="I258" s="172">
        <v>2924</v>
      </c>
      <c r="J258" s="177">
        <v>470</v>
      </c>
      <c r="K258" s="177">
        <v>1948</v>
      </c>
      <c r="L258" s="178">
        <v>506</v>
      </c>
      <c r="M258" s="172">
        <v>2899</v>
      </c>
      <c r="N258" s="177">
        <v>331</v>
      </c>
      <c r="O258" s="177">
        <v>2071</v>
      </c>
      <c r="P258" s="178">
        <v>497</v>
      </c>
    </row>
    <row r="259" spans="1:16" x14ac:dyDescent="0.3">
      <c r="A259" s="208">
        <v>76</v>
      </c>
      <c r="B259" s="176" t="s">
        <v>1062</v>
      </c>
      <c r="C259" s="176">
        <v>76233</v>
      </c>
      <c r="D259" s="175" t="s">
        <v>1073</v>
      </c>
      <c r="E259" s="172">
        <v>3139</v>
      </c>
      <c r="F259" s="177">
        <v>1385</v>
      </c>
      <c r="G259" s="177">
        <v>1003</v>
      </c>
      <c r="H259" s="178">
        <v>751</v>
      </c>
      <c r="I259" s="172">
        <v>3173</v>
      </c>
      <c r="J259" s="177">
        <v>1387</v>
      </c>
      <c r="K259" s="177">
        <v>1017</v>
      </c>
      <c r="L259" s="178">
        <v>769</v>
      </c>
      <c r="M259" s="172">
        <v>2891</v>
      </c>
      <c r="N259" s="177">
        <v>1132</v>
      </c>
      <c r="O259" s="177">
        <v>1007</v>
      </c>
      <c r="P259" s="178">
        <v>752</v>
      </c>
    </row>
    <row r="260" spans="1:16" x14ac:dyDescent="0.3">
      <c r="A260" s="208">
        <v>85</v>
      </c>
      <c r="B260" s="176" t="s">
        <v>1105</v>
      </c>
      <c r="C260" s="176">
        <v>85230</v>
      </c>
      <c r="D260" s="175" t="s">
        <v>1114</v>
      </c>
      <c r="E260" s="172">
        <v>3043</v>
      </c>
      <c r="F260" s="177">
        <v>395</v>
      </c>
      <c r="G260" s="177">
        <v>2252</v>
      </c>
      <c r="H260" s="178">
        <v>396</v>
      </c>
      <c r="I260" s="172">
        <v>3023</v>
      </c>
      <c r="J260" s="177">
        <v>393</v>
      </c>
      <c r="K260" s="177">
        <v>2241</v>
      </c>
      <c r="L260" s="178">
        <v>389</v>
      </c>
      <c r="M260" s="172">
        <v>2873</v>
      </c>
      <c r="N260" s="177">
        <v>279</v>
      </c>
      <c r="O260" s="177">
        <v>2237</v>
      </c>
      <c r="P260" s="178">
        <v>357</v>
      </c>
    </row>
    <row r="261" spans="1:16" x14ac:dyDescent="0.3">
      <c r="A261" s="208">
        <v>17</v>
      </c>
      <c r="B261" s="176" t="s">
        <v>134</v>
      </c>
      <c r="C261" s="176">
        <v>17013</v>
      </c>
      <c r="D261" s="175" t="s">
        <v>425</v>
      </c>
      <c r="E261" s="172">
        <v>2966</v>
      </c>
      <c r="F261" s="177">
        <v>598</v>
      </c>
      <c r="G261" s="177">
        <v>1445</v>
      </c>
      <c r="H261" s="178">
        <v>923</v>
      </c>
      <c r="I261" s="172">
        <v>2899</v>
      </c>
      <c r="J261" s="177">
        <v>594</v>
      </c>
      <c r="K261" s="177">
        <v>1389</v>
      </c>
      <c r="L261" s="178">
        <v>916</v>
      </c>
      <c r="M261" s="172">
        <v>2917</v>
      </c>
      <c r="N261" s="177">
        <v>448</v>
      </c>
      <c r="O261" s="177">
        <v>1516</v>
      </c>
      <c r="P261" s="178">
        <v>953</v>
      </c>
    </row>
    <row r="262" spans="1:16" x14ac:dyDescent="0.3">
      <c r="A262" s="208">
        <v>5</v>
      </c>
      <c r="B262" s="176" t="s">
        <v>107</v>
      </c>
      <c r="C262" s="176">
        <v>5604</v>
      </c>
      <c r="D262" s="175" t="s">
        <v>190</v>
      </c>
      <c r="E262" s="172">
        <v>3115</v>
      </c>
      <c r="F262" s="177">
        <v>576</v>
      </c>
      <c r="G262" s="177">
        <v>2090</v>
      </c>
      <c r="H262" s="178">
        <v>449</v>
      </c>
      <c r="I262" s="172">
        <v>3216</v>
      </c>
      <c r="J262" s="177">
        <v>592</v>
      </c>
      <c r="K262" s="177">
        <v>2169</v>
      </c>
      <c r="L262" s="178">
        <v>455</v>
      </c>
      <c r="M262" s="172">
        <v>2833</v>
      </c>
      <c r="N262" s="177">
        <v>435</v>
      </c>
      <c r="O262" s="177">
        <v>1983</v>
      </c>
      <c r="P262" s="178">
        <v>415</v>
      </c>
    </row>
    <row r="263" spans="1:16" x14ac:dyDescent="0.3">
      <c r="A263" s="208">
        <v>20</v>
      </c>
      <c r="B263" s="176" t="s">
        <v>504</v>
      </c>
      <c r="C263" s="176">
        <v>20238</v>
      </c>
      <c r="D263" s="175" t="s">
        <v>514</v>
      </c>
      <c r="E263" s="172">
        <v>2948</v>
      </c>
      <c r="F263" s="177">
        <v>555</v>
      </c>
      <c r="G263" s="177">
        <v>1917</v>
      </c>
      <c r="H263" s="178">
        <v>476</v>
      </c>
      <c r="I263" s="172">
        <v>2960</v>
      </c>
      <c r="J263" s="177">
        <v>566</v>
      </c>
      <c r="K263" s="177">
        <v>1913</v>
      </c>
      <c r="L263" s="178">
        <v>481</v>
      </c>
      <c r="M263" s="172">
        <v>2811</v>
      </c>
      <c r="N263" s="177">
        <v>544</v>
      </c>
      <c r="O263" s="177">
        <v>1826</v>
      </c>
      <c r="P263" s="178">
        <v>441</v>
      </c>
    </row>
    <row r="264" spans="1:16" x14ac:dyDescent="0.3">
      <c r="A264" s="208">
        <v>50</v>
      </c>
      <c r="B264" s="176" t="s">
        <v>777</v>
      </c>
      <c r="C264" s="176">
        <v>50110</v>
      </c>
      <c r="D264" s="175" t="s">
        <v>780</v>
      </c>
      <c r="E264" s="172">
        <v>2924</v>
      </c>
      <c r="F264" s="177">
        <v>168</v>
      </c>
      <c r="G264" s="177">
        <v>2555</v>
      </c>
      <c r="H264" s="178">
        <v>201</v>
      </c>
      <c r="I264" s="172">
        <v>2845</v>
      </c>
      <c r="J264" s="177">
        <v>160</v>
      </c>
      <c r="K264" s="177">
        <v>2492</v>
      </c>
      <c r="L264" s="178">
        <v>193</v>
      </c>
      <c r="M264" s="172">
        <v>2776</v>
      </c>
      <c r="N264" s="177">
        <v>162</v>
      </c>
      <c r="O264" s="177">
        <v>2431</v>
      </c>
      <c r="P264" s="178">
        <v>183</v>
      </c>
    </row>
    <row r="265" spans="1:16" x14ac:dyDescent="0.3">
      <c r="A265" s="208">
        <v>25</v>
      </c>
      <c r="B265" s="176" t="s">
        <v>558</v>
      </c>
      <c r="C265" s="176">
        <v>25736</v>
      </c>
      <c r="D265" s="175" t="s">
        <v>635</v>
      </c>
      <c r="E265" s="172">
        <v>2745</v>
      </c>
      <c r="F265" s="177">
        <v>312</v>
      </c>
      <c r="G265" s="177">
        <v>1826</v>
      </c>
      <c r="H265" s="178">
        <v>607</v>
      </c>
      <c r="I265" s="172">
        <v>2735</v>
      </c>
      <c r="J265" s="177">
        <v>307</v>
      </c>
      <c r="K265" s="177">
        <v>1833</v>
      </c>
      <c r="L265" s="178">
        <v>595</v>
      </c>
      <c r="M265" s="172">
        <v>2771</v>
      </c>
      <c r="N265" s="177">
        <v>305</v>
      </c>
      <c r="O265" s="177">
        <v>1883</v>
      </c>
      <c r="P265" s="178">
        <v>583</v>
      </c>
    </row>
    <row r="266" spans="1:16" x14ac:dyDescent="0.3">
      <c r="A266" s="208">
        <v>25</v>
      </c>
      <c r="B266" s="176" t="s">
        <v>558</v>
      </c>
      <c r="C266" s="176">
        <v>25295</v>
      </c>
      <c r="D266" s="175" t="s">
        <v>590</v>
      </c>
      <c r="E266" s="172">
        <v>2846</v>
      </c>
      <c r="F266" s="177">
        <v>243</v>
      </c>
      <c r="G266" s="177">
        <v>1957</v>
      </c>
      <c r="H266" s="178">
        <v>646</v>
      </c>
      <c r="I266" s="172">
        <v>2845</v>
      </c>
      <c r="J266" s="177">
        <v>239</v>
      </c>
      <c r="K266" s="177">
        <v>1963</v>
      </c>
      <c r="L266" s="178">
        <v>643</v>
      </c>
      <c r="M266" s="172">
        <v>2740</v>
      </c>
      <c r="N266" s="177">
        <v>229</v>
      </c>
      <c r="O266" s="177">
        <v>1897</v>
      </c>
      <c r="P266" s="178">
        <v>614</v>
      </c>
    </row>
    <row r="267" spans="1:16" x14ac:dyDescent="0.3">
      <c r="A267" s="208">
        <v>5</v>
      </c>
      <c r="B267" s="176" t="s">
        <v>107</v>
      </c>
      <c r="C267" s="176">
        <v>5321</v>
      </c>
      <c r="D267" s="175" t="s">
        <v>163</v>
      </c>
      <c r="E267" s="172">
        <v>2818</v>
      </c>
      <c r="F267" s="177">
        <v>428</v>
      </c>
      <c r="G267" s="177">
        <v>1662</v>
      </c>
      <c r="H267" s="178">
        <v>728</v>
      </c>
      <c r="I267" s="172">
        <v>2788</v>
      </c>
      <c r="J267" s="177">
        <v>404</v>
      </c>
      <c r="K267" s="177">
        <v>1649</v>
      </c>
      <c r="L267" s="178">
        <v>735</v>
      </c>
      <c r="M267" s="172">
        <v>2747</v>
      </c>
      <c r="N267" s="177">
        <v>386</v>
      </c>
      <c r="O267" s="177">
        <v>1644</v>
      </c>
      <c r="P267" s="178">
        <v>717</v>
      </c>
    </row>
    <row r="268" spans="1:16" x14ac:dyDescent="0.3">
      <c r="A268" s="208">
        <v>25</v>
      </c>
      <c r="B268" s="176" t="s">
        <v>558</v>
      </c>
      <c r="C268" s="176">
        <v>25183</v>
      </c>
      <c r="D268" s="175" t="s">
        <v>577</v>
      </c>
      <c r="E268" s="172">
        <v>3163</v>
      </c>
      <c r="F268" s="177">
        <v>720</v>
      </c>
      <c r="G268" s="177">
        <v>1326</v>
      </c>
      <c r="H268" s="178">
        <v>1117</v>
      </c>
      <c r="I268" s="172">
        <v>3037</v>
      </c>
      <c r="J268" s="177">
        <v>585</v>
      </c>
      <c r="K268" s="177">
        <v>1351</v>
      </c>
      <c r="L268" s="178">
        <v>1101</v>
      </c>
      <c r="M268" s="172">
        <v>2717</v>
      </c>
      <c r="N268" s="177">
        <v>419</v>
      </c>
      <c r="O268" s="177">
        <v>1241</v>
      </c>
      <c r="P268" s="178">
        <v>1057</v>
      </c>
    </row>
    <row r="269" spans="1:16" x14ac:dyDescent="0.3">
      <c r="A269" s="208">
        <v>17</v>
      </c>
      <c r="B269" s="176" t="s">
        <v>134</v>
      </c>
      <c r="C269" s="176">
        <v>17777</v>
      </c>
      <c r="D269" s="175" t="s">
        <v>447</v>
      </c>
      <c r="E269" s="172">
        <v>3061</v>
      </c>
      <c r="F269" s="177">
        <v>884</v>
      </c>
      <c r="G269" s="177">
        <v>1506</v>
      </c>
      <c r="H269" s="178">
        <v>671</v>
      </c>
      <c r="I269" s="172">
        <v>3018</v>
      </c>
      <c r="J269" s="177">
        <v>889</v>
      </c>
      <c r="K269" s="177">
        <v>1457</v>
      </c>
      <c r="L269" s="178">
        <v>672</v>
      </c>
      <c r="M269" s="172">
        <v>2740</v>
      </c>
      <c r="N269" s="177">
        <v>596</v>
      </c>
      <c r="O269" s="177">
        <v>1479</v>
      </c>
      <c r="P269" s="178">
        <v>665</v>
      </c>
    </row>
    <row r="270" spans="1:16" x14ac:dyDescent="0.3">
      <c r="A270" s="208">
        <v>19</v>
      </c>
      <c r="B270" s="176" t="s">
        <v>467</v>
      </c>
      <c r="C270" s="176">
        <v>19548</v>
      </c>
      <c r="D270" s="175" t="s">
        <v>489</v>
      </c>
      <c r="E270" s="172">
        <v>2770</v>
      </c>
      <c r="F270" s="177">
        <v>832</v>
      </c>
      <c r="G270" s="177">
        <v>934</v>
      </c>
      <c r="H270" s="178">
        <v>1004</v>
      </c>
      <c r="I270" s="172">
        <v>2762</v>
      </c>
      <c r="J270" s="177">
        <v>820</v>
      </c>
      <c r="K270" s="177">
        <v>914</v>
      </c>
      <c r="L270" s="178">
        <v>1028</v>
      </c>
      <c r="M270" s="172">
        <v>2668</v>
      </c>
      <c r="N270" s="177">
        <v>805</v>
      </c>
      <c r="O270" s="177">
        <v>893</v>
      </c>
      <c r="P270" s="178">
        <v>970</v>
      </c>
    </row>
    <row r="271" spans="1:16" x14ac:dyDescent="0.3">
      <c r="A271" s="208">
        <v>15</v>
      </c>
      <c r="B271" s="176" t="s">
        <v>304</v>
      </c>
      <c r="C271" s="176">
        <v>15491</v>
      </c>
      <c r="D271" s="175" t="s">
        <v>360</v>
      </c>
      <c r="E271" s="172">
        <v>3055</v>
      </c>
      <c r="F271" s="177">
        <v>735</v>
      </c>
      <c r="G271" s="177">
        <v>1795</v>
      </c>
      <c r="H271" s="178">
        <v>525</v>
      </c>
      <c r="I271" s="172">
        <v>3088</v>
      </c>
      <c r="J271" s="177">
        <v>748</v>
      </c>
      <c r="K271" s="177">
        <v>1794</v>
      </c>
      <c r="L271" s="178">
        <v>546</v>
      </c>
      <c r="M271" s="172">
        <v>2659</v>
      </c>
      <c r="N271" s="177">
        <v>402</v>
      </c>
      <c r="O271" s="177">
        <v>1752</v>
      </c>
      <c r="P271" s="178">
        <v>505</v>
      </c>
    </row>
    <row r="272" spans="1:16" x14ac:dyDescent="0.3">
      <c r="A272" s="208">
        <v>68</v>
      </c>
      <c r="B272" s="176" t="s">
        <v>918</v>
      </c>
      <c r="C272" s="176">
        <v>68689</v>
      </c>
      <c r="D272" s="176" t="s">
        <v>982</v>
      </c>
      <c r="E272" s="172">
        <v>2733</v>
      </c>
      <c r="F272" s="177">
        <v>627</v>
      </c>
      <c r="G272" s="177">
        <v>1353</v>
      </c>
      <c r="H272" s="178">
        <v>753</v>
      </c>
      <c r="I272" s="172">
        <v>2690</v>
      </c>
      <c r="J272" s="177">
        <v>621</v>
      </c>
      <c r="K272" s="177">
        <v>1321</v>
      </c>
      <c r="L272" s="178">
        <v>748</v>
      </c>
      <c r="M272" s="172">
        <v>2678</v>
      </c>
      <c r="N272" s="177">
        <v>623</v>
      </c>
      <c r="O272" s="177">
        <v>1324</v>
      </c>
      <c r="P272" s="178">
        <v>731</v>
      </c>
    </row>
    <row r="273" spans="1:16" x14ac:dyDescent="0.3">
      <c r="A273" s="208">
        <v>76</v>
      </c>
      <c r="B273" s="176" t="s">
        <v>1062</v>
      </c>
      <c r="C273" s="176">
        <v>76306</v>
      </c>
      <c r="D273" s="175" t="s">
        <v>1079</v>
      </c>
      <c r="E273" s="172">
        <v>2722</v>
      </c>
      <c r="F273" s="177">
        <v>375</v>
      </c>
      <c r="G273" s="177">
        <v>1638</v>
      </c>
      <c r="H273" s="178">
        <v>709</v>
      </c>
      <c r="I273" s="172">
        <v>2728</v>
      </c>
      <c r="J273" s="177">
        <v>368</v>
      </c>
      <c r="K273" s="177">
        <v>1636</v>
      </c>
      <c r="L273" s="178">
        <v>724</v>
      </c>
      <c r="M273" s="172">
        <v>2656</v>
      </c>
      <c r="N273" s="177">
        <v>376</v>
      </c>
      <c r="O273" s="177">
        <v>1584</v>
      </c>
      <c r="P273" s="178">
        <v>696</v>
      </c>
    </row>
    <row r="274" spans="1:16" x14ac:dyDescent="0.3">
      <c r="A274" s="208">
        <v>20</v>
      </c>
      <c r="B274" s="176" t="s">
        <v>504</v>
      </c>
      <c r="C274" s="176">
        <v>20228</v>
      </c>
      <c r="D274" s="175" t="s">
        <v>513</v>
      </c>
      <c r="E274" s="172">
        <v>2780</v>
      </c>
      <c r="F274" s="177">
        <v>551</v>
      </c>
      <c r="G274" s="177">
        <v>1472</v>
      </c>
      <c r="H274" s="178">
        <v>757</v>
      </c>
      <c r="I274" s="172">
        <v>2801</v>
      </c>
      <c r="J274" s="177">
        <v>555</v>
      </c>
      <c r="K274" s="177">
        <v>1483</v>
      </c>
      <c r="L274" s="178">
        <v>763</v>
      </c>
      <c r="M274" s="172">
        <v>2672</v>
      </c>
      <c r="N274" s="177">
        <v>547</v>
      </c>
      <c r="O274" s="177">
        <v>1368</v>
      </c>
      <c r="P274" s="178">
        <v>757</v>
      </c>
    </row>
    <row r="275" spans="1:16" x14ac:dyDescent="0.3">
      <c r="A275" s="208">
        <v>5</v>
      </c>
      <c r="B275" s="176" t="s">
        <v>107</v>
      </c>
      <c r="C275" s="176">
        <v>5282</v>
      </c>
      <c r="D275" s="175" t="s">
        <v>155</v>
      </c>
      <c r="E275" s="172">
        <v>2782</v>
      </c>
      <c r="F275" s="177">
        <v>448</v>
      </c>
      <c r="G275" s="177">
        <v>1858</v>
      </c>
      <c r="H275" s="178">
        <v>476</v>
      </c>
      <c r="I275" s="172">
        <v>2759</v>
      </c>
      <c r="J275" s="177">
        <v>443</v>
      </c>
      <c r="K275" s="177">
        <v>1848</v>
      </c>
      <c r="L275" s="178">
        <v>468</v>
      </c>
      <c r="M275" s="172">
        <v>2666</v>
      </c>
      <c r="N275" s="177">
        <v>391</v>
      </c>
      <c r="O275" s="177">
        <v>1815</v>
      </c>
      <c r="P275" s="178">
        <v>460</v>
      </c>
    </row>
    <row r="276" spans="1:16" x14ac:dyDescent="0.3">
      <c r="A276" s="208">
        <v>52</v>
      </c>
      <c r="B276" s="176" t="s">
        <v>180</v>
      </c>
      <c r="C276" s="176">
        <v>52399</v>
      </c>
      <c r="D276" s="175" t="s">
        <v>173</v>
      </c>
      <c r="E276" s="172">
        <v>2634</v>
      </c>
      <c r="F276" s="177">
        <v>650</v>
      </c>
      <c r="G276" s="177">
        <v>997</v>
      </c>
      <c r="H276" s="178">
        <v>987</v>
      </c>
      <c r="I276" s="172">
        <v>2697</v>
      </c>
      <c r="J276" s="177">
        <v>648</v>
      </c>
      <c r="K276" s="177">
        <v>984</v>
      </c>
      <c r="L276" s="178">
        <v>1065</v>
      </c>
      <c r="M276" s="172">
        <v>2630</v>
      </c>
      <c r="N276" s="177">
        <v>638</v>
      </c>
      <c r="O276" s="177">
        <v>970</v>
      </c>
      <c r="P276" s="178">
        <v>1022</v>
      </c>
    </row>
    <row r="277" spans="1:16" x14ac:dyDescent="0.3">
      <c r="A277" s="208">
        <v>50</v>
      </c>
      <c r="B277" s="176" t="s">
        <v>777</v>
      </c>
      <c r="C277" s="176">
        <v>50606</v>
      </c>
      <c r="D277" s="175" t="s">
        <v>798</v>
      </c>
      <c r="E277" s="172">
        <v>2614</v>
      </c>
      <c r="F277" s="177">
        <v>513</v>
      </c>
      <c r="G277" s="177">
        <v>1242</v>
      </c>
      <c r="H277" s="178">
        <v>859</v>
      </c>
      <c r="I277" s="172">
        <v>2643</v>
      </c>
      <c r="J277" s="177">
        <v>504</v>
      </c>
      <c r="K277" s="177">
        <v>1266</v>
      </c>
      <c r="L277" s="178">
        <v>873</v>
      </c>
      <c r="M277" s="172">
        <v>2601</v>
      </c>
      <c r="N277" s="177">
        <v>489</v>
      </c>
      <c r="O277" s="177">
        <v>1291</v>
      </c>
      <c r="P277" s="178">
        <v>821</v>
      </c>
    </row>
    <row r="278" spans="1:16" x14ac:dyDescent="0.3">
      <c r="A278" s="208">
        <v>52</v>
      </c>
      <c r="B278" s="176" t="s">
        <v>180</v>
      </c>
      <c r="C278" s="176">
        <v>52838</v>
      </c>
      <c r="D278" s="175" t="s">
        <v>854</v>
      </c>
      <c r="E278" s="172">
        <v>2717</v>
      </c>
      <c r="F278" s="177">
        <v>766</v>
      </c>
      <c r="G278" s="177">
        <v>1099</v>
      </c>
      <c r="H278" s="178">
        <v>852</v>
      </c>
      <c r="I278" s="172">
        <v>2695</v>
      </c>
      <c r="J278" s="177">
        <v>796</v>
      </c>
      <c r="K278" s="177">
        <v>1061</v>
      </c>
      <c r="L278" s="178">
        <v>838</v>
      </c>
      <c r="M278" s="172">
        <v>2626</v>
      </c>
      <c r="N278" s="177">
        <v>781</v>
      </c>
      <c r="O278" s="177">
        <v>1032</v>
      </c>
      <c r="P278" s="178">
        <v>813</v>
      </c>
    </row>
    <row r="279" spans="1:16" x14ac:dyDescent="0.3">
      <c r="A279" s="208">
        <v>25</v>
      </c>
      <c r="B279" s="176" t="s">
        <v>558</v>
      </c>
      <c r="C279" s="176">
        <v>25486</v>
      </c>
      <c r="D279" s="175" t="s">
        <v>614</v>
      </c>
      <c r="E279" s="172">
        <v>2809</v>
      </c>
      <c r="F279" s="177">
        <v>365</v>
      </c>
      <c r="G279" s="177">
        <v>1989</v>
      </c>
      <c r="H279" s="178">
        <v>455</v>
      </c>
      <c r="I279" s="172">
        <v>2821</v>
      </c>
      <c r="J279" s="177">
        <v>343</v>
      </c>
      <c r="K279" s="177">
        <v>2016</v>
      </c>
      <c r="L279" s="178">
        <v>462</v>
      </c>
      <c r="M279" s="172">
        <v>2583</v>
      </c>
      <c r="N279" s="177">
        <v>245</v>
      </c>
      <c r="O279" s="177">
        <v>1896</v>
      </c>
      <c r="P279" s="178">
        <v>442</v>
      </c>
    </row>
    <row r="280" spans="1:16" x14ac:dyDescent="0.3">
      <c r="A280" s="208">
        <v>23</v>
      </c>
      <c r="B280" s="176" t="s">
        <v>268</v>
      </c>
      <c r="C280" s="176">
        <v>23580</v>
      </c>
      <c r="D280" s="175" t="s">
        <v>547</v>
      </c>
      <c r="E280" s="172">
        <v>2553</v>
      </c>
      <c r="F280" s="177">
        <v>1019</v>
      </c>
      <c r="G280" s="177">
        <v>1237</v>
      </c>
      <c r="H280" s="178">
        <v>297</v>
      </c>
      <c r="I280" s="172">
        <v>2554</v>
      </c>
      <c r="J280" s="177">
        <v>1013</v>
      </c>
      <c r="K280" s="177">
        <v>1256</v>
      </c>
      <c r="L280" s="178">
        <v>285</v>
      </c>
      <c r="M280" s="172">
        <v>2561</v>
      </c>
      <c r="N280" s="177">
        <v>1002</v>
      </c>
      <c r="O280" s="177">
        <v>1304</v>
      </c>
      <c r="P280" s="178">
        <v>255</v>
      </c>
    </row>
    <row r="281" spans="1:16" x14ac:dyDescent="0.3">
      <c r="A281" s="208">
        <v>23</v>
      </c>
      <c r="B281" s="176" t="s">
        <v>268</v>
      </c>
      <c r="C281" s="176">
        <v>23189</v>
      </c>
      <c r="D281" s="175" t="s">
        <v>536</v>
      </c>
      <c r="E281" s="172">
        <v>2599</v>
      </c>
      <c r="F281" s="177">
        <v>863</v>
      </c>
      <c r="G281" s="177">
        <v>1131</v>
      </c>
      <c r="H281" s="178">
        <v>605</v>
      </c>
      <c r="I281" s="172">
        <v>2609</v>
      </c>
      <c r="J281" s="177">
        <v>858</v>
      </c>
      <c r="K281" s="177">
        <v>1135</v>
      </c>
      <c r="L281" s="178">
        <v>616</v>
      </c>
      <c r="M281" s="172">
        <v>2467</v>
      </c>
      <c r="N281" s="177">
        <v>846</v>
      </c>
      <c r="O281" s="177">
        <v>1112</v>
      </c>
      <c r="P281" s="178">
        <v>509</v>
      </c>
    </row>
    <row r="282" spans="1:16" x14ac:dyDescent="0.3">
      <c r="A282" s="208">
        <v>5</v>
      </c>
      <c r="B282" s="176" t="s">
        <v>107</v>
      </c>
      <c r="C282" s="176">
        <v>5364</v>
      </c>
      <c r="D282" s="175" t="s">
        <v>168</v>
      </c>
      <c r="E282" s="172">
        <v>2546</v>
      </c>
      <c r="F282" s="177">
        <v>418</v>
      </c>
      <c r="G282" s="177">
        <v>1423</v>
      </c>
      <c r="H282" s="178">
        <v>705</v>
      </c>
      <c r="I282" s="172">
        <v>2555</v>
      </c>
      <c r="J282" s="177">
        <v>423</v>
      </c>
      <c r="K282" s="177">
        <v>1398</v>
      </c>
      <c r="L282" s="178">
        <v>734</v>
      </c>
      <c r="M282" s="172">
        <v>2497</v>
      </c>
      <c r="N282" s="177">
        <v>408</v>
      </c>
      <c r="O282" s="177">
        <v>1372</v>
      </c>
      <c r="P282" s="178">
        <v>717</v>
      </c>
    </row>
    <row r="283" spans="1:16" x14ac:dyDescent="0.3">
      <c r="A283" s="208">
        <v>85</v>
      </c>
      <c r="B283" s="176" t="s">
        <v>1105</v>
      </c>
      <c r="C283" s="176">
        <v>85162</v>
      </c>
      <c r="D283" s="175" t="s">
        <v>1112</v>
      </c>
      <c r="E283" s="172">
        <v>2781</v>
      </c>
      <c r="F283" s="177">
        <v>610</v>
      </c>
      <c r="G283" s="177">
        <v>1357</v>
      </c>
      <c r="H283" s="178">
        <v>814</v>
      </c>
      <c r="I283" s="172">
        <v>2805</v>
      </c>
      <c r="J283" s="177">
        <v>605</v>
      </c>
      <c r="K283" s="177">
        <v>1396</v>
      </c>
      <c r="L283" s="178">
        <v>804</v>
      </c>
      <c r="M283" s="172">
        <v>2445</v>
      </c>
      <c r="N283" s="177">
        <v>357</v>
      </c>
      <c r="O283" s="177">
        <v>1334</v>
      </c>
      <c r="P283" s="178">
        <v>754</v>
      </c>
    </row>
    <row r="284" spans="1:16" x14ac:dyDescent="0.3">
      <c r="A284" s="208">
        <v>15</v>
      </c>
      <c r="B284" s="176" t="s">
        <v>304</v>
      </c>
      <c r="C284" s="176">
        <v>15469</v>
      </c>
      <c r="D284" s="175" t="s">
        <v>357</v>
      </c>
      <c r="E284" s="172">
        <v>2931</v>
      </c>
      <c r="F284" s="177">
        <v>1039</v>
      </c>
      <c r="G284" s="177">
        <v>927</v>
      </c>
      <c r="H284" s="178">
        <v>965</v>
      </c>
      <c r="I284" s="172">
        <v>2968</v>
      </c>
      <c r="J284" s="177">
        <v>1039</v>
      </c>
      <c r="K284" s="177">
        <v>951</v>
      </c>
      <c r="L284" s="178">
        <v>978</v>
      </c>
      <c r="M284" s="172">
        <v>2447</v>
      </c>
      <c r="N284" s="177">
        <v>601</v>
      </c>
      <c r="O284" s="177">
        <v>909</v>
      </c>
      <c r="P284" s="178">
        <v>937</v>
      </c>
    </row>
    <row r="285" spans="1:16" x14ac:dyDescent="0.3">
      <c r="A285" s="208">
        <v>70</v>
      </c>
      <c r="B285" s="176" t="s">
        <v>498</v>
      </c>
      <c r="C285" s="176">
        <v>70221</v>
      </c>
      <c r="D285" s="175" t="s">
        <v>997</v>
      </c>
      <c r="E285" s="172">
        <v>2480</v>
      </c>
      <c r="F285" s="177">
        <v>661</v>
      </c>
      <c r="G285" s="177">
        <v>1516</v>
      </c>
      <c r="H285" s="178">
        <v>303</v>
      </c>
      <c r="I285" s="172">
        <v>2599</v>
      </c>
      <c r="J285" s="177">
        <v>666</v>
      </c>
      <c r="K285" s="177">
        <v>1614</v>
      </c>
      <c r="L285" s="178">
        <v>319</v>
      </c>
      <c r="M285" s="172">
        <v>2459</v>
      </c>
      <c r="N285" s="177">
        <v>629</v>
      </c>
      <c r="O285" s="177">
        <v>1538</v>
      </c>
      <c r="P285" s="178">
        <v>292</v>
      </c>
    </row>
    <row r="286" spans="1:16" x14ac:dyDescent="0.3">
      <c r="A286" s="208">
        <v>50</v>
      </c>
      <c r="B286" s="176" t="s">
        <v>777</v>
      </c>
      <c r="C286" s="176">
        <v>50318</v>
      </c>
      <c r="D286" s="175" t="s">
        <v>760</v>
      </c>
      <c r="E286" s="172">
        <v>2645</v>
      </c>
      <c r="F286" s="177">
        <v>271</v>
      </c>
      <c r="G286" s="177">
        <v>1730</v>
      </c>
      <c r="H286" s="178">
        <v>644</v>
      </c>
      <c r="I286" s="172">
        <v>2659</v>
      </c>
      <c r="J286" s="177">
        <v>272</v>
      </c>
      <c r="K286" s="177">
        <v>1769</v>
      </c>
      <c r="L286" s="178">
        <v>618</v>
      </c>
      <c r="M286" s="172">
        <v>2475</v>
      </c>
      <c r="N286" s="177">
        <v>267</v>
      </c>
      <c r="O286" s="177">
        <v>1595</v>
      </c>
      <c r="P286" s="178">
        <v>613</v>
      </c>
    </row>
    <row r="287" spans="1:16" x14ac:dyDescent="0.3">
      <c r="A287" s="208">
        <v>44</v>
      </c>
      <c r="B287" s="176" t="s">
        <v>734</v>
      </c>
      <c r="C287" s="176">
        <v>44090</v>
      </c>
      <c r="D287" s="175" t="s">
        <v>737</v>
      </c>
      <c r="E287" s="172">
        <v>2484</v>
      </c>
      <c r="F287" s="177">
        <v>934</v>
      </c>
      <c r="G287" s="177">
        <v>1094</v>
      </c>
      <c r="H287" s="178">
        <v>456</v>
      </c>
      <c r="I287" s="172">
        <v>2521</v>
      </c>
      <c r="J287" s="177">
        <v>932</v>
      </c>
      <c r="K287" s="177">
        <v>1115</v>
      </c>
      <c r="L287" s="178">
        <v>474</v>
      </c>
      <c r="M287" s="172">
        <v>2453</v>
      </c>
      <c r="N287" s="177">
        <v>924</v>
      </c>
      <c r="O287" s="177">
        <v>1078</v>
      </c>
      <c r="P287" s="178">
        <v>451</v>
      </c>
    </row>
    <row r="288" spans="1:16" x14ac:dyDescent="0.3">
      <c r="A288" s="208">
        <v>41</v>
      </c>
      <c r="B288" s="176" t="s">
        <v>699</v>
      </c>
      <c r="C288" s="176">
        <v>41132</v>
      </c>
      <c r="D288" s="175" t="s">
        <v>707</v>
      </c>
      <c r="E288" s="172">
        <v>2484</v>
      </c>
      <c r="F288" s="177">
        <v>599</v>
      </c>
      <c r="G288" s="177">
        <v>927</v>
      </c>
      <c r="H288" s="178">
        <v>958</v>
      </c>
      <c r="I288" s="172">
        <v>2442</v>
      </c>
      <c r="J288" s="177">
        <v>567</v>
      </c>
      <c r="K288" s="177">
        <v>919</v>
      </c>
      <c r="L288" s="178">
        <v>956</v>
      </c>
      <c r="M288" s="172">
        <v>2380</v>
      </c>
      <c r="N288" s="177">
        <v>562</v>
      </c>
      <c r="O288" s="177">
        <v>900</v>
      </c>
      <c r="P288" s="178">
        <v>918</v>
      </c>
    </row>
    <row r="289" spans="1:16" x14ac:dyDescent="0.3">
      <c r="A289" s="208">
        <v>73</v>
      </c>
      <c r="B289" s="176" t="s">
        <v>1016</v>
      </c>
      <c r="C289" s="176">
        <v>73319</v>
      </c>
      <c r="D289" s="175" t="s">
        <v>1036</v>
      </c>
      <c r="E289" s="172">
        <v>2762</v>
      </c>
      <c r="F289" s="177">
        <v>1112</v>
      </c>
      <c r="G289" s="177">
        <v>977</v>
      </c>
      <c r="H289" s="178">
        <v>673</v>
      </c>
      <c r="I289" s="172">
        <v>2449</v>
      </c>
      <c r="J289" s="177">
        <v>848</v>
      </c>
      <c r="K289" s="177">
        <v>932</v>
      </c>
      <c r="L289" s="178">
        <v>669</v>
      </c>
      <c r="M289" s="172">
        <v>2379</v>
      </c>
      <c r="N289" s="177">
        <v>535</v>
      </c>
      <c r="O289" s="177">
        <v>1209</v>
      </c>
      <c r="P289" s="178">
        <v>635</v>
      </c>
    </row>
    <row r="290" spans="1:16" x14ac:dyDescent="0.3">
      <c r="A290" s="208">
        <v>13</v>
      </c>
      <c r="B290" s="176" t="s">
        <v>257</v>
      </c>
      <c r="C290" s="176">
        <v>13468</v>
      </c>
      <c r="D290" s="175" t="s">
        <v>279</v>
      </c>
      <c r="E290" s="172">
        <v>2541</v>
      </c>
      <c r="F290" s="177">
        <v>802</v>
      </c>
      <c r="G290" s="177">
        <v>1116</v>
      </c>
      <c r="H290" s="178">
        <v>623</v>
      </c>
      <c r="I290" s="172">
        <v>2553</v>
      </c>
      <c r="J290" s="177">
        <v>802</v>
      </c>
      <c r="K290" s="177">
        <v>1098</v>
      </c>
      <c r="L290" s="178">
        <v>653</v>
      </c>
      <c r="M290" s="172">
        <v>2264</v>
      </c>
      <c r="N290" s="177">
        <v>811</v>
      </c>
      <c r="O290" s="177">
        <v>934</v>
      </c>
      <c r="P290" s="178">
        <v>519</v>
      </c>
    </row>
    <row r="291" spans="1:16" x14ac:dyDescent="0.3">
      <c r="A291" s="208">
        <v>5</v>
      </c>
      <c r="B291" s="176" t="s">
        <v>107</v>
      </c>
      <c r="C291" s="176">
        <v>5113</v>
      </c>
      <c r="D291" s="175" t="s">
        <v>131</v>
      </c>
      <c r="E291" s="172">
        <v>2241</v>
      </c>
      <c r="F291" s="177">
        <v>208</v>
      </c>
      <c r="G291" s="177">
        <v>1813</v>
      </c>
      <c r="H291" s="178">
        <v>220</v>
      </c>
      <c r="I291" s="172">
        <v>2482</v>
      </c>
      <c r="J291" s="177">
        <v>199</v>
      </c>
      <c r="K291" s="177">
        <v>2051</v>
      </c>
      <c r="L291" s="178">
        <v>232</v>
      </c>
      <c r="M291" s="172">
        <v>2371</v>
      </c>
      <c r="N291" s="177">
        <v>169</v>
      </c>
      <c r="O291" s="177">
        <v>1994</v>
      </c>
      <c r="P291" s="178">
        <v>208</v>
      </c>
    </row>
    <row r="292" spans="1:16" x14ac:dyDescent="0.3">
      <c r="A292" s="208">
        <v>25</v>
      </c>
      <c r="B292" s="176" t="s">
        <v>558</v>
      </c>
      <c r="C292" s="176">
        <v>25612</v>
      </c>
      <c r="D292" s="175" t="s">
        <v>629</v>
      </c>
      <c r="E292" s="172">
        <v>2594</v>
      </c>
      <c r="F292" s="177">
        <v>527</v>
      </c>
      <c r="G292" s="177">
        <v>1418</v>
      </c>
      <c r="H292" s="178">
        <v>649</v>
      </c>
      <c r="I292" s="172">
        <v>2638</v>
      </c>
      <c r="J292" s="177">
        <v>511</v>
      </c>
      <c r="K292" s="177">
        <v>1468</v>
      </c>
      <c r="L292" s="178">
        <v>659</v>
      </c>
      <c r="M292" s="172">
        <v>2372</v>
      </c>
      <c r="N292" s="177">
        <v>318</v>
      </c>
      <c r="O292" s="177">
        <v>1415</v>
      </c>
      <c r="P292" s="178">
        <v>639</v>
      </c>
    </row>
    <row r="293" spans="1:16" x14ac:dyDescent="0.3">
      <c r="A293" s="208">
        <v>23</v>
      </c>
      <c r="B293" s="176" t="s">
        <v>268</v>
      </c>
      <c r="C293" s="176">
        <v>23068</v>
      </c>
      <c r="D293" s="175" t="s">
        <v>531</v>
      </c>
      <c r="E293" s="172">
        <v>2314</v>
      </c>
      <c r="F293" s="177">
        <v>938</v>
      </c>
      <c r="G293" s="177">
        <v>990</v>
      </c>
      <c r="H293" s="178">
        <v>386</v>
      </c>
      <c r="I293" s="172">
        <v>2700</v>
      </c>
      <c r="J293" s="177">
        <v>1104</v>
      </c>
      <c r="K293" s="177">
        <v>1026</v>
      </c>
      <c r="L293" s="178">
        <v>570</v>
      </c>
      <c r="M293" s="172">
        <v>2277</v>
      </c>
      <c r="N293" s="177">
        <v>904</v>
      </c>
      <c r="O293" s="177">
        <v>904</v>
      </c>
      <c r="P293" s="178">
        <v>469</v>
      </c>
    </row>
    <row r="294" spans="1:16" x14ac:dyDescent="0.3">
      <c r="A294" s="208">
        <v>5</v>
      </c>
      <c r="B294" s="176" t="s">
        <v>107</v>
      </c>
      <c r="C294" s="176">
        <v>5368</v>
      </c>
      <c r="D294" s="175" t="s">
        <v>169</v>
      </c>
      <c r="E294" s="172">
        <v>2413</v>
      </c>
      <c r="F294" s="177">
        <v>432</v>
      </c>
      <c r="G294" s="177">
        <v>1384</v>
      </c>
      <c r="H294" s="178">
        <v>597</v>
      </c>
      <c r="I294" s="172">
        <v>2419</v>
      </c>
      <c r="J294" s="177">
        <v>439</v>
      </c>
      <c r="K294" s="177">
        <v>1382</v>
      </c>
      <c r="L294" s="178">
        <v>598</v>
      </c>
      <c r="M294" s="172">
        <v>2334</v>
      </c>
      <c r="N294" s="177">
        <v>403</v>
      </c>
      <c r="O294" s="177">
        <v>1362</v>
      </c>
      <c r="P294" s="178">
        <v>569</v>
      </c>
    </row>
    <row r="295" spans="1:16" x14ac:dyDescent="0.3">
      <c r="A295" s="208">
        <v>19</v>
      </c>
      <c r="B295" s="176" t="s">
        <v>467</v>
      </c>
      <c r="C295" s="176">
        <v>19845</v>
      </c>
      <c r="D295" s="175" t="s">
        <v>503</v>
      </c>
      <c r="E295" s="172">
        <v>2470</v>
      </c>
      <c r="F295" s="177">
        <v>437</v>
      </c>
      <c r="G295" s="177">
        <v>1606</v>
      </c>
      <c r="H295" s="178">
        <v>427</v>
      </c>
      <c r="I295" s="172">
        <v>2428</v>
      </c>
      <c r="J295" s="177">
        <v>419</v>
      </c>
      <c r="K295" s="177">
        <v>1595</v>
      </c>
      <c r="L295" s="178">
        <v>414</v>
      </c>
      <c r="M295" s="172">
        <v>2285</v>
      </c>
      <c r="N295" s="177">
        <v>393</v>
      </c>
      <c r="O295" s="177">
        <v>1548</v>
      </c>
      <c r="P295" s="178">
        <v>344</v>
      </c>
    </row>
    <row r="296" spans="1:16" x14ac:dyDescent="0.3">
      <c r="A296" s="208">
        <v>25</v>
      </c>
      <c r="B296" s="176" t="s">
        <v>558</v>
      </c>
      <c r="C296" s="176">
        <v>25402</v>
      </c>
      <c r="D296" s="175" t="s">
        <v>482</v>
      </c>
      <c r="E296" s="172">
        <v>2868</v>
      </c>
      <c r="F296" s="177">
        <v>828</v>
      </c>
      <c r="G296" s="177">
        <v>1121</v>
      </c>
      <c r="H296" s="178">
        <v>919</v>
      </c>
      <c r="I296" s="172">
        <v>2848</v>
      </c>
      <c r="J296" s="177">
        <v>838</v>
      </c>
      <c r="K296" s="177">
        <v>1095</v>
      </c>
      <c r="L296" s="178">
        <v>915</v>
      </c>
      <c r="M296" s="172">
        <v>2335</v>
      </c>
      <c r="N296" s="177">
        <v>393</v>
      </c>
      <c r="O296" s="177">
        <v>1033</v>
      </c>
      <c r="P296" s="178">
        <v>909</v>
      </c>
    </row>
    <row r="297" spans="1:16" x14ac:dyDescent="0.3">
      <c r="A297" s="208">
        <v>25</v>
      </c>
      <c r="B297" s="176" t="s">
        <v>558</v>
      </c>
      <c r="C297" s="176">
        <v>25151</v>
      </c>
      <c r="D297" s="175" t="s">
        <v>571</v>
      </c>
      <c r="E297" s="172">
        <v>2559</v>
      </c>
      <c r="F297" s="177">
        <v>504</v>
      </c>
      <c r="G297" s="177">
        <v>1103</v>
      </c>
      <c r="H297" s="178">
        <v>952</v>
      </c>
      <c r="I297" s="172">
        <v>2550</v>
      </c>
      <c r="J297" s="177">
        <v>465</v>
      </c>
      <c r="K297" s="177">
        <v>1121</v>
      </c>
      <c r="L297" s="178">
        <v>964</v>
      </c>
      <c r="M297" s="172">
        <v>2314</v>
      </c>
      <c r="N297" s="177">
        <v>349</v>
      </c>
      <c r="O297" s="177">
        <v>1020</v>
      </c>
      <c r="P297" s="178">
        <v>945</v>
      </c>
    </row>
    <row r="298" spans="1:16" x14ac:dyDescent="0.3">
      <c r="A298" s="208">
        <v>50</v>
      </c>
      <c r="B298" s="176" t="s">
        <v>777</v>
      </c>
      <c r="C298" s="176">
        <v>50124</v>
      </c>
      <c r="D298" s="175" t="s">
        <v>781</v>
      </c>
      <c r="E298" s="172">
        <v>2488</v>
      </c>
      <c r="F298" s="177">
        <v>145</v>
      </c>
      <c r="G298" s="177">
        <v>2057</v>
      </c>
      <c r="H298" s="178">
        <v>286</v>
      </c>
      <c r="I298" s="172">
        <v>2425</v>
      </c>
      <c r="J298" s="177">
        <v>135</v>
      </c>
      <c r="K298" s="177">
        <v>2023</v>
      </c>
      <c r="L298" s="178">
        <v>267</v>
      </c>
      <c r="M298" s="172">
        <v>2306</v>
      </c>
      <c r="N298" s="177">
        <v>132</v>
      </c>
      <c r="O298" s="177">
        <v>1928</v>
      </c>
      <c r="P298" s="178">
        <v>246</v>
      </c>
    </row>
    <row r="299" spans="1:16" x14ac:dyDescent="0.3">
      <c r="A299" s="208">
        <v>5</v>
      </c>
      <c r="B299" s="176" t="s">
        <v>107</v>
      </c>
      <c r="C299" s="176">
        <v>5031</v>
      </c>
      <c r="D299" s="175" t="s">
        <v>113</v>
      </c>
      <c r="E299" s="172">
        <v>2331</v>
      </c>
      <c r="F299" s="177">
        <v>519</v>
      </c>
      <c r="G299" s="177">
        <v>1264</v>
      </c>
      <c r="H299" s="178">
        <v>548</v>
      </c>
      <c r="I299" s="172">
        <v>2283</v>
      </c>
      <c r="J299" s="177">
        <v>513</v>
      </c>
      <c r="K299" s="177">
        <v>1244</v>
      </c>
      <c r="L299" s="178">
        <v>526</v>
      </c>
      <c r="M299" s="172">
        <v>2268</v>
      </c>
      <c r="N299" s="177">
        <v>465</v>
      </c>
      <c r="O299" s="177">
        <v>1319</v>
      </c>
      <c r="P299" s="178">
        <v>484</v>
      </c>
    </row>
    <row r="300" spans="1:16" x14ac:dyDescent="0.3">
      <c r="A300" s="208">
        <v>94</v>
      </c>
      <c r="B300" s="176" t="s">
        <v>1141</v>
      </c>
      <c r="C300" s="176">
        <v>94343</v>
      </c>
      <c r="D300" s="175" t="s">
        <v>1143</v>
      </c>
      <c r="E300" s="172">
        <v>2195</v>
      </c>
      <c r="F300" s="177">
        <v>87</v>
      </c>
      <c r="G300" s="177">
        <v>1951</v>
      </c>
      <c r="H300" s="178">
        <v>157</v>
      </c>
      <c r="I300" s="172">
        <v>2248</v>
      </c>
      <c r="J300" s="177">
        <v>88</v>
      </c>
      <c r="K300" s="177">
        <v>2007</v>
      </c>
      <c r="L300" s="178">
        <v>153</v>
      </c>
      <c r="M300" s="172">
        <v>2275</v>
      </c>
      <c r="N300" s="177">
        <v>87</v>
      </c>
      <c r="O300" s="177">
        <v>2064</v>
      </c>
      <c r="P300" s="178">
        <v>124</v>
      </c>
    </row>
    <row r="301" spans="1:16" x14ac:dyDescent="0.3">
      <c r="A301" s="208">
        <v>20</v>
      </c>
      <c r="B301" s="176" t="s">
        <v>504</v>
      </c>
      <c r="C301" s="176">
        <v>20710</v>
      </c>
      <c r="D301" s="175" t="s">
        <v>526</v>
      </c>
      <c r="E301" s="172">
        <v>2266</v>
      </c>
      <c r="F301" s="177">
        <v>412</v>
      </c>
      <c r="G301" s="177">
        <v>903</v>
      </c>
      <c r="H301" s="178">
        <v>951</v>
      </c>
      <c r="I301" s="172">
        <v>2259</v>
      </c>
      <c r="J301" s="177">
        <v>411</v>
      </c>
      <c r="K301" s="177">
        <v>910</v>
      </c>
      <c r="L301" s="178">
        <v>938</v>
      </c>
      <c r="M301" s="172">
        <v>2178</v>
      </c>
      <c r="N301" s="177">
        <v>395</v>
      </c>
      <c r="O301" s="177">
        <v>890</v>
      </c>
      <c r="P301" s="178">
        <v>893</v>
      </c>
    </row>
    <row r="302" spans="1:16" x14ac:dyDescent="0.3">
      <c r="A302" s="208">
        <v>19</v>
      </c>
      <c r="B302" s="176" t="s">
        <v>467</v>
      </c>
      <c r="C302" s="176">
        <v>19532</v>
      </c>
      <c r="D302" s="175" t="s">
        <v>487</v>
      </c>
      <c r="E302" s="172">
        <v>2191</v>
      </c>
      <c r="F302" s="177">
        <v>892</v>
      </c>
      <c r="G302" s="177">
        <v>730</v>
      </c>
      <c r="H302" s="178">
        <v>569</v>
      </c>
      <c r="I302" s="172">
        <v>2234</v>
      </c>
      <c r="J302" s="177">
        <v>887</v>
      </c>
      <c r="K302" s="177">
        <v>764</v>
      </c>
      <c r="L302" s="178">
        <v>583</v>
      </c>
      <c r="M302" s="172">
        <v>2204</v>
      </c>
      <c r="N302" s="177">
        <v>868</v>
      </c>
      <c r="O302" s="177">
        <v>771</v>
      </c>
      <c r="P302" s="178">
        <v>565</v>
      </c>
    </row>
    <row r="303" spans="1:16" x14ac:dyDescent="0.3">
      <c r="A303" s="208">
        <v>23</v>
      </c>
      <c r="B303" s="176" t="s">
        <v>268</v>
      </c>
      <c r="C303" s="176">
        <v>23182</v>
      </c>
      <c r="D303" s="175" t="s">
        <v>535</v>
      </c>
      <c r="E303" s="172">
        <v>2347</v>
      </c>
      <c r="F303" s="177">
        <v>740</v>
      </c>
      <c r="G303" s="177">
        <v>882</v>
      </c>
      <c r="H303" s="178">
        <v>725</v>
      </c>
      <c r="I303" s="172">
        <v>2234</v>
      </c>
      <c r="J303" s="177">
        <v>712</v>
      </c>
      <c r="K303" s="177">
        <v>794</v>
      </c>
      <c r="L303" s="178">
        <v>728</v>
      </c>
      <c r="M303" s="172">
        <v>2173</v>
      </c>
      <c r="N303" s="177">
        <v>709</v>
      </c>
      <c r="O303" s="177">
        <v>772</v>
      </c>
      <c r="P303" s="178">
        <v>692</v>
      </c>
    </row>
    <row r="304" spans="1:16" x14ac:dyDescent="0.3">
      <c r="A304" s="208">
        <v>99</v>
      </c>
      <c r="B304" s="176" t="s">
        <v>1153</v>
      </c>
      <c r="C304" s="176">
        <v>99624</v>
      </c>
      <c r="D304" s="175" t="s">
        <v>1156</v>
      </c>
      <c r="E304" s="172">
        <v>2423</v>
      </c>
      <c r="F304" s="177">
        <v>103</v>
      </c>
      <c r="G304" s="177">
        <v>2094</v>
      </c>
      <c r="H304" s="178">
        <v>226</v>
      </c>
      <c r="I304" s="172">
        <v>2311</v>
      </c>
      <c r="J304" s="177">
        <v>101</v>
      </c>
      <c r="K304" s="177">
        <v>1952</v>
      </c>
      <c r="L304" s="178">
        <v>258</v>
      </c>
      <c r="M304" s="172">
        <v>2188</v>
      </c>
      <c r="N304" s="177">
        <v>101</v>
      </c>
      <c r="O304" s="177">
        <v>1849</v>
      </c>
      <c r="P304" s="178">
        <v>238</v>
      </c>
    </row>
    <row r="305" spans="1:16" x14ac:dyDescent="0.3">
      <c r="A305" s="208">
        <v>19</v>
      </c>
      <c r="B305" s="176" t="s">
        <v>467</v>
      </c>
      <c r="C305" s="176">
        <v>19455</v>
      </c>
      <c r="D305" s="175" t="s">
        <v>485</v>
      </c>
      <c r="E305" s="172">
        <v>2256</v>
      </c>
      <c r="F305" s="177">
        <v>547</v>
      </c>
      <c r="G305" s="177">
        <v>1013</v>
      </c>
      <c r="H305" s="178">
        <v>696</v>
      </c>
      <c r="I305" s="172">
        <v>2287</v>
      </c>
      <c r="J305" s="177">
        <v>547</v>
      </c>
      <c r="K305" s="177">
        <v>1033</v>
      </c>
      <c r="L305" s="178">
        <v>707</v>
      </c>
      <c r="M305" s="172">
        <v>2168</v>
      </c>
      <c r="N305" s="177">
        <v>550</v>
      </c>
      <c r="O305" s="177">
        <v>950</v>
      </c>
      <c r="P305" s="178">
        <v>668</v>
      </c>
    </row>
    <row r="306" spans="1:16" x14ac:dyDescent="0.3">
      <c r="A306" s="208">
        <v>5</v>
      </c>
      <c r="B306" s="176" t="s">
        <v>107</v>
      </c>
      <c r="C306" s="176">
        <v>5670</v>
      </c>
      <c r="D306" s="175" t="s">
        <v>206</v>
      </c>
      <c r="E306" s="172">
        <v>2353</v>
      </c>
      <c r="F306" s="177">
        <v>603</v>
      </c>
      <c r="G306" s="177">
        <v>1407</v>
      </c>
      <c r="H306" s="178">
        <v>343</v>
      </c>
      <c r="I306" s="172">
        <v>2296</v>
      </c>
      <c r="J306" s="177">
        <v>596</v>
      </c>
      <c r="K306" s="177">
        <v>1341</v>
      </c>
      <c r="L306" s="178">
        <v>359</v>
      </c>
      <c r="M306" s="172">
        <v>2184</v>
      </c>
      <c r="N306" s="177">
        <v>503</v>
      </c>
      <c r="O306" s="177">
        <v>1337</v>
      </c>
      <c r="P306" s="178">
        <v>344</v>
      </c>
    </row>
    <row r="307" spans="1:16" x14ac:dyDescent="0.3">
      <c r="A307" s="208">
        <v>73</v>
      </c>
      <c r="B307" s="176" t="s">
        <v>1016</v>
      </c>
      <c r="C307" s="176">
        <v>73283</v>
      </c>
      <c r="D307" s="175" t="s">
        <v>1035</v>
      </c>
      <c r="E307" s="172">
        <v>2597</v>
      </c>
      <c r="F307" s="177">
        <v>1053</v>
      </c>
      <c r="G307" s="177">
        <v>838</v>
      </c>
      <c r="H307" s="178">
        <v>706</v>
      </c>
      <c r="I307" s="172">
        <v>2351</v>
      </c>
      <c r="J307" s="177">
        <v>834</v>
      </c>
      <c r="K307" s="177">
        <v>821</v>
      </c>
      <c r="L307" s="178">
        <v>696</v>
      </c>
      <c r="M307" s="172">
        <v>2175</v>
      </c>
      <c r="N307" s="177">
        <v>616</v>
      </c>
      <c r="O307" s="177">
        <v>884</v>
      </c>
      <c r="P307" s="178">
        <v>675</v>
      </c>
    </row>
    <row r="308" spans="1:16" x14ac:dyDescent="0.3">
      <c r="A308" s="208">
        <v>54</v>
      </c>
      <c r="B308" s="176" t="s">
        <v>856</v>
      </c>
      <c r="C308" s="176">
        <v>54003</v>
      </c>
      <c r="D308" s="175" t="s">
        <v>858</v>
      </c>
      <c r="E308" s="172">
        <v>2306</v>
      </c>
      <c r="F308" s="177">
        <v>828</v>
      </c>
      <c r="G308" s="177">
        <v>620</v>
      </c>
      <c r="H308" s="178">
        <v>858</v>
      </c>
      <c r="I308" s="172">
        <v>2282</v>
      </c>
      <c r="J308" s="177">
        <v>818</v>
      </c>
      <c r="K308" s="177">
        <v>600</v>
      </c>
      <c r="L308" s="178">
        <v>864</v>
      </c>
      <c r="M308" s="172">
        <v>2095</v>
      </c>
      <c r="N308" s="177">
        <v>692</v>
      </c>
      <c r="O308" s="177">
        <v>624</v>
      </c>
      <c r="P308" s="178">
        <v>779</v>
      </c>
    </row>
    <row r="309" spans="1:16" x14ac:dyDescent="0.3">
      <c r="A309" s="208">
        <v>52</v>
      </c>
      <c r="B309" s="176" t="s">
        <v>180</v>
      </c>
      <c r="C309" s="176">
        <v>52480</v>
      </c>
      <c r="D309" s="175" t="s">
        <v>180</v>
      </c>
      <c r="E309" s="172">
        <v>2143</v>
      </c>
      <c r="F309" s="177">
        <v>129</v>
      </c>
      <c r="G309" s="177">
        <v>1333</v>
      </c>
      <c r="H309" s="178">
        <v>681</v>
      </c>
      <c r="I309" s="172">
        <v>2113</v>
      </c>
      <c r="J309" s="177">
        <v>122</v>
      </c>
      <c r="K309" s="177">
        <v>1338</v>
      </c>
      <c r="L309" s="178">
        <v>653</v>
      </c>
      <c r="M309" s="172">
        <v>2078</v>
      </c>
      <c r="N309" s="177">
        <v>121</v>
      </c>
      <c r="O309" s="177">
        <v>1359</v>
      </c>
      <c r="P309" s="178">
        <v>598</v>
      </c>
    </row>
    <row r="310" spans="1:16" x14ac:dyDescent="0.3">
      <c r="A310" s="208">
        <v>19</v>
      </c>
      <c r="B310" s="176" t="s">
        <v>467</v>
      </c>
      <c r="C310" s="176">
        <v>19807</v>
      </c>
      <c r="D310" s="175" t="s">
        <v>499</v>
      </c>
      <c r="E310" s="172">
        <v>2064</v>
      </c>
      <c r="F310" s="177">
        <v>772</v>
      </c>
      <c r="G310" s="177">
        <v>673</v>
      </c>
      <c r="H310" s="178">
        <v>619</v>
      </c>
      <c r="I310" s="172">
        <v>2093</v>
      </c>
      <c r="J310" s="177">
        <v>759</v>
      </c>
      <c r="K310" s="177">
        <v>665</v>
      </c>
      <c r="L310" s="178">
        <v>669</v>
      </c>
      <c r="M310" s="172">
        <v>2079</v>
      </c>
      <c r="N310" s="177">
        <v>787</v>
      </c>
      <c r="O310" s="177">
        <v>675</v>
      </c>
      <c r="P310" s="178">
        <v>617</v>
      </c>
    </row>
    <row r="311" spans="1:16" x14ac:dyDescent="0.3">
      <c r="A311" s="208">
        <v>8</v>
      </c>
      <c r="B311" s="176" t="s">
        <v>233</v>
      </c>
      <c r="C311" s="176">
        <v>8634</v>
      </c>
      <c r="D311" s="175" t="s">
        <v>249</v>
      </c>
      <c r="E311" s="172">
        <v>2165</v>
      </c>
      <c r="F311" s="177">
        <v>485</v>
      </c>
      <c r="G311" s="177">
        <v>1072</v>
      </c>
      <c r="H311" s="178">
        <v>608</v>
      </c>
      <c r="I311" s="172">
        <v>2135</v>
      </c>
      <c r="J311" s="177">
        <v>465</v>
      </c>
      <c r="K311" s="177">
        <v>1067</v>
      </c>
      <c r="L311" s="178">
        <v>603</v>
      </c>
      <c r="M311" s="172">
        <v>2066</v>
      </c>
      <c r="N311" s="177">
        <v>456</v>
      </c>
      <c r="O311" s="177">
        <v>1050</v>
      </c>
      <c r="P311" s="178">
        <v>560</v>
      </c>
    </row>
    <row r="312" spans="1:16" x14ac:dyDescent="0.3">
      <c r="A312" s="208">
        <v>15</v>
      </c>
      <c r="B312" s="176" t="s">
        <v>304</v>
      </c>
      <c r="C312" s="176">
        <v>15757</v>
      </c>
      <c r="D312" s="175" t="s">
        <v>397</v>
      </c>
      <c r="E312" s="172">
        <v>2408</v>
      </c>
      <c r="F312" s="177">
        <v>404</v>
      </c>
      <c r="G312" s="177">
        <v>1787</v>
      </c>
      <c r="H312" s="178">
        <v>217</v>
      </c>
      <c r="I312" s="172">
        <v>2429</v>
      </c>
      <c r="J312" s="177">
        <v>413</v>
      </c>
      <c r="K312" s="177">
        <v>1799</v>
      </c>
      <c r="L312" s="178">
        <v>217</v>
      </c>
      <c r="M312" s="172">
        <v>2084</v>
      </c>
      <c r="N312" s="177">
        <v>249</v>
      </c>
      <c r="O312" s="177">
        <v>1634</v>
      </c>
      <c r="P312" s="178">
        <v>201</v>
      </c>
    </row>
    <row r="313" spans="1:16" x14ac:dyDescent="0.3">
      <c r="A313" s="208">
        <v>50</v>
      </c>
      <c r="B313" s="176" t="s">
        <v>777</v>
      </c>
      <c r="C313" s="176">
        <v>50680</v>
      </c>
      <c r="D313" s="175" t="s">
        <v>799</v>
      </c>
      <c r="E313" s="172">
        <v>2150</v>
      </c>
      <c r="F313" s="177">
        <v>242</v>
      </c>
      <c r="G313" s="177">
        <v>1622</v>
      </c>
      <c r="H313" s="178">
        <v>286</v>
      </c>
      <c r="I313" s="172">
        <v>2146</v>
      </c>
      <c r="J313" s="177">
        <v>243</v>
      </c>
      <c r="K313" s="177">
        <v>1615</v>
      </c>
      <c r="L313" s="178">
        <v>288</v>
      </c>
      <c r="M313" s="172">
        <v>2054</v>
      </c>
      <c r="N313" s="177">
        <v>240</v>
      </c>
      <c r="O313" s="177">
        <v>1558</v>
      </c>
      <c r="P313" s="178">
        <v>256</v>
      </c>
    </row>
    <row r="314" spans="1:16" x14ac:dyDescent="0.3">
      <c r="A314" s="208">
        <v>73</v>
      </c>
      <c r="B314" s="176" t="s">
        <v>1016</v>
      </c>
      <c r="C314" s="176">
        <v>73585</v>
      </c>
      <c r="D314" s="175" t="s">
        <v>1051</v>
      </c>
      <c r="E314" s="172">
        <v>2506</v>
      </c>
      <c r="F314" s="177">
        <v>801</v>
      </c>
      <c r="G314" s="177">
        <v>842</v>
      </c>
      <c r="H314" s="178">
        <v>863</v>
      </c>
      <c r="I314" s="172">
        <v>2317</v>
      </c>
      <c r="J314" s="177">
        <v>616</v>
      </c>
      <c r="K314" s="177">
        <v>855</v>
      </c>
      <c r="L314" s="178">
        <v>846</v>
      </c>
      <c r="M314" s="172">
        <v>2024</v>
      </c>
      <c r="N314" s="177">
        <v>399</v>
      </c>
      <c r="O314" s="177">
        <v>837</v>
      </c>
      <c r="P314" s="178">
        <v>788</v>
      </c>
    </row>
    <row r="315" spans="1:16" x14ac:dyDescent="0.3">
      <c r="A315" s="208">
        <v>25</v>
      </c>
      <c r="B315" s="176" t="s">
        <v>558</v>
      </c>
      <c r="C315" s="176">
        <v>25245</v>
      </c>
      <c r="D315" s="175" t="s">
        <v>581</v>
      </c>
      <c r="E315" s="172">
        <v>2432</v>
      </c>
      <c r="F315" s="177">
        <v>764</v>
      </c>
      <c r="G315" s="177">
        <v>858</v>
      </c>
      <c r="H315" s="178">
        <v>810</v>
      </c>
      <c r="I315" s="172">
        <v>2455</v>
      </c>
      <c r="J315" s="177">
        <v>765</v>
      </c>
      <c r="K315" s="177">
        <v>859</v>
      </c>
      <c r="L315" s="178">
        <v>831</v>
      </c>
      <c r="M315" s="172">
        <v>2038</v>
      </c>
      <c r="N315" s="177">
        <v>401</v>
      </c>
      <c r="O315" s="177">
        <v>843</v>
      </c>
      <c r="P315" s="178">
        <v>794</v>
      </c>
    </row>
    <row r="316" spans="1:16" x14ac:dyDescent="0.3">
      <c r="A316" s="208">
        <v>5</v>
      </c>
      <c r="B316" s="176" t="s">
        <v>107</v>
      </c>
      <c r="C316" s="176">
        <v>5890</v>
      </c>
      <c r="D316" s="175" t="s">
        <v>230</v>
      </c>
      <c r="E316" s="172">
        <v>2233</v>
      </c>
      <c r="F316" s="177">
        <v>500</v>
      </c>
      <c r="G316" s="177">
        <v>1204</v>
      </c>
      <c r="H316" s="178">
        <v>529</v>
      </c>
      <c r="I316" s="172">
        <v>2248</v>
      </c>
      <c r="J316" s="177">
        <v>497</v>
      </c>
      <c r="K316" s="177">
        <v>1198</v>
      </c>
      <c r="L316" s="178">
        <v>553</v>
      </c>
      <c r="M316" s="172">
        <v>1905</v>
      </c>
      <c r="N316" s="177">
        <v>410</v>
      </c>
      <c r="O316" s="177">
        <v>1072</v>
      </c>
      <c r="P316" s="178">
        <v>423</v>
      </c>
    </row>
    <row r="317" spans="1:16" x14ac:dyDescent="0.3">
      <c r="A317" s="208">
        <v>20</v>
      </c>
      <c r="B317" s="176" t="s">
        <v>504</v>
      </c>
      <c r="C317" s="176">
        <v>20178</v>
      </c>
      <c r="D317" s="175" t="s">
        <v>512</v>
      </c>
      <c r="E317" s="172">
        <v>2160</v>
      </c>
      <c r="F317" s="177">
        <v>586</v>
      </c>
      <c r="G317" s="177">
        <v>1071</v>
      </c>
      <c r="H317" s="178">
        <v>503</v>
      </c>
      <c r="I317" s="172">
        <v>2097</v>
      </c>
      <c r="J317" s="177">
        <v>582</v>
      </c>
      <c r="K317" s="177">
        <v>996</v>
      </c>
      <c r="L317" s="178">
        <v>519</v>
      </c>
      <c r="M317" s="172">
        <v>2008</v>
      </c>
      <c r="N317" s="177">
        <v>572</v>
      </c>
      <c r="O317" s="177">
        <v>926</v>
      </c>
      <c r="P317" s="178">
        <v>510</v>
      </c>
    </row>
    <row r="318" spans="1:16" x14ac:dyDescent="0.3">
      <c r="A318" s="208">
        <v>25</v>
      </c>
      <c r="B318" s="176" t="s">
        <v>558</v>
      </c>
      <c r="C318" s="176">
        <v>25873</v>
      </c>
      <c r="D318" s="175" t="s">
        <v>663</v>
      </c>
      <c r="E318" s="172">
        <v>2257</v>
      </c>
      <c r="F318" s="177">
        <v>438</v>
      </c>
      <c r="G318" s="177">
        <v>1127</v>
      </c>
      <c r="H318" s="178">
        <v>692</v>
      </c>
      <c r="I318" s="172">
        <v>2248</v>
      </c>
      <c r="J318" s="177">
        <v>430</v>
      </c>
      <c r="K318" s="177">
        <v>1130</v>
      </c>
      <c r="L318" s="178">
        <v>688</v>
      </c>
      <c r="M318" s="172">
        <v>1994</v>
      </c>
      <c r="N318" s="177">
        <v>258</v>
      </c>
      <c r="O318" s="177">
        <v>1067</v>
      </c>
      <c r="P318" s="178">
        <v>669</v>
      </c>
    </row>
    <row r="319" spans="1:16" x14ac:dyDescent="0.3">
      <c r="A319" s="208">
        <v>25</v>
      </c>
      <c r="B319" s="176" t="s">
        <v>558</v>
      </c>
      <c r="C319" s="176">
        <v>25407</v>
      </c>
      <c r="D319" s="175" t="s">
        <v>608</v>
      </c>
      <c r="E319" s="172">
        <v>2381</v>
      </c>
      <c r="F319" s="177">
        <v>138</v>
      </c>
      <c r="G319" s="177">
        <v>1975</v>
      </c>
      <c r="H319" s="178">
        <v>268</v>
      </c>
      <c r="I319" s="172">
        <v>2298</v>
      </c>
      <c r="J319" s="177">
        <v>135</v>
      </c>
      <c r="K319" s="177">
        <v>1905</v>
      </c>
      <c r="L319" s="178">
        <v>258</v>
      </c>
      <c r="M319" s="172">
        <v>2000</v>
      </c>
      <c r="N319" s="177">
        <v>134</v>
      </c>
      <c r="O319" s="177">
        <v>1619</v>
      </c>
      <c r="P319" s="178">
        <v>247</v>
      </c>
    </row>
    <row r="320" spans="1:16" x14ac:dyDescent="0.3">
      <c r="A320" s="208">
        <v>19</v>
      </c>
      <c r="B320" s="176" t="s">
        <v>467</v>
      </c>
      <c r="C320" s="176">
        <v>19517</v>
      </c>
      <c r="D320" s="175" t="s">
        <v>365</v>
      </c>
      <c r="E320" s="172">
        <v>1983</v>
      </c>
      <c r="F320" s="177">
        <v>1408</v>
      </c>
      <c r="G320" s="177">
        <v>160</v>
      </c>
      <c r="H320" s="178">
        <v>415</v>
      </c>
      <c r="I320" s="172">
        <v>2015</v>
      </c>
      <c r="J320" s="177">
        <v>1421</v>
      </c>
      <c r="K320" s="177">
        <v>178</v>
      </c>
      <c r="L320" s="178">
        <v>416</v>
      </c>
      <c r="M320" s="172">
        <v>1928</v>
      </c>
      <c r="N320" s="177">
        <v>1416</v>
      </c>
      <c r="O320" s="177">
        <v>177</v>
      </c>
      <c r="P320" s="178">
        <v>335</v>
      </c>
    </row>
    <row r="321" spans="1:16" x14ac:dyDescent="0.3">
      <c r="A321" s="208">
        <v>19</v>
      </c>
      <c r="B321" s="176" t="s">
        <v>467</v>
      </c>
      <c r="C321" s="176">
        <v>19256</v>
      </c>
      <c r="D321" s="176" t="s">
        <v>476</v>
      </c>
      <c r="E321" s="172">
        <v>2075</v>
      </c>
      <c r="F321" s="177">
        <v>1094</v>
      </c>
      <c r="G321" s="177">
        <v>596</v>
      </c>
      <c r="H321" s="178">
        <v>385</v>
      </c>
      <c r="I321" s="172">
        <v>2152</v>
      </c>
      <c r="J321" s="177">
        <v>1105</v>
      </c>
      <c r="K321" s="177">
        <v>657</v>
      </c>
      <c r="L321" s="178">
        <v>390</v>
      </c>
      <c r="M321" s="172">
        <v>1985</v>
      </c>
      <c r="N321" s="177">
        <v>996</v>
      </c>
      <c r="O321" s="177">
        <v>617</v>
      </c>
      <c r="P321" s="178">
        <v>372</v>
      </c>
    </row>
    <row r="322" spans="1:16" x14ac:dyDescent="0.3">
      <c r="A322" s="208">
        <v>5</v>
      </c>
      <c r="B322" s="176" t="s">
        <v>107</v>
      </c>
      <c r="C322" s="176">
        <v>5674</v>
      </c>
      <c r="D322" s="175" t="s">
        <v>207</v>
      </c>
      <c r="E322" s="172">
        <v>2061</v>
      </c>
      <c r="F322" s="177">
        <v>414</v>
      </c>
      <c r="G322" s="177">
        <v>1175</v>
      </c>
      <c r="H322" s="178">
        <v>472</v>
      </c>
      <c r="I322" s="172">
        <v>2027</v>
      </c>
      <c r="J322" s="177">
        <v>406</v>
      </c>
      <c r="K322" s="177">
        <v>1145</v>
      </c>
      <c r="L322" s="178">
        <v>476</v>
      </c>
      <c r="M322" s="172">
        <v>1974</v>
      </c>
      <c r="N322" s="177">
        <v>397</v>
      </c>
      <c r="O322" s="177">
        <v>1128</v>
      </c>
      <c r="P322" s="178">
        <v>449</v>
      </c>
    </row>
    <row r="323" spans="1:16" x14ac:dyDescent="0.3">
      <c r="A323" s="208">
        <v>68</v>
      </c>
      <c r="B323" s="176" t="s">
        <v>918</v>
      </c>
      <c r="C323" s="176">
        <v>68615</v>
      </c>
      <c r="D323" s="175" t="s">
        <v>192</v>
      </c>
      <c r="E323" s="172">
        <v>2050</v>
      </c>
      <c r="F323" s="177">
        <v>709</v>
      </c>
      <c r="G323" s="177">
        <v>944</v>
      </c>
      <c r="H323" s="178">
        <v>397</v>
      </c>
      <c r="I323" s="172">
        <v>2071</v>
      </c>
      <c r="J323" s="177">
        <v>680</v>
      </c>
      <c r="K323" s="177">
        <v>998</v>
      </c>
      <c r="L323" s="178">
        <v>393</v>
      </c>
      <c r="M323" s="172">
        <v>1970</v>
      </c>
      <c r="N323" s="177">
        <v>683</v>
      </c>
      <c r="O323" s="177">
        <v>921</v>
      </c>
      <c r="P323" s="178">
        <v>366</v>
      </c>
    </row>
    <row r="324" spans="1:16" x14ac:dyDescent="0.3">
      <c r="A324" s="208">
        <v>25</v>
      </c>
      <c r="B324" s="176" t="s">
        <v>558</v>
      </c>
      <c r="C324" s="176">
        <v>25099</v>
      </c>
      <c r="D324" s="175" t="s">
        <v>566</v>
      </c>
      <c r="E324" s="172">
        <v>3516</v>
      </c>
      <c r="F324" s="177">
        <v>407</v>
      </c>
      <c r="G324" s="177">
        <v>2700</v>
      </c>
      <c r="H324" s="178">
        <v>409</v>
      </c>
      <c r="I324" s="172">
        <v>3480</v>
      </c>
      <c r="J324" s="177">
        <v>404</v>
      </c>
      <c r="K324" s="177">
        <v>2669</v>
      </c>
      <c r="L324" s="178">
        <v>407</v>
      </c>
      <c r="M324" s="172">
        <v>1991</v>
      </c>
      <c r="N324" s="177">
        <v>174</v>
      </c>
      <c r="O324" s="177">
        <v>1415</v>
      </c>
      <c r="P324" s="178">
        <v>402</v>
      </c>
    </row>
    <row r="325" spans="1:16" x14ac:dyDescent="0.3">
      <c r="A325" s="208">
        <v>8</v>
      </c>
      <c r="B325" s="176" t="s">
        <v>233</v>
      </c>
      <c r="C325" s="176">
        <v>8685</v>
      </c>
      <c r="D325" s="175" t="s">
        <v>251</v>
      </c>
      <c r="E325" s="172">
        <v>2037</v>
      </c>
      <c r="F325" s="177">
        <v>329</v>
      </c>
      <c r="G325" s="177">
        <v>846</v>
      </c>
      <c r="H325" s="178">
        <v>862</v>
      </c>
      <c r="I325" s="172">
        <v>2033</v>
      </c>
      <c r="J325" s="177">
        <v>320</v>
      </c>
      <c r="K325" s="177">
        <v>843</v>
      </c>
      <c r="L325" s="178">
        <v>870</v>
      </c>
      <c r="M325" s="172">
        <v>1799</v>
      </c>
      <c r="N325" s="177">
        <v>300</v>
      </c>
      <c r="O325" s="177">
        <v>826</v>
      </c>
      <c r="P325" s="178">
        <v>673</v>
      </c>
    </row>
    <row r="326" spans="1:16" x14ac:dyDescent="0.3">
      <c r="A326" s="208">
        <v>54</v>
      </c>
      <c r="B326" s="176" t="s">
        <v>856</v>
      </c>
      <c r="C326" s="176">
        <v>54261</v>
      </c>
      <c r="D326" s="175" t="s">
        <v>871</v>
      </c>
      <c r="E326" s="172">
        <v>2311</v>
      </c>
      <c r="F326" s="177">
        <v>629</v>
      </c>
      <c r="G326" s="177">
        <v>1310</v>
      </c>
      <c r="H326" s="178">
        <v>372</v>
      </c>
      <c r="I326" s="172">
        <v>2133</v>
      </c>
      <c r="J326" s="177">
        <v>639</v>
      </c>
      <c r="K326" s="177">
        <v>1126</v>
      </c>
      <c r="L326" s="178">
        <v>368</v>
      </c>
      <c r="M326" s="172">
        <v>1966</v>
      </c>
      <c r="N326" s="177">
        <v>564</v>
      </c>
      <c r="O326" s="177">
        <v>1043</v>
      </c>
      <c r="P326" s="178">
        <v>359</v>
      </c>
    </row>
    <row r="327" spans="1:16" x14ac:dyDescent="0.3">
      <c r="A327" s="208">
        <v>17</v>
      </c>
      <c r="B327" s="176" t="s">
        <v>134</v>
      </c>
      <c r="C327" s="176">
        <v>17541</v>
      </c>
      <c r="D327" s="175" t="s">
        <v>441</v>
      </c>
      <c r="E327" s="172">
        <v>2124</v>
      </c>
      <c r="F327" s="177">
        <v>615</v>
      </c>
      <c r="G327" s="177">
        <v>1005</v>
      </c>
      <c r="H327" s="178">
        <v>504</v>
      </c>
      <c r="I327" s="172">
        <v>2084</v>
      </c>
      <c r="J327" s="177">
        <v>584</v>
      </c>
      <c r="K327" s="177">
        <v>996</v>
      </c>
      <c r="L327" s="178">
        <v>504</v>
      </c>
      <c r="M327" s="172">
        <v>1936</v>
      </c>
      <c r="N327" s="177">
        <v>505</v>
      </c>
      <c r="O327" s="177">
        <v>965</v>
      </c>
      <c r="P327" s="178">
        <v>466</v>
      </c>
    </row>
    <row r="328" spans="1:16" x14ac:dyDescent="0.3">
      <c r="A328" s="208">
        <v>41</v>
      </c>
      <c r="B328" s="176" t="s">
        <v>699</v>
      </c>
      <c r="C328" s="176">
        <v>41016</v>
      </c>
      <c r="D328" s="175" t="s">
        <v>703</v>
      </c>
      <c r="E328" s="172">
        <v>1838</v>
      </c>
      <c r="F328" s="177">
        <v>508</v>
      </c>
      <c r="G328" s="177">
        <v>923</v>
      </c>
      <c r="H328" s="178">
        <v>407</v>
      </c>
      <c r="I328" s="172">
        <v>1914</v>
      </c>
      <c r="J328" s="177">
        <v>513</v>
      </c>
      <c r="K328" s="177">
        <v>963</v>
      </c>
      <c r="L328" s="178">
        <v>438</v>
      </c>
      <c r="M328" s="172">
        <v>1994</v>
      </c>
      <c r="N328" s="177">
        <v>494</v>
      </c>
      <c r="O328" s="177">
        <v>1037</v>
      </c>
      <c r="P328" s="178">
        <v>463</v>
      </c>
    </row>
    <row r="329" spans="1:16" x14ac:dyDescent="0.3">
      <c r="A329" s="208">
        <v>19</v>
      </c>
      <c r="B329" s="176" t="s">
        <v>467</v>
      </c>
      <c r="C329" s="176">
        <v>19130</v>
      </c>
      <c r="D329" s="175" t="s">
        <v>472</v>
      </c>
      <c r="E329" s="172">
        <v>1761</v>
      </c>
      <c r="F329" s="177">
        <v>891</v>
      </c>
      <c r="G329" s="177">
        <v>571</v>
      </c>
      <c r="H329" s="178">
        <v>299</v>
      </c>
      <c r="I329" s="172">
        <v>2028</v>
      </c>
      <c r="J329" s="177">
        <v>829</v>
      </c>
      <c r="K329" s="177">
        <v>895</v>
      </c>
      <c r="L329" s="178">
        <v>304</v>
      </c>
      <c r="M329" s="172">
        <v>1905</v>
      </c>
      <c r="N329" s="177">
        <v>756</v>
      </c>
      <c r="O329" s="177">
        <v>896</v>
      </c>
      <c r="P329" s="178">
        <v>253</v>
      </c>
    </row>
    <row r="330" spans="1:16" x14ac:dyDescent="0.3">
      <c r="A330" s="208">
        <v>5</v>
      </c>
      <c r="B330" s="176" t="s">
        <v>107</v>
      </c>
      <c r="C330" s="176">
        <v>5656</v>
      </c>
      <c r="D330" s="175" t="s">
        <v>199</v>
      </c>
      <c r="E330" s="172">
        <v>1994</v>
      </c>
      <c r="F330" s="177">
        <v>441</v>
      </c>
      <c r="G330" s="177">
        <v>1183</v>
      </c>
      <c r="H330" s="178">
        <v>370</v>
      </c>
      <c r="I330" s="172">
        <v>2061</v>
      </c>
      <c r="J330" s="177">
        <v>438</v>
      </c>
      <c r="K330" s="177">
        <v>1224</v>
      </c>
      <c r="L330" s="178">
        <v>399</v>
      </c>
      <c r="M330" s="172">
        <v>1915</v>
      </c>
      <c r="N330" s="177">
        <v>393</v>
      </c>
      <c r="O330" s="177">
        <v>1155</v>
      </c>
      <c r="P330" s="178">
        <v>367</v>
      </c>
    </row>
    <row r="331" spans="1:16" x14ac:dyDescent="0.3">
      <c r="A331" s="208">
        <v>70</v>
      </c>
      <c r="B331" s="176" t="s">
        <v>498</v>
      </c>
      <c r="C331" s="176">
        <v>70713</v>
      </c>
      <c r="D331" s="175" t="s">
        <v>1011</v>
      </c>
      <c r="E331" s="172">
        <v>2031</v>
      </c>
      <c r="F331" s="177">
        <v>932</v>
      </c>
      <c r="G331" s="177">
        <v>855</v>
      </c>
      <c r="H331" s="178">
        <v>244</v>
      </c>
      <c r="I331" s="172">
        <v>2025</v>
      </c>
      <c r="J331" s="177">
        <v>937</v>
      </c>
      <c r="K331" s="177">
        <v>847</v>
      </c>
      <c r="L331" s="178">
        <v>241</v>
      </c>
      <c r="M331" s="172">
        <v>1845</v>
      </c>
      <c r="N331" s="177">
        <v>946</v>
      </c>
      <c r="O331" s="177">
        <v>740</v>
      </c>
      <c r="P331" s="178">
        <v>159</v>
      </c>
    </row>
    <row r="332" spans="1:16" x14ac:dyDescent="0.3">
      <c r="A332" s="208">
        <v>5</v>
      </c>
      <c r="B332" s="176" t="s">
        <v>107</v>
      </c>
      <c r="C332" s="176">
        <v>5893</v>
      </c>
      <c r="D332" s="175" t="s">
        <v>231</v>
      </c>
      <c r="E332" s="172">
        <v>1995</v>
      </c>
      <c r="F332" s="177">
        <v>688</v>
      </c>
      <c r="G332" s="177">
        <v>950</v>
      </c>
      <c r="H332" s="178">
        <v>357</v>
      </c>
      <c r="I332" s="172">
        <v>1920</v>
      </c>
      <c r="J332" s="177">
        <v>686</v>
      </c>
      <c r="K332" s="177">
        <v>894</v>
      </c>
      <c r="L332" s="178">
        <v>340</v>
      </c>
      <c r="M332" s="172">
        <v>1894</v>
      </c>
      <c r="N332" s="177">
        <v>685</v>
      </c>
      <c r="O332" s="177">
        <v>887</v>
      </c>
      <c r="P332" s="178">
        <v>322</v>
      </c>
    </row>
    <row r="333" spans="1:16" x14ac:dyDescent="0.3">
      <c r="A333" s="208">
        <v>54</v>
      </c>
      <c r="B333" s="176" t="s">
        <v>856</v>
      </c>
      <c r="C333" s="176">
        <v>54720</v>
      </c>
      <c r="D333" s="175" t="s">
        <v>889</v>
      </c>
      <c r="E333" s="172">
        <v>2377</v>
      </c>
      <c r="F333" s="177">
        <v>734</v>
      </c>
      <c r="G333" s="177">
        <v>1287</v>
      </c>
      <c r="H333" s="178">
        <v>356</v>
      </c>
      <c r="I333" s="172">
        <v>2271</v>
      </c>
      <c r="J333" s="177">
        <v>737</v>
      </c>
      <c r="K333" s="177">
        <v>1168</v>
      </c>
      <c r="L333" s="178">
        <v>366</v>
      </c>
      <c r="M333" s="172">
        <v>1863</v>
      </c>
      <c r="N333" s="177">
        <v>574</v>
      </c>
      <c r="O333" s="177">
        <v>965</v>
      </c>
      <c r="P333" s="178">
        <v>324</v>
      </c>
    </row>
    <row r="334" spans="1:16" x14ac:dyDescent="0.3">
      <c r="A334" s="208">
        <v>17</v>
      </c>
      <c r="B334" s="176" t="s">
        <v>134</v>
      </c>
      <c r="C334" s="176">
        <v>17653</v>
      </c>
      <c r="D334" s="175" t="s">
        <v>444</v>
      </c>
      <c r="E334" s="172">
        <v>2010</v>
      </c>
      <c r="F334" s="177">
        <v>671</v>
      </c>
      <c r="G334" s="177">
        <v>800</v>
      </c>
      <c r="H334" s="178">
        <v>539</v>
      </c>
      <c r="I334" s="172">
        <v>1979</v>
      </c>
      <c r="J334" s="177">
        <v>657</v>
      </c>
      <c r="K334" s="177">
        <v>784</v>
      </c>
      <c r="L334" s="178">
        <v>538</v>
      </c>
      <c r="M334" s="172">
        <v>1904</v>
      </c>
      <c r="N334" s="177">
        <v>588</v>
      </c>
      <c r="O334" s="177">
        <v>778</v>
      </c>
      <c r="P334" s="178">
        <v>538</v>
      </c>
    </row>
    <row r="335" spans="1:16" x14ac:dyDescent="0.3">
      <c r="A335" s="208">
        <v>41</v>
      </c>
      <c r="B335" s="176" t="s">
        <v>699</v>
      </c>
      <c r="C335" s="176">
        <v>41668</v>
      </c>
      <c r="D335" s="175" t="s">
        <v>725</v>
      </c>
      <c r="E335" s="172">
        <v>1906</v>
      </c>
      <c r="F335" s="177">
        <v>567</v>
      </c>
      <c r="G335" s="177">
        <v>559</v>
      </c>
      <c r="H335" s="178">
        <v>780</v>
      </c>
      <c r="I335" s="172">
        <v>1921</v>
      </c>
      <c r="J335" s="177">
        <v>568</v>
      </c>
      <c r="K335" s="177">
        <v>547</v>
      </c>
      <c r="L335" s="178">
        <v>806</v>
      </c>
      <c r="M335" s="172">
        <v>1873</v>
      </c>
      <c r="N335" s="177">
        <v>572</v>
      </c>
      <c r="O335" s="177">
        <v>525</v>
      </c>
      <c r="P335" s="178">
        <v>776</v>
      </c>
    </row>
    <row r="336" spans="1:16" x14ac:dyDescent="0.3">
      <c r="A336" s="208">
        <v>73</v>
      </c>
      <c r="B336" s="176" t="s">
        <v>1016</v>
      </c>
      <c r="C336" s="176">
        <v>73408</v>
      </c>
      <c r="D336" s="175" t="s">
        <v>1040</v>
      </c>
      <c r="E336" s="172">
        <v>2191</v>
      </c>
      <c r="F336" s="177">
        <v>642</v>
      </c>
      <c r="G336" s="177">
        <v>1041</v>
      </c>
      <c r="H336" s="178">
        <v>508</v>
      </c>
      <c r="I336" s="172">
        <v>2091</v>
      </c>
      <c r="J336" s="177">
        <v>538</v>
      </c>
      <c r="K336" s="177">
        <v>1026</v>
      </c>
      <c r="L336" s="178">
        <v>527</v>
      </c>
      <c r="M336" s="172">
        <v>1875</v>
      </c>
      <c r="N336" s="177">
        <v>389</v>
      </c>
      <c r="O336" s="177">
        <v>985</v>
      </c>
      <c r="P336" s="178">
        <v>501</v>
      </c>
    </row>
    <row r="337" spans="1:16" x14ac:dyDescent="0.3">
      <c r="A337" s="208">
        <v>5</v>
      </c>
      <c r="B337" s="176" t="s">
        <v>107</v>
      </c>
      <c r="C337" s="176">
        <v>5051</v>
      </c>
      <c r="D337" s="175" t="s">
        <v>121</v>
      </c>
      <c r="E337" s="172">
        <v>2085</v>
      </c>
      <c r="F337" s="177">
        <v>564</v>
      </c>
      <c r="G337" s="177">
        <v>1042</v>
      </c>
      <c r="H337" s="178">
        <v>479</v>
      </c>
      <c r="I337" s="172">
        <v>2071</v>
      </c>
      <c r="J337" s="177">
        <v>564</v>
      </c>
      <c r="K337" s="177">
        <v>1035</v>
      </c>
      <c r="L337" s="178">
        <v>472</v>
      </c>
      <c r="M337" s="172">
        <v>1862</v>
      </c>
      <c r="N337" s="177">
        <v>415</v>
      </c>
      <c r="O337" s="177">
        <v>1010</v>
      </c>
      <c r="P337" s="178">
        <v>437</v>
      </c>
    </row>
    <row r="338" spans="1:16" x14ac:dyDescent="0.3">
      <c r="A338" s="208">
        <v>47</v>
      </c>
      <c r="B338" s="176" t="s">
        <v>748</v>
      </c>
      <c r="C338" s="176">
        <v>47053</v>
      </c>
      <c r="D338" s="175" t="s">
        <v>751</v>
      </c>
      <c r="E338" s="172">
        <v>2000</v>
      </c>
      <c r="F338" s="177">
        <v>650</v>
      </c>
      <c r="G338" s="177">
        <v>907</v>
      </c>
      <c r="H338" s="178">
        <v>443</v>
      </c>
      <c r="I338" s="172">
        <v>1967</v>
      </c>
      <c r="J338" s="177">
        <v>673</v>
      </c>
      <c r="K338" s="177">
        <v>847</v>
      </c>
      <c r="L338" s="178">
        <v>447</v>
      </c>
      <c r="M338" s="172">
        <v>1759</v>
      </c>
      <c r="N338" s="177">
        <v>639</v>
      </c>
      <c r="O338" s="177">
        <v>802</v>
      </c>
      <c r="P338" s="178">
        <v>318</v>
      </c>
    </row>
    <row r="339" spans="1:16" x14ac:dyDescent="0.3">
      <c r="A339" s="208">
        <v>5</v>
      </c>
      <c r="B339" s="176" t="s">
        <v>107</v>
      </c>
      <c r="C339" s="176">
        <v>5761</v>
      </c>
      <c r="D339" s="175" t="s">
        <v>214</v>
      </c>
      <c r="E339" s="172">
        <v>2013</v>
      </c>
      <c r="F339" s="177">
        <v>424</v>
      </c>
      <c r="G339" s="177">
        <v>1153</v>
      </c>
      <c r="H339" s="178">
        <v>436</v>
      </c>
      <c r="I339" s="172">
        <v>2027</v>
      </c>
      <c r="J339" s="177">
        <v>416</v>
      </c>
      <c r="K339" s="177">
        <v>1183</v>
      </c>
      <c r="L339" s="178">
        <v>428</v>
      </c>
      <c r="M339" s="172">
        <v>1838</v>
      </c>
      <c r="N339" s="177">
        <v>346</v>
      </c>
      <c r="O339" s="177">
        <v>1112</v>
      </c>
      <c r="P339" s="178">
        <v>380</v>
      </c>
    </row>
    <row r="340" spans="1:16" x14ac:dyDescent="0.3">
      <c r="A340" s="208">
        <v>25</v>
      </c>
      <c r="B340" s="176" t="s">
        <v>558</v>
      </c>
      <c r="C340" s="176">
        <v>25279</v>
      </c>
      <c r="D340" s="175" t="s">
        <v>584</v>
      </c>
      <c r="E340" s="172">
        <v>2150</v>
      </c>
      <c r="F340" s="177">
        <v>510</v>
      </c>
      <c r="G340" s="177">
        <v>1061</v>
      </c>
      <c r="H340" s="178">
        <v>579</v>
      </c>
      <c r="I340" s="172">
        <v>2147</v>
      </c>
      <c r="J340" s="177">
        <v>505</v>
      </c>
      <c r="K340" s="177">
        <v>1063</v>
      </c>
      <c r="L340" s="178">
        <v>579</v>
      </c>
      <c r="M340" s="172">
        <v>1857</v>
      </c>
      <c r="N340" s="177">
        <v>345</v>
      </c>
      <c r="O340" s="177">
        <v>959</v>
      </c>
      <c r="P340" s="178">
        <v>553</v>
      </c>
    </row>
    <row r="341" spans="1:16" x14ac:dyDescent="0.3">
      <c r="A341" s="208">
        <v>25</v>
      </c>
      <c r="B341" s="176" t="s">
        <v>558</v>
      </c>
      <c r="C341" s="176">
        <v>25572</v>
      </c>
      <c r="D341" s="175" t="s">
        <v>623</v>
      </c>
      <c r="E341" s="172">
        <v>1903</v>
      </c>
      <c r="F341" s="177">
        <v>380</v>
      </c>
      <c r="G341" s="177">
        <v>1012</v>
      </c>
      <c r="H341" s="178">
        <v>511</v>
      </c>
      <c r="I341" s="172">
        <v>1900</v>
      </c>
      <c r="J341" s="177">
        <v>380</v>
      </c>
      <c r="K341" s="177">
        <v>1011</v>
      </c>
      <c r="L341" s="178">
        <v>509</v>
      </c>
      <c r="M341" s="172">
        <v>1861</v>
      </c>
      <c r="N341" s="177">
        <v>354</v>
      </c>
      <c r="O341" s="177">
        <v>1018</v>
      </c>
      <c r="P341" s="178">
        <v>489</v>
      </c>
    </row>
    <row r="342" spans="1:16" x14ac:dyDescent="0.3">
      <c r="A342" s="208">
        <v>76</v>
      </c>
      <c r="B342" s="176" t="s">
        <v>1062</v>
      </c>
      <c r="C342" s="176">
        <v>76126</v>
      </c>
      <c r="D342" s="175" t="s">
        <v>1071</v>
      </c>
      <c r="E342" s="172">
        <v>1963</v>
      </c>
      <c r="F342" s="177">
        <v>481</v>
      </c>
      <c r="G342" s="177">
        <v>949</v>
      </c>
      <c r="H342" s="178">
        <v>533</v>
      </c>
      <c r="I342" s="172">
        <v>1984</v>
      </c>
      <c r="J342" s="177">
        <v>476</v>
      </c>
      <c r="K342" s="177">
        <v>958</v>
      </c>
      <c r="L342" s="178">
        <v>550</v>
      </c>
      <c r="M342" s="172">
        <v>1840</v>
      </c>
      <c r="N342" s="177">
        <v>423</v>
      </c>
      <c r="O342" s="177">
        <v>902</v>
      </c>
      <c r="P342" s="178">
        <v>515</v>
      </c>
    </row>
    <row r="343" spans="1:16" x14ac:dyDescent="0.3">
      <c r="A343" s="208">
        <v>66</v>
      </c>
      <c r="B343" s="176" t="s">
        <v>443</v>
      </c>
      <c r="C343" s="176">
        <v>66088</v>
      </c>
      <c r="D343" s="175" t="s">
        <v>907</v>
      </c>
      <c r="E343" s="172">
        <v>2138</v>
      </c>
      <c r="F343" s="177">
        <v>727</v>
      </c>
      <c r="G343" s="177">
        <v>865</v>
      </c>
      <c r="H343" s="178">
        <v>546</v>
      </c>
      <c r="I343" s="172">
        <v>2125</v>
      </c>
      <c r="J343" s="177">
        <v>730</v>
      </c>
      <c r="K343" s="177">
        <v>846</v>
      </c>
      <c r="L343" s="178">
        <v>549</v>
      </c>
      <c r="M343" s="172">
        <v>1837</v>
      </c>
      <c r="N343" s="177">
        <v>518</v>
      </c>
      <c r="O343" s="177">
        <v>783</v>
      </c>
      <c r="P343" s="178">
        <v>536</v>
      </c>
    </row>
    <row r="344" spans="1:16" x14ac:dyDescent="0.3">
      <c r="A344" s="208">
        <v>17</v>
      </c>
      <c r="B344" s="176" t="s">
        <v>134</v>
      </c>
      <c r="C344" s="176">
        <v>17486</v>
      </c>
      <c r="D344" s="175" t="s">
        <v>437</v>
      </c>
      <c r="E344" s="172">
        <v>2014</v>
      </c>
      <c r="F344" s="177">
        <v>500</v>
      </c>
      <c r="G344" s="177">
        <v>935</v>
      </c>
      <c r="H344" s="178">
        <v>579</v>
      </c>
      <c r="I344" s="172">
        <v>1949</v>
      </c>
      <c r="J344" s="177">
        <v>484</v>
      </c>
      <c r="K344" s="177">
        <v>896</v>
      </c>
      <c r="L344" s="178">
        <v>569</v>
      </c>
      <c r="M344" s="172">
        <v>1829</v>
      </c>
      <c r="N344" s="177">
        <v>414</v>
      </c>
      <c r="O344" s="177">
        <v>865</v>
      </c>
      <c r="P344" s="178">
        <v>550</v>
      </c>
    </row>
    <row r="345" spans="1:16" x14ac:dyDescent="0.3">
      <c r="A345" s="208">
        <v>25</v>
      </c>
      <c r="B345" s="176" t="s">
        <v>558</v>
      </c>
      <c r="C345" s="176">
        <v>25743</v>
      </c>
      <c r="D345" s="175" t="s">
        <v>637</v>
      </c>
      <c r="E345" s="172">
        <v>2322</v>
      </c>
      <c r="F345" s="177">
        <v>827</v>
      </c>
      <c r="G345" s="177">
        <v>919</v>
      </c>
      <c r="H345" s="178">
        <v>576</v>
      </c>
      <c r="I345" s="172">
        <v>2341</v>
      </c>
      <c r="J345" s="177">
        <v>814</v>
      </c>
      <c r="K345" s="177">
        <v>923</v>
      </c>
      <c r="L345" s="178">
        <v>604</v>
      </c>
      <c r="M345" s="172">
        <v>1817</v>
      </c>
      <c r="N345" s="177">
        <v>351</v>
      </c>
      <c r="O345" s="177">
        <v>883</v>
      </c>
      <c r="P345" s="178">
        <v>583</v>
      </c>
    </row>
    <row r="346" spans="1:16" x14ac:dyDescent="0.3">
      <c r="A346" s="208">
        <v>19</v>
      </c>
      <c r="B346" s="176" t="s">
        <v>467</v>
      </c>
      <c r="C346" s="176">
        <v>19743</v>
      </c>
      <c r="D346" s="175" t="s">
        <v>495</v>
      </c>
      <c r="E346" s="172">
        <v>1846</v>
      </c>
      <c r="F346" s="177">
        <v>826</v>
      </c>
      <c r="G346" s="177">
        <v>137</v>
      </c>
      <c r="H346" s="178">
        <v>883</v>
      </c>
      <c r="I346" s="172">
        <v>1844</v>
      </c>
      <c r="J346" s="177">
        <v>795</v>
      </c>
      <c r="K346" s="177">
        <v>156</v>
      </c>
      <c r="L346" s="178">
        <v>893</v>
      </c>
      <c r="M346" s="172">
        <v>1778</v>
      </c>
      <c r="N346" s="177">
        <v>785</v>
      </c>
      <c r="O346" s="177">
        <v>153</v>
      </c>
      <c r="P346" s="178">
        <v>840</v>
      </c>
    </row>
    <row r="347" spans="1:16" x14ac:dyDescent="0.3">
      <c r="A347" s="208">
        <v>52</v>
      </c>
      <c r="B347" s="176" t="s">
        <v>180</v>
      </c>
      <c r="C347" s="176">
        <v>52227</v>
      </c>
      <c r="D347" s="176" t="s">
        <v>813</v>
      </c>
      <c r="E347" s="172">
        <v>1831</v>
      </c>
      <c r="F347" s="177">
        <v>610</v>
      </c>
      <c r="G347" s="177">
        <v>496</v>
      </c>
      <c r="H347" s="178">
        <v>725</v>
      </c>
      <c r="I347" s="172">
        <v>1830</v>
      </c>
      <c r="J347" s="177">
        <v>600</v>
      </c>
      <c r="K347" s="177">
        <v>480</v>
      </c>
      <c r="L347" s="178">
        <v>750</v>
      </c>
      <c r="M347" s="172">
        <v>1702</v>
      </c>
      <c r="N347" s="177">
        <v>580</v>
      </c>
      <c r="O347" s="177">
        <v>481</v>
      </c>
      <c r="P347" s="178">
        <v>641</v>
      </c>
    </row>
    <row r="348" spans="1:16" x14ac:dyDescent="0.3">
      <c r="A348" s="208">
        <v>13</v>
      </c>
      <c r="B348" s="176" t="s">
        <v>257</v>
      </c>
      <c r="C348" s="176">
        <v>13442</v>
      </c>
      <c r="D348" s="175" t="s">
        <v>277</v>
      </c>
      <c r="E348" s="172">
        <v>1858</v>
      </c>
      <c r="F348" s="177">
        <v>826</v>
      </c>
      <c r="G348" s="177">
        <v>785</v>
      </c>
      <c r="H348" s="178">
        <v>247</v>
      </c>
      <c r="I348" s="172">
        <v>1906</v>
      </c>
      <c r="J348" s="177">
        <v>841</v>
      </c>
      <c r="K348" s="177">
        <v>802</v>
      </c>
      <c r="L348" s="178">
        <v>263</v>
      </c>
      <c r="M348" s="172">
        <v>1741</v>
      </c>
      <c r="N348" s="177">
        <v>826</v>
      </c>
      <c r="O348" s="177">
        <v>715</v>
      </c>
      <c r="P348" s="178">
        <v>200</v>
      </c>
    </row>
    <row r="349" spans="1:16" x14ac:dyDescent="0.3">
      <c r="A349" s="208">
        <v>70</v>
      </c>
      <c r="B349" s="176" t="s">
        <v>498</v>
      </c>
      <c r="C349" s="176">
        <v>70670</v>
      </c>
      <c r="D349" s="175" t="s">
        <v>1007</v>
      </c>
      <c r="E349" s="172">
        <v>1950</v>
      </c>
      <c r="F349" s="177">
        <v>804</v>
      </c>
      <c r="G349" s="177">
        <v>724</v>
      </c>
      <c r="H349" s="178">
        <v>422</v>
      </c>
      <c r="I349" s="172">
        <v>1998</v>
      </c>
      <c r="J349" s="177">
        <v>811</v>
      </c>
      <c r="K349" s="177">
        <v>724</v>
      </c>
      <c r="L349" s="178">
        <v>463</v>
      </c>
      <c r="M349" s="172">
        <v>1736</v>
      </c>
      <c r="N349" s="177">
        <v>795</v>
      </c>
      <c r="O349" s="177">
        <v>530</v>
      </c>
      <c r="P349" s="178">
        <v>411</v>
      </c>
    </row>
    <row r="350" spans="1:16" x14ac:dyDescent="0.3">
      <c r="A350" s="208">
        <v>5</v>
      </c>
      <c r="B350" s="176" t="s">
        <v>107</v>
      </c>
      <c r="C350" s="176">
        <v>5861</v>
      </c>
      <c r="D350" s="175" t="s">
        <v>226</v>
      </c>
      <c r="E350" s="172">
        <v>1792</v>
      </c>
      <c r="F350" s="177">
        <v>319</v>
      </c>
      <c r="G350" s="177">
        <v>1199</v>
      </c>
      <c r="H350" s="178">
        <v>274</v>
      </c>
      <c r="I350" s="172">
        <v>1819</v>
      </c>
      <c r="J350" s="177">
        <v>326</v>
      </c>
      <c r="K350" s="177">
        <v>1197</v>
      </c>
      <c r="L350" s="178">
        <v>296</v>
      </c>
      <c r="M350" s="172">
        <v>1776</v>
      </c>
      <c r="N350" s="177">
        <v>293</v>
      </c>
      <c r="O350" s="177">
        <v>1184</v>
      </c>
      <c r="P350" s="178">
        <v>299</v>
      </c>
    </row>
    <row r="351" spans="1:16" x14ac:dyDescent="0.3">
      <c r="A351" s="208">
        <v>15</v>
      </c>
      <c r="B351" s="176" t="s">
        <v>304</v>
      </c>
      <c r="C351" s="176">
        <v>15806</v>
      </c>
      <c r="D351" s="175" t="s">
        <v>409</v>
      </c>
      <c r="E351" s="172">
        <v>1948</v>
      </c>
      <c r="F351" s="177">
        <v>492</v>
      </c>
      <c r="G351" s="177">
        <v>1064</v>
      </c>
      <c r="H351" s="178">
        <v>392</v>
      </c>
      <c r="I351" s="172">
        <v>1982</v>
      </c>
      <c r="J351" s="177">
        <v>495</v>
      </c>
      <c r="K351" s="177">
        <v>1083</v>
      </c>
      <c r="L351" s="178">
        <v>404</v>
      </c>
      <c r="M351" s="172">
        <v>1748</v>
      </c>
      <c r="N351" s="177">
        <v>306</v>
      </c>
      <c r="O351" s="177">
        <v>1055</v>
      </c>
      <c r="P351" s="178">
        <v>387</v>
      </c>
    </row>
    <row r="352" spans="1:16" x14ac:dyDescent="0.3">
      <c r="A352" s="208">
        <v>41</v>
      </c>
      <c r="B352" s="176" t="s">
        <v>699</v>
      </c>
      <c r="C352" s="176">
        <v>41306</v>
      </c>
      <c r="D352" s="175" t="s">
        <v>711</v>
      </c>
      <c r="E352" s="172">
        <v>1798</v>
      </c>
      <c r="F352" s="177">
        <v>600</v>
      </c>
      <c r="G352" s="177">
        <v>626</v>
      </c>
      <c r="H352" s="178">
        <v>572</v>
      </c>
      <c r="I352" s="172">
        <v>1787</v>
      </c>
      <c r="J352" s="177">
        <v>591</v>
      </c>
      <c r="K352" s="177">
        <v>632</v>
      </c>
      <c r="L352" s="178">
        <v>564</v>
      </c>
      <c r="M352" s="172">
        <v>1706</v>
      </c>
      <c r="N352" s="177">
        <v>577</v>
      </c>
      <c r="O352" s="177">
        <v>616</v>
      </c>
      <c r="P352" s="178">
        <v>513</v>
      </c>
    </row>
    <row r="353" spans="1:16" x14ac:dyDescent="0.3">
      <c r="A353" s="208">
        <v>20</v>
      </c>
      <c r="B353" s="176" t="s">
        <v>504</v>
      </c>
      <c r="C353" s="176">
        <v>20045</v>
      </c>
      <c r="D353" s="175" t="s">
        <v>509</v>
      </c>
      <c r="E353" s="172">
        <v>1866</v>
      </c>
      <c r="F353" s="177">
        <v>597</v>
      </c>
      <c r="G353" s="177">
        <v>739</v>
      </c>
      <c r="H353" s="178">
        <v>530</v>
      </c>
      <c r="I353" s="172">
        <v>1856</v>
      </c>
      <c r="J353" s="177">
        <v>599</v>
      </c>
      <c r="K353" s="177">
        <v>774</v>
      </c>
      <c r="L353" s="178">
        <v>483</v>
      </c>
      <c r="M353" s="172">
        <v>1699</v>
      </c>
      <c r="N353" s="177">
        <v>529</v>
      </c>
      <c r="O353" s="177">
        <v>745</v>
      </c>
      <c r="P353" s="178">
        <v>425</v>
      </c>
    </row>
    <row r="354" spans="1:16" x14ac:dyDescent="0.3">
      <c r="A354" s="208">
        <v>19</v>
      </c>
      <c r="B354" s="176" t="s">
        <v>467</v>
      </c>
      <c r="C354" s="176">
        <v>19318</v>
      </c>
      <c r="D354" s="175" t="s">
        <v>478</v>
      </c>
      <c r="E354" s="172">
        <v>1919</v>
      </c>
      <c r="F354" s="177">
        <v>929</v>
      </c>
      <c r="G354" s="177">
        <v>423</v>
      </c>
      <c r="H354" s="178">
        <v>567</v>
      </c>
      <c r="I354" s="172">
        <v>1913</v>
      </c>
      <c r="J354" s="177">
        <v>928</v>
      </c>
      <c r="K354" s="177">
        <v>439</v>
      </c>
      <c r="L354" s="178">
        <v>546</v>
      </c>
      <c r="M354" s="172">
        <v>1692</v>
      </c>
      <c r="N354" s="177">
        <v>790</v>
      </c>
      <c r="O354" s="177">
        <v>413</v>
      </c>
      <c r="P354" s="178">
        <v>489</v>
      </c>
    </row>
    <row r="355" spans="1:16" x14ac:dyDescent="0.3">
      <c r="A355" s="208">
        <v>76</v>
      </c>
      <c r="B355" s="176" t="s">
        <v>1062</v>
      </c>
      <c r="C355" s="176">
        <v>76606</v>
      </c>
      <c r="D355" s="175" t="s">
        <v>798</v>
      </c>
      <c r="E355" s="172">
        <v>1705</v>
      </c>
      <c r="F355" s="177">
        <v>364</v>
      </c>
      <c r="G355" s="177">
        <v>862</v>
      </c>
      <c r="H355" s="178">
        <v>479</v>
      </c>
      <c r="I355" s="172">
        <v>1745</v>
      </c>
      <c r="J355" s="177">
        <v>364</v>
      </c>
      <c r="K355" s="177">
        <v>883</v>
      </c>
      <c r="L355" s="178">
        <v>498</v>
      </c>
      <c r="M355" s="172">
        <v>1726</v>
      </c>
      <c r="N355" s="177">
        <v>365</v>
      </c>
      <c r="O355" s="177">
        <v>884</v>
      </c>
      <c r="P355" s="178">
        <v>477</v>
      </c>
    </row>
    <row r="356" spans="1:16" x14ac:dyDescent="0.3">
      <c r="A356" s="208">
        <v>5</v>
      </c>
      <c r="B356" s="176" t="s">
        <v>107</v>
      </c>
      <c r="C356" s="176">
        <v>5789</v>
      </c>
      <c r="D356" s="175" t="s">
        <v>215</v>
      </c>
      <c r="E356" s="172">
        <v>1848</v>
      </c>
      <c r="F356" s="177">
        <v>484</v>
      </c>
      <c r="G356" s="177">
        <v>947</v>
      </c>
      <c r="H356" s="178">
        <v>417</v>
      </c>
      <c r="I356" s="172">
        <v>1834</v>
      </c>
      <c r="J356" s="177">
        <v>481</v>
      </c>
      <c r="K356" s="177">
        <v>921</v>
      </c>
      <c r="L356" s="178">
        <v>432</v>
      </c>
      <c r="M356" s="172">
        <v>1707</v>
      </c>
      <c r="N356" s="177">
        <v>458</v>
      </c>
      <c r="O356" s="177">
        <v>852</v>
      </c>
      <c r="P356" s="178">
        <v>397</v>
      </c>
    </row>
    <row r="357" spans="1:16" x14ac:dyDescent="0.3">
      <c r="A357" s="208">
        <v>15</v>
      </c>
      <c r="B357" s="176" t="s">
        <v>304</v>
      </c>
      <c r="C357" s="176">
        <v>15299</v>
      </c>
      <c r="D357" s="175" t="s">
        <v>340</v>
      </c>
      <c r="E357" s="172">
        <v>2156</v>
      </c>
      <c r="F357" s="177">
        <v>807</v>
      </c>
      <c r="G357" s="177">
        <v>615</v>
      </c>
      <c r="H357" s="178">
        <v>734</v>
      </c>
      <c r="I357" s="172">
        <v>2179</v>
      </c>
      <c r="J357" s="177">
        <v>838</v>
      </c>
      <c r="K357" s="177">
        <v>614</v>
      </c>
      <c r="L357" s="178">
        <v>727</v>
      </c>
      <c r="M357" s="172">
        <v>1731</v>
      </c>
      <c r="N357" s="177">
        <v>415</v>
      </c>
      <c r="O357" s="177">
        <v>599</v>
      </c>
      <c r="P357" s="178">
        <v>717</v>
      </c>
    </row>
    <row r="358" spans="1:16" x14ac:dyDescent="0.3">
      <c r="A358" s="208">
        <v>5</v>
      </c>
      <c r="B358" s="176" t="s">
        <v>107</v>
      </c>
      <c r="C358" s="176">
        <v>5790</v>
      </c>
      <c r="D358" s="175" t="s">
        <v>216</v>
      </c>
      <c r="E358" s="172">
        <v>1759</v>
      </c>
      <c r="F358" s="177">
        <v>456</v>
      </c>
      <c r="G358" s="177">
        <v>851</v>
      </c>
      <c r="H358" s="178">
        <v>452</v>
      </c>
      <c r="I358" s="172">
        <v>1804</v>
      </c>
      <c r="J358" s="177">
        <v>451</v>
      </c>
      <c r="K358" s="177">
        <v>846</v>
      </c>
      <c r="L358" s="178">
        <v>507</v>
      </c>
      <c r="M358" s="172">
        <v>1689</v>
      </c>
      <c r="N358" s="177">
        <v>383</v>
      </c>
      <c r="O358" s="177">
        <v>838</v>
      </c>
      <c r="P358" s="178">
        <v>468</v>
      </c>
    </row>
    <row r="359" spans="1:16" x14ac:dyDescent="0.3">
      <c r="A359" s="208">
        <v>76</v>
      </c>
      <c r="B359" s="176" t="s">
        <v>1062</v>
      </c>
      <c r="C359" s="176">
        <v>76670</v>
      </c>
      <c r="D359" s="175" t="s">
        <v>1012</v>
      </c>
      <c r="E359" s="172">
        <v>1752</v>
      </c>
      <c r="F359" s="177">
        <v>270</v>
      </c>
      <c r="G359" s="177">
        <v>1042</v>
      </c>
      <c r="H359" s="178">
        <v>440</v>
      </c>
      <c r="I359" s="172">
        <v>1756</v>
      </c>
      <c r="J359" s="177">
        <v>257</v>
      </c>
      <c r="K359" s="177">
        <v>1037</v>
      </c>
      <c r="L359" s="178">
        <v>462</v>
      </c>
      <c r="M359" s="172">
        <v>1698</v>
      </c>
      <c r="N359" s="177">
        <v>258</v>
      </c>
      <c r="O359" s="177">
        <v>1000</v>
      </c>
      <c r="P359" s="178">
        <v>440</v>
      </c>
    </row>
    <row r="360" spans="1:16" x14ac:dyDescent="0.3">
      <c r="A360" s="208">
        <v>5</v>
      </c>
      <c r="B360" s="176" t="s">
        <v>107</v>
      </c>
      <c r="C360" s="176">
        <v>5190</v>
      </c>
      <c r="D360" s="175" t="s">
        <v>144</v>
      </c>
      <c r="E360" s="172">
        <v>1728</v>
      </c>
      <c r="F360" s="177">
        <v>268</v>
      </c>
      <c r="G360" s="177">
        <v>1169</v>
      </c>
      <c r="H360" s="178">
        <v>291</v>
      </c>
      <c r="I360" s="172">
        <v>1746</v>
      </c>
      <c r="J360" s="177">
        <v>260</v>
      </c>
      <c r="K360" s="177">
        <v>1186</v>
      </c>
      <c r="L360" s="178">
        <v>300</v>
      </c>
      <c r="M360" s="172">
        <v>1698</v>
      </c>
      <c r="N360" s="177">
        <v>280</v>
      </c>
      <c r="O360" s="177">
        <v>1136</v>
      </c>
      <c r="P360" s="178">
        <v>282</v>
      </c>
    </row>
    <row r="361" spans="1:16" x14ac:dyDescent="0.3">
      <c r="A361" s="208">
        <v>23</v>
      </c>
      <c r="B361" s="176" t="s">
        <v>268</v>
      </c>
      <c r="C361" s="176">
        <v>23570</v>
      </c>
      <c r="D361" s="175" t="s">
        <v>545</v>
      </c>
      <c r="E361" s="172">
        <v>1897</v>
      </c>
      <c r="F361" s="177">
        <v>654</v>
      </c>
      <c r="G361" s="177">
        <v>966</v>
      </c>
      <c r="H361" s="178">
        <v>277</v>
      </c>
      <c r="I361" s="172">
        <v>1853</v>
      </c>
      <c r="J361" s="177">
        <v>655</v>
      </c>
      <c r="K361" s="177">
        <v>902</v>
      </c>
      <c r="L361" s="178">
        <v>296</v>
      </c>
      <c r="M361" s="172">
        <v>1643</v>
      </c>
      <c r="N361" s="177">
        <v>634</v>
      </c>
      <c r="O361" s="177">
        <v>785</v>
      </c>
      <c r="P361" s="178">
        <v>224</v>
      </c>
    </row>
    <row r="362" spans="1:16" x14ac:dyDescent="0.3">
      <c r="A362" s="208">
        <v>63</v>
      </c>
      <c r="B362" s="176" t="s">
        <v>895</v>
      </c>
      <c r="C362" s="176">
        <v>63690</v>
      </c>
      <c r="D362" s="176" t="s">
        <v>904</v>
      </c>
      <c r="E362" s="172">
        <v>1822</v>
      </c>
      <c r="F362" s="177">
        <v>321</v>
      </c>
      <c r="G362" s="177">
        <v>1165</v>
      </c>
      <c r="H362" s="178">
        <v>336</v>
      </c>
      <c r="I362" s="172">
        <v>1827</v>
      </c>
      <c r="J362" s="177">
        <v>298</v>
      </c>
      <c r="K362" s="177">
        <v>1190</v>
      </c>
      <c r="L362" s="178">
        <v>339</v>
      </c>
      <c r="M362" s="172">
        <v>1702</v>
      </c>
      <c r="N362" s="177">
        <v>260</v>
      </c>
      <c r="O362" s="177">
        <v>1115</v>
      </c>
      <c r="P362" s="178">
        <v>327</v>
      </c>
    </row>
    <row r="363" spans="1:16" x14ac:dyDescent="0.3">
      <c r="A363" s="208">
        <v>63</v>
      </c>
      <c r="B363" s="176" t="s">
        <v>895</v>
      </c>
      <c r="C363" s="176">
        <v>63272</v>
      </c>
      <c r="D363" s="175" t="s">
        <v>898</v>
      </c>
      <c r="E363" s="172">
        <v>1699</v>
      </c>
      <c r="F363" s="177">
        <v>247</v>
      </c>
      <c r="G363" s="177">
        <v>839</v>
      </c>
      <c r="H363" s="178">
        <v>613</v>
      </c>
      <c r="I363" s="172">
        <v>1693</v>
      </c>
      <c r="J363" s="177">
        <v>251</v>
      </c>
      <c r="K363" s="177">
        <v>831</v>
      </c>
      <c r="L363" s="178">
        <v>611</v>
      </c>
      <c r="M363" s="172">
        <v>1700</v>
      </c>
      <c r="N363" s="177">
        <v>246</v>
      </c>
      <c r="O363" s="177">
        <v>852</v>
      </c>
      <c r="P363" s="178">
        <v>602</v>
      </c>
    </row>
    <row r="364" spans="1:16" x14ac:dyDescent="0.3">
      <c r="A364" s="208">
        <v>5</v>
      </c>
      <c r="B364" s="176" t="s">
        <v>107</v>
      </c>
      <c r="C364" s="176">
        <v>5642</v>
      </c>
      <c r="D364" s="175" t="s">
        <v>195</v>
      </c>
      <c r="E364" s="172">
        <v>1842</v>
      </c>
      <c r="F364" s="177">
        <v>360</v>
      </c>
      <c r="G364" s="177">
        <v>1153</v>
      </c>
      <c r="H364" s="178">
        <v>329</v>
      </c>
      <c r="I364" s="172">
        <v>1800</v>
      </c>
      <c r="J364" s="177">
        <v>347</v>
      </c>
      <c r="K364" s="177">
        <v>1136</v>
      </c>
      <c r="L364" s="178">
        <v>317</v>
      </c>
      <c r="M364" s="172">
        <v>1685</v>
      </c>
      <c r="N364" s="177">
        <v>316</v>
      </c>
      <c r="O364" s="177">
        <v>1072</v>
      </c>
      <c r="P364" s="178">
        <v>297</v>
      </c>
    </row>
    <row r="365" spans="1:16" x14ac:dyDescent="0.3">
      <c r="A365" s="208">
        <v>47</v>
      </c>
      <c r="B365" s="176" t="s">
        <v>748</v>
      </c>
      <c r="C365" s="176">
        <v>47551</v>
      </c>
      <c r="D365" s="175" t="s">
        <v>764</v>
      </c>
      <c r="E365" s="172">
        <v>1814</v>
      </c>
      <c r="F365" s="177">
        <v>653</v>
      </c>
      <c r="G365" s="177">
        <v>591</v>
      </c>
      <c r="H365" s="178">
        <v>570</v>
      </c>
      <c r="I365" s="172">
        <v>1795</v>
      </c>
      <c r="J365" s="177">
        <v>667</v>
      </c>
      <c r="K365" s="177">
        <v>543</v>
      </c>
      <c r="L365" s="178">
        <v>585</v>
      </c>
      <c r="M365" s="172">
        <v>1611</v>
      </c>
      <c r="N365" s="177">
        <v>642</v>
      </c>
      <c r="O365" s="177">
        <v>465</v>
      </c>
      <c r="P365" s="178">
        <v>504</v>
      </c>
    </row>
    <row r="366" spans="1:16" x14ac:dyDescent="0.3">
      <c r="A366" s="208">
        <v>5</v>
      </c>
      <c r="B366" s="176" t="s">
        <v>107</v>
      </c>
      <c r="C366" s="176">
        <v>5665</v>
      </c>
      <c r="D366" s="175" t="s">
        <v>204</v>
      </c>
      <c r="E366" s="172">
        <v>1828</v>
      </c>
      <c r="F366" s="177">
        <v>757</v>
      </c>
      <c r="G366" s="177">
        <v>607</v>
      </c>
      <c r="H366" s="178">
        <v>464</v>
      </c>
      <c r="I366" s="172">
        <v>1857</v>
      </c>
      <c r="J366" s="177">
        <v>773</v>
      </c>
      <c r="K366" s="177">
        <v>632</v>
      </c>
      <c r="L366" s="178">
        <v>452</v>
      </c>
      <c r="M366" s="172">
        <v>1657</v>
      </c>
      <c r="N366" s="177">
        <v>612</v>
      </c>
      <c r="O366" s="177">
        <v>617</v>
      </c>
      <c r="P366" s="178">
        <v>428</v>
      </c>
    </row>
    <row r="367" spans="1:16" x14ac:dyDescent="0.3">
      <c r="A367" s="208">
        <v>5</v>
      </c>
      <c r="B367" s="176" t="s">
        <v>107</v>
      </c>
      <c r="C367" s="176">
        <v>5234</v>
      </c>
      <c r="D367" s="175" t="s">
        <v>149</v>
      </c>
      <c r="E367" s="172">
        <v>1939</v>
      </c>
      <c r="F367" s="177">
        <v>606</v>
      </c>
      <c r="G367" s="177">
        <v>939</v>
      </c>
      <c r="H367" s="178">
        <v>394</v>
      </c>
      <c r="I367" s="172">
        <v>1956</v>
      </c>
      <c r="J367" s="177">
        <v>599</v>
      </c>
      <c r="K367" s="177">
        <v>948</v>
      </c>
      <c r="L367" s="178">
        <v>409</v>
      </c>
      <c r="M367" s="172">
        <v>1641</v>
      </c>
      <c r="N367" s="177">
        <v>526</v>
      </c>
      <c r="O367" s="177">
        <v>742</v>
      </c>
      <c r="P367" s="178">
        <v>373</v>
      </c>
    </row>
    <row r="368" spans="1:16" x14ac:dyDescent="0.3">
      <c r="A368" s="208">
        <v>52</v>
      </c>
      <c r="B368" s="176" t="s">
        <v>180</v>
      </c>
      <c r="C368" s="176">
        <v>52079</v>
      </c>
      <c r="D368" s="175" t="s">
        <v>807</v>
      </c>
      <c r="E368" s="172">
        <v>1639</v>
      </c>
      <c r="F368" s="177">
        <v>858</v>
      </c>
      <c r="G368" s="177">
        <v>292</v>
      </c>
      <c r="H368" s="178">
        <v>489</v>
      </c>
      <c r="I368" s="172">
        <v>1695</v>
      </c>
      <c r="J368" s="177">
        <v>855</v>
      </c>
      <c r="K368" s="177">
        <v>310</v>
      </c>
      <c r="L368" s="178">
        <v>530</v>
      </c>
      <c r="M368" s="172">
        <v>1550</v>
      </c>
      <c r="N368" s="177">
        <v>854</v>
      </c>
      <c r="O368" s="177">
        <v>285</v>
      </c>
      <c r="P368" s="178">
        <v>411</v>
      </c>
    </row>
    <row r="369" spans="1:16" x14ac:dyDescent="0.3">
      <c r="A369" s="208">
        <v>18</v>
      </c>
      <c r="B369" s="176" t="s">
        <v>451</v>
      </c>
      <c r="C369" s="176">
        <v>18150</v>
      </c>
      <c r="D369" s="175" t="s">
        <v>455</v>
      </c>
      <c r="E369" s="172">
        <v>1776</v>
      </c>
      <c r="F369" s="177">
        <v>628</v>
      </c>
      <c r="G369" s="177">
        <v>647</v>
      </c>
      <c r="H369" s="178">
        <v>501</v>
      </c>
      <c r="I369" s="172">
        <v>1761</v>
      </c>
      <c r="J369" s="177">
        <v>620</v>
      </c>
      <c r="K369" s="177">
        <v>644</v>
      </c>
      <c r="L369" s="178">
        <v>497</v>
      </c>
      <c r="M369" s="172">
        <v>1612</v>
      </c>
      <c r="N369" s="177">
        <v>618</v>
      </c>
      <c r="O369" s="177">
        <v>549</v>
      </c>
      <c r="P369" s="178">
        <v>445</v>
      </c>
    </row>
    <row r="370" spans="1:16" x14ac:dyDescent="0.3">
      <c r="A370" s="208">
        <v>20</v>
      </c>
      <c r="B370" s="176" t="s">
        <v>504</v>
      </c>
      <c r="C370" s="176">
        <v>20621</v>
      </c>
      <c r="D370" s="175" t="s">
        <v>525</v>
      </c>
      <c r="E370" s="172">
        <v>1662</v>
      </c>
      <c r="F370" s="177">
        <v>695</v>
      </c>
      <c r="G370" s="177">
        <v>409</v>
      </c>
      <c r="H370" s="178">
        <v>558</v>
      </c>
      <c r="I370" s="172">
        <v>1674</v>
      </c>
      <c r="J370" s="177">
        <v>700</v>
      </c>
      <c r="K370" s="177">
        <v>424</v>
      </c>
      <c r="L370" s="178">
        <v>550</v>
      </c>
      <c r="M370" s="172">
        <v>1587</v>
      </c>
      <c r="N370" s="177">
        <v>698</v>
      </c>
      <c r="O370" s="177">
        <v>415</v>
      </c>
      <c r="P370" s="178">
        <v>474</v>
      </c>
    </row>
    <row r="371" spans="1:16" x14ac:dyDescent="0.3">
      <c r="A371" s="208">
        <v>73</v>
      </c>
      <c r="B371" s="176" t="s">
        <v>1016</v>
      </c>
      <c r="C371" s="176">
        <v>73555</v>
      </c>
      <c r="D371" s="175" t="s">
        <v>1049</v>
      </c>
      <c r="E371" s="172">
        <v>1857</v>
      </c>
      <c r="F371" s="177">
        <v>837</v>
      </c>
      <c r="G371" s="177">
        <v>477</v>
      </c>
      <c r="H371" s="178">
        <v>543</v>
      </c>
      <c r="I371" s="172">
        <v>1696</v>
      </c>
      <c r="J371" s="177">
        <v>676</v>
      </c>
      <c r="K371" s="177">
        <v>481</v>
      </c>
      <c r="L371" s="178">
        <v>539</v>
      </c>
      <c r="M371" s="172">
        <v>1619</v>
      </c>
      <c r="N371" s="177">
        <v>629</v>
      </c>
      <c r="O371" s="177">
        <v>488</v>
      </c>
      <c r="P371" s="178">
        <v>502</v>
      </c>
    </row>
    <row r="372" spans="1:16" x14ac:dyDescent="0.3">
      <c r="A372" s="208">
        <v>23</v>
      </c>
      <c r="B372" s="176" t="s">
        <v>268</v>
      </c>
      <c r="C372" s="176">
        <v>23670</v>
      </c>
      <c r="D372" s="175" t="s">
        <v>550</v>
      </c>
      <c r="E372" s="172">
        <v>1797</v>
      </c>
      <c r="F372" s="177">
        <v>636</v>
      </c>
      <c r="G372" s="177">
        <v>386</v>
      </c>
      <c r="H372" s="178">
        <v>775</v>
      </c>
      <c r="I372" s="172">
        <v>1795</v>
      </c>
      <c r="J372" s="177">
        <v>636</v>
      </c>
      <c r="K372" s="177">
        <v>389</v>
      </c>
      <c r="L372" s="178">
        <v>770</v>
      </c>
      <c r="M372" s="172">
        <v>1463</v>
      </c>
      <c r="N372" s="177">
        <v>633</v>
      </c>
      <c r="O372" s="177">
        <v>229</v>
      </c>
      <c r="P372" s="178">
        <v>601</v>
      </c>
    </row>
    <row r="373" spans="1:16" x14ac:dyDescent="0.3">
      <c r="A373" s="208">
        <v>5</v>
      </c>
      <c r="B373" s="176" t="s">
        <v>107</v>
      </c>
      <c r="C373" s="176">
        <v>5480</v>
      </c>
      <c r="D373" s="175" t="s">
        <v>179</v>
      </c>
      <c r="E373" s="172">
        <v>1685</v>
      </c>
      <c r="F373" s="177">
        <v>428</v>
      </c>
      <c r="G373" s="177">
        <v>909</v>
      </c>
      <c r="H373" s="178">
        <v>348</v>
      </c>
      <c r="I373" s="172">
        <v>1726</v>
      </c>
      <c r="J373" s="177">
        <v>432</v>
      </c>
      <c r="K373" s="177">
        <v>889</v>
      </c>
      <c r="L373" s="178">
        <v>405</v>
      </c>
      <c r="M373" s="172">
        <v>1600</v>
      </c>
      <c r="N373" s="177">
        <v>366</v>
      </c>
      <c r="O373" s="177">
        <v>860</v>
      </c>
      <c r="P373" s="178">
        <v>374</v>
      </c>
    </row>
    <row r="374" spans="1:16" x14ac:dyDescent="0.3">
      <c r="A374" s="208">
        <v>5</v>
      </c>
      <c r="B374" s="176" t="s">
        <v>107</v>
      </c>
      <c r="C374" s="176">
        <v>5667</v>
      </c>
      <c r="D374" s="176" t="s">
        <v>205</v>
      </c>
      <c r="E374" s="172">
        <v>1577</v>
      </c>
      <c r="F374" s="177">
        <v>415</v>
      </c>
      <c r="G374" s="177">
        <v>749</v>
      </c>
      <c r="H374" s="178">
        <v>413</v>
      </c>
      <c r="I374" s="172">
        <v>1614</v>
      </c>
      <c r="J374" s="177">
        <v>406</v>
      </c>
      <c r="K374" s="177">
        <v>779</v>
      </c>
      <c r="L374" s="178">
        <v>429</v>
      </c>
      <c r="M374" s="172">
        <v>1608</v>
      </c>
      <c r="N374" s="177">
        <v>337</v>
      </c>
      <c r="O374" s="177">
        <v>850</v>
      </c>
      <c r="P374" s="178">
        <v>421</v>
      </c>
    </row>
    <row r="375" spans="1:16" x14ac:dyDescent="0.3">
      <c r="A375" s="208">
        <v>76</v>
      </c>
      <c r="B375" s="176" t="s">
        <v>1062</v>
      </c>
      <c r="C375" s="176">
        <v>76616</v>
      </c>
      <c r="D375" s="175" t="s">
        <v>1086</v>
      </c>
      <c r="E375" s="172">
        <v>1646</v>
      </c>
      <c r="F375" s="177">
        <v>329</v>
      </c>
      <c r="G375" s="177">
        <v>1019</v>
      </c>
      <c r="H375" s="178">
        <v>298</v>
      </c>
      <c r="I375" s="172">
        <v>1625</v>
      </c>
      <c r="J375" s="177">
        <v>323</v>
      </c>
      <c r="K375" s="177">
        <v>992</v>
      </c>
      <c r="L375" s="178">
        <v>310</v>
      </c>
      <c r="M375" s="172">
        <v>1585</v>
      </c>
      <c r="N375" s="177">
        <v>331</v>
      </c>
      <c r="O375" s="177">
        <v>974</v>
      </c>
      <c r="P375" s="178">
        <v>280</v>
      </c>
    </row>
    <row r="376" spans="1:16" x14ac:dyDescent="0.3">
      <c r="A376" s="208">
        <v>70</v>
      </c>
      <c r="B376" s="176" t="s">
        <v>498</v>
      </c>
      <c r="C376" s="176">
        <v>70823</v>
      </c>
      <c r="D376" s="175" t="s">
        <v>1015</v>
      </c>
      <c r="E376" s="172">
        <v>1690</v>
      </c>
      <c r="F376" s="177">
        <v>445</v>
      </c>
      <c r="G376" s="177">
        <v>976</v>
      </c>
      <c r="H376" s="178">
        <v>269</v>
      </c>
      <c r="I376" s="172">
        <v>1661</v>
      </c>
      <c r="J376" s="177">
        <v>415</v>
      </c>
      <c r="K376" s="177">
        <v>957</v>
      </c>
      <c r="L376" s="178">
        <v>289</v>
      </c>
      <c r="M376" s="172">
        <v>1503</v>
      </c>
      <c r="N376" s="177">
        <v>388</v>
      </c>
      <c r="O376" s="177">
        <v>929</v>
      </c>
      <c r="P376" s="178">
        <v>186</v>
      </c>
    </row>
    <row r="377" spans="1:16" x14ac:dyDescent="0.3">
      <c r="A377" s="208">
        <v>76</v>
      </c>
      <c r="B377" s="176" t="s">
        <v>1062</v>
      </c>
      <c r="C377" s="176">
        <v>76020</v>
      </c>
      <c r="D377" s="175" t="s">
        <v>1064</v>
      </c>
      <c r="E377" s="172">
        <v>1385</v>
      </c>
      <c r="F377" s="177">
        <v>289</v>
      </c>
      <c r="G377" s="177">
        <v>843</v>
      </c>
      <c r="H377" s="178">
        <v>253</v>
      </c>
      <c r="I377" s="172">
        <v>1657</v>
      </c>
      <c r="J377" s="177">
        <v>283</v>
      </c>
      <c r="K377" s="177">
        <v>1113</v>
      </c>
      <c r="L377" s="178">
        <v>261</v>
      </c>
      <c r="M377" s="172">
        <v>1594</v>
      </c>
      <c r="N377" s="177">
        <v>270</v>
      </c>
      <c r="O377" s="177">
        <v>1069</v>
      </c>
      <c r="P377" s="178">
        <v>255</v>
      </c>
    </row>
    <row r="378" spans="1:16" x14ac:dyDescent="0.3">
      <c r="A378" s="208">
        <v>73</v>
      </c>
      <c r="B378" s="176" t="s">
        <v>1016</v>
      </c>
      <c r="C378" s="176">
        <v>73275</v>
      </c>
      <c r="D378" s="175" t="s">
        <v>1034</v>
      </c>
      <c r="E378" s="172">
        <v>1735</v>
      </c>
      <c r="F378" s="177">
        <v>430</v>
      </c>
      <c r="G378" s="177">
        <v>702</v>
      </c>
      <c r="H378" s="178">
        <v>603</v>
      </c>
      <c r="I378" s="172">
        <v>1654</v>
      </c>
      <c r="J378" s="177">
        <v>392</v>
      </c>
      <c r="K378" s="177">
        <v>659</v>
      </c>
      <c r="L378" s="178">
        <v>603</v>
      </c>
      <c r="M378" s="172">
        <v>1588</v>
      </c>
      <c r="N378" s="177">
        <v>347</v>
      </c>
      <c r="O378" s="177">
        <v>632</v>
      </c>
      <c r="P378" s="178">
        <v>609</v>
      </c>
    </row>
    <row r="379" spans="1:16" x14ac:dyDescent="0.3">
      <c r="A379" s="208">
        <v>5</v>
      </c>
      <c r="B379" s="176" t="s">
        <v>107</v>
      </c>
      <c r="C379" s="176">
        <v>5649</v>
      </c>
      <c r="D379" s="175" t="s">
        <v>197</v>
      </c>
      <c r="E379" s="172">
        <v>1624</v>
      </c>
      <c r="F379" s="177">
        <v>515</v>
      </c>
      <c r="G379" s="177">
        <v>670</v>
      </c>
      <c r="H379" s="178">
        <v>439</v>
      </c>
      <c r="I379" s="172">
        <v>1652</v>
      </c>
      <c r="J379" s="177">
        <v>519</v>
      </c>
      <c r="K379" s="177">
        <v>714</v>
      </c>
      <c r="L379" s="178">
        <v>419</v>
      </c>
      <c r="M379" s="172">
        <v>1578</v>
      </c>
      <c r="N379" s="177">
        <v>458</v>
      </c>
      <c r="O379" s="177">
        <v>699</v>
      </c>
      <c r="P379" s="178">
        <v>421</v>
      </c>
    </row>
    <row r="380" spans="1:16" x14ac:dyDescent="0.3">
      <c r="A380" s="208">
        <v>86</v>
      </c>
      <c r="B380" s="176" t="s">
        <v>1123</v>
      </c>
      <c r="C380" s="176">
        <v>86749</v>
      </c>
      <c r="D380" s="175" t="s">
        <v>1130</v>
      </c>
      <c r="E380" s="172">
        <v>1588</v>
      </c>
      <c r="F380" s="177">
        <v>393</v>
      </c>
      <c r="G380" s="177">
        <v>354</v>
      </c>
      <c r="H380" s="178">
        <v>841</v>
      </c>
      <c r="I380" s="172">
        <v>1580</v>
      </c>
      <c r="J380" s="177">
        <v>401</v>
      </c>
      <c r="K380" s="177">
        <v>338</v>
      </c>
      <c r="L380" s="178">
        <v>841</v>
      </c>
      <c r="M380" s="172">
        <v>1477</v>
      </c>
      <c r="N380" s="177">
        <v>389</v>
      </c>
      <c r="O380" s="177">
        <v>338</v>
      </c>
      <c r="P380" s="178">
        <v>750</v>
      </c>
    </row>
    <row r="381" spans="1:16" x14ac:dyDescent="0.3">
      <c r="A381" s="208">
        <v>19</v>
      </c>
      <c r="B381" s="176" t="s">
        <v>467</v>
      </c>
      <c r="C381" s="176">
        <v>19300</v>
      </c>
      <c r="D381" s="175" t="s">
        <v>477</v>
      </c>
      <c r="E381" s="172">
        <v>1614</v>
      </c>
      <c r="F381" s="177">
        <v>314</v>
      </c>
      <c r="G381" s="177">
        <v>987</v>
      </c>
      <c r="H381" s="178">
        <v>313</v>
      </c>
      <c r="I381" s="172">
        <v>1609</v>
      </c>
      <c r="J381" s="177">
        <v>312</v>
      </c>
      <c r="K381" s="177">
        <v>996</v>
      </c>
      <c r="L381" s="178">
        <v>301</v>
      </c>
      <c r="M381" s="172">
        <v>1497</v>
      </c>
      <c r="N381" s="177">
        <v>271</v>
      </c>
      <c r="O381" s="177">
        <v>994</v>
      </c>
      <c r="P381" s="178">
        <v>232</v>
      </c>
    </row>
    <row r="382" spans="1:16" x14ac:dyDescent="0.3">
      <c r="A382" s="208">
        <v>76</v>
      </c>
      <c r="B382" s="176" t="s">
        <v>1062</v>
      </c>
      <c r="C382" s="176">
        <v>76036</v>
      </c>
      <c r="D382" s="175" t="s">
        <v>1065</v>
      </c>
      <c r="E382" s="172">
        <v>1627</v>
      </c>
      <c r="F382" s="177">
        <v>348</v>
      </c>
      <c r="G382" s="177">
        <v>749</v>
      </c>
      <c r="H382" s="178">
        <v>530</v>
      </c>
      <c r="I382" s="172">
        <v>1602</v>
      </c>
      <c r="J382" s="177">
        <v>341</v>
      </c>
      <c r="K382" s="177">
        <v>725</v>
      </c>
      <c r="L382" s="178">
        <v>536</v>
      </c>
      <c r="M382" s="172">
        <v>1547</v>
      </c>
      <c r="N382" s="177">
        <v>333</v>
      </c>
      <c r="O382" s="177">
        <v>692</v>
      </c>
      <c r="P382" s="178">
        <v>522</v>
      </c>
    </row>
    <row r="383" spans="1:16" x14ac:dyDescent="0.3">
      <c r="A383" s="208">
        <v>5</v>
      </c>
      <c r="B383" s="176" t="s">
        <v>107</v>
      </c>
      <c r="C383" s="176">
        <v>5425</v>
      </c>
      <c r="D383" s="175" t="s">
        <v>175</v>
      </c>
      <c r="E383" s="172">
        <v>1618</v>
      </c>
      <c r="F383" s="177">
        <v>245</v>
      </c>
      <c r="G383" s="177">
        <v>1119</v>
      </c>
      <c r="H383" s="178">
        <v>254</v>
      </c>
      <c r="I383" s="172">
        <v>1608</v>
      </c>
      <c r="J383" s="177">
        <v>252</v>
      </c>
      <c r="K383" s="177">
        <v>1099</v>
      </c>
      <c r="L383" s="178">
        <v>257</v>
      </c>
      <c r="M383" s="172">
        <v>1546</v>
      </c>
      <c r="N383" s="177">
        <v>226</v>
      </c>
      <c r="O383" s="177">
        <v>1073</v>
      </c>
      <c r="P383" s="178">
        <v>247</v>
      </c>
    </row>
    <row r="384" spans="1:16" x14ac:dyDescent="0.3">
      <c r="A384" s="208">
        <v>68</v>
      </c>
      <c r="B384" s="176" t="s">
        <v>918</v>
      </c>
      <c r="C384" s="176">
        <v>68418</v>
      </c>
      <c r="D384" s="175" t="s">
        <v>958</v>
      </c>
      <c r="E384" s="172">
        <v>1687</v>
      </c>
      <c r="F384" s="177">
        <v>350</v>
      </c>
      <c r="G384" s="177">
        <v>993</v>
      </c>
      <c r="H384" s="178">
        <v>344</v>
      </c>
      <c r="I384" s="172">
        <v>1590</v>
      </c>
      <c r="J384" s="177">
        <v>260</v>
      </c>
      <c r="K384" s="177">
        <v>985</v>
      </c>
      <c r="L384" s="178">
        <v>345</v>
      </c>
      <c r="M384" s="172">
        <v>1538</v>
      </c>
      <c r="N384" s="177">
        <v>259</v>
      </c>
      <c r="O384" s="177">
        <v>950</v>
      </c>
      <c r="P384" s="178">
        <v>329</v>
      </c>
    </row>
    <row r="385" spans="1:16" x14ac:dyDescent="0.3">
      <c r="A385" s="208">
        <v>5</v>
      </c>
      <c r="B385" s="176" t="s">
        <v>107</v>
      </c>
      <c r="C385" s="176">
        <v>5209</v>
      </c>
      <c r="D385" s="175" t="s">
        <v>147</v>
      </c>
      <c r="E385" s="172">
        <v>1615</v>
      </c>
      <c r="F385" s="177">
        <v>444</v>
      </c>
      <c r="G385" s="177">
        <v>717</v>
      </c>
      <c r="H385" s="178">
        <v>454</v>
      </c>
      <c r="I385" s="172">
        <v>1597</v>
      </c>
      <c r="J385" s="177">
        <v>442</v>
      </c>
      <c r="K385" s="177">
        <v>715</v>
      </c>
      <c r="L385" s="178">
        <v>440</v>
      </c>
      <c r="M385" s="172">
        <v>1542</v>
      </c>
      <c r="N385" s="177">
        <v>409</v>
      </c>
      <c r="O385" s="177">
        <v>697</v>
      </c>
      <c r="P385" s="178">
        <v>436</v>
      </c>
    </row>
    <row r="386" spans="1:16" x14ac:dyDescent="0.3">
      <c r="A386" s="208">
        <v>44</v>
      </c>
      <c r="B386" s="176" t="s">
        <v>734</v>
      </c>
      <c r="C386" s="176">
        <v>44874</v>
      </c>
      <c r="D386" s="175" t="s">
        <v>302</v>
      </c>
      <c r="E386" s="172">
        <v>1668</v>
      </c>
      <c r="F386" s="177">
        <v>513</v>
      </c>
      <c r="G386" s="177">
        <v>652</v>
      </c>
      <c r="H386" s="178">
        <v>503</v>
      </c>
      <c r="I386" s="172">
        <v>1631</v>
      </c>
      <c r="J386" s="177">
        <v>511</v>
      </c>
      <c r="K386" s="177">
        <v>632</v>
      </c>
      <c r="L386" s="178">
        <v>488</v>
      </c>
      <c r="M386" s="172">
        <v>1430</v>
      </c>
      <c r="N386" s="177">
        <v>462</v>
      </c>
      <c r="O386" s="177">
        <v>592</v>
      </c>
      <c r="P386" s="178">
        <v>376</v>
      </c>
    </row>
    <row r="387" spans="1:16" x14ac:dyDescent="0.3">
      <c r="A387" s="208">
        <v>66</v>
      </c>
      <c r="B387" s="176" t="s">
        <v>443</v>
      </c>
      <c r="C387" s="176">
        <v>66594</v>
      </c>
      <c r="D387" s="175" t="s">
        <v>915</v>
      </c>
      <c r="E387" s="172">
        <v>1905</v>
      </c>
      <c r="F387" s="177">
        <v>955</v>
      </c>
      <c r="G387" s="177">
        <v>552</v>
      </c>
      <c r="H387" s="178">
        <v>398</v>
      </c>
      <c r="I387" s="172">
        <v>1957</v>
      </c>
      <c r="J387" s="177">
        <v>946</v>
      </c>
      <c r="K387" s="177">
        <v>547</v>
      </c>
      <c r="L387" s="178">
        <v>464</v>
      </c>
      <c r="M387" s="172">
        <v>1437</v>
      </c>
      <c r="N387" s="177">
        <v>542</v>
      </c>
      <c r="O387" s="177">
        <v>535</v>
      </c>
      <c r="P387" s="178">
        <v>360</v>
      </c>
    </row>
    <row r="388" spans="1:16" x14ac:dyDescent="0.3">
      <c r="A388" s="208">
        <v>18</v>
      </c>
      <c r="B388" s="176" t="s">
        <v>451</v>
      </c>
      <c r="C388" s="176">
        <v>18247</v>
      </c>
      <c r="D388" s="175" t="s">
        <v>457</v>
      </c>
      <c r="E388" s="172">
        <v>1575</v>
      </c>
      <c r="F388" s="177">
        <v>631</v>
      </c>
      <c r="G388" s="177">
        <v>470</v>
      </c>
      <c r="H388" s="178">
        <v>474</v>
      </c>
      <c r="I388" s="172">
        <v>1555</v>
      </c>
      <c r="J388" s="177">
        <v>615</v>
      </c>
      <c r="K388" s="177">
        <v>475</v>
      </c>
      <c r="L388" s="178">
        <v>465</v>
      </c>
      <c r="M388" s="172">
        <v>1511</v>
      </c>
      <c r="N388" s="177">
        <v>613</v>
      </c>
      <c r="O388" s="177">
        <v>459</v>
      </c>
      <c r="P388" s="178">
        <v>439</v>
      </c>
    </row>
    <row r="389" spans="1:16" x14ac:dyDescent="0.3">
      <c r="A389" s="208">
        <v>54</v>
      </c>
      <c r="B389" s="176" t="s">
        <v>856</v>
      </c>
      <c r="C389" s="176">
        <v>54172</v>
      </c>
      <c r="D389" s="175" t="s">
        <v>864</v>
      </c>
      <c r="E389" s="172">
        <v>1618</v>
      </c>
      <c r="F389" s="177">
        <v>496</v>
      </c>
      <c r="G389" s="177">
        <v>671</v>
      </c>
      <c r="H389" s="178">
        <v>451</v>
      </c>
      <c r="I389" s="172">
        <v>1596</v>
      </c>
      <c r="J389" s="177">
        <v>490</v>
      </c>
      <c r="K389" s="177">
        <v>664</v>
      </c>
      <c r="L389" s="178">
        <v>442</v>
      </c>
      <c r="M389" s="172">
        <v>1524</v>
      </c>
      <c r="N389" s="177">
        <v>444</v>
      </c>
      <c r="O389" s="177">
        <v>650</v>
      </c>
      <c r="P389" s="178">
        <v>430</v>
      </c>
    </row>
    <row r="390" spans="1:16" x14ac:dyDescent="0.3">
      <c r="A390" s="208">
        <v>68</v>
      </c>
      <c r="B390" s="176" t="s">
        <v>918</v>
      </c>
      <c r="C390" s="176">
        <v>68573</v>
      </c>
      <c r="D390" s="175" t="s">
        <v>973</v>
      </c>
      <c r="E390" s="172">
        <v>1582</v>
      </c>
      <c r="F390" s="177">
        <v>182</v>
      </c>
      <c r="G390" s="177">
        <v>1278</v>
      </c>
      <c r="H390" s="178">
        <v>122</v>
      </c>
      <c r="I390" s="172">
        <v>1556</v>
      </c>
      <c r="J390" s="177">
        <v>177</v>
      </c>
      <c r="K390" s="177">
        <v>1259</v>
      </c>
      <c r="L390" s="178">
        <v>120</v>
      </c>
      <c r="M390" s="172">
        <v>1517</v>
      </c>
      <c r="N390" s="177">
        <v>173</v>
      </c>
      <c r="O390" s="177">
        <v>1236</v>
      </c>
      <c r="P390" s="178">
        <v>108</v>
      </c>
    </row>
    <row r="391" spans="1:16" x14ac:dyDescent="0.3">
      <c r="A391" s="208">
        <v>41</v>
      </c>
      <c r="B391" s="176" t="s">
        <v>699</v>
      </c>
      <c r="C391" s="176">
        <v>41006</v>
      </c>
      <c r="D391" s="175" t="s">
        <v>701</v>
      </c>
      <c r="E391" s="172">
        <v>1579</v>
      </c>
      <c r="F391" s="177">
        <v>543</v>
      </c>
      <c r="G391" s="177">
        <v>574</v>
      </c>
      <c r="H391" s="178">
        <v>462</v>
      </c>
      <c r="I391" s="172">
        <v>1520</v>
      </c>
      <c r="J391" s="177">
        <v>543</v>
      </c>
      <c r="K391" s="177">
        <v>518</v>
      </c>
      <c r="L391" s="178">
        <v>459</v>
      </c>
      <c r="M391" s="172">
        <v>1511</v>
      </c>
      <c r="N391" s="177">
        <v>536</v>
      </c>
      <c r="O391" s="177">
        <v>528</v>
      </c>
      <c r="P391" s="178">
        <v>447</v>
      </c>
    </row>
    <row r="392" spans="1:16" x14ac:dyDescent="0.3">
      <c r="A392" s="208">
        <v>23</v>
      </c>
      <c r="B392" s="176" t="s">
        <v>268</v>
      </c>
      <c r="C392" s="176">
        <v>23855</v>
      </c>
      <c r="D392" s="175" t="s">
        <v>557</v>
      </c>
      <c r="E392" s="172">
        <v>1597</v>
      </c>
      <c r="F392" s="177">
        <v>622</v>
      </c>
      <c r="G392" s="177">
        <v>577</v>
      </c>
      <c r="H392" s="178">
        <v>398</v>
      </c>
      <c r="I392" s="172">
        <v>1598</v>
      </c>
      <c r="J392" s="177">
        <v>612</v>
      </c>
      <c r="K392" s="177">
        <v>615</v>
      </c>
      <c r="L392" s="178">
        <v>371</v>
      </c>
      <c r="M392" s="172">
        <v>1493</v>
      </c>
      <c r="N392" s="177">
        <v>607</v>
      </c>
      <c r="O392" s="177">
        <v>540</v>
      </c>
      <c r="P392" s="178">
        <v>346</v>
      </c>
    </row>
    <row r="393" spans="1:16" x14ac:dyDescent="0.3">
      <c r="A393" s="208">
        <v>13</v>
      </c>
      <c r="B393" s="176" t="s">
        <v>257</v>
      </c>
      <c r="C393" s="176">
        <v>13657</v>
      </c>
      <c r="D393" s="175" t="s">
        <v>290</v>
      </c>
      <c r="E393" s="172">
        <v>1578</v>
      </c>
      <c r="F393" s="177">
        <v>561</v>
      </c>
      <c r="G393" s="177">
        <v>489</v>
      </c>
      <c r="H393" s="178">
        <v>528</v>
      </c>
      <c r="I393" s="172">
        <v>1579</v>
      </c>
      <c r="J393" s="177">
        <v>560</v>
      </c>
      <c r="K393" s="177">
        <v>504</v>
      </c>
      <c r="L393" s="178">
        <v>515</v>
      </c>
      <c r="M393" s="172">
        <v>1389</v>
      </c>
      <c r="N393" s="177">
        <v>529</v>
      </c>
      <c r="O393" s="177">
        <v>474</v>
      </c>
      <c r="P393" s="178">
        <v>386</v>
      </c>
    </row>
    <row r="394" spans="1:16" x14ac:dyDescent="0.3">
      <c r="A394" s="208">
        <v>18</v>
      </c>
      <c r="B394" s="176" t="s">
        <v>451</v>
      </c>
      <c r="C394" s="176">
        <v>18592</v>
      </c>
      <c r="D394" s="175" t="s">
        <v>462</v>
      </c>
      <c r="E394" s="172">
        <v>1544</v>
      </c>
      <c r="F394" s="177">
        <v>523</v>
      </c>
      <c r="G394" s="177">
        <v>600</v>
      </c>
      <c r="H394" s="178">
        <v>421</v>
      </c>
      <c r="I394" s="172">
        <v>1547</v>
      </c>
      <c r="J394" s="177">
        <v>522</v>
      </c>
      <c r="K394" s="177">
        <v>615</v>
      </c>
      <c r="L394" s="178">
        <v>410</v>
      </c>
      <c r="M394" s="172">
        <v>1501</v>
      </c>
      <c r="N394" s="177">
        <v>525</v>
      </c>
      <c r="O394" s="177">
        <v>581</v>
      </c>
      <c r="P394" s="178">
        <v>395</v>
      </c>
    </row>
    <row r="395" spans="1:16" x14ac:dyDescent="0.3">
      <c r="A395" s="208">
        <v>76</v>
      </c>
      <c r="B395" s="176" t="s">
        <v>1062</v>
      </c>
      <c r="C395" s="176">
        <v>76890</v>
      </c>
      <c r="D395" s="175" t="s">
        <v>1095</v>
      </c>
      <c r="E395" s="172">
        <v>1522</v>
      </c>
      <c r="F395" s="177">
        <v>324</v>
      </c>
      <c r="G395" s="177">
        <v>646</v>
      </c>
      <c r="H395" s="178">
        <v>552</v>
      </c>
      <c r="I395" s="172">
        <v>1523</v>
      </c>
      <c r="J395" s="177">
        <v>319</v>
      </c>
      <c r="K395" s="177">
        <v>633</v>
      </c>
      <c r="L395" s="178">
        <v>571</v>
      </c>
      <c r="M395" s="172">
        <v>1488</v>
      </c>
      <c r="N395" s="177">
        <v>303</v>
      </c>
      <c r="O395" s="177">
        <v>637</v>
      </c>
      <c r="P395" s="178">
        <v>548</v>
      </c>
    </row>
    <row r="396" spans="1:16" x14ac:dyDescent="0.3">
      <c r="A396" s="208">
        <v>73</v>
      </c>
      <c r="B396" s="176" t="s">
        <v>1016</v>
      </c>
      <c r="C396" s="176">
        <v>73671</v>
      </c>
      <c r="D396" s="176" t="s">
        <v>1055</v>
      </c>
      <c r="E396" s="172">
        <v>1815</v>
      </c>
      <c r="F396" s="177">
        <v>623</v>
      </c>
      <c r="G396" s="177">
        <v>629</v>
      </c>
      <c r="H396" s="178">
        <v>563</v>
      </c>
      <c r="I396" s="172">
        <v>1685</v>
      </c>
      <c r="J396" s="177">
        <v>490</v>
      </c>
      <c r="K396" s="177">
        <v>648</v>
      </c>
      <c r="L396" s="178">
        <v>547</v>
      </c>
      <c r="M396" s="172">
        <v>1452</v>
      </c>
      <c r="N396" s="177">
        <v>311</v>
      </c>
      <c r="O396" s="177">
        <v>645</v>
      </c>
      <c r="P396" s="178">
        <v>496</v>
      </c>
    </row>
    <row r="397" spans="1:16" x14ac:dyDescent="0.3">
      <c r="A397" s="208">
        <v>5</v>
      </c>
      <c r="B397" s="176" t="s">
        <v>107</v>
      </c>
      <c r="C397" s="176">
        <v>5895</v>
      </c>
      <c r="D397" s="175" t="s">
        <v>232</v>
      </c>
      <c r="E397" s="172">
        <v>1605</v>
      </c>
      <c r="F397" s="177">
        <v>509</v>
      </c>
      <c r="G397" s="177">
        <v>781</v>
      </c>
      <c r="H397" s="178">
        <v>315</v>
      </c>
      <c r="I397" s="172">
        <v>1777</v>
      </c>
      <c r="J397" s="177">
        <v>626</v>
      </c>
      <c r="K397" s="177">
        <v>800</v>
      </c>
      <c r="L397" s="178">
        <v>351</v>
      </c>
      <c r="M397" s="172">
        <v>1438</v>
      </c>
      <c r="N397" s="177">
        <v>416</v>
      </c>
      <c r="O397" s="177">
        <v>736</v>
      </c>
      <c r="P397" s="178">
        <v>286</v>
      </c>
    </row>
    <row r="398" spans="1:16" x14ac:dyDescent="0.3">
      <c r="A398" s="208">
        <v>5</v>
      </c>
      <c r="B398" s="176" t="s">
        <v>107</v>
      </c>
      <c r="C398" s="176">
        <v>5858</v>
      </c>
      <c r="D398" s="175" t="s">
        <v>225</v>
      </c>
      <c r="E398" s="172">
        <v>1568</v>
      </c>
      <c r="F398" s="177">
        <v>352</v>
      </c>
      <c r="G398" s="177">
        <v>935</v>
      </c>
      <c r="H398" s="178">
        <v>281</v>
      </c>
      <c r="I398" s="172">
        <v>1554</v>
      </c>
      <c r="J398" s="177">
        <v>361</v>
      </c>
      <c r="K398" s="177">
        <v>898</v>
      </c>
      <c r="L398" s="178">
        <v>295</v>
      </c>
      <c r="M398" s="172">
        <v>1462</v>
      </c>
      <c r="N398" s="177">
        <v>375</v>
      </c>
      <c r="O398" s="177">
        <v>818</v>
      </c>
      <c r="P398" s="178">
        <v>269</v>
      </c>
    </row>
    <row r="399" spans="1:16" x14ac:dyDescent="0.3">
      <c r="A399" s="208">
        <v>15</v>
      </c>
      <c r="B399" s="176" t="s">
        <v>304</v>
      </c>
      <c r="C399" s="176">
        <v>15814</v>
      </c>
      <c r="D399" s="175" t="s">
        <v>412</v>
      </c>
      <c r="E399" s="172">
        <v>1727</v>
      </c>
      <c r="F399" s="177">
        <v>533</v>
      </c>
      <c r="G399" s="177">
        <v>1079</v>
      </c>
      <c r="H399" s="178">
        <v>115</v>
      </c>
      <c r="I399" s="172">
        <v>1737</v>
      </c>
      <c r="J399" s="177">
        <v>544</v>
      </c>
      <c r="K399" s="177">
        <v>1078</v>
      </c>
      <c r="L399" s="178">
        <v>115</v>
      </c>
      <c r="M399" s="172">
        <v>1494</v>
      </c>
      <c r="N399" s="177">
        <v>263</v>
      </c>
      <c r="O399" s="177">
        <v>1104</v>
      </c>
      <c r="P399" s="178">
        <v>127</v>
      </c>
    </row>
    <row r="400" spans="1:16" x14ac:dyDescent="0.3">
      <c r="A400" s="208">
        <v>5</v>
      </c>
      <c r="B400" s="176" t="s">
        <v>107</v>
      </c>
      <c r="C400" s="176">
        <v>5679</v>
      </c>
      <c r="D400" s="175" t="s">
        <v>208</v>
      </c>
      <c r="E400" s="172">
        <v>1622</v>
      </c>
      <c r="F400" s="177">
        <v>425</v>
      </c>
      <c r="G400" s="177">
        <v>775</v>
      </c>
      <c r="H400" s="178">
        <v>422</v>
      </c>
      <c r="I400" s="172">
        <v>1611</v>
      </c>
      <c r="J400" s="177">
        <v>434</v>
      </c>
      <c r="K400" s="177">
        <v>755</v>
      </c>
      <c r="L400" s="178">
        <v>422</v>
      </c>
      <c r="M400" s="172">
        <v>1481</v>
      </c>
      <c r="N400" s="177">
        <v>376</v>
      </c>
      <c r="O400" s="177">
        <v>682</v>
      </c>
      <c r="P400" s="178">
        <v>423</v>
      </c>
    </row>
    <row r="401" spans="1:16" x14ac:dyDescent="0.3">
      <c r="A401" s="208">
        <v>19</v>
      </c>
      <c r="B401" s="176" t="s">
        <v>467</v>
      </c>
      <c r="C401" s="176">
        <v>19100</v>
      </c>
      <c r="D401" s="175" t="s">
        <v>257</v>
      </c>
      <c r="E401" s="172">
        <v>1527</v>
      </c>
      <c r="F401" s="177">
        <v>792</v>
      </c>
      <c r="G401" s="177">
        <v>199</v>
      </c>
      <c r="H401" s="178">
        <v>536</v>
      </c>
      <c r="I401" s="172">
        <v>1482</v>
      </c>
      <c r="J401" s="177">
        <v>747</v>
      </c>
      <c r="K401" s="177">
        <v>196</v>
      </c>
      <c r="L401" s="178">
        <v>539</v>
      </c>
      <c r="M401" s="172">
        <v>1442</v>
      </c>
      <c r="N401" s="177">
        <v>752</v>
      </c>
      <c r="O401" s="177">
        <v>184</v>
      </c>
      <c r="P401" s="178">
        <v>506</v>
      </c>
    </row>
    <row r="402" spans="1:16" x14ac:dyDescent="0.3">
      <c r="A402" s="208">
        <v>15</v>
      </c>
      <c r="B402" s="176" t="s">
        <v>304</v>
      </c>
      <c r="C402" s="176">
        <v>15837</v>
      </c>
      <c r="D402" s="175" t="s">
        <v>418</v>
      </c>
      <c r="E402" s="172">
        <v>1662</v>
      </c>
      <c r="F402" s="177">
        <v>455</v>
      </c>
      <c r="G402" s="177">
        <v>1026</v>
      </c>
      <c r="H402" s="178">
        <v>181</v>
      </c>
      <c r="I402" s="172">
        <v>1670</v>
      </c>
      <c r="J402" s="177">
        <v>460</v>
      </c>
      <c r="K402" s="177">
        <v>1030</v>
      </c>
      <c r="L402" s="178">
        <v>180</v>
      </c>
      <c r="M402" s="172">
        <v>1453</v>
      </c>
      <c r="N402" s="177">
        <v>268</v>
      </c>
      <c r="O402" s="177">
        <v>1013</v>
      </c>
      <c r="P402" s="178">
        <v>172</v>
      </c>
    </row>
    <row r="403" spans="1:16" x14ac:dyDescent="0.3">
      <c r="A403" s="208">
        <v>15</v>
      </c>
      <c r="B403" s="176" t="s">
        <v>304</v>
      </c>
      <c r="C403" s="176">
        <v>15322</v>
      </c>
      <c r="D403" s="175" t="s">
        <v>342</v>
      </c>
      <c r="E403" s="172">
        <v>1741</v>
      </c>
      <c r="F403" s="177">
        <v>565</v>
      </c>
      <c r="G403" s="177">
        <v>755</v>
      </c>
      <c r="H403" s="178">
        <v>421</v>
      </c>
      <c r="I403" s="172">
        <v>1753</v>
      </c>
      <c r="J403" s="177">
        <v>573</v>
      </c>
      <c r="K403" s="177">
        <v>763</v>
      </c>
      <c r="L403" s="178">
        <v>417</v>
      </c>
      <c r="M403" s="172">
        <v>1452</v>
      </c>
      <c r="N403" s="177">
        <v>288</v>
      </c>
      <c r="O403" s="177">
        <v>754</v>
      </c>
      <c r="P403" s="178">
        <v>410</v>
      </c>
    </row>
    <row r="404" spans="1:16" x14ac:dyDescent="0.3">
      <c r="A404" s="208">
        <v>5</v>
      </c>
      <c r="B404" s="176" t="s">
        <v>107</v>
      </c>
      <c r="C404" s="176">
        <v>5585</v>
      </c>
      <c r="D404" s="175" t="s">
        <v>188</v>
      </c>
      <c r="E404" s="172">
        <v>1502</v>
      </c>
      <c r="F404" s="177">
        <v>280</v>
      </c>
      <c r="G404" s="177">
        <v>935</v>
      </c>
      <c r="H404" s="178">
        <v>287</v>
      </c>
      <c r="I404" s="172">
        <v>1538</v>
      </c>
      <c r="J404" s="177">
        <v>292</v>
      </c>
      <c r="K404" s="177">
        <v>938</v>
      </c>
      <c r="L404" s="178">
        <v>308</v>
      </c>
      <c r="M404" s="172">
        <v>1458</v>
      </c>
      <c r="N404" s="177">
        <v>262</v>
      </c>
      <c r="O404" s="177">
        <v>885</v>
      </c>
      <c r="P404" s="178">
        <v>311</v>
      </c>
    </row>
    <row r="405" spans="1:16" x14ac:dyDescent="0.3">
      <c r="A405" s="208">
        <v>25</v>
      </c>
      <c r="B405" s="176" t="s">
        <v>558</v>
      </c>
      <c r="C405" s="176">
        <v>25181</v>
      </c>
      <c r="D405" s="175" t="s">
        <v>576</v>
      </c>
      <c r="E405" s="172">
        <v>1627</v>
      </c>
      <c r="F405" s="177">
        <v>608</v>
      </c>
      <c r="G405" s="177">
        <v>556</v>
      </c>
      <c r="H405" s="178">
        <v>463</v>
      </c>
      <c r="I405" s="172">
        <v>1675</v>
      </c>
      <c r="J405" s="177">
        <v>601</v>
      </c>
      <c r="K405" s="177">
        <v>609</v>
      </c>
      <c r="L405" s="178">
        <v>465</v>
      </c>
      <c r="M405" s="172">
        <v>1437</v>
      </c>
      <c r="N405" s="177">
        <v>419</v>
      </c>
      <c r="O405" s="177">
        <v>569</v>
      </c>
      <c r="P405" s="178">
        <v>449</v>
      </c>
    </row>
    <row r="406" spans="1:16" x14ac:dyDescent="0.3">
      <c r="A406" s="208">
        <v>8</v>
      </c>
      <c r="B406" s="176" t="s">
        <v>233</v>
      </c>
      <c r="C406" s="176">
        <v>8520</v>
      </c>
      <c r="D406" s="175" t="s">
        <v>243</v>
      </c>
      <c r="E406" s="172">
        <v>1375</v>
      </c>
      <c r="F406" s="177">
        <v>369</v>
      </c>
      <c r="G406" s="177">
        <v>476</v>
      </c>
      <c r="H406" s="178">
        <v>530</v>
      </c>
      <c r="I406" s="172">
        <v>1476</v>
      </c>
      <c r="J406" s="177">
        <v>355</v>
      </c>
      <c r="K406" s="177">
        <v>442</v>
      </c>
      <c r="L406" s="178">
        <v>679</v>
      </c>
      <c r="M406" s="172">
        <v>1389</v>
      </c>
      <c r="N406" s="177">
        <v>333</v>
      </c>
      <c r="O406" s="177">
        <v>434</v>
      </c>
      <c r="P406" s="178">
        <v>622</v>
      </c>
    </row>
    <row r="407" spans="1:16" x14ac:dyDescent="0.3">
      <c r="A407" s="208">
        <v>25</v>
      </c>
      <c r="B407" s="176" t="s">
        <v>558</v>
      </c>
      <c r="C407" s="176">
        <v>25815</v>
      </c>
      <c r="D407" s="175" t="s">
        <v>652</v>
      </c>
      <c r="E407" s="172">
        <v>1672</v>
      </c>
      <c r="F407" s="177">
        <v>513</v>
      </c>
      <c r="G407" s="177">
        <v>679</v>
      </c>
      <c r="H407" s="178">
        <v>480</v>
      </c>
      <c r="I407" s="172">
        <v>1704</v>
      </c>
      <c r="J407" s="177">
        <v>513</v>
      </c>
      <c r="K407" s="177">
        <v>698</v>
      </c>
      <c r="L407" s="178">
        <v>493</v>
      </c>
      <c r="M407" s="172">
        <v>1409</v>
      </c>
      <c r="N407" s="177">
        <v>251</v>
      </c>
      <c r="O407" s="177">
        <v>695</v>
      </c>
      <c r="P407" s="178">
        <v>463</v>
      </c>
    </row>
    <row r="408" spans="1:16" x14ac:dyDescent="0.3">
      <c r="A408" s="208">
        <v>68</v>
      </c>
      <c r="B408" s="176" t="s">
        <v>918</v>
      </c>
      <c r="C408" s="176">
        <v>68079</v>
      </c>
      <c r="D408" s="175" t="s">
        <v>922</v>
      </c>
      <c r="E408" s="172">
        <v>1452</v>
      </c>
      <c r="F408" s="177">
        <v>290</v>
      </c>
      <c r="G408" s="177">
        <v>693</v>
      </c>
      <c r="H408" s="178">
        <v>469</v>
      </c>
      <c r="I408" s="172">
        <v>1454</v>
      </c>
      <c r="J408" s="177">
        <v>281</v>
      </c>
      <c r="K408" s="177">
        <v>692</v>
      </c>
      <c r="L408" s="178">
        <v>481</v>
      </c>
      <c r="M408" s="172">
        <v>1411</v>
      </c>
      <c r="N408" s="177">
        <v>280</v>
      </c>
      <c r="O408" s="177">
        <v>675</v>
      </c>
      <c r="P408" s="178">
        <v>456</v>
      </c>
    </row>
    <row r="409" spans="1:16" x14ac:dyDescent="0.3">
      <c r="A409" s="208">
        <v>5</v>
      </c>
      <c r="B409" s="176" t="s">
        <v>107</v>
      </c>
      <c r="C409" s="176">
        <v>5197</v>
      </c>
      <c r="D409" s="175" t="s">
        <v>145</v>
      </c>
      <c r="E409" s="172">
        <v>1477</v>
      </c>
      <c r="F409" s="177">
        <v>375</v>
      </c>
      <c r="G409" s="177">
        <v>785</v>
      </c>
      <c r="H409" s="178">
        <v>317</v>
      </c>
      <c r="I409" s="172">
        <v>1446</v>
      </c>
      <c r="J409" s="177">
        <v>357</v>
      </c>
      <c r="K409" s="177">
        <v>767</v>
      </c>
      <c r="L409" s="178">
        <v>322</v>
      </c>
      <c r="M409" s="172">
        <v>1408</v>
      </c>
      <c r="N409" s="177">
        <v>285</v>
      </c>
      <c r="O409" s="177">
        <v>824</v>
      </c>
      <c r="P409" s="178">
        <v>299</v>
      </c>
    </row>
    <row r="410" spans="1:16" x14ac:dyDescent="0.3">
      <c r="A410" s="208">
        <v>5</v>
      </c>
      <c r="B410" s="176" t="s">
        <v>107</v>
      </c>
      <c r="C410" s="176">
        <v>5809</v>
      </c>
      <c r="D410" s="175" t="s">
        <v>218</v>
      </c>
      <c r="E410" s="172">
        <v>1552</v>
      </c>
      <c r="F410" s="177">
        <v>246</v>
      </c>
      <c r="G410" s="177">
        <v>1068</v>
      </c>
      <c r="H410" s="178">
        <v>238</v>
      </c>
      <c r="I410" s="172">
        <v>1487</v>
      </c>
      <c r="J410" s="177">
        <v>242</v>
      </c>
      <c r="K410" s="177">
        <v>1011</v>
      </c>
      <c r="L410" s="178">
        <v>234</v>
      </c>
      <c r="M410" s="172">
        <v>1438</v>
      </c>
      <c r="N410" s="177">
        <v>216</v>
      </c>
      <c r="O410" s="177">
        <v>978</v>
      </c>
      <c r="P410" s="178">
        <v>244</v>
      </c>
    </row>
    <row r="411" spans="1:16" x14ac:dyDescent="0.3">
      <c r="A411" s="208">
        <v>5</v>
      </c>
      <c r="B411" s="176" t="s">
        <v>107</v>
      </c>
      <c r="C411" s="176">
        <v>5659</v>
      </c>
      <c r="D411" s="175" t="s">
        <v>201</v>
      </c>
      <c r="E411" s="172">
        <v>1499</v>
      </c>
      <c r="F411" s="177">
        <v>506</v>
      </c>
      <c r="G411" s="177">
        <v>699</v>
      </c>
      <c r="H411" s="178">
        <v>294</v>
      </c>
      <c r="I411" s="172">
        <v>1581</v>
      </c>
      <c r="J411" s="177">
        <v>574</v>
      </c>
      <c r="K411" s="177">
        <v>709</v>
      </c>
      <c r="L411" s="178">
        <v>298</v>
      </c>
      <c r="M411" s="172">
        <v>1395</v>
      </c>
      <c r="N411" s="177">
        <v>452</v>
      </c>
      <c r="O411" s="177">
        <v>675</v>
      </c>
      <c r="P411" s="178">
        <v>268</v>
      </c>
    </row>
    <row r="412" spans="1:16" x14ac:dyDescent="0.3">
      <c r="A412" s="208">
        <v>17</v>
      </c>
      <c r="B412" s="176" t="s">
        <v>134</v>
      </c>
      <c r="C412" s="176">
        <v>17513</v>
      </c>
      <c r="D412" s="175" t="s">
        <v>439</v>
      </c>
      <c r="E412" s="172">
        <v>1536</v>
      </c>
      <c r="F412" s="177">
        <v>381</v>
      </c>
      <c r="G412" s="177">
        <v>498</v>
      </c>
      <c r="H412" s="178">
        <v>657</v>
      </c>
      <c r="I412" s="172">
        <v>1477</v>
      </c>
      <c r="J412" s="177">
        <v>382</v>
      </c>
      <c r="K412" s="177">
        <v>470</v>
      </c>
      <c r="L412" s="178">
        <v>625</v>
      </c>
      <c r="M412" s="172">
        <v>1413</v>
      </c>
      <c r="N412" s="177">
        <v>328</v>
      </c>
      <c r="O412" s="177">
        <v>468</v>
      </c>
      <c r="P412" s="178">
        <v>617</v>
      </c>
    </row>
    <row r="413" spans="1:16" x14ac:dyDescent="0.3">
      <c r="A413" s="208">
        <v>76</v>
      </c>
      <c r="B413" s="176" t="s">
        <v>1062</v>
      </c>
      <c r="C413" s="176">
        <v>76828</v>
      </c>
      <c r="D413" s="175" t="s">
        <v>1090</v>
      </c>
      <c r="E413" s="172">
        <v>1495</v>
      </c>
      <c r="F413" s="177">
        <v>335</v>
      </c>
      <c r="G413" s="177">
        <v>766</v>
      </c>
      <c r="H413" s="178">
        <v>394</v>
      </c>
      <c r="I413" s="172">
        <v>1434</v>
      </c>
      <c r="J413" s="177">
        <v>331</v>
      </c>
      <c r="K413" s="177">
        <v>708</v>
      </c>
      <c r="L413" s="178">
        <v>395</v>
      </c>
      <c r="M413" s="172">
        <v>1398</v>
      </c>
      <c r="N413" s="177">
        <v>330</v>
      </c>
      <c r="O413" s="177">
        <v>689</v>
      </c>
      <c r="P413" s="178">
        <v>379</v>
      </c>
    </row>
    <row r="414" spans="1:16" x14ac:dyDescent="0.3">
      <c r="A414" s="208">
        <v>23</v>
      </c>
      <c r="B414" s="176" t="s">
        <v>268</v>
      </c>
      <c r="C414" s="176">
        <v>23686</v>
      </c>
      <c r="D414" s="175" t="s">
        <v>554</v>
      </c>
      <c r="E414" s="172">
        <v>1399</v>
      </c>
      <c r="F414" s="177">
        <v>604</v>
      </c>
      <c r="G414" s="177">
        <v>332</v>
      </c>
      <c r="H414" s="178">
        <v>463</v>
      </c>
      <c r="I414" s="172">
        <v>1420</v>
      </c>
      <c r="J414" s="177">
        <v>606</v>
      </c>
      <c r="K414" s="177">
        <v>353</v>
      </c>
      <c r="L414" s="178">
        <v>461</v>
      </c>
      <c r="M414" s="172">
        <v>1324</v>
      </c>
      <c r="N414" s="177">
        <v>590</v>
      </c>
      <c r="O414" s="177">
        <v>342</v>
      </c>
      <c r="P414" s="178">
        <v>392</v>
      </c>
    </row>
    <row r="415" spans="1:16" x14ac:dyDescent="0.3">
      <c r="A415" s="208">
        <v>8</v>
      </c>
      <c r="B415" s="176" t="s">
        <v>233</v>
      </c>
      <c r="C415" s="176">
        <v>8560</v>
      </c>
      <c r="D415" s="175" t="s">
        <v>246</v>
      </c>
      <c r="E415" s="172">
        <v>1590</v>
      </c>
      <c r="F415" s="177">
        <v>359</v>
      </c>
      <c r="G415" s="177">
        <v>873</v>
      </c>
      <c r="H415" s="178">
        <v>358</v>
      </c>
      <c r="I415" s="172">
        <v>1467</v>
      </c>
      <c r="J415" s="177">
        <v>345</v>
      </c>
      <c r="K415" s="177">
        <v>750</v>
      </c>
      <c r="L415" s="178">
        <v>372</v>
      </c>
      <c r="M415" s="172">
        <v>1341</v>
      </c>
      <c r="N415" s="177">
        <v>330</v>
      </c>
      <c r="O415" s="177">
        <v>690</v>
      </c>
      <c r="P415" s="178">
        <v>321</v>
      </c>
    </row>
    <row r="416" spans="1:16" x14ac:dyDescent="0.3">
      <c r="A416" s="208">
        <v>15</v>
      </c>
      <c r="B416" s="176" t="s">
        <v>304</v>
      </c>
      <c r="C416" s="176">
        <v>15763</v>
      </c>
      <c r="D416" s="175" t="s">
        <v>401</v>
      </c>
      <c r="E416" s="172">
        <v>1536</v>
      </c>
      <c r="F416" s="177">
        <v>393</v>
      </c>
      <c r="G416" s="177">
        <v>1048</v>
      </c>
      <c r="H416" s="178">
        <v>95</v>
      </c>
      <c r="I416" s="172">
        <v>1579</v>
      </c>
      <c r="J416" s="177">
        <v>399</v>
      </c>
      <c r="K416" s="177">
        <v>1070</v>
      </c>
      <c r="L416" s="178">
        <v>110</v>
      </c>
      <c r="M416" s="172">
        <v>1376</v>
      </c>
      <c r="N416" s="177">
        <v>200</v>
      </c>
      <c r="O416" s="177">
        <v>1066</v>
      </c>
      <c r="P416" s="178">
        <v>110</v>
      </c>
    </row>
    <row r="417" spans="1:16" x14ac:dyDescent="0.3">
      <c r="A417" s="208">
        <v>5</v>
      </c>
      <c r="B417" s="176" t="s">
        <v>107</v>
      </c>
      <c r="C417" s="176">
        <v>5390</v>
      </c>
      <c r="D417" s="175" t="s">
        <v>172</v>
      </c>
      <c r="E417" s="172">
        <v>1458</v>
      </c>
      <c r="F417" s="177">
        <v>234</v>
      </c>
      <c r="G417" s="177">
        <v>1029</v>
      </c>
      <c r="H417" s="178">
        <v>195</v>
      </c>
      <c r="I417" s="172">
        <v>1422</v>
      </c>
      <c r="J417" s="177">
        <v>232</v>
      </c>
      <c r="K417" s="177">
        <v>999</v>
      </c>
      <c r="L417" s="178">
        <v>191</v>
      </c>
      <c r="M417" s="172">
        <v>1369</v>
      </c>
      <c r="N417" s="177">
        <v>230</v>
      </c>
      <c r="O417" s="177">
        <v>952</v>
      </c>
      <c r="P417" s="178">
        <v>187</v>
      </c>
    </row>
    <row r="418" spans="1:16" x14ac:dyDescent="0.3">
      <c r="A418" s="208">
        <v>25</v>
      </c>
      <c r="B418" s="176" t="s">
        <v>558</v>
      </c>
      <c r="C418" s="176">
        <v>25745</v>
      </c>
      <c r="D418" s="175" t="s">
        <v>638</v>
      </c>
      <c r="E418" s="172">
        <v>1804</v>
      </c>
      <c r="F418" s="177">
        <v>532</v>
      </c>
      <c r="G418" s="177">
        <v>763</v>
      </c>
      <c r="H418" s="178">
        <v>509</v>
      </c>
      <c r="I418" s="172">
        <v>1472</v>
      </c>
      <c r="J418" s="177">
        <v>205</v>
      </c>
      <c r="K418" s="177">
        <v>745</v>
      </c>
      <c r="L418" s="178">
        <v>522</v>
      </c>
      <c r="M418" s="172">
        <v>1346</v>
      </c>
      <c r="N418" s="177">
        <v>207</v>
      </c>
      <c r="O418" s="177">
        <v>643</v>
      </c>
      <c r="P418" s="178">
        <v>496</v>
      </c>
    </row>
    <row r="419" spans="1:16" x14ac:dyDescent="0.3">
      <c r="A419" s="208">
        <v>44</v>
      </c>
      <c r="B419" s="176" t="s">
        <v>734</v>
      </c>
      <c r="C419" s="176">
        <v>44378</v>
      </c>
      <c r="D419" s="175" t="s">
        <v>741</v>
      </c>
      <c r="E419" s="172">
        <v>1548</v>
      </c>
      <c r="F419" s="177">
        <v>340</v>
      </c>
      <c r="G419" s="177">
        <v>714</v>
      </c>
      <c r="H419" s="178">
        <v>494</v>
      </c>
      <c r="I419" s="172">
        <v>1421</v>
      </c>
      <c r="J419" s="177">
        <v>334</v>
      </c>
      <c r="K419" s="177">
        <v>629</v>
      </c>
      <c r="L419" s="178">
        <v>458</v>
      </c>
      <c r="M419" s="172">
        <v>1302</v>
      </c>
      <c r="N419" s="177">
        <v>317</v>
      </c>
      <c r="O419" s="177">
        <v>595</v>
      </c>
      <c r="P419" s="178">
        <v>390</v>
      </c>
    </row>
    <row r="420" spans="1:16" x14ac:dyDescent="0.3">
      <c r="A420" s="208">
        <v>19</v>
      </c>
      <c r="B420" s="176" t="s">
        <v>467</v>
      </c>
      <c r="C420" s="176">
        <v>19473</v>
      </c>
      <c r="D420" s="176" t="s">
        <v>280</v>
      </c>
      <c r="E420" s="172">
        <v>1335</v>
      </c>
      <c r="F420" s="177">
        <v>724</v>
      </c>
      <c r="G420" s="177">
        <v>158</v>
      </c>
      <c r="H420" s="178">
        <v>453</v>
      </c>
      <c r="I420" s="172">
        <v>1397</v>
      </c>
      <c r="J420" s="177">
        <v>725</v>
      </c>
      <c r="K420" s="177">
        <v>203</v>
      </c>
      <c r="L420" s="178">
        <v>469</v>
      </c>
      <c r="M420" s="172">
        <v>1323</v>
      </c>
      <c r="N420" s="177">
        <v>719</v>
      </c>
      <c r="O420" s="177">
        <v>174</v>
      </c>
      <c r="P420" s="178">
        <v>430</v>
      </c>
    </row>
    <row r="421" spans="1:16" x14ac:dyDescent="0.3">
      <c r="A421" s="208">
        <v>76</v>
      </c>
      <c r="B421" s="176" t="s">
        <v>1062</v>
      </c>
      <c r="C421" s="176">
        <v>76100</v>
      </c>
      <c r="D421" s="175" t="s">
        <v>257</v>
      </c>
      <c r="E421" s="172">
        <v>1436</v>
      </c>
      <c r="F421" s="177">
        <v>341</v>
      </c>
      <c r="G421" s="177">
        <v>622</v>
      </c>
      <c r="H421" s="178">
        <v>473</v>
      </c>
      <c r="I421" s="172">
        <v>1394</v>
      </c>
      <c r="J421" s="177">
        <v>342</v>
      </c>
      <c r="K421" s="177">
        <v>570</v>
      </c>
      <c r="L421" s="178">
        <v>482</v>
      </c>
      <c r="M421" s="172">
        <v>1327</v>
      </c>
      <c r="N421" s="177">
        <v>330</v>
      </c>
      <c r="O421" s="177">
        <v>548</v>
      </c>
      <c r="P421" s="178">
        <v>449</v>
      </c>
    </row>
    <row r="422" spans="1:16" x14ac:dyDescent="0.3">
      <c r="A422" s="208">
        <v>25</v>
      </c>
      <c r="B422" s="176" t="s">
        <v>558</v>
      </c>
      <c r="C422" s="176">
        <v>25781</v>
      </c>
      <c r="D422" s="175" t="s">
        <v>645</v>
      </c>
      <c r="E422" s="172">
        <v>1647</v>
      </c>
      <c r="F422" s="177">
        <v>256</v>
      </c>
      <c r="G422" s="177">
        <v>1172</v>
      </c>
      <c r="H422" s="178">
        <v>219</v>
      </c>
      <c r="I422" s="172">
        <v>1545</v>
      </c>
      <c r="J422" s="177">
        <v>253</v>
      </c>
      <c r="K422" s="177">
        <v>1072</v>
      </c>
      <c r="L422" s="178">
        <v>220</v>
      </c>
      <c r="M422" s="172">
        <v>1351</v>
      </c>
      <c r="N422" s="177">
        <v>115</v>
      </c>
      <c r="O422" s="177">
        <v>1022</v>
      </c>
      <c r="P422" s="178">
        <v>214</v>
      </c>
    </row>
    <row r="423" spans="1:16" x14ac:dyDescent="0.3">
      <c r="A423" s="208">
        <v>27</v>
      </c>
      <c r="B423" s="176" t="s">
        <v>669</v>
      </c>
      <c r="C423" s="176">
        <v>27073</v>
      </c>
      <c r="D423" s="176" t="s">
        <v>674</v>
      </c>
      <c r="E423" s="172">
        <v>1630</v>
      </c>
      <c r="F423" s="177">
        <v>187</v>
      </c>
      <c r="G423" s="177">
        <v>1359</v>
      </c>
      <c r="H423" s="178">
        <v>84</v>
      </c>
      <c r="I423" s="172">
        <v>1642</v>
      </c>
      <c r="J423" s="177">
        <v>183</v>
      </c>
      <c r="K423" s="177">
        <v>1378</v>
      </c>
      <c r="L423" s="178">
        <v>81</v>
      </c>
      <c r="M423" s="172">
        <v>1348</v>
      </c>
      <c r="N423" s="177">
        <v>181</v>
      </c>
      <c r="O423" s="177">
        <v>1085</v>
      </c>
      <c r="P423" s="178">
        <v>82</v>
      </c>
    </row>
    <row r="424" spans="1:16" x14ac:dyDescent="0.3">
      <c r="A424" s="208">
        <v>5</v>
      </c>
      <c r="B424" s="176" t="s">
        <v>107</v>
      </c>
      <c r="C424" s="176">
        <v>5284</v>
      </c>
      <c r="D424" s="175" t="s">
        <v>156</v>
      </c>
      <c r="E424" s="172">
        <v>1464</v>
      </c>
      <c r="F424" s="177">
        <v>564</v>
      </c>
      <c r="G424" s="177">
        <v>549</v>
      </c>
      <c r="H424" s="178">
        <v>351</v>
      </c>
      <c r="I424" s="172">
        <v>1458</v>
      </c>
      <c r="J424" s="177">
        <v>564</v>
      </c>
      <c r="K424" s="177">
        <v>553</v>
      </c>
      <c r="L424" s="178">
        <v>341</v>
      </c>
      <c r="M424" s="172">
        <v>1329</v>
      </c>
      <c r="N424" s="177">
        <v>468</v>
      </c>
      <c r="O424" s="177">
        <v>534</v>
      </c>
      <c r="P424" s="178">
        <v>327</v>
      </c>
    </row>
    <row r="425" spans="1:16" x14ac:dyDescent="0.3">
      <c r="A425" s="208">
        <v>95</v>
      </c>
      <c r="B425" s="176" t="s">
        <v>1146</v>
      </c>
      <c r="C425" s="176">
        <v>95025</v>
      </c>
      <c r="D425" s="175" t="s">
        <v>1148</v>
      </c>
      <c r="E425" s="172">
        <v>1338</v>
      </c>
      <c r="F425" s="177">
        <v>396</v>
      </c>
      <c r="G425" s="177">
        <v>669</v>
      </c>
      <c r="H425" s="178">
        <v>273</v>
      </c>
      <c r="I425" s="172">
        <v>1440</v>
      </c>
      <c r="J425" s="177">
        <v>389</v>
      </c>
      <c r="K425" s="177">
        <v>776</v>
      </c>
      <c r="L425" s="178">
        <v>275</v>
      </c>
      <c r="M425" s="172">
        <v>1334</v>
      </c>
      <c r="N425" s="177">
        <v>355</v>
      </c>
      <c r="O425" s="177">
        <v>712</v>
      </c>
      <c r="P425" s="178">
        <v>267</v>
      </c>
    </row>
    <row r="426" spans="1:16" x14ac:dyDescent="0.3">
      <c r="A426" s="208">
        <v>50</v>
      </c>
      <c r="B426" s="176" t="s">
        <v>777</v>
      </c>
      <c r="C426" s="176">
        <v>50590</v>
      </c>
      <c r="D426" s="175" t="s">
        <v>462</v>
      </c>
      <c r="E426" s="172">
        <v>1434</v>
      </c>
      <c r="F426" s="177">
        <v>210</v>
      </c>
      <c r="G426" s="177">
        <v>939</v>
      </c>
      <c r="H426" s="178">
        <v>285</v>
      </c>
      <c r="I426" s="172">
        <v>1436</v>
      </c>
      <c r="J426" s="177">
        <v>206</v>
      </c>
      <c r="K426" s="177">
        <v>961</v>
      </c>
      <c r="L426" s="178">
        <v>269</v>
      </c>
      <c r="M426" s="172">
        <v>1318</v>
      </c>
      <c r="N426" s="177">
        <v>204</v>
      </c>
      <c r="O426" s="177">
        <v>866</v>
      </c>
      <c r="P426" s="178">
        <v>248</v>
      </c>
    </row>
    <row r="427" spans="1:16" x14ac:dyDescent="0.3">
      <c r="A427" s="208">
        <v>13</v>
      </c>
      <c r="B427" s="176" t="s">
        <v>257</v>
      </c>
      <c r="C427" s="176">
        <v>13670</v>
      </c>
      <c r="D427" s="175" t="s">
        <v>292</v>
      </c>
      <c r="E427" s="172">
        <v>1410</v>
      </c>
      <c r="F427" s="177">
        <v>512</v>
      </c>
      <c r="G427" s="177">
        <v>461</v>
      </c>
      <c r="H427" s="178">
        <v>437</v>
      </c>
      <c r="I427" s="172">
        <v>1394</v>
      </c>
      <c r="J427" s="177">
        <v>513</v>
      </c>
      <c r="K427" s="177">
        <v>452</v>
      </c>
      <c r="L427" s="178">
        <v>429</v>
      </c>
      <c r="M427" s="172">
        <v>1261</v>
      </c>
      <c r="N427" s="177">
        <v>511</v>
      </c>
      <c r="O427" s="177">
        <v>390</v>
      </c>
      <c r="P427" s="178">
        <v>360</v>
      </c>
    </row>
    <row r="428" spans="1:16" x14ac:dyDescent="0.3">
      <c r="A428" s="208">
        <v>20</v>
      </c>
      <c r="B428" s="176" t="s">
        <v>504</v>
      </c>
      <c r="C428" s="176">
        <v>20550</v>
      </c>
      <c r="D428" s="175" t="s">
        <v>522</v>
      </c>
      <c r="E428" s="172">
        <v>1324</v>
      </c>
      <c r="F428" s="177">
        <v>337</v>
      </c>
      <c r="G428" s="177">
        <v>643</v>
      </c>
      <c r="H428" s="178">
        <v>344</v>
      </c>
      <c r="I428" s="172">
        <v>1341</v>
      </c>
      <c r="J428" s="177">
        <v>344</v>
      </c>
      <c r="K428" s="177">
        <v>655</v>
      </c>
      <c r="L428" s="178">
        <v>342</v>
      </c>
      <c r="M428" s="172">
        <v>1284</v>
      </c>
      <c r="N428" s="177">
        <v>338</v>
      </c>
      <c r="O428" s="177">
        <v>642</v>
      </c>
      <c r="P428" s="178">
        <v>304</v>
      </c>
    </row>
    <row r="429" spans="1:16" x14ac:dyDescent="0.3">
      <c r="A429" s="208">
        <v>70</v>
      </c>
      <c r="B429" s="176" t="s">
        <v>498</v>
      </c>
      <c r="C429" s="176">
        <v>70771</v>
      </c>
      <c r="D429" s="175" t="s">
        <v>498</v>
      </c>
      <c r="E429" s="172">
        <v>1485</v>
      </c>
      <c r="F429" s="177">
        <v>450</v>
      </c>
      <c r="G429" s="177">
        <v>784</v>
      </c>
      <c r="H429" s="178">
        <v>251</v>
      </c>
      <c r="I429" s="172">
        <v>1417</v>
      </c>
      <c r="J429" s="177">
        <v>445</v>
      </c>
      <c r="K429" s="177">
        <v>747</v>
      </c>
      <c r="L429" s="178">
        <v>225</v>
      </c>
      <c r="M429" s="172">
        <v>1252</v>
      </c>
      <c r="N429" s="177">
        <v>394</v>
      </c>
      <c r="O429" s="177">
        <v>697</v>
      </c>
      <c r="P429" s="178">
        <v>161</v>
      </c>
    </row>
    <row r="430" spans="1:16" x14ac:dyDescent="0.3">
      <c r="A430" s="208">
        <v>5</v>
      </c>
      <c r="B430" s="176" t="s">
        <v>107</v>
      </c>
      <c r="C430" s="176">
        <v>5040</v>
      </c>
      <c r="D430" s="175" t="s">
        <v>117</v>
      </c>
      <c r="E430" s="172">
        <v>1340</v>
      </c>
      <c r="F430" s="177">
        <v>387</v>
      </c>
      <c r="G430" s="177">
        <v>559</v>
      </c>
      <c r="H430" s="178">
        <v>394</v>
      </c>
      <c r="I430" s="172">
        <v>1388</v>
      </c>
      <c r="J430" s="177">
        <v>404</v>
      </c>
      <c r="K430" s="177">
        <v>568</v>
      </c>
      <c r="L430" s="178">
        <v>416</v>
      </c>
      <c r="M430" s="172">
        <v>1282</v>
      </c>
      <c r="N430" s="177">
        <v>324</v>
      </c>
      <c r="O430" s="177">
        <v>574</v>
      </c>
      <c r="P430" s="178">
        <v>384</v>
      </c>
    </row>
    <row r="431" spans="1:16" x14ac:dyDescent="0.3">
      <c r="A431" s="208">
        <v>50</v>
      </c>
      <c r="B431" s="176" t="s">
        <v>777</v>
      </c>
      <c r="C431" s="176">
        <v>50325</v>
      </c>
      <c r="D431" s="175" t="s">
        <v>789</v>
      </c>
      <c r="E431" s="172">
        <v>1379</v>
      </c>
      <c r="F431" s="177">
        <v>81</v>
      </c>
      <c r="G431" s="177">
        <v>1126</v>
      </c>
      <c r="H431" s="178">
        <v>172</v>
      </c>
      <c r="I431" s="172">
        <v>1366</v>
      </c>
      <c r="J431" s="177">
        <v>76</v>
      </c>
      <c r="K431" s="177">
        <v>1112</v>
      </c>
      <c r="L431" s="178">
        <v>178</v>
      </c>
      <c r="M431" s="172">
        <v>1300</v>
      </c>
      <c r="N431" s="177">
        <v>83</v>
      </c>
      <c r="O431" s="177">
        <v>1048</v>
      </c>
      <c r="P431" s="178">
        <v>169</v>
      </c>
    </row>
    <row r="432" spans="1:16" x14ac:dyDescent="0.3">
      <c r="A432" s="208">
        <v>20</v>
      </c>
      <c r="B432" s="176" t="s">
        <v>504</v>
      </c>
      <c r="C432" s="176">
        <v>20517</v>
      </c>
      <c r="D432" s="175" t="s">
        <v>521</v>
      </c>
      <c r="E432" s="172">
        <v>1296</v>
      </c>
      <c r="F432" s="177">
        <v>328</v>
      </c>
      <c r="G432" s="177">
        <v>595</v>
      </c>
      <c r="H432" s="178">
        <v>373</v>
      </c>
      <c r="I432" s="172">
        <v>1300</v>
      </c>
      <c r="J432" s="177">
        <v>321</v>
      </c>
      <c r="K432" s="177">
        <v>611</v>
      </c>
      <c r="L432" s="178">
        <v>368</v>
      </c>
      <c r="M432" s="172">
        <v>1285</v>
      </c>
      <c r="N432" s="177">
        <v>314</v>
      </c>
      <c r="O432" s="177">
        <v>620</v>
      </c>
      <c r="P432" s="178">
        <v>351</v>
      </c>
    </row>
    <row r="433" spans="1:16" x14ac:dyDescent="0.3">
      <c r="A433" s="208">
        <v>20</v>
      </c>
      <c r="B433" s="176" t="s">
        <v>504</v>
      </c>
      <c r="C433" s="176">
        <v>20383</v>
      </c>
      <c r="D433" s="175" t="s">
        <v>518</v>
      </c>
      <c r="E433" s="172">
        <v>1411</v>
      </c>
      <c r="F433" s="177">
        <v>315</v>
      </c>
      <c r="G433" s="177">
        <v>848</v>
      </c>
      <c r="H433" s="178">
        <v>248</v>
      </c>
      <c r="I433" s="172">
        <v>1357</v>
      </c>
      <c r="J433" s="177">
        <v>312</v>
      </c>
      <c r="K433" s="177">
        <v>802</v>
      </c>
      <c r="L433" s="178">
        <v>243</v>
      </c>
      <c r="M433" s="172">
        <v>1283</v>
      </c>
      <c r="N433" s="177">
        <v>303</v>
      </c>
      <c r="O433" s="177">
        <v>756</v>
      </c>
      <c r="P433" s="178">
        <v>224</v>
      </c>
    </row>
    <row r="434" spans="1:16" x14ac:dyDescent="0.3">
      <c r="A434" s="208">
        <v>17</v>
      </c>
      <c r="B434" s="176" t="s">
        <v>134</v>
      </c>
      <c r="C434" s="176">
        <v>17524</v>
      </c>
      <c r="D434" s="175" t="s">
        <v>440</v>
      </c>
      <c r="E434" s="172">
        <v>1361</v>
      </c>
      <c r="F434" s="177">
        <v>279</v>
      </c>
      <c r="G434" s="177">
        <v>797</v>
      </c>
      <c r="H434" s="178">
        <v>285</v>
      </c>
      <c r="I434" s="172">
        <v>1363</v>
      </c>
      <c r="J434" s="177">
        <v>285</v>
      </c>
      <c r="K434" s="177">
        <v>799</v>
      </c>
      <c r="L434" s="178">
        <v>279</v>
      </c>
      <c r="M434" s="172">
        <v>1289</v>
      </c>
      <c r="N434" s="177">
        <v>281</v>
      </c>
      <c r="O434" s="177">
        <v>741</v>
      </c>
      <c r="P434" s="178">
        <v>267</v>
      </c>
    </row>
    <row r="435" spans="1:16" x14ac:dyDescent="0.3">
      <c r="A435" s="208">
        <v>23</v>
      </c>
      <c r="B435" s="176" t="s">
        <v>268</v>
      </c>
      <c r="C435" s="176">
        <v>23672</v>
      </c>
      <c r="D435" s="175" t="s">
        <v>551</v>
      </c>
      <c r="E435" s="172">
        <v>1474</v>
      </c>
      <c r="F435" s="177">
        <v>617</v>
      </c>
      <c r="G435" s="177">
        <v>619</v>
      </c>
      <c r="H435" s="178">
        <v>238</v>
      </c>
      <c r="I435" s="172">
        <v>1474</v>
      </c>
      <c r="J435" s="177">
        <v>596</v>
      </c>
      <c r="K435" s="177">
        <v>614</v>
      </c>
      <c r="L435" s="178">
        <v>264</v>
      </c>
      <c r="M435" s="172">
        <v>1272</v>
      </c>
      <c r="N435" s="177">
        <v>543</v>
      </c>
      <c r="O435" s="177">
        <v>492</v>
      </c>
      <c r="P435" s="178">
        <v>237</v>
      </c>
    </row>
    <row r="436" spans="1:16" x14ac:dyDescent="0.3">
      <c r="A436" s="208">
        <v>19</v>
      </c>
      <c r="B436" s="176" t="s">
        <v>467</v>
      </c>
      <c r="C436" s="176">
        <v>19137</v>
      </c>
      <c r="D436" s="175" t="s">
        <v>473</v>
      </c>
      <c r="E436" s="172">
        <v>1365</v>
      </c>
      <c r="F436" s="177">
        <v>805</v>
      </c>
      <c r="G436" s="177">
        <v>220</v>
      </c>
      <c r="H436" s="178">
        <v>340</v>
      </c>
      <c r="I436" s="172">
        <v>1314</v>
      </c>
      <c r="J436" s="177">
        <v>748</v>
      </c>
      <c r="K436" s="177">
        <v>232</v>
      </c>
      <c r="L436" s="178">
        <v>334</v>
      </c>
      <c r="M436" s="172">
        <v>1263</v>
      </c>
      <c r="N436" s="177">
        <v>739</v>
      </c>
      <c r="O436" s="177">
        <v>219</v>
      </c>
      <c r="P436" s="178">
        <v>305</v>
      </c>
    </row>
    <row r="437" spans="1:16" x14ac:dyDescent="0.3">
      <c r="A437" s="208">
        <v>17</v>
      </c>
      <c r="B437" s="176" t="s">
        <v>134</v>
      </c>
      <c r="C437" s="176">
        <v>17877</v>
      </c>
      <c r="D437" s="175" t="s">
        <v>450</v>
      </c>
      <c r="E437" s="172">
        <v>1445</v>
      </c>
      <c r="F437" s="177">
        <v>342</v>
      </c>
      <c r="G437" s="177">
        <v>654</v>
      </c>
      <c r="H437" s="178">
        <v>449</v>
      </c>
      <c r="I437" s="172">
        <v>1420</v>
      </c>
      <c r="J437" s="177">
        <v>341</v>
      </c>
      <c r="K437" s="177">
        <v>638</v>
      </c>
      <c r="L437" s="178">
        <v>441</v>
      </c>
      <c r="M437" s="172">
        <v>1273</v>
      </c>
      <c r="N437" s="177">
        <v>256</v>
      </c>
      <c r="O437" s="177">
        <v>594</v>
      </c>
      <c r="P437" s="178">
        <v>423</v>
      </c>
    </row>
    <row r="438" spans="1:16" x14ac:dyDescent="0.3">
      <c r="A438" s="208">
        <v>86</v>
      </c>
      <c r="B438" s="176" t="s">
        <v>1123</v>
      </c>
      <c r="C438" s="176">
        <v>86757</v>
      </c>
      <c r="D438" s="175" t="s">
        <v>981</v>
      </c>
      <c r="E438" s="172">
        <v>1355</v>
      </c>
      <c r="F438" s="177">
        <v>394</v>
      </c>
      <c r="G438" s="177">
        <v>375</v>
      </c>
      <c r="H438" s="178">
        <v>586</v>
      </c>
      <c r="I438" s="172">
        <v>1338</v>
      </c>
      <c r="J438" s="177">
        <v>399</v>
      </c>
      <c r="K438" s="177">
        <v>390</v>
      </c>
      <c r="L438" s="178">
        <v>549</v>
      </c>
      <c r="M438" s="172">
        <v>1242</v>
      </c>
      <c r="N438" s="177">
        <v>379</v>
      </c>
      <c r="O438" s="177">
        <v>358</v>
      </c>
      <c r="P438" s="178">
        <v>505</v>
      </c>
    </row>
    <row r="439" spans="1:16" x14ac:dyDescent="0.3">
      <c r="A439" s="208">
        <v>15</v>
      </c>
      <c r="B439" s="176" t="s">
        <v>304</v>
      </c>
      <c r="C439" s="176">
        <v>15861</v>
      </c>
      <c r="D439" s="175" t="s">
        <v>421</v>
      </c>
      <c r="E439" s="172">
        <v>1514</v>
      </c>
      <c r="F439" s="177">
        <v>545</v>
      </c>
      <c r="G439" s="177">
        <v>725</v>
      </c>
      <c r="H439" s="178">
        <v>244</v>
      </c>
      <c r="I439" s="172">
        <v>1536</v>
      </c>
      <c r="J439" s="177">
        <v>545</v>
      </c>
      <c r="K439" s="177">
        <v>746</v>
      </c>
      <c r="L439" s="178">
        <v>245</v>
      </c>
      <c r="M439" s="172">
        <v>1255</v>
      </c>
      <c r="N439" s="177">
        <v>297</v>
      </c>
      <c r="O439" s="177">
        <v>737</v>
      </c>
      <c r="P439" s="178">
        <v>221</v>
      </c>
    </row>
    <row r="440" spans="1:16" x14ac:dyDescent="0.3">
      <c r="A440" s="208">
        <v>70</v>
      </c>
      <c r="B440" s="176" t="s">
        <v>498</v>
      </c>
      <c r="C440" s="176">
        <v>70429</v>
      </c>
      <c r="D440" s="175" t="s">
        <v>1003</v>
      </c>
      <c r="E440" s="172">
        <v>1364</v>
      </c>
      <c r="F440" s="177">
        <v>674</v>
      </c>
      <c r="G440" s="177">
        <v>385</v>
      </c>
      <c r="H440" s="178">
        <v>305</v>
      </c>
      <c r="I440" s="172">
        <v>1336</v>
      </c>
      <c r="J440" s="177">
        <v>650</v>
      </c>
      <c r="K440" s="177">
        <v>354</v>
      </c>
      <c r="L440" s="178">
        <v>332</v>
      </c>
      <c r="M440" s="172">
        <v>1162</v>
      </c>
      <c r="N440" s="177">
        <v>642</v>
      </c>
      <c r="O440" s="177">
        <v>305</v>
      </c>
      <c r="P440" s="178">
        <v>215</v>
      </c>
    </row>
    <row r="441" spans="1:16" x14ac:dyDescent="0.3">
      <c r="A441" s="208">
        <v>25</v>
      </c>
      <c r="B441" s="176" t="s">
        <v>558</v>
      </c>
      <c r="C441" s="176">
        <v>25040</v>
      </c>
      <c r="D441" s="175" t="s">
        <v>562</v>
      </c>
      <c r="E441" s="172">
        <v>1595</v>
      </c>
      <c r="F441" s="177">
        <v>477</v>
      </c>
      <c r="G441" s="177">
        <v>744</v>
      </c>
      <c r="H441" s="178">
        <v>374</v>
      </c>
      <c r="I441" s="172">
        <v>1581</v>
      </c>
      <c r="J441" s="177">
        <v>476</v>
      </c>
      <c r="K441" s="177">
        <v>731</v>
      </c>
      <c r="L441" s="178">
        <v>374</v>
      </c>
      <c r="M441" s="172">
        <v>1263</v>
      </c>
      <c r="N441" s="177">
        <v>204</v>
      </c>
      <c r="O441" s="177">
        <v>700</v>
      </c>
      <c r="P441" s="178">
        <v>359</v>
      </c>
    </row>
    <row r="442" spans="1:16" x14ac:dyDescent="0.3">
      <c r="A442" s="208">
        <v>5</v>
      </c>
      <c r="B442" s="176" t="s">
        <v>107</v>
      </c>
      <c r="C442" s="176">
        <v>5495</v>
      </c>
      <c r="D442" s="175" t="s">
        <v>182</v>
      </c>
      <c r="E442" s="172">
        <v>1346</v>
      </c>
      <c r="F442" s="177">
        <v>665</v>
      </c>
      <c r="G442" s="177">
        <v>413</v>
      </c>
      <c r="H442" s="178">
        <v>268</v>
      </c>
      <c r="I442" s="172">
        <v>1421</v>
      </c>
      <c r="J442" s="177">
        <v>719</v>
      </c>
      <c r="K442" s="177">
        <v>403</v>
      </c>
      <c r="L442" s="178">
        <v>299</v>
      </c>
      <c r="M442" s="172">
        <v>1253</v>
      </c>
      <c r="N442" s="177">
        <v>597</v>
      </c>
      <c r="O442" s="177">
        <v>381</v>
      </c>
      <c r="P442" s="178">
        <v>275</v>
      </c>
    </row>
    <row r="443" spans="1:16" x14ac:dyDescent="0.3">
      <c r="A443" s="208">
        <v>19</v>
      </c>
      <c r="B443" s="176" t="s">
        <v>467</v>
      </c>
      <c r="C443" s="176">
        <v>19110</v>
      </c>
      <c r="D443" s="175" t="s">
        <v>471</v>
      </c>
      <c r="E443" s="172">
        <v>1427</v>
      </c>
      <c r="F443" s="177">
        <v>491</v>
      </c>
      <c r="G443" s="177">
        <v>653</v>
      </c>
      <c r="H443" s="178">
        <v>283</v>
      </c>
      <c r="I443" s="172">
        <v>1331</v>
      </c>
      <c r="J443" s="177">
        <v>447</v>
      </c>
      <c r="K443" s="177">
        <v>637</v>
      </c>
      <c r="L443" s="178">
        <v>247</v>
      </c>
      <c r="M443" s="172">
        <v>1256</v>
      </c>
      <c r="N443" s="177">
        <v>441</v>
      </c>
      <c r="O443" s="177">
        <v>587</v>
      </c>
      <c r="P443" s="178">
        <v>228</v>
      </c>
    </row>
    <row r="444" spans="1:16" x14ac:dyDescent="0.3">
      <c r="A444" s="208">
        <v>20</v>
      </c>
      <c r="B444" s="176" t="s">
        <v>504</v>
      </c>
      <c r="C444" s="176">
        <v>20175</v>
      </c>
      <c r="D444" s="175" t="s">
        <v>511</v>
      </c>
      <c r="E444" s="172">
        <v>1282</v>
      </c>
      <c r="F444" s="177">
        <v>629</v>
      </c>
      <c r="G444" s="177">
        <v>289</v>
      </c>
      <c r="H444" s="178">
        <v>364</v>
      </c>
      <c r="I444" s="172">
        <v>1297</v>
      </c>
      <c r="J444" s="177">
        <v>619</v>
      </c>
      <c r="K444" s="177">
        <v>243</v>
      </c>
      <c r="L444" s="178">
        <v>435</v>
      </c>
      <c r="M444" s="172">
        <v>1216</v>
      </c>
      <c r="N444" s="177">
        <v>618</v>
      </c>
      <c r="O444" s="177">
        <v>217</v>
      </c>
      <c r="P444" s="178">
        <v>381</v>
      </c>
    </row>
    <row r="445" spans="1:16" x14ac:dyDescent="0.3">
      <c r="A445" s="208">
        <v>66</v>
      </c>
      <c r="B445" s="176" t="s">
        <v>443</v>
      </c>
      <c r="C445" s="176">
        <v>66572</v>
      </c>
      <c r="D445" s="175" t="s">
        <v>914</v>
      </c>
      <c r="E445" s="172">
        <v>1499</v>
      </c>
      <c r="F445" s="177">
        <v>618</v>
      </c>
      <c r="G445" s="177">
        <v>447</v>
      </c>
      <c r="H445" s="178">
        <v>434</v>
      </c>
      <c r="I445" s="172">
        <v>1497</v>
      </c>
      <c r="J445" s="177">
        <v>614</v>
      </c>
      <c r="K445" s="177">
        <v>420</v>
      </c>
      <c r="L445" s="178">
        <v>463</v>
      </c>
      <c r="M445" s="172">
        <v>1182</v>
      </c>
      <c r="N445" s="177">
        <v>444</v>
      </c>
      <c r="O445" s="177">
        <v>350</v>
      </c>
      <c r="P445" s="178">
        <v>388</v>
      </c>
    </row>
    <row r="446" spans="1:16" x14ac:dyDescent="0.3">
      <c r="A446" s="208">
        <v>17</v>
      </c>
      <c r="B446" s="176" t="s">
        <v>134</v>
      </c>
      <c r="C446" s="176">
        <v>17433</v>
      </c>
      <c r="D446" s="175" t="s">
        <v>433</v>
      </c>
      <c r="E446" s="172">
        <v>1250</v>
      </c>
      <c r="F446" s="177">
        <v>348</v>
      </c>
      <c r="G446" s="177">
        <v>489</v>
      </c>
      <c r="H446" s="178">
        <v>413</v>
      </c>
      <c r="I446" s="172">
        <v>1297</v>
      </c>
      <c r="J446" s="177">
        <v>346</v>
      </c>
      <c r="K446" s="177">
        <v>485</v>
      </c>
      <c r="L446" s="178">
        <v>466</v>
      </c>
      <c r="M446" s="172">
        <v>1206</v>
      </c>
      <c r="N446" s="177">
        <v>310</v>
      </c>
      <c r="O446" s="177">
        <v>477</v>
      </c>
      <c r="P446" s="178">
        <v>419</v>
      </c>
    </row>
    <row r="447" spans="1:16" x14ac:dyDescent="0.3">
      <c r="A447" s="208">
        <v>86</v>
      </c>
      <c r="B447" s="176" t="s">
        <v>1123</v>
      </c>
      <c r="C447" s="176">
        <v>86573</v>
      </c>
      <c r="D447" s="175" t="s">
        <v>1129</v>
      </c>
      <c r="E447" s="172">
        <v>1289</v>
      </c>
      <c r="F447" s="177">
        <v>610</v>
      </c>
      <c r="G447" s="177">
        <v>183</v>
      </c>
      <c r="H447" s="178">
        <v>496</v>
      </c>
      <c r="I447" s="172">
        <v>1304</v>
      </c>
      <c r="J447" s="177">
        <v>612</v>
      </c>
      <c r="K447" s="177">
        <v>198</v>
      </c>
      <c r="L447" s="178">
        <v>494</v>
      </c>
      <c r="M447" s="172">
        <v>1176</v>
      </c>
      <c r="N447" s="177">
        <v>578</v>
      </c>
      <c r="O447" s="177">
        <v>175</v>
      </c>
      <c r="P447" s="178">
        <v>423</v>
      </c>
    </row>
    <row r="448" spans="1:16" x14ac:dyDescent="0.3">
      <c r="A448" s="208">
        <v>70</v>
      </c>
      <c r="B448" s="176" t="s">
        <v>498</v>
      </c>
      <c r="C448" s="176">
        <v>70742</v>
      </c>
      <c r="D448" s="175" t="s">
        <v>1013</v>
      </c>
      <c r="E448" s="172">
        <v>1317</v>
      </c>
      <c r="F448" s="177">
        <v>503</v>
      </c>
      <c r="G448" s="177">
        <v>485</v>
      </c>
      <c r="H448" s="178">
        <v>329</v>
      </c>
      <c r="I448" s="172">
        <v>1314</v>
      </c>
      <c r="J448" s="177">
        <v>510</v>
      </c>
      <c r="K448" s="177">
        <v>477</v>
      </c>
      <c r="L448" s="178">
        <v>327</v>
      </c>
      <c r="M448" s="172">
        <v>1172</v>
      </c>
      <c r="N448" s="177">
        <v>509</v>
      </c>
      <c r="O448" s="177">
        <v>406</v>
      </c>
      <c r="P448" s="178">
        <v>257</v>
      </c>
    </row>
    <row r="449" spans="1:16" x14ac:dyDescent="0.3">
      <c r="A449" s="208">
        <v>19</v>
      </c>
      <c r="B449" s="176" t="s">
        <v>467</v>
      </c>
      <c r="C449" s="176">
        <v>19212</v>
      </c>
      <c r="D449" s="175" t="s">
        <v>475</v>
      </c>
      <c r="E449" s="172">
        <v>1251</v>
      </c>
      <c r="F449" s="177">
        <v>463</v>
      </c>
      <c r="G449" s="177">
        <v>362</v>
      </c>
      <c r="H449" s="178">
        <v>426</v>
      </c>
      <c r="I449" s="172">
        <v>1213</v>
      </c>
      <c r="J449" s="177">
        <v>457</v>
      </c>
      <c r="K449" s="177">
        <v>336</v>
      </c>
      <c r="L449" s="178">
        <v>420</v>
      </c>
      <c r="M449" s="172">
        <v>1184</v>
      </c>
      <c r="N449" s="177">
        <v>456</v>
      </c>
      <c r="O449" s="177">
        <v>363</v>
      </c>
      <c r="P449" s="178">
        <v>365</v>
      </c>
    </row>
    <row r="450" spans="1:16" x14ac:dyDescent="0.3">
      <c r="A450" s="208">
        <v>19</v>
      </c>
      <c r="B450" s="176" t="s">
        <v>467</v>
      </c>
      <c r="C450" s="176">
        <v>19821</v>
      </c>
      <c r="D450" s="176" t="s">
        <v>501</v>
      </c>
      <c r="E450" s="172">
        <v>1281</v>
      </c>
      <c r="F450" s="177">
        <v>613</v>
      </c>
      <c r="G450" s="177">
        <v>163</v>
      </c>
      <c r="H450" s="178">
        <v>505</v>
      </c>
      <c r="I450" s="172">
        <v>1254</v>
      </c>
      <c r="J450" s="177">
        <v>612</v>
      </c>
      <c r="K450" s="177">
        <v>168</v>
      </c>
      <c r="L450" s="178">
        <v>474</v>
      </c>
      <c r="M450" s="172">
        <v>1208</v>
      </c>
      <c r="N450" s="177">
        <v>612</v>
      </c>
      <c r="O450" s="177">
        <v>147</v>
      </c>
      <c r="P450" s="178">
        <v>449</v>
      </c>
    </row>
    <row r="451" spans="1:16" x14ac:dyDescent="0.3">
      <c r="A451" s="208">
        <v>73</v>
      </c>
      <c r="B451" s="176" t="s">
        <v>1016</v>
      </c>
      <c r="C451" s="176">
        <v>73504</v>
      </c>
      <c r="D451" s="176" t="s">
        <v>1046</v>
      </c>
      <c r="E451" s="172">
        <v>1672</v>
      </c>
      <c r="F451" s="177">
        <v>969</v>
      </c>
      <c r="G451" s="177">
        <v>263</v>
      </c>
      <c r="H451" s="178">
        <v>440</v>
      </c>
      <c r="I451" s="172">
        <v>1404</v>
      </c>
      <c r="J451" s="177">
        <v>662</v>
      </c>
      <c r="K451" s="177">
        <v>300</v>
      </c>
      <c r="L451" s="178">
        <v>442</v>
      </c>
      <c r="M451" s="172">
        <v>1189</v>
      </c>
      <c r="N451" s="177">
        <v>516</v>
      </c>
      <c r="O451" s="177">
        <v>275</v>
      </c>
      <c r="P451" s="178">
        <v>398</v>
      </c>
    </row>
    <row r="452" spans="1:16" x14ac:dyDescent="0.3">
      <c r="A452" s="208">
        <v>91</v>
      </c>
      <c r="B452" s="176" t="s">
        <v>1134</v>
      </c>
      <c r="C452" s="176">
        <v>91263</v>
      </c>
      <c r="D452" s="175" t="s">
        <v>1136</v>
      </c>
      <c r="E452" s="172">
        <v>1120</v>
      </c>
      <c r="F452" s="177">
        <v>29</v>
      </c>
      <c r="G452" s="177">
        <v>1062</v>
      </c>
      <c r="H452" s="178">
        <v>29</v>
      </c>
      <c r="I452" s="172">
        <v>1172</v>
      </c>
      <c r="J452" s="177">
        <v>25</v>
      </c>
      <c r="K452" s="177">
        <v>1124</v>
      </c>
      <c r="L452" s="178">
        <v>23</v>
      </c>
      <c r="M452" s="172">
        <v>1217</v>
      </c>
      <c r="N452" s="177">
        <v>28</v>
      </c>
      <c r="O452" s="177">
        <v>1178</v>
      </c>
      <c r="P452" s="178">
        <v>11</v>
      </c>
    </row>
    <row r="453" spans="1:16" x14ac:dyDescent="0.3">
      <c r="A453" s="208">
        <v>19</v>
      </c>
      <c r="B453" s="176" t="s">
        <v>467</v>
      </c>
      <c r="C453" s="176">
        <v>19780</v>
      </c>
      <c r="D453" s="175" t="s">
        <v>497</v>
      </c>
      <c r="E453" s="172">
        <v>1257</v>
      </c>
      <c r="F453" s="177">
        <v>606</v>
      </c>
      <c r="G453" s="177">
        <v>262</v>
      </c>
      <c r="H453" s="178">
        <v>389</v>
      </c>
      <c r="I453" s="172">
        <v>1214</v>
      </c>
      <c r="J453" s="177">
        <v>604</v>
      </c>
      <c r="K453" s="177">
        <v>239</v>
      </c>
      <c r="L453" s="178">
        <v>371</v>
      </c>
      <c r="M453" s="172">
        <v>1124</v>
      </c>
      <c r="N453" s="177">
        <v>601</v>
      </c>
      <c r="O453" s="177">
        <v>252</v>
      </c>
      <c r="P453" s="178">
        <v>271</v>
      </c>
    </row>
    <row r="454" spans="1:16" x14ac:dyDescent="0.3">
      <c r="A454" s="208">
        <v>76</v>
      </c>
      <c r="B454" s="176" t="s">
        <v>1062</v>
      </c>
      <c r="C454" s="176">
        <v>76403</v>
      </c>
      <c r="D454" s="175" t="s">
        <v>349</v>
      </c>
      <c r="E454" s="172">
        <v>1219</v>
      </c>
      <c r="F454" s="177">
        <v>247</v>
      </c>
      <c r="G454" s="177">
        <v>567</v>
      </c>
      <c r="H454" s="178">
        <v>405</v>
      </c>
      <c r="I454" s="172">
        <v>1247</v>
      </c>
      <c r="J454" s="177">
        <v>246</v>
      </c>
      <c r="K454" s="177">
        <v>580</v>
      </c>
      <c r="L454" s="178">
        <v>421</v>
      </c>
      <c r="M454" s="172">
        <v>1213</v>
      </c>
      <c r="N454" s="177">
        <v>235</v>
      </c>
      <c r="O454" s="177">
        <v>564</v>
      </c>
      <c r="P454" s="178">
        <v>414</v>
      </c>
    </row>
    <row r="455" spans="1:16" x14ac:dyDescent="0.3">
      <c r="A455" s="208">
        <v>52</v>
      </c>
      <c r="B455" s="176" t="s">
        <v>180</v>
      </c>
      <c r="C455" s="176">
        <v>52678</v>
      </c>
      <c r="D455" s="175" t="s">
        <v>845</v>
      </c>
      <c r="E455" s="172">
        <v>1265</v>
      </c>
      <c r="F455" s="177">
        <v>489</v>
      </c>
      <c r="G455" s="177">
        <v>177</v>
      </c>
      <c r="H455" s="178">
        <v>599</v>
      </c>
      <c r="I455" s="172">
        <v>1233</v>
      </c>
      <c r="J455" s="177">
        <v>489</v>
      </c>
      <c r="K455" s="177">
        <v>147</v>
      </c>
      <c r="L455" s="178">
        <v>597</v>
      </c>
      <c r="M455" s="172">
        <v>1193</v>
      </c>
      <c r="N455" s="177">
        <v>465</v>
      </c>
      <c r="O455" s="177">
        <v>149</v>
      </c>
      <c r="P455" s="178">
        <v>579</v>
      </c>
    </row>
    <row r="456" spans="1:16" x14ac:dyDescent="0.3">
      <c r="A456" s="208">
        <v>17</v>
      </c>
      <c r="B456" s="176" t="s">
        <v>134</v>
      </c>
      <c r="C456" s="176">
        <v>17050</v>
      </c>
      <c r="D456" s="175" t="s">
        <v>427</v>
      </c>
      <c r="E456" s="172">
        <v>1276</v>
      </c>
      <c r="F456" s="177">
        <v>375</v>
      </c>
      <c r="G456" s="177">
        <v>530</v>
      </c>
      <c r="H456" s="178">
        <v>371</v>
      </c>
      <c r="I456" s="172">
        <v>1262</v>
      </c>
      <c r="J456" s="177">
        <v>366</v>
      </c>
      <c r="K456" s="177">
        <v>536</v>
      </c>
      <c r="L456" s="178">
        <v>360</v>
      </c>
      <c r="M456" s="172">
        <v>1202</v>
      </c>
      <c r="N456" s="177">
        <v>290</v>
      </c>
      <c r="O456" s="177">
        <v>559</v>
      </c>
      <c r="P456" s="178">
        <v>353</v>
      </c>
    </row>
    <row r="457" spans="1:16" x14ac:dyDescent="0.3">
      <c r="A457" s="208">
        <v>68</v>
      </c>
      <c r="B457" s="176" t="s">
        <v>918</v>
      </c>
      <c r="C457" s="176">
        <v>68167</v>
      </c>
      <c r="D457" s="175" t="s">
        <v>929</v>
      </c>
      <c r="E457" s="172">
        <v>1253</v>
      </c>
      <c r="F457" s="177">
        <v>376</v>
      </c>
      <c r="G457" s="177">
        <v>486</v>
      </c>
      <c r="H457" s="178">
        <v>391</v>
      </c>
      <c r="I457" s="172">
        <v>1234</v>
      </c>
      <c r="J457" s="177">
        <v>363</v>
      </c>
      <c r="K457" s="177">
        <v>472</v>
      </c>
      <c r="L457" s="178">
        <v>399</v>
      </c>
      <c r="M457" s="172">
        <v>1193</v>
      </c>
      <c r="N457" s="177">
        <v>321</v>
      </c>
      <c r="O457" s="177">
        <v>488</v>
      </c>
      <c r="P457" s="178">
        <v>384</v>
      </c>
    </row>
    <row r="458" spans="1:16" x14ac:dyDescent="0.3">
      <c r="A458" s="208">
        <v>86</v>
      </c>
      <c r="B458" s="176" t="s">
        <v>1123</v>
      </c>
      <c r="C458" s="176">
        <v>86571</v>
      </c>
      <c r="D458" s="175" t="s">
        <v>1128</v>
      </c>
      <c r="E458" s="172">
        <v>1272</v>
      </c>
      <c r="F458" s="177">
        <v>576</v>
      </c>
      <c r="G458" s="177">
        <v>233</v>
      </c>
      <c r="H458" s="178">
        <v>463</v>
      </c>
      <c r="I458" s="172">
        <v>1232</v>
      </c>
      <c r="J458" s="177">
        <v>573</v>
      </c>
      <c r="K458" s="177">
        <v>191</v>
      </c>
      <c r="L458" s="178">
        <v>468</v>
      </c>
      <c r="M458" s="172">
        <v>1172</v>
      </c>
      <c r="N458" s="177">
        <v>564</v>
      </c>
      <c r="O458" s="177">
        <v>172</v>
      </c>
      <c r="P458" s="178">
        <v>436</v>
      </c>
    </row>
    <row r="459" spans="1:16" x14ac:dyDescent="0.3">
      <c r="A459" s="208">
        <v>47</v>
      </c>
      <c r="B459" s="176" t="s">
        <v>748</v>
      </c>
      <c r="C459" s="176">
        <v>47058</v>
      </c>
      <c r="D459" s="175" t="s">
        <v>752</v>
      </c>
      <c r="E459" s="172">
        <v>1285</v>
      </c>
      <c r="F459" s="177">
        <v>453</v>
      </c>
      <c r="G459" s="177">
        <v>443</v>
      </c>
      <c r="H459" s="178">
        <v>389</v>
      </c>
      <c r="I459" s="172">
        <v>1276</v>
      </c>
      <c r="J459" s="177">
        <v>481</v>
      </c>
      <c r="K459" s="177">
        <v>436</v>
      </c>
      <c r="L459" s="178">
        <v>359</v>
      </c>
      <c r="M459" s="172">
        <v>1082</v>
      </c>
      <c r="N459" s="177">
        <v>417</v>
      </c>
      <c r="O459" s="177">
        <v>423</v>
      </c>
      <c r="P459" s="178">
        <v>242</v>
      </c>
    </row>
    <row r="460" spans="1:16" x14ac:dyDescent="0.3">
      <c r="A460" s="208">
        <v>17</v>
      </c>
      <c r="B460" s="176" t="s">
        <v>134</v>
      </c>
      <c r="C460" s="176">
        <v>17662</v>
      </c>
      <c r="D460" s="175" t="s">
        <v>445</v>
      </c>
      <c r="E460" s="172">
        <v>1268</v>
      </c>
      <c r="F460" s="177">
        <v>457</v>
      </c>
      <c r="G460" s="177">
        <v>171</v>
      </c>
      <c r="H460" s="178">
        <v>640</v>
      </c>
      <c r="I460" s="172">
        <v>1273</v>
      </c>
      <c r="J460" s="177">
        <v>454</v>
      </c>
      <c r="K460" s="177">
        <v>173</v>
      </c>
      <c r="L460" s="178">
        <v>646</v>
      </c>
      <c r="M460" s="172">
        <v>1154</v>
      </c>
      <c r="N460" s="177">
        <v>399</v>
      </c>
      <c r="O460" s="177">
        <v>152</v>
      </c>
      <c r="P460" s="178">
        <v>603</v>
      </c>
    </row>
    <row r="461" spans="1:16" x14ac:dyDescent="0.3">
      <c r="A461" s="208">
        <v>19</v>
      </c>
      <c r="B461" s="176" t="s">
        <v>467</v>
      </c>
      <c r="C461" s="176">
        <v>19355</v>
      </c>
      <c r="D461" s="175" t="s">
        <v>479</v>
      </c>
      <c r="E461" s="172">
        <v>1226</v>
      </c>
      <c r="F461" s="177">
        <v>584</v>
      </c>
      <c r="G461" s="177">
        <v>171</v>
      </c>
      <c r="H461" s="178">
        <v>471</v>
      </c>
      <c r="I461" s="172">
        <v>1231</v>
      </c>
      <c r="J461" s="177">
        <v>582</v>
      </c>
      <c r="K461" s="177">
        <v>180</v>
      </c>
      <c r="L461" s="178">
        <v>469</v>
      </c>
      <c r="M461" s="172">
        <v>1098</v>
      </c>
      <c r="N461" s="177">
        <v>579</v>
      </c>
      <c r="O461" s="177">
        <v>148</v>
      </c>
      <c r="P461" s="178">
        <v>371</v>
      </c>
    </row>
    <row r="462" spans="1:16" x14ac:dyDescent="0.3">
      <c r="A462" s="208">
        <v>25</v>
      </c>
      <c r="B462" s="176" t="s">
        <v>558</v>
      </c>
      <c r="C462" s="176">
        <v>25224</v>
      </c>
      <c r="D462" s="175" t="s">
        <v>580</v>
      </c>
      <c r="E462" s="172">
        <v>1573</v>
      </c>
      <c r="F462" s="177">
        <v>362</v>
      </c>
      <c r="G462" s="177">
        <v>1015</v>
      </c>
      <c r="H462" s="178">
        <v>196</v>
      </c>
      <c r="I462" s="172">
        <v>1552</v>
      </c>
      <c r="J462" s="177">
        <v>357</v>
      </c>
      <c r="K462" s="177">
        <v>996</v>
      </c>
      <c r="L462" s="178">
        <v>199</v>
      </c>
      <c r="M462" s="172">
        <v>1179</v>
      </c>
      <c r="N462" s="177">
        <v>171</v>
      </c>
      <c r="O462" s="177">
        <v>823</v>
      </c>
      <c r="P462" s="178">
        <v>185</v>
      </c>
    </row>
    <row r="463" spans="1:16" x14ac:dyDescent="0.3">
      <c r="A463" s="208">
        <v>23</v>
      </c>
      <c r="B463" s="176" t="s">
        <v>268</v>
      </c>
      <c r="C463" s="176">
        <v>23675</v>
      </c>
      <c r="D463" s="175" t="s">
        <v>552</v>
      </c>
      <c r="E463" s="172">
        <v>1240</v>
      </c>
      <c r="F463" s="177">
        <v>552</v>
      </c>
      <c r="G463" s="177">
        <v>340</v>
      </c>
      <c r="H463" s="178">
        <v>348</v>
      </c>
      <c r="I463" s="172">
        <v>1236</v>
      </c>
      <c r="J463" s="177">
        <v>556</v>
      </c>
      <c r="K463" s="177">
        <v>350</v>
      </c>
      <c r="L463" s="178">
        <v>330</v>
      </c>
      <c r="M463" s="172">
        <v>1156</v>
      </c>
      <c r="N463" s="177">
        <v>554</v>
      </c>
      <c r="O463" s="177">
        <v>307</v>
      </c>
      <c r="P463" s="178">
        <v>295</v>
      </c>
    </row>
    <row r="464" spans="1:16" x14ac:dyDescent="0.3">
      <c r="A464" s="208">
        <v>5</v>
      </c>
      <c r="B464" s="176" t="s">
        <v>107</v>
      </c>
      <c r="C464" s="176">
        <v>5660</v>
      </c>
      <c r="D464" s="175" t="s">
        <v>202</v>
      </c>
      <c r="E464" s="172">
        <v>1277</v>
      </c>
      <c r="F464" s="177">
        <v>329</v>
      </c>
      <c r="G464" s="177">
        <v>647</v>
      </c>
      <c r="H464" s="178">
        <v>301</v>
      </c>
      <c r="I464" s="172">
        <v>1268</v>
      </c>
      <c r="J464" s="177">
        <v>325</v>
      </c>
      <c r="K464" s="177">
        <v>650</v>
      </c>
      <c r="L464" s="178">
        <v>293</v>
      </c>
      <c r="M464" s="172">
        <v>1176</v>
      </c>
      <c r="N464" s="177">
        <v>277</v>
      </c>
      <c r="O464" s="177">
        <v>617</v>
      </c>
      <c r="P464" s="178">
        <v>282</v>
      </c>
    </row>
    <row r="465" spans="1:16" x14ac:dyDescent="0.3">
      <c r="A465" s="208">
        <v>68</v>
      </c>
      <c r="B465" s="176" t="s">
        <v>918</v>
      </c>
      <c r="C465" s="176">
        <v>68572</v>
      </c>
      <c r="D465" s="175" t="s">
        <v>972</v>
      </c>
      <c r="E465" s="172">
        <v>1208</v>
      </c>
      <c r="F465" s="177">
        <v>366</v>
      </c>
      <c r="G465" s="177">
        <v>426</v>
      </c>
      <c r="H465" s="178">
        <v>416</v>
      </c>
      <c r="I465" s="172">
        <v>1172</v>
      </c>
      <c r="J465" s="177">
        <v>344</v>
      </c>
      <c r="K465" s="177">
        <v>423</v>
      </c>
      <c r="L465" s="178">
        <v>405</v>
      </c>
      <c r="M465" s="172">
        <v>1148</v>
      </c>
      <c r="N465" s="177">
        <v>352</v>
      </c>
      <c r="O465" s="177">
        <v>425</v>
      </c>
      <c r="P465" s="178">
        <v>371</v>
      </c>
    </row>
    <row r="466" spans="1:16" x14ac:dyDescent="0.3">
      <c r="A466" s="208">
        <v>91</v>
      </c>
      <c r="B466" s="176" t="s">
        <v>1134</v>
      </c>
      <c r="C466" s="176">
        <v>91798</v>
      </c>
      <c r="D466" s="175" t="s">
        <v>1140</v>
      </c>
      <c r="E466" s="172">
        <v>1150</v>
      </c>
      <c r="F466" s="177">
        <v>41</v>
      </c>
      <c r="G466" s="177">
        <v>1088</v>
      </c>
      <c r="H466" s="178">
        <v>21</v>
      </c>
      <c r="I466" s="172">
        <v>1134</v>
      </c>
      <c r="J466" s="177">
        <v>41</v>
      </c>
      <c r="K466" s="177">
        <v>1072</v>
      </c>
      <c r="L466" s="178">
        <v>21</v>
      </c>
      <c r="M466" s="172">
        <v>1170</v>
      </c>
      <c r="N466" s="177">
        <v>28</v>
      </c>
      <c r="O466" s="177">
        <v>1132</v>
      </c>
      <c r="P466" s="178">
        <v>10</v>
      </c>
    </row>
    <row r="467" spans="1:16" x14ac:dyDescent="0.3">
      <c r="A467" s="208">
        <v>54</v>
      </c>
      <c r="B467" s="176" t="s">
        <v>856</v>
      </c>
      <c r="C467" s="176">
        <v>54820</v>
      </c>
      <c r="D467" s="176" t="s">
        <v>219</v>
      </c>
      <c r="E467" s="172">
        <v>1401</v>
      </c>
      <c r="F467" s="177">
        <v>464</v>
      </c>
      <c r="G467" s="177">
        <v>604</v>
      </c>
      <c r="H467" s="178">
        <v>333</v>
      </c>
      <c r="I467" s="172">
        <v>1336</v>
      </c>
      <c r="J467" s="177">
        <v>443</v>
      </c>
      <c r="K467" s="177">
        <v>553</v>
      </c>
      <c r="L467" s="178">
        <v>340</v>
      </c>
      <c r="M467" s="172">
        <v>1184</v>
      </c>
      <c r="N467" s="177">
        <v>343</v>
      </c>
      <c r="O467" s="177">
        <v>496</v>
      </c>
      <c r="P467" s="178">
        <v>345</v>
      </c>
    </row>
    <row r="468" spans="1:16" x14ac:dyDescent="0.3">
      <c r="A468" s="208">
        <v>41</v>
      </c>
      <c r="B468" s="176" t="s">
        <v>699</v>
      </c>
      <c r="C468" s="176">
        <v>41359</v>
      </c>
      <c r="D468" s="175" t="s">
        <v>714</v>
      </c>
      <c r="E468" s="172">
        <v>1185</v>
      </c>
      <c r="F468" s="177">
        <v>488</v>
      </c>
      <c r="G468" s="177">
        <v>335</v>
      </c>
      <c r="H468" s="178">
        <v>362</v>
      </c>
      <c r="I468" s="172">
        <v>1186</v>
      </c>
      <c r="J468" s="177">
        <v>485</v>
      </c>
      <c r="K468" s="177">
        <v>328</v>
      </c>
      <c r="L468" s="178">
        <v>373</v>
      </c>
      <c r="M468" s="172">
        <v>1134</v>
      </c>
      <c r="N468" s="177">
        <v>480</v>
      </c>
      <c r="O468" s="177">
        <v>326</v>
      </c>
      <c r="P468" s="178">
        <v>328</v>
      </c>
    </row>
    <row r="469" spans="1:16" x14ac:dyDescent="0.3">
      <c r="A469" s="208">
        <v>68</v>
      </c>
      <c r="B469" s="176" t="s">
        <v>918</v>
      </c>
      <c r="C469" s="176">
        <v>68500</v>
      </c>
      <c r="D469" s="175" t="s">
        <v>965</v>
      </c>
      <c r="E469" s="172">
        <v>1220</v>
      </c>
      <c r="F469" s="177">
        <v>283</v>
      </c>
      <c r="G469" s="177">
        <v>496</v>
      </c>
      <c r="H469" s="178">
        <v>441</v>
      </c>
      <c r="I469" s="172">
        <v>1200</v>
      </c>
      <c r="J469" s="177">
        <v>259</v>
      </c>
      <c r="K469" s="177">
        <v>501</v>
      </c>
      <c r="L469" s="178">
        <v>440</v>
      </c>
      <c r="M469" s="172">
        <v>1149</v>
      </c>
      <c r="N469" s="177">
        <v>250</v>
      </c>
      <c r="O469" s="177">
        <v>487</v>
      </c>
      <c r="P469" s="178">
        <v>412</v>
      </c>
    </row>
    <row r="470" spans="1:16" x14ac:dyDescent="0.3">
      <c r="A470" s="208">
        <v>66</v>
      </c>
      <c r="B470" s="176" t="s">
        <v>443</v>
      </c>
      <c r="C470" s="176">
        <v>66440</v>
      </c>
      <c r="D470" s="175" t="s">
        <v>912</v>
      </c>
      <c r="E470" s="172">
        <v>1313</v>
      </c>
      <c r="F470" s="177">
        <v>433</v>
      </c>
      <c r="G470" s="177">
        <v>383</v>
      </c>
      <c r="H470" s="178">
        <v>497</v>
      </c>
      <c r="I470" s="172">
        <v>1317</v>
      </c>
      <c r="J470" s="177">
        <v>428</v>
      </c>
      <c r="K470" s="177">
        <v>380</v>
      </c>
      <c r="L470" s="178">
        <v>509</v>
      </c>
      <c r="M470" s="172">
        <v>1174</v>
      </c>
      <c r="N470" s="177">
        <v>316</v>
      </c>
      <c r="O470" s="177">
        <v>351</v>
      </c>
      <c r="P470" s="178">
        <v>507</v>
      </c>
    </row>
    <row r="471" spans="1:16" x14ac:dyDescent="0.3">
      <c r="A471" s="208">
        <v>52</v>
      </c>
      <c r="B471" s="176" t="s">
        <v>180</v>
      </c>
      <c r="C471" s="176">
        <v>52683</v>
      </c>
      <c r="D471" s="175" t="s">
        <v>846</v>
      </c>
      <c r="E471" s="172">
        <v>1222</v>
      </c>
      <c r="F471" s="177">
        <v>373</v>
      </c>
      <c r="G471" s="177">
        <v>313</v>
      </c>
      <c r="H471" s="178">
        <v>536</v>
      </c>
      <c r="I471" s="172">
        <v>1184</v>
      </c>
      <c r="J471" s="177">
        <v>363</v>
      </c>
      <c r="K471" s="177">
        <v>298</v>
      </c>
      <c r="L471" s="178">
        <v>523</v>
      </c>
      <c r="M471" s="172">
        <v>1148</v>
      </c>
      <c r="N471" s="177">
        <v>366</v>
      </c>
      <c r="O471" s="177">
        <v>281</v>
      </c>
      <c r="P471" s="178">
        <v>501</v>
      </c>
    </row>
    <row r="472" spans="1:16" x14ac:dyDescent="0.3">
      <c r="A472" s="208">
        <v>52</v>
      </c>
      <c r="B472" s="176" t="s">
        <v>180</v>
      </c>
      <c r="C472" s="176">
        <v>52612</v>
      </c>
      <c r="D472" s="175" t="s">
        <v>629</v>
      </c>
      <c r="E472" s="172">
        <v>1187</v>
      </c>
      <c r="F472" s="177">
        <v>379</v>
      </c>
      <c r="G472" s="177">
        <v>279</v>
      </c>
      <c r="H472" s="178">
        <v>529</v>
      </c>
      <c r="I472" s="172">
        <v>1192</v>
      </c>
      <c r="J472" s="177">
        <v>375</v>
      </c>
      <c r="K472" s="177">
        <v>284</v>
      </c>
      <c r="L472" s="178">
        <v>533</v>
      </c>
      <c r="M472" s="172">
        <v>1146</v>
      </c>
      <c r="N472" s="177">
        <v>377</v>
      </c>
      <c r="O472" s="177">
        <v>255</v>
      </c>
      <c r="P472" s="178">
        <v>514</v>
      </c>
    </row>
    <row r="473" spans="1:16" x14ac:dyDescent="0.3">
      <c r="A473" s="208">
        <v>15</v>
      </c>
      <c r="B473" s="176" t="s">
        <v>304</v>
      </c>
      <c r="C473" s="176">
        <v>15204</v>
      </c>
      <c r="D473" s="175" t="s">
        <v>324</v>
      </c>
      <c r="E473" s="172">
        <v>1279</v>
      </c>
      <c r="F473" s="177">
        <v>584</v>
      </c>
      <c r="G473" s="177">
        <v>567</v>
      </c>
      <c r="H473" s="178">
        <v>128</v>
      </c>
      <c r="I473" s="172">
        <v>1258</v>
      </c>
      <c r="J473" s="177">
        <v>574</v>
      </c>
      <c r="K473" s="177">
        <v>565</v>
      </c>
      <c r="L473" s="178">
        <v>119</v>
      </c>
      <c r="M473" s="172">
        <v>1137</v>
      </c>
      <c r="N473" s="177">
        <v>511</v>
      </c>
      <c r="O473" s="177">
        <v>519</v>
      </c>
      <c r="P473" s="178">
        <v>107</v>
      </c>
    </row>
    <row r="474" spans="1:16" x14ac:dyDescent="0.3">
      <c r="A474" s="208">
        <v>52</v>
      </c>
      <c r="B474" s="176" t="s">
        <v>180</v>
      </c>
      <c r="C474" s="176">
        <v>52317</v>
      </c>
      <c r="D474" s="175" t="s">
        <v>821</v>
      </c>
      <c r="E474" s="172">
        <v>1201</v>
      </c>
      <c r="F474" s="177">
        <v>287</v>
      </c>
      <c r="G474" s="177">
        <v>480</v>
      </c>
      <c r="H474" s="178">
        <v>434</v>
      </c>
      <c r="I474" s="172">
        <v>1181</v>
      </c>
      <c r="J474" s="177">
        <v>284</v>
      </c>
      <c r="K474" s="177">
        <v>469</v>
      </c>
      <c r="L474" s="178">
        <v>428</v>
      </c>
      <c r="M474" s="172">
        <v>1103</v>
      </c>
      <c r="N474" s="177">
        <v>284</v>
      </c>
      <c r="O474" s="177">
        <v>436</v>
      </c>
      <c r="P474" s="178">
        <v>383</v>
      </c>
    </row>
    <row r="475" spans="1:16" x14ac:dyDescent="0.3">
      <c r="A475" s="208">
        <v>73</v>
      </c>
      <c r="B475" s="176" t="s">
        <v>1016</v>
      </c>
      <c r="C475" s="176">
        <v>73055</v>
      </c>
      <c r="D475" s="176" t="s">
        <v>1022</v>
      </c>
      <c r="E475" s="172">
        <v>1396</v>
      </c>
      <c r="F475" s="177">
        <v>478</v>
      </c>
      <c r="G475" s="177">
        <v>673</v>
      </c>
      <c r="H475" s="178">
        <v>245</v>
      </c>
      <c r="I475" s="172">
        <v>1286</v>
      </c>
      <c r="J475" s="177">
        <v>381</v>
      </c>
      <c r="K475" s="177">
        <v>615</v>
      </c>
      <c r="L475" s="178">
        <v>290</v>
      </c>
      <c r="M475" s="172">
        <v>1131</v>
      </c>
      <c r="N475" s="177">
        <v>252</v>
      </c>
      <c r="O475" s="177">
        <v>604</v>
      </c>
      <c r="P475" s="178">
        <v>275</v>
      </c>
    </row>
    <row r="476" spans="1:16" x14ac:dyDescent="0.3">
      <c r="A476" s="208">
        <v>25</v>
      </c>
      <c r="B476" s="176" t="s">
        <v>558</v>
      </c>
      <c r="C476" s="176">
        <v>25718</v>
      </c>
      <c r="D476" s="175" t="s">
        <v>634</v>
      </c>
      <c r="E476" s="172">
        <v>1407</v>
      </c>
      <c r="F476" s="177">
        <v>447</v>
      </c>
      <c r="G476" s="177">
        <v>579</v>
      </c>
      <c r="H476" s="178">
        <v>381</v>
      </c>
      <c r="I476" s="172">
        <v>1396</v>
      </c>
      <c r="J476" s="177">
        <v>444</v>
      </c>
      <c r="K476" s="177">
        <v>555</v>
      </c>
      <c r="L476" s="178">
        <v>397</v>
      </c>
      <c r="M476" s="172">
        <v>1135</v>
      </c>
      <c r="N476" s="177">
        <v>201</v>
      </c>
      <c r="O476" s="177">
        <v>548</v>
      </c>
      <c r="P476" s="178">
        <v>386</v>
      </c>
    </row>
    <row r="477" spans="1:16" x14ac:dyDescent="0.3">
      <c r="A477" s="208">
        <v>15</v>
      </c>
      <c r="B477" s="176" t="s">
        <v>304</v>
      </c>
      <c r="C477" s="176">
        <v>15087</v>
      </c>
      <c r="D477" s="175" t="s">
        <v>309</v>
      </c>
      <c r="E477" s="172">
        <v>1351</v>
      </c>
      <c r="F477" s="177">
        <v>426</v>
      </c>
      <c r="G477" s="177">
        <v>691</v>
      </c>
      <c r="H477" s="178">
        <v>234</v>
      </c>
      <c r="I477" s="172">
        <v>1367</v>
      </c>
      <c r="J477" s="177">
        <v>425</v>
      </c>
      <c r="K477" s="177">
        <v>706</v>
      </c>
      <c r="L477" s="178">
        <v>236</v>
      </c>
      <c r="M477" s="172">
        <v>1124</v>
      </c>
      <c r="N477" s="177">
        <v>195</v>
      </c>
      <c r="O477" s="177">
        <v>710</v>
      </c>
      <c r="P477" s="178">
        <v>219</v>
      </c>
    </row>
    <row r="478" spans="1:16" x14ac:dyDescent="0.3">
      <c r="A478" s="208">
        <v>15</v>
      </c>
      <c r="B478" s="176" t="s">
        <v>304</v>
      </c>
      <c r="C478" s="176">
        <v>15480</v>
      </c>
      <c r="D478" s="175" t="s">
        <v>359</v>
      </c>
      <c r="E478" s="172">
        <v>1288</v>
      </c>
      <c r="F478" s="177">
        <v>370</v>
      </c>
      <c r="G478" s="177">
        <v>779</v>
      </c>
      <c r="H478" s="178">
        <v>139</v>
      </c>
      <c r="I478" s="172">
        <v>1294</v>
      </c>
      <c r="J478" s="177">
        <v>371</v>
      </c>
      <c r="K478" s="177">
        <v>782</v>
      </c>
      <c r="L478" s="178">
        <v>141</v>
      </c>
      <c r="M478" s="172">
        <v>1111</v>
      </c>
      <c r="N478" s="177">
        <v>213</v>
      </c>
      <c r="O478" s="177">
        <v>758</v>
      </c>
      <c r="P478" s="178">
        <v>140</v>
      </c>
    </row>
    <row r="479" spans="1:16" x14ac:dyDescent="0.3">
      <c r="A479" s="208">
        <v>25</v>
      </c>
      <c r="B479" s="176" t="s">
        <v>558</v>
      </c>
      <c r="C479" s="176">
        <v>25658</v>
      </c>
      <c r="D479" s="175" t="s">
        <v>198</v>
      </c>
      <c r="E479" s="172">
        <v>1289</v>
      </c>
      <c r="F479" s="177">
        <v>329</v>
      </c>
      <c r="G479" s="177">
        <v>514</v>
      </c>
      <c r="H479" s="178">
        <v>446</v>
      </c>
      <c r="I479" s="172">
        <v>1288</v>
      </c>
      <c r="J479" s="177">
        <v>334</v>
      </c>
      <c r="K479" s="177">
        <v>500</v>
      </c>
      <c r="L479" s="178">
        <v>454</v>
      </c>
      <c r="M479" s="172">
        <v>1090</v>
      </c>
      <c r="N479" s="177">
        <v>167</v>
      </c>
      <c r="O479" s="177">
        <v>489</v>
      </c>
      <c r="P479" s="178">
        <v>434</v>
      </c>
    </row>
    <row r="480" spans="1:16" x14ac:dyDescent="0.3">
      <c r="A480" s="208">
        <v>68</v>
      </c>
      <c r="B480" s="176" t="s">
        <v>918</v>
      </c>
      <c r="C480" s="176">
        <v>68895</v>
      </c>
      <c r="D480" s="175" t="s">
        <v>992</v>
      </c>
      <c r="E480" s="172">
        <v>1108</v>
      </c>
      <c r="F480" s="177">
        <v>240</v>
      </c>
      <c r="G480" s="177">
        <v>549</v>
      </c>
      <c r="H480" s="178">
        <v>319</v>
      </c>
      <c r="I480" s="172">
        <v>1084</v>
      </c>
      <c r="J480" s="177">
        <v>221</v>
      </c>
      <c r="K480" s="177">
        <v>547</v>
      </c>
      <c r="L480" s="178">
        <v>316</v>
      </c>
      <c r="M480" s="172">
        <v>1108</v>
      </c>
      <c r="N480" s="177">
        <v>238</v>
      </c>
      <c r="O480" s="177">
        <v>554</v>
      </c>
      <c r="P480" s="178">
        <v>316</v>
      </c>
    </row>
    <row r="481" spans="1:16" x14ac:dyDescent="0.3">
      <c r="A481" s="208">
        <v>8</v>
      </c>
      <c r="B481" s="176" t="s">
        <v>233</v>
      </c>
      <c r="C481" s="176">
        <v>8421</v>
      </c>
      <c r="D481" s="175" t="s">
        <v>240</v>
      </c>
      <c r="E481" s="172">
        <v>1176</v>
      </c>
      <c r="F481" s="177">
        <v>477</v>
      </c>
      <c r="G481" s="177">
        <v>363</v>
      </c>
      <c r="H481" s="178">
        <v>336</v>
      </c>
      <c r="I481" s="172">
        <v>1149</v>
      </c>
      <c r="J481" s="177">
        <v>460</v>
      </c>
      <c r="K481" s="177">
        <v>358</v>
      </c>
      <c r="L481" s="178">
        <v>331</v>
      </c>
      <c r="M481" s="172">
        <v>1029</v>
      </c>
      <c r="N481" s="177">
        <v>457</v>
      </c>
      <c r="O481" s="177">
        <v>319</v>
      </c>
      <c r="P481" s="178">
        <v>253</v>
      </c>
    </row>
    <row r="482" spans="1:16" x14ac:dyDescent="0.3">
      <c r="A482" s="208">
        <v>5</v>
      </c>
      <c r="B482" s="176" t="s">
        <v>107</v>
      </c>
      <c r="C482" s="176">
        <v>5120</v>
      </c>
      <c r="D482" s="175" t="s">
        <v>132</v>
      </c>
      <c r="E482" s="172">
        <v>1360</v>
      </c>
      <c r="F482" s="177">
        <v>535</v>
      </c>
      <c r="G482" s="177">
        <v>600</v>
      </c>
      <c r="H482" s="178">
        <v>225</v>
      </c>
      <c r="I482" s="172">
        <v>1264</v>
      </c>
      <c r="J482" s="177">
        <v>513</v>
      </c>
      <c r="K482" s="177">
        <v>524</v>
      </c>
      <c r="L482" s="178">
        <v>227</v>
      </c>
      <c r="M482" s="172">
        <v>1116</v>
      </c>
      <c r="N482" s="177">
        <v>391</v>
      </c>
      <c r="O482" s="177">
        <v>488</v>
      </c>
      <c r="P482" s="178">
        <v>237</v>
      </c>
    </row>
    <row r="483" spans="1:16" x14ac:dyDescent="0.3">
      <c r="A483" s="208">
        <v>23</v>
      </c>
      <c r="B483" s="176" t="s">
        <v>268</v>
      </c>
      <c r="C483" s="176">
        <v>23500</v>
      </c>
      <c r="D483" s="175" t="s">
        <v>543</v>
      </c>
      <c r="E483" s="172">
        <v>1155</v>
      </c>
      <c r="F483" s="177">
        <v>471</v>
      </c>
      <c r="G483" s="177">
        <v>278</v>
      </c>
      <c r="H483" s="178">
        <v>406</v>
      </c>
      <c r="I483" s="172">
        <v>1156</v>
      </c>
      <c r="J483" s="177">
        <v>464</v>
      </c>
      <c r="K483" s="177">
        <v>294</v>
      </c>
      <c r="L483" s="178">
        <v>398</v>
      </c>
      <c r="M483" s="172">
        <v>1010</v>
      </c>
      <c r="N483" s="177">
        <v>462</v>
      </c>
      <c r="O483" s="177">
        <v>242</v>
      </c>
      <c r="P483" s="178">
        <v>306</v>
      </c>
    </row>
    <row r="484" spans="1:16" x14ac:dyDescent="0.3">
      <c r="A484" s="208">
        <v>73</v>
      </c>
      <c r="B484" s="176" t="s">
        <v>1016</v>
      </c>
      <c r="C484" s="176">
        <v>73148</v>
      </c>
      <c r="D484" s="175" t="s">
        <v>1025</v>
      </c>
      <c r="E484" s="172">
        <v>1305</v>
      </c>
      <c r="F484" s="177">
        <v>467</v>
      </c>
      <c r="G484" s="177">
        <v>454</v>
      </c>
      <c r="H484" s="178">
        <v>384</v>
      </c>
      <c r="I484" s="172">
        <v>1210</v>
      </c>
      <c r="J484" s="177">
        <v>364</v>
      </c>
      <c r="K484" s="177">
        <v>445</v>
      </c>
      <c r="L484" s="178">
        <v>401</v>
      </c>
      <c r="M484" s="172">
        <v>1071</v>
      </c>
      <c r="N484" s="177">
        <v>268</v>
      </c>
      <c r="O484" s="177">
        <v>429</v>
      </c>
      <c r="P484" s="178">
        <v>374</v>
      </c>
    </row>
    <row r="485" spans="1:16" x14ac:dyDescent="0.3">
      <c r="A485" s="208">
        <v>66</v>
      </c>
      <c r="B485" s="176" t="s">
        <v>443</v>
      </c>
      <c r="C485" s="176">
        <v>66045</v>
      </c>
      <c r="D485" s="175" t="s">
        <v>906</v>
      </c>
      <c r="E485" s="172">
        <v>1365</v>
      </c>
      <c r="F485" s="177">
        <v>485</v>
      </c>
      <c r="G485" s="177">
        <v>380</v>
      </c>
      <c r="H485" s="178">
        <v>500</v>
      </c>
      <c r="I485" s="172">
        <v>1364</v>
      </c>
      <c r="J485" s="177">
        <v>481</v>
      </c>
      <c r="K485" s="177">
        <v>385</v>
      </c>
      <c r="L485" s="178">
        <v>498</v>
      </c>
      <c r="M485" s="172">
        <v>1100</v>
      </c>
      <c r="N485" s="177">
        <v>269</v>
      </c>
      <c r="O485" s="177">
        <v>331</v>
      </c>
      <c r="P485" s="178">
        <v>500</v>
      </c>
    </row>
    <row r="486" spans="1:16" x14ac:dyDescent="0.3">
      <c r="A486" s="208">
        <v>44</v>
      </c>
      <c r="B486" s="176" t="s">
        <v>734</v>
      </c>
      <c r="C486" s="176">
        <v>44855</v>
      </c>
      <c r="D486" s="175" t="s">
        <v>747</v>
      </c>
      <c r="E486" s="172">
        <v>1138</v>
      </c>
      <c r="F486" s="177">
        <v>241</v>
      </c>
      <c r="G486" s="177">
        <v>638</v>
      </c>
      <c r="H486" s="178">
        <v>259</v>
      </c>
      <c r="I486" s="172">
        <v>1114</v>
      </c>
      <c r="J486" s="177">
        <v>242</v>
      </c>
      <c r="K486" s="177">
        <v>627</v>
      </c>
      <c r="L486" s="178">
        <v>245</v>
      </c>
      <c r="M486" s="172">
        <v>1070</v>
      </c>
      <c r="N486" s="177">
        <v>239</v>
      </c>
      <c r="O486" s="177">
        <v>611</v>
      </c>
      <c r="P486" s="178">
        <v>220</v>
      </c>
    </row>
    <row r="487" spans="1:16" x14ac:dyDescent="0.3">
      <c r="A487" s="208">
        <v>5</v>
      </c>
      <c r="B487" s="176" t="s">
        <v>107</v>
      </c>
      <c r="C487" s="176">
        <v>5310</v>
      </c>
      <c r="D487" s="175" t="s">
        <v>159</v>
      </c>
      <c r="E487" s="172">
        <v>1155</v>
      </c>
      <c r="F487" s="177">
        <v>209</v>
      </c>
      <c r="G487" s="177">
        <v>681</v>
      </c>
      <c r="H487" s="178">
        <v>265</v>
      </c>
      <c r="I487" s="172">
        <v>1130</v>
      </c>
      <c r="J487" s="177">
        <v>207</v>
      </c>
      <c r="K487" s="177">
        <v>647</v>
      </c>
      <c r="L487" s="178">
        <v>276</v>
      </c>
      <c r="M487" s="172">
        <v>1073</v>
      </c>
      <c r="N487" s="177">
        <v>194</v>
      </c>
      <c r="O487" s="177">
        <v>619</v>
      </c>
      <c r="P487" s="178">
        <v>260</v>
      </c>
    </row>
    <row r="488" spans="1:16" x14ac:dyDescent="0.3">
      <c r="A488" s="208">
        <v>47</v>
      </c>
      <c r="B488" s="176" t="s">
        <v>748</v>
      </c>
      <c r="C488" s="176">
        <v>47707</v>
      </c>
      <c r="D488" s="175" t="s">
        <v>771</v>
      </c>
      <c r="E488" s="172">
        <v>1050</v>
      </c>
      <c r="F488" s="177">
        <v>417</v>
      </c>
      <c r="G488" s="177">
        <v>335</v>
      </c>
      <c r="H488" s="178">
        <v>298</v>
      </c>
      <c r="I488" s="172">
        <v>1137</v>
      </c>
      <c r="J488" s="177">
        <v>428</v>
      </c>
      <c r="K488" s="177">
        <v>362</v>
      </c>
      <c r="L488" s="178">
        <v>347</v>
      </c>
      <c r="M488" s="172">
        <v>1025</v>
      </c>
      <c r="N488" s="177">
        <v>409</v>
      </c>
      <c r="O488" s="177">
        <v>333</v>
      </c>
      <c r="P488" s="178">
        <v>283</v>
      </c>
    </row>
    <row r="489" spans="1:16" x14ac:dyDescent="0.3">
      <c r="A489" s="208">
        <v>76</v>
      </c>
      <c r="B489" s="176" t="s">
        <v>1062</v>
      </c>
      <c r="C489" s="176">
        <v>76250</v>
      </c>
      <c r="D489" s="175" t="s">
        <v>1077</v>
      </c>
      <c r="E489" s="172">
        <v>1113</v>
      </c>
      <c r="F489" s="177">
        <v>301</v>
      </c>
      <c r="G489" s="177">
        <v>534</v>
      </c>
      <c r="H489" s="178">
        <v>278</v>
      </c>
      <c r="I489" s="172">
        <v>1103</v>
      </c>
      <c r="J489" s="177">
        <v>297</v>
      </c>
      <c r="K489" s="177">
        <v>538</v>
      </c>
      <c r="L489" s="178">
        <v>268</v>
      </c>
      <c r="M489" s="172">
        <v>1050</v>
      </c>
      <c r="N489" s="177">
        <v>290</v>
      </c>
      <c r="O489" s="177">
        <v>522</v>
      </c>
      <c r="P489" s="178">
        <v>238</v>
      </c>
    </row>
    <row r="490" spans="1:16" x14ac:dyDescent="0.3">
      <c r="A490" s="208">
        <v>19</v>
      </c>
      <c r="B490" s="176" t="s">
        <v>467</v>
      </c>
      <c r="C490" s="176">
        <v>19050</v>
      </c>
      <c r="D490" s="175" t="s">
        <v>122</v>
      </c>
      <c r="E490" s="172">
        <v>1095</v>
      </c>
      <c r="F490" s="177">
        <v>552</v>
      </c>
      <c r="G490" s="177">
        <v>186</v>
      </c>
      <c r="H490" s="178">
        <v>357</v>
      </c>
      <c r="I490" s="172">
        <v>1115</v>
      </c>
      <c r="J490" s="177">
        <v>555</v>
      </c>
      <c r="K490" s="177">
        <v>188</v>
      </c>
      <c r="L490" s="178">
        <v>372</v>
      </c>
      <c r="M490" s="172">
        <v>1052</v>
      </c>
      <c r="N490" s="177">
        <v>562</v>
      </c>
      <c r="O490" s="177">
        <v>145</v>
      </c>
      <c r="P490" s="178">
        <v>345</v>
      </c>
    </row>
    <row r="491" spans="1:16" x14ac:dyDescent="0.3">
      <c r="A491" s="208">
        <v>76</v>
      </c>
      <c r="B491" s="176" t="s">
        <v>1062</v>
      </c>
      <c r="C491" s="176">
        <v>76041</v>
      </c>
      <c r="D491" s="175" t="s">
        <v>1066</v>
      </c>
      <c r="E491" s="172">
        <v>1134</v>
      </c>
      <c r="F491" s="177">
        <v>309</v>
      </c>
      <c r="G491" s="177">
        <v>541</v>
      </c>
      <c r="H491" s="178">
        <v>284</v>
      </c>
      <c r="I491" s="172">
        <v>1146</v>
      </c>
      <c r="J491" s="177">
        <v>309</v>
      </c>
      <c r="K491" s="177">
        <v>533</v>
      </c>
      <c r="L491" s="178">
        <v>304</v>
      </c>
      <c r="M491" s="172">
        <v>1045</v>
      </c>
      <c r="N491" s="177">
        <v>303</v>
      </c>
      <c r="O491" s="177">
        <v>469</v>
      </c>
      <c r="P491" s="178">
        <v>273</v>
      </c>
    </row>
    <row r="492" spans="1:16" x14ac:dyDescent="0.3">
      <c r="A492" s="208">
        <v>25</v>
      </c>
      <c r="B492" s="176" t="s">
        <v>558</v>
      </c>
      <c r="C492" s="176">
        <v>25123</v>
      </c>
      <c r="D492" s="175" t="s">
        <v>568</v>
      </c>
      <c r="E492" s="172">
        <v>1207</v>
      </c>
      <c r="F492" s="177">
        <v>260</v>
      </c>
      <c r="G492" s="177">
        <v>644</v>
      </c>
      <c r="H492" s="178">
        <v>303</v>
      </c>
      <c r="I492" s="172">
        <v>1214</v>
      </c>
      <c r="J492" s="177">
        <v>256</v>
      </c>
      <c r="K492" s="177">
        <v>650</v>
      </c>
      <c r="L492" s="178">
        <v>308</v>
      </c>
      <c r="M492" s="172">
        <v>1055</v>
      </c>
      <c r="N492" s="177">
        <v>165</v>
      </c>
      <c r="O492" s="177">
        <v>601</v>
      </c>
      <c r="P492" s="178">
        <v>289</v>
      </c>
    </row>
    <row r="493" spans="1:16" x14ac:dyDescent="0.3">
      <c r="A493" s="208">
        <v>15</v>
      </c>
      <c r="B493" s="176" t="s">
        <v>304</v>
      </c>
      <c r="C493" s="176">
        <v>15693</v>
      </c>
      <c r="D493" s="175" t="s">
        <v>390</v>
      </c>
      <c r="E493" s="172">
        <v>1314</v>
      </c>
      <c r="F493" s="177">
        <v>593</v>
      </c>
      <c r="G493" s="177">
        <v>449</v>
      </c>
      <c r="H493" s="178">
        <v>272</v>
      </c>
      <c r="I493" s="172">
        <v>1314</v>
      </c>
      <c r="J493" s="177">
        <v>594</v>
      </c>
      <c r="K493" s="177">
        <v>448</v>
      </c>
      <c r="L493" s="178">
        <v>272</v>
      </c>
      <c r="M493" s="172">
        <v>1054</v>
      </c>
      <c r="N493" s="177">
        <v>380</v>
      </c>
      <c r="O493" s="177">
        <v>416</v>
      </c>
      <c r="P493" s="178">
        <v>258</v>
      </c>
    </row>
    <row r="494" spans="1:16" x14ac:dyDescent="0.3">
      <c r="A494" s="208">
        <v>25</v>
      </c>
      <c r="B494" s="176" t="s">
        <v>558</v>
      </c>
      <c r="C494" s="176">
        <v>25645</v>
      </c>
      <c r="D494" s="175" t="s">
        <v>630</v>
      </c>
      <c r="E494" s="172">
        <v>1270</v>
      </c>
      <c r="F494" s="177">
        <v>383</v>
      </c>
      <c r="G494" s="177">
        <v>616</v>
      </c>
      <c r="H494" s="178">
        <v>271</v>
      </c>
      <c r="I494" s="172">
        <v>1283</v>
      </c>
      <c r="J494" s="177">
        <v>381</v>
      </c>
      <c r="K494" s="177">
        <v>628</v>
      </c>
      <c r="L494" s="178">
        <v>274</v>
      </c>
      <c r="M494" s="172">
        <v>1045</v>
      </c>
      <c r="N494" s="177">
        <v>186</v>
      </c>
      <c r="O494" s="177">
        <v>605</v>
      </c>
      <c r="P494" s="178">
        <v>254</v>
      </c>
    </row>
    <row r="495" spans="1:16" x14ac:dyDescent="0.3">
      <c r="A495" s="208">
        <v>19</v>
      </c>
      <c r="B495" s="176" t="s">
        <v>467</v>
      </c>
      <c r="C495" s="176">
        <v>19809</v>
      </c>
      <c r="D495" s="175" t="s">
        <v>500</v>
      </c>
      <c r="E495" s="172">
        <v>1063</v>
      </c>
      <c r="F495" s="177">
        <v>650</v>
      </c>
      <c r="G495" s="177">
        <v>82</v>
      </c>
      <c r="H495" s="178">
        <v>331</v>
      </c>
      <c r="I495" s="172">
        <v>1064</v>
      </c>
      <c r="J495" s="177">
        <v>646</v>
      </c>
      <c r="K495" s="177">
        <v>91</v>
      </c>
      <c r="L495" s="178">
        <v>327</v>
      </c>
      <c r="M495" s="172">
        <v>1034</v>
      </c>
      <c r="N495" s="177">
        <v>638</v>
      </c>
      <c r="O495" s="177">
        <v>99</v>
      </c>
      <c r="P495" s="178">
        <v>297</v>
      </c>
    </row>
    <row r="496" spans="1:16" x14ac:dyDescent="0.3">
      <c r="A496" s="208">
        <v>47</v>
      </c>
      <c r="B496" s="176" t="s">
        <v>748</v>
      </c>
      <c r="C496" s="176">
        <v>47030</v>
      </c>
      <c r="D496" s="175" t="s">
        <v>750</v>
      </c>
      <c r="E496" s="172">
        <v>1167</v>
      </c>
      <c r="F496" s="177">
        <v>258</v>
      </c>
      <c r="G496" s="177">
        <v>643</v>
      </c>
      <c r="H496" s="178">
        <v>266</v>
      </c>
      <c r="I496" s="172">
        <v>1174</v>
      </c>
      <c r="J496" s="177">
        <v>259</v>
      </c>
      <c r="K496" s="177">
        <v>649</v>
      </c>
      <c r="L496" s="178">
        <v>266</v>
      </c>
      <c r="M496" s="172">
        <v>999</v>
      </c>
      <c r="N496" s="177">
        <v>235</v>
      </c>
      <c r="O496" s="177">
        <v>561</v>
      </c>
      <c r="P496" s="178">
        <v>203</v>
      </c>
    </row>
    <row r="497" spans="1:16" x14ac:dyDescent="0.3">
      <c r="A497" s="208">
        <v>27</v>
      </c>
      <c r="B497" s="176" t="s">
        <v>669</v>
      </c>
      <c r="C497" s="176">
        <v>27205</v>
      </c>
      <c r="D497" s="175" t="s">
        <v>681</v>
      </c>
      <c r="E497" s="172">
        <v>1116</v>
      </c>
      <c r="F497" s="177">
        <v>359</v>
      </c>
      <c r="G497" s="177">
        <v>305</v>
      </c>
      <c r="H497" s="178">
        <v>452</v>
      </c>
      <c r="I497" s="172">
        <v>1087</v>
      </c>
      <c r="J497" s="177">
        <v>352</v>
      </c>
      <c r="K497" s="177">
        <v>272</v>
      </c>
      <c r="L497" s="178">
        <v>463</v>
      </c>
      <c r="M497" s="172">
        <v>1015</v>
      </c>
      <c r="N497" s="177">
        <v>353</v>
      </c>
      <c r="O497" s="177">
        <v>246</v>
      </c>
      <c r="P497" s="178">
        <v>416</v>
      </c>
    </row>
    <row r="498" spans="1:16" x14ac:dyDescent="0.3">
      <c r="A498" s="208">
        <v>20</v>
      </c>
      <c r="B498" s="176" t="s">
        <v>504</v>
      </c>
      <c r="C498" s="176">
        <v>20032</v>
      </c>
      <c r="D498" s="175" t="s">
        <v>508</v>
      </c>
      <c r="E498" s="172">
        <v>1071</v>
      </c>
      <c r="F498" s="177">
        <v>361</v>
      </c>
      <c r="G498" s="177">
        <v>409</v>
      </c>
      <c r="H498" s="178">
        <v>301</v>
      </c>
      <c r="I498" s="172">
        <v>1068</v>
      </c>
      <c r="J498" s="177">
        <v>353</v>
      </c>
      <c r="K498" s="177">
        <v>390</v>
      </c>
      <c r="L498" s="178">
        <v>325</v>
      </c>
      <c r="M498" s="172">
        <v>1053</v>
      </c>
      <c r="N498" s="177">
        <v>355</v>
      </c>
      <c r="O498" s="177">
        <v>380</v>
      </c>
      <c r="P498" s="178">
        <v>318</v>
      </c>
    </row>
    <row r="499" spans="1:16" x14ac:dyDescent="0.3">
      <c r="A499" s="208">
        <v>73</v>
      </c>
      <c r="B499" s="176" t="s">
        <v>1016</v>
      </c>
      <c r="C499" s="176">
        <v>73624</v>
      </c>
      <c r="D499" s="175" t="s">
        <v>1054</v>
      </c>
      <c r="E499" s="172">
        <v>1350</v>
      </c>
      <c r="F499" s="177">
        <v>857</v>
      </c>
      <c r="G499" s="177">
        <v>187</v>
      </c>
      <c r="H499" s="178">
        <v>306</v>
      </c>
      <c r="I499" s="172">
        <v>1171</v>
      </c>
      <c r="J499" s="177">
        <v>670</v>
      </c>
      <c r="K499" s="177">
        <v>184</v>
      </c>
      <c r="L499" s="178">
        <v>317</v>
      </c>
      <c r="M499" s="172">
        <v>1037</v>
      </c>
      <c r="N499" s="177">
        <v>526</v>
      </c>
      <c r="O499" s="177">
        <v>216</v>
      </c>
      <c r="P499" s="178">
        <v>295</v>
      </c>
    </row>
    <row r="500" spans="1:16" x14ac:dyDescent="0.3">
      <c r="A500" s="208">
        <v>41</v>
      </c>
      <c r="B500" s="176" t="s">
        <v>699</v>
      </c>
      <c r="C500" s="176">
        <v>41797</v>
      </c>
      <c r="D500" s="175" t="s">
        <v>728</v>
      </c>
      <c r="E500" s="172">
        <v>1096</v>
      </c>
      <c r="F500" s="177">
        <v>197</v>
      </c>
      <c r="G500" s="177">
        <v>582</v>
      </c>
      <c r="H500" s="178">
        <v>317</v>
      </c>
      <c r="I500" s="172">
        <v>1022</v>
      </c>
      <c r="J500" s="177">
        <v>198</v>
      </c>
      <c r="K500" s="177">
        <v>517</v>
      </c>
      <c r="L500" s="178">
        <v>307</v>
      </c>
      <c r="M500" s="172">
        <v>1034</v>
      </c>
      <c r="N500" s="177">
        <v>194</v>
      </c>
      <c r="O500" s="177">
        <v>556</v>
      </c>
      <c r="P500" s="178">
        <v>284</v>
      </c>
    </row>
    <row r="501" spans="1:16" x14ac:dyDescent="0.3">
      <c r="A501" s="208">
        <v>41</v>
      </c>
      <c r="B501" s="176" t="s">
        <v>699</v>
      </c>
      <c r="C501" s="176">
        <v>41020</v>
      </c>
      <c r="D501" s="175" t="s">
        <v>704</v>
      </c>
      <c r="E501" s="172">
        <v>1035</v>
      </c>
      <c r="F501" s="177">
        <v>382</v>
      </c>
      <c r="G501" s="177">
        <v>233</v>
      </c>
      <c r="H501" s="178">
        <v>420</v>
      </c>
      <c r="I501" s="172">
        <v>1053</v>
      </c>
      <c r="J501" s="177">
        <v>378</v>
      </c>
      <c r="K501" s="177">
        <v>241</v>
      </c>
      <c r="L501" s="178">
        <v>434</v>
      </c>
      <c r="M501" s="172">
        <v>1026</v>
      </c>
      <c r="N501" s="177">
        <v>382</v>
      </c>
      <c r="O501" s="177">
        <v>240</v>
      </c>
      <c r="P501" s="178">
        <v>404</v>
      </c>
    </row>
    <row r="502" spans="1:16" x14ac:dyDescent="0.3">
      <c r="A502" s="208">
        <v>20</v>
      </c>
      <c r="B502" s="176" t="s">
        <v>504</v>
      </c>
      <c r="C502" s="176">
        <v>20570</v>
      </c>
      <c r="D502" s="175" t="s">
        <v>523</v>
      </c>
      <c r="E502" s="172">
        <v>1012</v>
      </c>
      <c r="F502" s="177">
        <v>507</v>
      </c>
      <c r="G502" s="177">
        <v>164</v>
      </c>
      <c r="H502" s="178">
        <v>341</v>
      </c>
      <c r="I502" s="172">
        <v>1058</v>
      </c>
      <c r="J502" s="177">
        <v>499</v>
      </c>
      <c r="K502" s="177">
        <v>195</v>
      </c>
      <c r="L502" s="178">
        <v>364</v>
      </c>
      <c r="M502" s="172">
        <v>982</v>
      </c>
      <c r="N502" s="177">
        <v>502</v>
      </c>
      <c r="O502" s="177">
        <v>187</v>
      </c>
      <c r="P502" s="178">
        <v>293</v>
      </c>
    </row>
    <row r="503" spans="1:16" x14ac:dyDescent="0.3">
      <c r="A503" s="208">
        <v>5</v>
      </c>
      <c r="B503" s="176" t="s">
        <v>107</v>
      </c>
      <c r="C503" s="176">
        <v>5138</v>
      </c>
      <c r="D503" s="175" t="s">
        <v>136</v>
      </c>
      <c r="E503" s="172">
        <v>1124</v>
      </c>
      <c r="F503" s="177">
        <v>380</v>
      </c>
      <c r="G503" s="177">
        <v>495</v>
      </c>
      <c r="H503" s="178">
        <v>249</v>
      </c>
      <c r="I503" s="172">
        <v>1130</v>
      </c>
      <c r="J503" s="177">
        <v>369</v>
      </c>
      <c r="K503" s="177">
        <v>500</v>
      </c>
      <c r="L503" s="178">
        <v>261</v>
      </c>
      <c r="M503" s="172">
        <v>1044</v>
      </c>
      <c r="N503" s="177">
        <v>299</v>
      </c>
      <c r="O503" s="177">
        <v>489</v>
      </c>
      <c r="P503" s="178">
        <v>256</v>
      </c>
    </row>
    <row r="504" spans="1:16" x14ac:dyDescent="0.3">
      <c r="A504" s="208">
        <v>19</v>
      </c>
      <c r="B504" s="176" t="s">
        <v>467</v>
      </c>
      <c r="C504" s="176">
        <v>19824</v>
      </c>
      <c r="D504" s="175" t="s">
        <v>502</v>
      </c>
      <c r="E504" s="172">
        <v>1026</v>
      </c>
      <c r="F504" s="177">
        <v>414</v>
      </c>
      <c r="G504" s="177">
        <v>382</v>
      </c>
      <c r="H504" s="178">
        <v>230</v>
      </c>
      <c r="I504" s="172">
        <v>1073</v>
      </c>
      <c r="J504" s="177">
        <v>417</v>
      </c>
      <c r="K504" s="177">
        <v>433</v>
      </c>
      <c r="L504" s="178">
        <v>223</v>
      </c>
      <c r="M504" s="172">
        <v>1032</v>
      </c>
      <c r="N504" s="177">
        <v>413</v>
      </c>
      <c r="O504" s="177">
        <v>412</v>
      </c>
      <c r="P504" s="178">
        <v>207</v>
      </c>
    </row>
    <row r="505" spans="1:16" x14ac:dyDescent="0.3">
      <c r="A505" s="208">
        <v>15</v>
      </c>
      <c r="B505" s="176" t="s">
        <v>304</v>
      </c>
      <c r="C505" s="176">
        <v>15755</v>
      </c>
      <c r="D505" s="175" t="s">
        <v>396</v>
      </c>
      <c r="E505" s="172">
        <v>1354</v>
      </c>
      <c r="F505" s="177">
        <v>364</v>
      </c>
      <c r="G505" s="177">
        <v>875</v>
      </c>
      <c r="H505" s="178">
        <v>115</v>
      </c>
      <c r="I505" s="172">
        <v>1352</v>
      </c>
      <c r="J505" s="177">
        <v>383</v>
      </c>
      <c r="K505" s="177">
        <v>853</v>
      </c>
      <c r="L505" s="178">
        <v>116</v>
      </c>
      <c r="M505" s="172">
        <v>1038</v>
      </c>
      <c r="N505" s="177">
        <v>188</v>
      </c>
      <c r="O505" s="177">
        <v>743</v>
      </c>
      <c r="P505" s="178">
        <v>107</v>
      </c>
    </row>
    <row r="506" spans="1:16" x14ac:dyDescent="0.3">
      <c r="A506" s="208">
        <v>23</v>
      </c>
      <c r="B506" s="176" t="s">
        <v>268</v>
      </c>
      <c r="C506" s="176">
        <v>23815</v>
      </c>
      <c r="D506" s="176" t="s">
        <v>556</v>
      </c>
      <c r="E506" s="172">
        <v>1135</v>
      </c>
      <c r="F506" s="177">
        <v>564</v>
      </c>
      <c r="G506" s="177">
        <v>200</v>
      </c>
      <c r="H506" s="178">
        <v>371</v>
      </c>
      <c r="I506" s="172">
        <v>1110</v>
      </c>
      <c r="J506" s="177">
        <v>563</v>
      </c>
      <c r="K506" s="177">
        <v>184</v>
      </c>
      <c r="L506" s="178">
        <v>363</v>
      </c>
      <c r="M506" s="172">
        <v>963</v>
      </c>
      <c r="N506" s="177">
        <v>539</v>
      </c>
      <c r="O506" s="177">
        <v>144</v>
      </c>
      <c r="P506" s="178">
        <v>280</v>
      </c>
    </row>
    <row r="507" spans="1:16" x14ac:dyDescent="0.3">
      <c r="A507" s="208">
        <v>41</v>
      </c>
      <c r="B507" s="176" t="s">
        <v>699</v>
      </c>
      <c r="C507" s="176">
        <v>41807</v>
      </c>
      <c r="D507" s="175" t="s">
        <v>731</v>
      </c>
      <c r="E507" s="172">
        <v>1079</v>
      </c>
      <c r="F507" s="177">
        <v>325</v>
      </c>
      <c r="G507" s="177">
        <v>333</v>
      </c>
      <c r="H507" s="178">
        <v>421</v>
      </c>
      <c r="I507" s="172">
        <v>1075</v>
      </c>
      <c r="J507" s="177">
        <v>324</v>
      </c>
      <c r="K507" s="177">
        <v>329</v>
      </c>
      <c r="L507" s="178">
        <v>422</v>
      </c>
      <c r="M507" s="172">
        <v>1007</v>
      </c>
      <c r="N507" s="177">
        <v>320</v>
      </c>
      <c r="O507" s="177">
        <v>302</v>
      </c>
      <c r="P507" s="178">
        <v>385</v>
      </c>
    </row>
    <row r="508" spans="1:16" x14ac:dyDescent="0.3">
      <c r="A508" s="208">
        <v>73</v>
      </c>
      <c r="B508" s="176" t="s">
        <v>1016</v>
      </c>
      <c r="C508" s="176">
        <v>73067</v>
      </c>
      <c r="D508" s="175" t="s">
        <v>1023</v>
      </c>
      <c r="E508" s="172">
        <v>1229</v>
      </c>
      <c r="F508" s="177">
        <v>556</v>
      </c>
      <c r="G508" s="177">
        <v>481</v>
      </c>
      <c r="H508" s="178">
        <v>192</v>
      </c>
      <c r="I508" s="172">
        <v>1085</v>
      </c>
      <c r="J508" s="177">
        <v>436</v>
      </c>
      <c r="K508" s="177">
        <v>445</v>
      </c>
      <c r="L508" s="178">
        <v>204</v>
      </c>
      <c r="M508" s="172">
        <v>1024</v>
      </c>
      <c r="N508" s="177">
        <v>433</v>
      </c>
      <c r="O508" s="177">
        <v>404</v>
      </c>
      <c r="P508" s="178">
        <v>187</v>
      </c>
    </row>
    <row r="509" spans="1:16" x14ac:dyDescent="0.3">
      <c r="A509" s="208">
        <v>27</v>
      </c>
      <c r="B509" s="176" t="s">
        <v>669</v>
      </c>
      <c r="C509" s="176">
        <v>27615</v>
      </c>
      <c r="D509" s="175" t="s">
        <v>442</v>
      </c>
      <c r="E509" s="172">
        <v>1101</v>
      </c>
      <c r="F509" s="177">
        <v>435</v>
      </c>
      <c r="G509" s="177">
        <v>189</v>
      </c>
      <c r="H509" s="178">
        <v>477</v>
      </c>
      <c r="I509" s="172">
        <v>997</v>
      </c>
      <c r="J509" s="177">
        <v>376</v>
      </c>
      <c r="K509" s="177">
        <v>175</v>
      </c>
      <c r="L509" s="178">
        <v>446</v>
      </c>
      <c r="M509" s="172">
        <v>906</v>
      </c>
      <c r="N509" s="177">
        <v>418</v>
      </c>
      <c r="O509" s="177">
        <v>172</v>
      </c>
      <c r="P509" s="178">
        <v>316</v>
      </c>
    </row>
    <row r="510" spans="1:16" x14ac:dyDescent="0.3">
      <c r="A510" s="208">
        <v>73</v>
      </c>
      <c r="B510" s="176" t="s">
        <v>1016</v>
      </c>
      <c r="C510" s="176">
        <v>73616</v>
      </c>
      <c r="D510" s="175" t="s">
        <v>1052</v>
      </c>
      <c r="E510" s="172">
        <v>1249</v>
      </c>
      <c r="F510" s="177">
        <v>766</v>
      </c>
      <c r="G510" s="177">
        <v>114</v>
      </c>
      <c r="H510" s="178">
        <v>369</v>
      </c>
      <c r="I510" s="172">
        <v>1117</v>
      </c>
      <c r="J510" s="177">
        <v>623</v>
      </c>
      <c r="K510" s="177">
        <v>127</v>
      </c>
      <c r="L510" s="178">
        <v>367</v>
      </c>
      <c r="M510" s="172">
        <v>964</v>
      </c>
      <c r="N510" s="177">
        <v>544</v>
      </c>
      <c r="O510" s="177">
        <v>122</v>
      </c>
      <c r="P510" s="178">
        <v>298</v>
      </c>
    </row>
    <row r="511" spans="1:16" x14ac:dyDescent="0.3">
      <c r="A511" s="208">
        <v>41</v>
      </c>
      <c r="B511" s="176" t="s">
        <v>699</v>
      </c>
      <c r="C511" s="176">
        <v>41770</v>
      </c>
      <c r="D511" s="175" t="s">
        <v>726</v>
      </c>
      <c r="E511" s="172">
        <v>1048</v>
      </c>
      <c r="F511" s="177">
        <v>364</v>
      </c>
      <c r="G511" s="177">
        <v>207</v>
      </c>
      <c r="H511" s="178">
        <v>477</v>
      </c>
      <c r="I511" s="172">
        <v>1051</v>
      </c>
      <c r="J511" s="177">
        <v>358</v>
      </c>
      <c r="K511" s="177">
        <v>212</v>
      </c>
      <c r="L511" s="178">
        <v>481</v>
      </c>
      <c r="M511" s="172">
        <v>1018</v>
      </c>
      <c r="N511" s="177">
        <v>351</v>
      </c>
      <c r="O511" s="177">
        <v>200</v>
      </c>
      <c r="P511" s="178">
        <v>467</v>
      </c>
    </row>
    <row r="512" spans="1:16" x14ac:dyDescent="0.3">
      <c r="A512" s="208">
        <v>5</v>
      </c>
      <c r="B512" s="176" t="s">
        <v>107</v>
      </c>
      <c r="C512" s="176">
        <v>5093</v>
      </c>
      <c r="D512" s="175" t="s">
        <v>128</v>
      </c>
      <c r="E512" s="172">
        <v>1151</v>
      </c>
      <c r="F512" s="177">
        <v>323</v>
      </c>
      <c r="G512" s="177">
        <v>557</v>
      </c>
      <c r="H512" s="178">
        <v>271</v>
      </c>
      <c r="I512" s="172">
        <v>1062</v>
      </c>
      <c r="J512" s="177">
        <v>325</v>
      </c>
      <c r="K512" s="177">
        <v>460</v>
      </c>
      <c r="L512" s="178">
        <v>277</v>
      </c>
      <c r="M512" s="172">
        <v>1016</v>
      </c>
      <c r="N512" s="177">
        <v>289</v>
      </c>
      <c r="O512" s="177">
        <v>464</v>
      </c>
      <c r="P512" s="178">
        <v>263</v>
      </c>
    </row>
    <row r="513" spans="1:16" x14ac:dyDescent="0.3">
      <c r="A513" s="208">
        <v>47</v>
      </c>
      <c r="B513" s="176" t="s">
        <v>748</v>
      </c>
      <c r="C513" s="176">
        <v>47268</v>
      </c>
      <c r="D513" s="175" t="s">
        <v>758</v>
      </c>
      <c r="E513" s="172">
        <v>1138</v>
      </c>
      <c r="F513" s="177">
        <v>384</v>
      </c>
      <c r="G513" s="177">
        <v>512</v>
      </c>
      <c r="H513" s="178">
        <v>242</v>
      </c>
      <c r="I513" s="172">
        <v>1147</v>
      </c>
      <c r="J513" s="177">
        <v>395</v>
      </c>
      <c r="K513" s="177">
        <v>519</v>
      </c>
      <c r="L513" s="178">
        <v>233</v>
      </c>
      <c r="M513" s="172">
        <v>945</v>
      </c>
      <c r="N513" s="177">
        <v>371</v>
      </c>
      <c r="O513" s="177">
        <v>421</v>
      </c>
      <c r="P513" s="178">
        <v>153</v>
      </c>
    </row>
    <row r="514" spans="1:16" x14ac:dyDescent="0.3">
      <c r="A514" s="208">
        <v>68</v>
      </c>
      <c r="B514" s="176" t="s">
        <v>918</v>
      </c>
      <c r="C514" s="176">
        <v>68229</v>
      </c>
      <c r="D514" s="175" t="s">
        <v>937</v>
      </c>
      <c r="E514" s="172">
        <v>1040</v>
      </c>
      <c r="F514" s="177">
        <v>237</v>
      </c>
      <c r="G514" s="177">
        <v>533</v>
      </c>
      <c r="H514" s="178">
        <v>270</v>
      </c>
      <c r="I514" s="172">
        <v>1045</v>
      </c>
      <c r="J514" s="177">
        <v>231</v>
      </c>
      <c r="K514" s="177">
        <v>539</v>
      </c>
      <c r="L514" s="178">
        <v>275</v>
      </c>
      <c r="M514" s="172">
        <v>1014</v>
      </c>
      <c r="N514" s="177">
        <v>224</v>
      </c>
      <c r="O514" s="177">
        <v>525</v>
      </c>
      <c r="P514" s="178">
        <v>265</v>
      </c>
    </row>
    <row r="515" spans="1:16" x14ac:dyDescent="0.3">
      <c r="A515" s="208">
        <v>25</v>
      </c>
      <c r="B515" s="176" t="s">
        <v>558</v>
      </c>
      <c r="C515" s="176">
        <v>25297</v>
      </c>
      <c r="D515" s="175" t="s">
        <v>591</v>
      </c>
      <c r="E515" s="172">
        <v>1083</v>
      </c>
      <c r="F515" s="177">
        <v>375</v>
      </c>
      <c r="G515" s="177">
        <v>328</v>
      </c>
      <c r="H515" s="178">
        <v>380</v>
      </c>
      <c r="I515" s="172">
        <v>1120</v>
      </c>
      <c r="J515" s="177">
        <v>369</v>
      </c>
      <c r="K515" s="177">
        <v>351</v>
      </c>
      <c r="L515" s="178">
        <v>400</v>
      </c>
      <c r="M515" s="172">
        <v>1013</v>
      </c>
      <c r="N515" s="177">
        <v>278</v>
      </c>
      <c r="O515" s="177">
        <v>346</v>
      </c>
      <c r="P515" s="178">
        <v>389</v>
      </c>
    </row>
    <row r="516" spans="1:16" x14ac:dyDescent="0.3">
      <c r="A516" s="208">
        <v>13</v>
      </c>
      <c r="B516" s="176" t="s">
        <v>257</v>
      </c>
      <c r="C516" s="176">
        <v>13458</v>
      </c>
      <c r="D516" s="175" t="s">
        <v>278</v>
      </c>
      <c r="E516" s="172">
        <v>993</v>
      </c>
      <c r="F516" s="177">
        <v>388</v>
      </c>
      <c r="G516" s="177">
        <v>494</v>
      </c>
      <c r="H516" s="178">
        <v>111</v>
      </c>
      <c r="I516" s="172">
        <v>1103</v>
      </c>
      <c r="J516" s="177">
        <v>461</v>
      </c>
      <c r="K516" s="177">
        <v>529</v>
      </c>
      <c r="L516" s="178">
        <v>113</v>
      </c>
      <c r="M516" s="172">
        <v>977</v>
      </c>
      <c r="N516" s="177">
        <v>418</v>
      </c>
      <c r="O516" s="177">
        <v>487</v>
      </c>
      <c r="P516" s="178">
        <v>72</v>
      </c>
    </row>
    <row r="517" spans="1:16" x14ac:dyDescent="0.3">
      <c r="A517" s="208">
        <v>86</v>
      </c>
      <c r="B517" s="176" t="s">
        <v>1123</v>
      </c>
      <c r="C517" s="176">
        <v>86569</v>
      </c>
      <c r="D517" s="175" t="s">
        <v>1127</v>
      </c>
      <c r="E517" s="172">
        <v>1054</v>
      </c>
      <c r="F517" s="177">
        <v>313</v>
      </c>
      <c r="G517" s="177">
        <v>260</v>
      </c>
      <c r="H517" s="178">
        <v>481</v>
      </c>
      <c r="I517" s="172">
        <v>1067</v>
      </c>
      <c r="J517" s="177">
        <v>315</v>
      </c>
      <c r="K517" s="177">
        <v>283</v>
      </c>
      <c r="L517" s="178">
        <v>469</v>
      </c>
      <c r="M517" s="172">
        <v>984</v>
      </c>
      <c r="N517" s="177">
        <v>295</v>
      </c>
      <c r="O517" s="177">
        <v>254</v>
      </c>
      <c r="P517" s="178">
        <v>435</v>
      </c>
    </row>
    <row r="518" spans="1:16" x14ac:dyDescent="0.3">
      <c r="A518" s="208">
        <v>52</v>
      </c>
      <c r="B518" s="176" t="s">
        <v>180</v>
      </c>
      <c r="C518" s="176">
        <v>52585</v>
      </c>
      <c r="D518" s="175" t="s">
        <v>843</v>
      </c>
      <c r="E518" s="172">
        <v>1023</v>
      </c>
      <c r="F518" s="177">
        <v>308</v>
      </c>
      <c r="G518" s="177">
        <v>304</v>
      </c>
      <c r="H518" s="178">
        <v>411</v>
      </c>
      <c r="I518" s="172">
        <v>1015</v>
      </c>
      <c r="J518" s="177">
        <v>307</v>
      </c>
      <c r="K518" s="177">
        <v>294</v>
      </c>
      <c r="L518" s="178">
        <v>414</v>
      </c>
      <c r="M518" s="172">
        <v>984</v>
      </c>
      <c r="N518" s="177">
        <v>307</v>
      </c>
      <c r="O518" s="177">
        <v>293</v>
      </c>
      <c r="P518" s="178">
        <v>384</v>
      </c>
    </row>
    <row r="519" spans="1:16" x14ac:dyDescent="0.3">
      <c r="A519" s="208">
        <v>70</v>
      </c>
      <c r="B519" s="176" t="s">
        <v>498</v>
      </c>
      <c r="C519" s="176">
        <v>70508</v>
      </c>
      <c r="D519" s="175" t="s">
        <v>1005</v>
      </c>
      <c r="E519" s="172">
        <v>1105</v>
      </c>
      <c r="F519" s="177">
        <v>406</v>
      </c>
      <c r="G519" s="177">
        <v>420</v>
      </c>
      <c r="H519" s="178">
        <v>279</v>
      </c>
      <c r="I519" s="172">
        <v>1061</v>
      </c>
      <c r="J519" s="177">
        <v>399</v>
      </c>
      <c r="K519" s="177">
        <v>410</v>
      </c>
      <c r="L519" s="178">
        <v>252</v>
      </c>
      <c r="M519" s="172">
        <v>934</v>
      </c>
      <c r="N519" s="177">
        <v>382</v>
      </c>
      <c r="O519" s="177">
        <v>378</v>
      </c>
      <c r="P519" s="178">
        <v>174</v>
      </c>
    </row>
    <row r="520" spans="1:16" x14ac:dyDescent="0.3">
      <c r="A520" s="208">
        <v>85</v>
      </c>
      <c r="B520" s="176" t="s">
        <v>1105</v>
      </c>
      <c r="C520" s="176">
        <v>85430</v>
      </c>
      <c r="D520" s="175" t="s">
        <v>1122</v>
      </c>
      <c r="E520" s="172">
        <v>1419</v>
      </c>
      <c r="F520" s="177">
        <v>566</v>
      </c>
      <c r="G520" s="177">
        <v>480</v>
      </c>
      <c r="H520" s="178">
        <v>373</v>
      </c>
      <c r="I520" s="172">
        <v>1427</v>
      </c>
      <c r="J520" s="177">
        <v>557</v>
      </c>
      <c r="K520" s="177">
        <v>520</v>
      </c>
      <c r="L520" s="178">
        <v>350</v>
      </c>
      <c r="M520" s="172">
        <v>973</v>
      </c>
      <c r="N520" s="177">
        <v>262</v>
      </c>
      <c r="O520" s="177">
        <v>395</v>
      </c>
      <c r="P520" s="178">
        <v>316</v>
      </c>
    </row>
    <row r="521" spans="1:16" x14ac:dyDescent="0.3">
      <c r="A521" s="208">
        <v>76</v>
      </c>
      <c r="B521" s="176" t="s">
        <v>1062</v>
      </c>
      <c r="C521" s="176">
        <v>76377</v>
      </c>
      <c r="D521" s="175" t="s">
        <v>1082</v>
      </c>
      <c r="E521" s="172">
        <v>1021</v>
      </c>
      <c r="F521" s="177">
        <v>264</v>
      </c>
      <c r="G521" s="177">
        <v>377</v>
      </c>
      <c r="H521" s="178">
        <v>380</v>
      </c>
      <c r="I521" s="172">
        <v>1012</v>
      </c>
      <c r="J521" s="177">
        <v>264</v>
      </c>
      <c r="K521" s="177">
        <v>363</v>
      </c>
      <c r="L521" s="178">
        <v>385</v>
      </c>
      <c r="M521" s="172">
        <v>989</v>
      </c>
      <c r="N521" s="177">
        <v>262</v>
      </c>
      <c r="O521" s="177">
        <v>358</v>
      </c>
      <c r="P521" s="178">
        <v>369</v>
      </c>
    </row>
    <row r="522" spans="1:16" x14ac:dyDescent="0.3">
      <c r="A522" s="208">
        <v>50</v>
      </c>
      <c r="B522" s="176" t="s">
        <v>777</v>
      </c>
      <c r="C522" s="176">
        <v>50711</v>
      </c>
      <c r="D522" s="175" t="s">
        <v>802</v>
      </c>
      <c r="E522" s="172">
        <v>1081</v>
      </c>
      <c r="F522" s="177">
        <v>301</v>
      </c>
      <c r="G522" s="177">
        <v>373</v>
      </c>
      <c r="H522" s="178">
        <v>407</v>
      </c>
      <c r="I522" s="172">
        <v>1055</v>
      </c>
      <c r="J522" s="177">
        <v>301</v>
      </c>
      <c r="K522" s="177">
        <v>364</v>
      </c>
      <c r="L522" s="178">
        <v>390</v>
      </c>
      <c r="M522" s="172">
        <v>977</v>
      </c>
      <c r="N522" s="177">
        <v>304</v>
      </c>
      <c r="O522" s="177">
        <v>310</v>
      </c>
      <c r="P522" s="178">
        <v>363</v>
      </c>
    </row>
    <row r="523" spans="1:16" x14ac:dyDescent="0.3">
      <c r="A523" s="208">
        <v>52</v>
      </c>
      <c r="B523" s="176" t="s">
        <v>180</v>
      </c>
      <c r="C523" s="176">
        <v>52110</v>
      </c>
      <c r="D523" s="175" t="s">
        <v>808</v>
      </c>
      <c r="E523" s="172">
        <v>1008</v>
      </c>
      <c r="F523" s="177">
        <v>391</v>
      </c>
      <c r="G523" s="177">
        <v>305</v>
      </c>
      <c r="H523" s="178">
        <v>312</v>
      </c>
      <c r="I523" s="172">
        <v>996</v>
      </c>
      <c r="J523" s="177">
        <v>386</v>
      </c>
      <c r="K523" s="177">
        <v>302</v>
      </c>
      <c r="L523" s="178">
        <v>308</v>
      </c>
      <c r="M523" s="172">
        <v>951</v>
      </c>
      <c r="N523" s="177">
        <v>389</v>
      </c>
      <c r="O523" s="177">
        <v>304</v>
      </c>
      <c r="P523" s="178">
        <v>258</v>
      </c>
    </row>
    <row r="524" spans="1:16" x14ac:dyDescent="0.3">
      <c r="A524" s="208">
        <v>47</v>
      </c>
      <c r="B524" s="176" t="s">
        <v>748</v>
      </c>
      <c r="C524" s="176">
        <v>47318</v>
      </c>
      <c r="D524" s="175" t="s">
        <v>760</v>
      </c>
      <c r="E524" s="172">
        <v>1092</v>
      </c>
      <c r="F524" s="177">
        <v>465</v>
      </c>
      <c r="G524" s="177">
        <v>284</v>
      </c>
      <c r="H524" s="178">
        <v>343</v>
      </c>
      <c r="I524" s="172">
        <v>1051</v>
      </c>
      <c r="J524" s="177">
        <v>479</v>
      </c>
      <c r="K524" s="177">
        <v>256</v>
      </c>
      <c r="L524" s="178">
        <v>316</v>
      </c>
      <c r="M524" s="172">
        <v>952</v>
      </c>
      <c r="N524" s="177">
        <v>448</v>
      </c>
      <c r="O524" s="177">
        <v>236</v>
      </c>
      <c r="P524" s="178">
        <v>268</v>
      </c>
    </row>
    <row r="525" spans="1:16" x14ac:dyDescent="0.3">
      <c r="A525" s="208">
        <v>20</v>
      </c>
      <c r="B525" s="176" t="s">
        <v>504</v>
      </c>
      <c r="C525" s="176">
        <v>20750</v>
      </c>
      <c r="D525" s="175" t="s">
        <v>527</v>
      </c>
      <c r="E525" s="172">
        <v>1071</v>
      </c>
      <c r="F525" s="177">
        <v>330</v>
      </c>
      <c r="G525" s="177">
        <v>279</v>
      </c>
      <c r="H525" s="178">
        <v>462</v>
      </c>
      <c r="I525" s="172">
        <v>1047</v>
      </c>
      <c r="J525" s="177">
        <v>330</v>
      </c>
      <c r="K525" s="177">
        <v>262</v>
      </c>
      <c r="L525" s="178">
        <v>455</v>
      </c>
      <c r="M525" s="172">
        <v>961</v>
      </c>
      <c r="N525" s="177">
        <v>316</v>
      </c>
      <c r="O525" s="177">
        <v>229</v>
      </c>
      <c r="P525" s="178">
        <v>416</v>
      </c>
    </row>
    <row r="526" spans="1:16" x14ac:dyDescent="0.3">
      <c r="A526" s="208">
        <v>25</v>
      </c>
      <c r="B526" s="176" t="s">
        <v>558</v>
      </c>
      <c r="C526" s="176">
        <v>25326</v>
      </c>
      <c r="D526" s="175" t="s">
        <v>598</v>
      </c>
      <c r="E526" s="172">
        <v>1069</v>
      </c>
      <c r="F526" s="177">
        <v>271</v>
      </c>
      <c r="G526" s="177">
        <v>391</v>
      </c>
      <c r="H526" s="178">
        <v>407</v>
      </c>
      <c r="I526" s="172">
        <v>1072</v>
      </c>
      <c r="J526" s="177">
        <v>268</v>
      </c>
      <c r="K526" s="177">
        <v>376</v>
      </c>
      <c r="L526" s="178">
        <v>428</v>
      </c>
      <c r="M526" s="172">
        <v>990</v>
      </c>
      <c r="N526" s="177">
        <v>171</v>
      </c>
      <c r="O526" s="177">
        <v>401</v>
      </c>
      <c r="P526" s="178">
        <v>418</v>
      </c>
    </row>
    <row r="527" spans="1:16" x14ac:dyDescent="0.3">
      <c r="A527" s="208">
        <v>25</v>
      </c>
      <c r="B527" s="176" t="s">
        <v>558</v>
      </c>
      <c r="C527" s="176">
        <v>25793</v>
      </c>
      <c r="D527" s="175" t="s">
        <v>647</v>
      </c>
      <c r="E527" s="172">
        <v>1266</v>
      </c>
      <c r="F527" s="177">
        <v>258</v>
      </c>
      <c r="G527" s="177">
        <v>805</v>
      </c>
      <c r="H527" s="178">
        <v>203</v>
      </c>
      <c r="I527" s="172">
        <v>1219</v>
      </c>
      <c r="J527" s="177">
        <v>250</v>
      </c>
      <c r="K527" s="177">
        <v>754</v>
      </c>
      <c r="L527" s="178">
        <v>215</v>
      </c>
      <c r="M527" s="172">
        <v>1008</v>
      </c>
      <c r="N527" s="177">
        <v>133</v>
      </c>
      <c r="O527" s="177">
        <v>649</v>
      </c>
      <c r="P527" s="178">
        <v>226</v>
      </c>
    </row>
    <row r="528" spans="1:16" x14ac:dyDescent="0.3">
      <c r="A528" s="208">
        <v>20</v>
      </c>
      <c r="B528" s="176" t="s">
        <v>504</v>
      </c>
      <c r="C528" s="176">
        <v>20614</v>
      </c>
      <c r="D528" s="175" t="s">
        <v>524</v>
      </c>
      <c r="E528" s="172">
        <v>1067</v>
      </c>
      <c r="F528" s="177">
        <v>401</v>
      </c>
      <c r="G528" s="177">
        <v>230</v>
      </c>
      <c r="H528" s="178">
        <v>436</v>
      </c>
      <c r="I528" s="172">
        <v>1123</v>
      </c>
      <c r="J528" s="177">
        <v>382</v>
      </c>
      <c r="K528" s="177">
        <v>302</v>
      </c>
      <c r="L528" s="178">
        <v>439</v>
      </c>
      <c r="M528" s="172">
        <v>934</v>
      </c>
      <c r="N528" s="177">
        <v>330</v>
      </c>
      <c r="O528" s="177">
        <v>228</v>
      </c>
      <c r="P528" s="178">
        <v>376</v>
      </c>
    </row>
    <row r="529" spans="1:16" x14ac:dyDescent="0.3">
      <c r="A529" s="208">
        <v>15</v>
      </c>
      <c r="B529" s="176" t="s">
        <v>304</v>
      </c>
      <c r="C529" s="176">
        <v>15790</v>
      </c>
      <c r="D529" s="176" t="s">
        <v>406</v>
      </c>
      <c r="E529" s="172">
        <v>1213</v>
      </c>
      <c r="F529" s="177">
        <v>215</v>
      </c>
      <c r="G529" s="177">
        <v>887</v>
      </c>
      <c r="H529" s="178">
        <v>111</v>
      </c>
      <c r="I529" s="172">
        <v>1145</v>
      </c>
      <c r="J529" s="177">
        <v>212</v>
      </c>
      <c r="K529" s="177">
        <v>804</v>
      </c>
      <c r="L529" s="178">
        <v>129</v>
      </c>
      <c r="M529" s="172">
        <v>986</v>
      </c>
      <c r="N529" s="177">
        <v>120</v>
      </c>
      <c r="O529" s="177">
        <v>747</v>
      </c>
      <c r="P529" s="178">
        <v>119</v>
      </c>
    </row>
    <row r="530" spans="1:16" x14ac:dyDescent="0.3">
      <c r="A530" s="208">
        <v>25</v>
      </c>
      <c r="B530" s="176" t="s">
        <v>558</v>
      </c>
      <c r="C530" s="176">
        <v>25178</v>
      </c>
      <c r="D530" s="175" t="s">
        <v>575</v>
      </c>
      <c r="E530" s="172">
        <v>1173</v>
      </c>
      <c r="F530" s="177">
        <v>287</v>
      </c>
      <c r="G530" s="177">
        <v>535</v>
      </c>
      <c r="H530" s="178">
        <v>351</v>
      </c>
      <c r="I530" s="172">
        <v>1150</v>
      </c>
      <c r="J530" s="177">
        <v>284</v>
      </c>
      <c r="K530" s="177">
        <v>519</v>
      </c>
      <c r="L530" s="178">
        <v>347</v>
      </c>
      <c r="M530" s="172">
        <v>996</v>
      </c>
      <c r="N530" s="177">
        <v>118</v>
      </c>
      <c r="O530" s="177">
        <v>530</v>
      </c>
      <c r="P530" s="178">
        <v>348</v>
      </c>
    </row>
    <row r="531" spans="1:16" x14ac:dyDescent="0.3">
      <c r="A531" s="208">
        <v>76</v>
      </c>
      <c r="B531" s="176" t="s">
        <v>1062</v>
      </c>
      <c r="C531" s="176">
        <v>76497</v>
      </c>
      <c r="D531" s="175" t="s">
        <v>1083</v>
      </c>
      <c r="E531" s="172">
        <v>1031</v>
      </c>
      <c r="F531" s="177">
        <v>233</v>
      </c>
      <c r="G531" s="177">
        <v>540</v>
      </c>
      <c r="H531" s="178">
        <v>258</v>
      </c>
      <c r="I531" s="172">
        <v>1019</v>
      </c>
      <c r="J531" s="177">
        <v>235</v>
      </c>
      <c r="K531" s="177">
        <v>514</v>
      </c>
      <c r="L531" s="178">
        <v>270</v>
      </c>
      <c r="M531" s="172">
        <v>978</v>
      </c>
      <c r="N531" s="177">
        <v>223</v>
      </c>
      <c r="O531" s="177">
        <v>498</v>
      </c>
      <c r="P531" s="178">
        <v>257</v>
      </c>
    </row>
    <row r="532" spans="1:16" x14ac:dyDescent="0.3">
      <c r="A532" s="208">
        <v>25</v>
      </c>
      <c r="B532" s="176" t="s">
        <v>558</v>
      </c>
      <c r="C532" s="176">
        <v>25488</v>
      </c>
      <c r="D532" s="175" t="s">
        <v>615</v>
      </c>
      <c r="E532" s="172">
        <v>1168</v>
      </c>
      <c r="F532" s="177">
        <v>337</v>
      </c>
      <c r="G532" s="177">
        <v>550</v>
      </c>
      <c r="H532" s="178">
        <v>281</v>
      </c>
      <c r="I532" s="172">
        <v>1053</v>
      </c>
      <c r="J532" s="177">
        <v>334</v>
      </c>
      <c r="K532" s="177">
        <v>444</v>
      </c>
      <c r="L532" s="178">
        <v>275</v>
      </c>
      <c r="M532" s="172">
        <v>955</v>
      </c>
      <c r="N532" s="177">
        <v>275</v>
      </c>
      <c r="O532" s="177">
        <v>439</v>
      </c>
      <c r="P532" s="178">
        <v>241</v>
      </c>
    </row>
    <row r="533" spans="1:16" x14ac:dyDescent="0.3">
      <c r="A533" s="208">
        <v>52</v>
      </c>
      <c r="B533" s="176" t="s">
        <v>180</v>
      </c>
      <c r="C533" s="176">
        <v>52250</v>
      </c>
      <c r="D533" s="175" t="s">
        <v>816</v>
      </c>
      <c r="E533" s="172">
        <v>1069</v>
      </c>
      <c r="F533" s="177">
        <v>490</v>
      </c>
      <c r="G533" s="177">
        <v>110</v>
      </c>
      <c r="H533" s="178">
        <v>469</v>
      </c>
      <c r="I533" s="172">
        <v>997</v>
      </c>
      <c r="J533" s="177">
        <v>485</v>
      </c>
      <c r="K533" s="177">
        <v>116</v>
      </c>
      <c r="L533" s="178">
        <v>396</v>
      </c>
      <c r="M533" s="172">
        <v>831</v>
      </c>
      <c r="N533" s="177">
        <v>484</v>
      </c>
      <c r="O533" s="177">
        <v>108</v>
      </c>
      <c r="P533" s="178">
        <v>239</v>
      </c>
    </row>
    <row r="534" spans="1:16" x14ac:dyDescent="0.3">
      <c r="A534" s="208">
        <v>41</v>
      </c>
      <c r="B534" s="176" t="s">
        <v>699</v>
      </c>
      <c r="C534" s="176">
        <v>41349</v>
      </c>
      <c r="D534" s="176" t="s">
        <v>712</v>
      </c>
      <c r="E534" s="172">
        <v>1040</v>
      </c>
      <c r="F534" s="177">
        <v>151</v>
      </c>
      <c r="G534" s="177">
        <v>654</v>
      </c>
      <c r="H534" s="178">
        <v>235</v>
      </c>
      <c r="I534" s="172">
        <v>987</v>
      </c>
      <c r="J534" s="177">
        <v>151</v>
      </c>
      <c r="K534" s="177">
        <v>640</v>
      </c>
      <c r="L534" s="178">
        <v>196</v>
      </c>
      <c r="M534" s="172">
        <v>981</v>
      </c>
      <c r="N534" s="177">
        <v>149</v>
      </c>
      <c r="O534" s="177">
        <v>637</v>
      </c>
      <c r="P534" s="178">
        <v>195</v>
      </c>
    </row>
    <row r="535" spans="1:16" x14ac:dyDescent="0.3">
      <c r="A535" s="208">
        <v>5</v>
      </c>
      <c r="B535" s="176" t="s">
        <v>107</v>
      </c>
      <c r="C535" s="176">
        <v>5313</v>
      </c>
      <c r="D535" s="175" t="s">
        <v>160</v>
      </c>
      <c r="E535" s="172">
        <v>1042</v>
      </c>
      <c r="F535" s="177">
        <v>274</v>
      </c>
      <c r="G535" s="177">
        <v>467</v>
      </c>
      <c r="H535" s="178">
        <v>301</v>
      </c>
      <c r="I535" s="172">
        <v>1044</v>
      </c>
      <c r="J535" s="177">
        <v>268</v>
      </c>
      <c r="K535" s="177">
        <v>474</v>
      </c>
      <c r="L535" s="178">
        <v>302</v>
      </c>
      <c r="M535" s="172">
        <v>969</v>
      </c>
      <c r="N535" s="177">
        <v>204</v>
      </c>
      <c r="O535" s="177">
        <v>476</v>
      </c>
      <c r="P535" s="178">
        <v>289</v>
      </c>
    </row>
    <row r="536" spans="1:16" x14ac:dyDescent="0.3">
      <c r="A536" s="208">
        <v>5</v>
      </c>
      <c r="B536" s="176" t="s">
        <v>107</v>
      </c>
      <c r="C536" s="176">
        <v>5690</v>
      </c>
      <c r="D536" s="175" t="s">
        <v>210</v>
      </c>
      <c r="E536" s="172">
        <v>1051</v>
      </c>
      <c r="F536" s="177">
        <v>432</v>
      </c>
      <c r="G536" s="177">
        <v>439</v>
      </c>
      <c r="H536" s="178">
        <v>180</v>
      </c>
      <c r="I536" s="172">
        <v>1051</v>
      </c>
      <c r="J536" s="177">
        <v>433</v>
      </c>
      <c r="K536" s="177">
        <v>438</v>
      </c>
      <c r="L536" s="178">
        <v>180</v>
      </c>
      <c r="M536" s="172">
        <v>964</v>
      </c>
      <c r="N536" s="177">
        <v>342</v>
      </c>
      <c r="O536" s="177">
        <v>445</v>
      </c>
      <c r="P536" s="178">
        <v>177</v>
      </c>
    </row>
    <row r="537" spans="1:16" x14ac:dyDescent="0.3">
      <c r="A537" s="208">
        <v>73</v>
      </c>
      <c r="B537" s="176" t="s">
        <v>1016</v>
      </c>
      <c r="C537" s="176">
        <v>73217</v>
      </c>
      <c r="D537" s="175" t="s">
        <v>1029</v>
      </c>
      <c r="E537" s="172">
        <v>1285</v>
      </c>
      <c r="F537" s="177">
        <v>784</v>
      </c>
      <c r="G537" s="177">
        <v>165</v>
      </c>
      <c r="H537" s="178">
        <v>336</v>
      </c>
      <c r="I537" s="172">
        <v>1079</v>
      </c>
      <c r="J537" s="177">
        <v>562</v>
      </c>
      <c r="K537" s="177">
        <v>181</v>
      </c>
      <c r="L537" s="178">
        <v>336</v>
      </c>
      <c r="M537" s="172">
        <v>875</v>
      </c>
      <c r="N537" s="177">
        <v>448</v>
      </c>
      <c r="O537" s="177">
        <v>178</v>
      </c>
      <c r="P537" s="178">
        <v>249</v>
      </c>
    </row>
    <row r="538" spans="1:16" x14ac:dyDescent="0.3">
      <c r="A538" s="208">
        <v>17</v>
      </c>
      <c r="B538" s="176" t="s">
        <v>134</v>
      </c>
      <c r="C538" s="176">
        <v>17616</v>
      </c>
      <c r="D538" s="175" t="s">
        <v>443</v>
      </c>
      <c r="E538" s="172">
        <v>1004</v>
      </c>
      <c r="F538" s="177">
        <v>249</v>
      </c>
      <c r="G538" s="177">
        <v>390</v>
      </c>
      <c r="H538" s="178">
        <v>365</v>
      </c>
      <c r="I538" s="172">
        <v>1016</v>
      </c>
      <c r="J538" s="177">
        <v>243</v>
      </c>
      <c r="K538" s="177">
        <v>405</v>
      </c>
      <c r="L538" s="178">
        <v>368</v>
      </c>
      <c r="M538" s="172">
        <v>957</v>
      </c>
      <c r="N538" s="177">
        <v>199</v>
      </c>
      <c r="O538" s="177">
        <v>395</v>
      </c>
      <c r="P538" s="178">
        <v>363</v>
      </c>
    </row>
    <row r="539" spans="1:16" x14ac:dyDescent="0.3">
      <c r="A539" s="208">
        <v>23</v>
      </c>
      <c r="B539" s="176" t="s">
        <v>268</v>
      </c>
      <c r="C539" s="176">
        <v>23079</v>
      </c>
      <c r="D539" s="175" t="s">
        <v>313</v>
      </c>
      <c r="E539" s="172">
        <v>1097</v>
      </c>
      <c r="F539" s="177">
        <v>383</v>
      </c>
      <c r="G539" s="177">
        <v>420</v>
      </c>
      <c r="H539" s="178">
        <v>294</v>
      </c>
      <c r="I539" s="172">
        <v>1064</v>
      </c>
      <c r="J539" s="177">
        <v>379</v>
      </c>
      <c r="K539" s="177">
        <v>425</v>
      </c>
      <c r="L539" s="178">
        <v>260</v>
      </c>
      <c r="M539" s="172">
        <v>940</v>
      </c>
      <c r="N539" s="177">
        <v>342</v>
      </c>
      <c r="O539" s="177">
        <v>359</v>
      </c>
      <c r="P539" s="178">
        <v>239</v>
      </c>
    </row>
    <row r="540" spans="1:16" x14ac:dyDescent="0.3">
      <c r="A540" s="208">
        <v>73</v>
      </c>
      <c r="B540" s="176" t="s">
        <v>1016</v>
      </c>
      <c r="C540" s="176">
        <v>73861</v>
      </c>
      <c r="D540" s="175" t="s">
        <v>1059</v>
      </c>
      <c r="E540" s="172">
        <v>1253</v>
      </c>
      <c r="F540" s="177">
        <v>579</v>
      </c>
      <c r="G540" s="177">
        <v>393</v>
      </c>
      <c r="H540" s="178">
        <v>281</v>
      </c>
      <c r="I540" s="172">
        <v>1110</v>
      </c>
      <c r="J540" s="177">
        <v>443</v>
      </c>
      <c r="K540" s="177">
        <v>370</v>
      </c>
      <c r="L540" s="178">
        <v>297</v>
      </c>
      <c r="M540" s="172">
        <v>942</v>
      </c>
      <c r="N540" s="177">
        <v>322</v>
      </c>
      <c r="O540" s="177">
        <v>341</v>
      </c>
      <c r="P540" s="178">
        <v>279</v>
      </c>
    </row>
    <row r="541" spans="1:16" x14ac:dyDescent="0.3">
      <c r="A541" s="208">
        <v>52</v>
      </c>
      <c r="B541" s="176" t="s">
        <v>180</v>
      </c>
      <c r="C541" s="176">
        <v>52240</v>
      </c>
      <c r="D541" s="175" t="s">
        <v>815</v>
      </c>
      <c r="E541" s="172">
        <v>968</v>
      </c>
      <c r="F541" s="177">
        <v>308</v>
      </c>
      <c r="G541" s="177">
        <v>416</v>
      </c>
      <c r="H541" s="178">
        <v>244</v>
      </c>
      <c r="I541" s="172">
        <v>974</v>
      </c>
      <c r="J541" s="177">
        <v>306</v>
      </c>
      <c r="K541" s="177">
        <v>416</v>
      </c>
      <c r="L541" s="178">
        <v>252</v>
      </c>
      <c r="M541" s="172">
        <v>959</v>
      </c>
      <c r="N541" s="177">
        <v>296</v>
      </c>
      <c r="O541" s="177">
        <v>412</v>
      </c>
      <c r="P541" s="178">
        <v>251</v>
      </c>
    </row>
    <row r="542" spans="1:16" x14ac:dyDescent="0.3">
      <c r="A542" s="208">
        <v>13</v>
      </c>
      <c r="B542" s="176" t="s">
        <v>257</v>
      </c>
      <c r="C542" s="176">
        <v>13683</v>
      </c>
      <c r="D542" s="175" t="s">
        <v>294</v>
      </c>
      <c r="E542" s="172">
        <v>1025</v>
      </c>
      <c r="F542" s="177">
        <v>430</v>
      </c>
      <c r="G542" s="177">
        <v>402</v>
      </c>
      <c r="H542" s="178">
        <v>193</v>
      </c>
      <c r="I542" s="172">
        <v>1010</v>
      </c>
      <c r="J542" s="177">
        <v>418</v>
      </c>
      <c r="K542" s="177">
        <v>396</v>
      </c>
      <c r="L542" s="178">
        <v>196</v>
      </c>
      <c r="M542" s="172">
        <v>875</v>
      </c>
      <c r="N542" s="177">
        <v>410</v>
      </c>
      <c r="O542" s="177">
        <v>350</v>
      </c>
      <c r="P542" s="178">
        <v>115</v>
      </c>
    </row>
    <row r="543" spans="1:16" x14ac:dyDescent="0.3">
      <c r="A543" s="208">
        <v>85</v>
      </c>
      <c r="B543" s="176" t="s">
        <v>1105</v>
      </c>
      <c r="C543" s="176">
        <v>85263</v>
      </c>
      <c r="D543" s="175" t="s">
        <v>1116</v>
      </c>
      <c r="E543" s="172">
        <v>1247</v>
      </c>
      <c r="F543" s="177">
        <v>523</v>
      </c>
      <c r="G543" s="177">
        <v>452</v>
      </c>
      <c r="H543" s="178">
        <v>272</v>
      </c>
      <c r="I543" s="172">
        <v>1271</v>
      </c>
      <c r="J543" s="177">
        <v>514</v>
      </c>
      <c r="K543" s="177">
        <v>470</v>
      </c>
      <c r="L543" s="178">
        <v>287</v>
      </c>
      <c r="M543" s="172">
        <v>931</v>
      </c>
      <c r="N543" s="177">
        <v>205</v>
      </c>
      <c r="O543" s="177">
        <v>463</v>
      </c>
      <c r="P543" s="178">
        <v>263</v>
      </c>
    </row>
    <row r="544" spans="1:16" x14ac:dyDescent="0.3">
      <c r="A544" s="208">
        <v>41</v>
      </c>
      <c r="B544" s="176" t="s">
        <v>699</v>
      </c>
      <c r="C544" s="176">
        <v>41885</v>
      </c>
      <c r="D544" s="175" t="s">
        <v>733</v>
      </c>
      <c r="E544" s="172">
        <v>1022</v>
      </c>
      <c r="F544" s="177">
        <v>162</v>
      </c>
      <c r="G544" s="177">
        <v>545</v>
      </c>
      <c r="H544" s="178">
        <v>315</v>
      </c>
      <c r="I544" s="172">
        <v>976</v>
      </c>
      <c r="J544" s="177">
        <v>161</v>
      </c>
      <c r="K544" s="177">
        <v>507</v>
      </c>
      <c r="L544" s="178">
        <v>308</v>
      </c>
      <c r="M544" s="172">
        <v>937</v>
      </c>
      <c r="N544" s="177">
        <v>158</v>
      </c>
      <c r="O544" s="177">
        <v>489</v>
      </c>
      <c r="P544" s="178">
        <v>290</v>
      </c>
    </row>
    <row r="545" spans="1:16" x14ac:dyDescent="0.3">
      <c r="A545" s="208">
        <v>13</v>
      </c>
      <c r="B545" s="176" t="s">
        <v>257</v>
      </c>
      <c r="C545" s="176">
        <v>13744</v>
      </c>
      <c r="D545" s="176" t="s">
        <v>296</v>
      </c>
      <c r="E545" s="172">
        <v>1001</v>
      </c>
      <c r="F545" s="177">
        <v>344</v>
      </c>
      <c r="G545" s="177">
        <v>200</v>
      </c>
      <c r="H545" s="178">
        <v>457</v>
      </c>
      <c r="I545" s="172">
        <v>987</v>
      </c>
      <c r="J545" s="177">
        <v>342</v>
      </c>
      <c r="K545" s="177">
        <v>185</v>
      </c>
      <c r="L545" s="178">
        <v>460</v>
      </c>
      <c r="M545" s="172">
        <v>874</v>
      </c>
      <c r="N545" s="177">
        <v>343</v>
      </c>
      <c r="O545" s="177">
        <v>147</v>
      </c>
      <c r="P545" s="178">
        <v>384</v>
      </c>
    </row>
    <row r="546" spans="1:16" x14ac:dyDescent="0.3">
      <c r="A546" s="208">
        <v>66</v>
      </c>
      <c r="B546" s="176" t="s">
        <v>443</v>
      </c>
      <c r="C546" s="176">
        <v>66687</v>
      </c>
      <c r="D546" s="175" t="s">
        <v>917</v>
      </c>
      <c r="E546" s="172">
        <v>1071</v>
      </c>
      <c r="F546" s="177">
        <v>388</v>
      </c>
      <c r="G546" s="177">
        <v>358</v>
      </c>
      <c r="H546" s="178">
        <v>325</v>
      </c>
      <c r="I546" s="172">
        <v>1067</v>
      </c>
      <c r="J546" s="177">
        <v>387</v>
      </c>
      <c r="K546" s="177">
        <v>350</v>
      </c>
      <c r="L546" s="178">
        <v>330</v>
      </c>
      <c r="M546" s="172">
        <v>936</v>
      </c>
      <c r="N546" s="177">
        <v>282</v>
      </c>
      <c r="O546" s="177">
        <v>334</v>
      </c>
      <c r="P546" s="178">
        <v>320</v>
      </c>
    </row>
    <row r="547" spans="1:16" x14ac:dyDescent="0.3">
      <c r="A547" s="208">
        <v>76</v>
      </c>
      <c r="B547" s="176" t="s">
        <v>1062</v>
      </c>
      <c r="C547" s="176">
        <v>76823</v>
      </c>
      <c r="D547" s="175" t="s">
        <v>1089</v>
      </c>
      <c r="E547" s="172">
        <v>1000</v>
      </c>
      <c r="F547" s="177">
        <v>284</v>
      </c>
      <c r="G547" s="177">
        <v>442</v>
      </c>
      <c r="H547" s="178">
        <v>274</v>
      </c>
      <c r="I547" s="172">
        <v>1004</v>
      </c>
      <c r="J547" s="177">
        <v>277</v>
      </c>
      <c r="K547" s="177">
        <v>452</v>
      </c>
      <c r="L547" s="178">
        <v>275</v>
      </c>
      <c r="M547" s="172">
        <v>925</v>
      </c>
      <c r="N547" s="177">
        <v>261</v>
      </c>
      <c r="O547" s="177">
        <v>406</v>
      </c>
      <c r="P547" s="178">
        <v>258</v>
      </c>
    </row>
    <row r="548" spans="1:16" x14ac:dyDescent="0.3">
      <c r="A548" s="208">
        <v>15</v>
      </c>
      <c r="B548" s="176" t="s">
        <v>304</v>
      </c>
      <c r="C548" s="176">
        <v>15455</v>
      </c>
      <c r="D548" s="175" t="s">
        <v>354</v>
      </c>
      <c r="E548" s="172">
        <v>1149</v>
      </c>
      <c r="F548" s="177">
        <v>420</v>
      </c>
      <c r="G548" s="177">
        <v>395</v>
      </c>
      <c r="H548" s="178">
        <v>334</v>
      </c>
      <c r="I548" s="172">
        <v>1160</v>
      </c>
      <c r="J548" s="177">
        <v>423</v>
      </c>
      <c r="K548" s="177">
        <v>394</v>
      </c>
      <c r="L548" s="178">
        <v>343</v>
      </c>
      <c r="M548" s="172">
        <v>895</v>
      </c>
      <c r="N548" s="177">
        <v>242</v>
      </c>
      <c r="O548" s="177">
        <v>353</v>
      </c>
      <c r="P548" s="178">
        <v>300</v>
      </c>
    </row>
    <row r="549" spans="1:16" x14ac:dyDescent="0.3">
      <c r="A549" s="208">
        <v>15</v>
      </c>
      <c r="B549" s="176" t="s">
        <v>304</v>
      </c>
      <c r="C549" s="176">
        <v>15753</v>
      </c>
      <c r="D549" s="175" t="s">
        <v>395</v>
      </c>
      <c r="E549" s="172">
        <v>939</v>
      </c>
      <c r="F549" s="177">
        <v>275</v>
      </c>
      <c r="G549" s="177">
        <v>368</v>
      </c>
      <c r="H549" s="178">
        <v>296</v>
      </c>
      <c r="I549" s="172">
        <v>1139</v>
      </c>
      <c r="J549" s="177">
        <v>279</v>
      </c>
      <c r="K549" s="177">
        <v>563</v>
      </c>
      <c r="L549" s="178">
        <v>297</v>
      </c>
      <c r="M549" s="172">
        <v>898</v>
      </c>
      <c r="N549" s="177">
        <v>274</v>
      </c>
      <c r="O549" s="177">
        <v>355</v>
      </c>
      <c r="P549" s="178">
        <v>269</v>
      </c>
    </row>
    <row r="550" spans="1:16" x14ac:dyDescent="0.3">
      <c r="A550" s="208">
        <v>27</v>
      </c>
      <c r="B550" s="176" t="s">
        <v>669</v>
      </c>
      <c r="C550" s="176">
        <v>27787</v>
      </c>
      <c r="D550" s="175" t="s">
        <v>696</v>
      </c>
      <c r="E550" s="172">
        <v>886</v>
      </c>
      <c r="F550" s="177">
        <v>392</v>
      </c>
      <c r="G550" s="177">
        <v>215</v>
      </c>
      <c r="H550" s="178">
        <v>279</v>
      </c>
      <c r="I550" s="172">
        <v>926</v>
      </c>
      <c r="J550" s="177">
        <v>389</v>
      </c>
      <c r="K550" s="177">
        <v>202</v>
      </c>
      <c r="L550" s="178">
        <v>335</v>
      </c>
      <c r="M550" s="172">
        <v>884</v>
      </c>
      <c r="N550" s="177">
        <v>383</v>
      </c>
      <c r="O550" s="177">
        <v>205</v>
      </c>
      <c r="P550" s="178">
        <v>296</v>
      </c>
    </row>
    <row r="551" spans="1:16" x14ac:dyDescent="0.3">
      <c r="A551" s="208">
        <v>66</v>
      </c>
      <c r="B551" s="176" t="s">
        <v>443</v>
      </c>
      <c r="C551" s="176">
        <v>66456</v>
      </c>
      <c r="D551" s="175" t="s">
        <v>913</v>
      </c>
      <c r="E551" s="172">
        <v>1091</v>
      </c>
      <c r="F551" s="177">
        <v>478</v>
      </c>
      <c r="G551" s="177">
        <v>276</v>
      </c>
      <c r="H551" s="178">
        <v>337</v>
      </c>
      <c r="I551" s="172">
        <v>1086</v>
      </c>
      <c r="J551" s="177">
        <v>470</v>
      </c>
      <c r="K551" s="177">
        <v>264</v>
      </c>
      <c r="L551" s="178">
        <v>352</v>
      </c>
      <c r="M551" s="172">
        <v>892</v>
      </c>
      <c r="N551" s="177">
        <v>364</v>
      </c>
      <c r="O551" s="177">
        <v>203</v>
      </c>
      <c r="P551" s="178">
        <v>325</v>
      </c>
    </row>
    <row r="552" spans="1:16" x14ac:dyDescent="0.3">
      <c r="A552" s="208">
        <v>8</v>
      </c>
      <c r="B552" s="176" t="s">
        <v>233</v>
      </c>
      <c r="C552" s="176">
        <v>8372</v>
      </c>
      <c r="D552" s="175" t="s">
        <v>239</v>
      </c>
      <c r="E552" s="172">
        <v>984</v>
      </c>
      <c r="F552" s="177">
        <v>316</v>
      </c>
      <c r="G552" s="177">
        <v>281</v>
      </c>
      <c r="H552" s="178">
        <v>387</v>
      </c>
      <c r="I552" s="172">
        <v>954</v>
      </c>
      <c r="J552" s="177">
        <v>301</v>
      </c>
      <c r="K552" s="177">
        <v>273</v>
      </c>
      <c r="L552" s="178">
        <v>380</v>
      </c>
      <c r="M552" s="172">
        <v>837</v>
      </c>
      <c r="N552" s="177">
        <v>289</v>
      </c>
      <c r="O552" s="177">
        <v>250</v>
      </c>
      <c r="P552" s="178">
        <v>298</v>
      </c>
    </row>
    <row r="553" spans="1:16" x14ac:dyDescent="0.3">
      <c r="A553" s="208">
        <v>54</v>
      </c>
      <c r="B553" s="176" t="s">
        <v>856</v>
      </c>
      <c r="C553" s="176">
        <v>54206</v>
      </c>
      <c r="D553" s="175" t="s">
        <v>866</v>
      </c>
      <c r="E553" s="172">
        <v>1045</v>
      </c>
      <c r="F553" s="177">
        <v>610</v>
      </c>
      <c r="G553" s="177">
        <v>147</v>
      </c>
      <c r="H553" s="178">
        <v>288</v>
      </c>
      <c r="I553" s="172">
        <v>1075</v>
      </c>
      <c r="J553" s="177">
        <v>644</v>
      </c>
      <c r="K553" s="177">
        <v>141</v>
      </c>
      <c r="L553" s="178">
        <v>290</v>
      </c>
      <c r="M553" s="172">
        <v>889</v>
      </c>
      <c r="N553" s="177">
        <v>521</v>
      </c>
      <c r="O553" s="177">
        <v>107</v>
      </c>
      <c r="P553" s="178">
        <v>261</v>
      </c>
    </row>
    <row r="554" spans="1:16" x14ac:dyDescent="0.3">
      <c r="A554" s="208">
        <v>13</v>
      </c>
      <c r="B554" s="176" t="s">
        <v>257</v>
      </c>
      <c r="C554" s="176">
        <v>13006</v>
      </c>
      <c r="D554" s="176" t="s">
        <v>259</v>
      </c>
      <c r="E554" s="172">
        <v>735</v>
      </c>
      <c r="F554" s="177">
        <v>454</v>
      </c>
      <c r="G554" s="177">
        <v>141</v>
      </c>
      <c r="H554" s="178">
        <v>140</v>
      </c>
      <c r="I554" s="172">
        <v>743</v>
      </c>
      <c r="J554" s="177">
        <v>424</v>
      </c>
      <c r="K554" s="177">
        <v>141</v>
      </c>
      <c r="L554" s="178">
        <v>178</v>
      </c>
      <c r="M554" s="172">
        <v>889</v>
      </c>
      <c r="N554" s="177">
        <v>414</v>
      </c>
      <c r="O554" s="177">
        <v>323</v>
      </c>
      <c r="P554" s="178">
        <v>152</v>
      </c>
    </row>
    <row r="555" spans="1:16" x14ac:dyDescent="0.3">
      <c r="A555" s="208">
        <v>52</v>
      </c>
      <c r="B555" s="176" t="s">
        <v>180</v>
      </c>
      <c r="C555" s="176">
        <v>52490</v>
      </c>
      <c r="D555" s="175" t="s">
        <v>836</v>
      </c>
      <c r="E555" s="172">
        <v>911</v>
      </c>
      <c r="F555" s="177">
        <v>440</v>
      </c>
      <c r="G555" s="177">
        <v>186</v>
      </c>
      <c r="H555" s="178">
        <v>285</v>
      </c>
      <c r="I555" s="172">
        <v>908</v>
      </c>
      <c r="J555" s="177">
        <v>439</v>
      </c>
      <c r="K555" s="177">
        <v>179</v>
      </c>
      <c r="L555" s="178">
        <v>290</v>
      </c>
      <c r="M555" s="172">
        <v>860</v>
      </c>
      <c r="N555" s="177">
        <v>437</v>
      </c>
      <c r="O555" s="177">
        <v>179</v>
      </c>
      <c r="P555" s="178">
        <v>244</v>
      </c>
    </row>
    <row r="556" spans="1:16" x14ac:dyDescent="0.3">
      <c r="A556" s="208">
        <v>5</v>
      </c>
      <c r="B556" s="176" t="s">
        <v>107</v>
      </c>
      <c r="C556" s="176">
        <v>5086</v>
      </c>
      <c r="D556" s="175" t="s">
        <v>125</v>
      </c>
      <c r="E556" s="172">
        <v>1015</v>
      </c>
      <c r="F556" s="177">
        <v>178</v>
      </c>
      <c r="G556" s="177">
        <v>639</v>
      </c>
      <c r="H556" s="178">
        <v>198</v>
      </c>
      <c r="I556" s="172">
        <v>953</v>
      </c>
      <c r="J556" s="177">
        <v>172</v>
      </c>
      <c r="K556" s="177">
        <v>582</v>
      </c>
      <c r="L556" s="178">
        <v>199</v>
      </c>
      <c r="M556" s="172">
        <v>893</v>
      </c>
      <c r="N556" s="177">
        <v>152</v>
      </c>
      <c r="O556" s="177">
        <v>553</v>
      </c>
      <c r="P556" s="178">
        <v>188</v>
      </c>
    </row>
    <row r="557" spans="1:16" x14ac:dyDescent="0.3">
      <c r="A557" s="208">
        <v>68</v>
      </c>
      <c r="B557" s="176" t="s">
        <v>918</v>
      </c>
      <c r="C557" s="176">
        <v>68235</v>
      </c>
      <c r="D557" s="175" t="s">
        <v>938</v>
      </c>
      <c r="E557" s="172">
        <v>968</v>
      </c>
      <c r="F557" s="177">
        <v>343</v>
      </c>
      <c r="G557" s="177">
        <v>295</v>
      </c>
      <c r="H557" s="178">
        <v>330</v>
      </c>
      <c r="I557" s="172">
        <v>928</v>
      </c>
      <c r="J557" s="177">
        <v>338</v>
      </c>
      <c r="K557" s="177">
        <v>260</v>
      </c>
      <c r="L557" s="178">
        <v>330</v>
      </c>
      <c r="M557" s="172">
        <v>891</v>
      </c>
      <c r="N557" s="177">
        <v>335</v>
      </c>
      <c r="O557" s="177">
        <v>238</v>
      </c>
      <c r="P557" s="178">
        <v>318</v>
      </c>
    </row>
    <row r="558" spans="1:16" x14ac:dyDescent="0.3">
      <c r="A558" s="208">
        <v>25</v>
      </c>
      <c r="B558" s="176" t="s">
        <v>558</v>
      </c>
      <c r="C558" s="176">
        <v>25053</v>
      </c>
      <c r="D558" s="175" t="s">
        <v>563</v>
      </c>
      <c r="E558" s="172">
        <v>1480</v>
      </c>
      <c r="F558" s="177">
        <v>790</v>
      </c>
      <c r="G558" s="177">
        <v>271</v>
      </c>
      <c r="H558" s="178">
        <v>419</v>
      </c>
      <c r="I558" s="172">
        <v>1468</v>
      </c>
      <c r="J558" s="177">
        <v>788</v>
      </c>
      <c r="K558" s="177">
        <v>263</v>
      </c>
      <c r="L558" s="178">
        <v>417</v>
      </c>
      <c r="M558" s="172">
        <v>897</v>
      </c>
      <c r="N558" s="177">
        <v>240</v>
      </c>
      <c r="O558" s="177">
        <v>244</v>
      </c>
      <c r="P558" s="178">
        <v>413</v>
      </c>
    </row>
    <row r="559" spans="1:16" x14ac:dyDescent="0.3">
      <c r="A559" s="208">
        <v>13</v>
      </c>
      <c r="B559" s="176" t="s">
        <v>257</v>
      </c>
      <c r="C559" s="176">
        <v>13654</v>
      </c>
      <c r="D559" s="175" t="s">
        <v>288</v>
      </c>
      <c r="E559" s="172">
        <v>956</v>
      </c>
      <c r="F559" s="177">
        <v>432</v>
      </c>
      <c r="G559" s="177">
        <v>198</v>
      </c>
      <c r="H559" s="178">
        <v>326</v>
      </c>
      <c r="I559" s="172">
        <v>949</v>
      </c>
      <c r="J559" s="177">
        <v>442</v>
      </c>
      <c r="K559" s="177">
        <v>204</v>
      </c>
      <c r="L559" s="178">
        <v>303</v>
      </c>
      <c r="M559" s="172">
        <v>829</v>
      </c>
      <c r="N559" s="177">
        <v>416</v>
      </c>
      <c r="O559" s="177">
        <v>181</v>
      </c>
      <c r="P559" s="178">
        <v>232</v>
      </c>
    </row>
    <row r="560" spans="1:16" x14ac:dyDescent="0.3">
      <c r="A560" s="208">
        <v>66</v>
      </c>
      <c r="B560" s="176" t="s">
        <v>443</v>
      </c>
      <c r="C560" s="176">
        <v>66318</v>
      </c>
      <c r="D560" s="175" t="s">
        <v>909</v>
      </c>
      <c r="E560" s="172">
        <v>1267</v>
      </c>
      <c r="F560" s="177">
        <v>415</v>
      </c>
      <c r="G560" s="177">
        <v>576</v>
      </c>
      <c r="H560" s="178">
        <v>276</v>
      </c>
      <c r="I560" s="172">
        <v>1079</v>
      </c>
      <c r="J560" s="177">
        <v>415</v>
      </c>
      <c r="K560" s="177">
        <v>382</v>
      </c>
      <c r="L560" s="178">
        <v>282</v>
      </c>
      <c r="M560" s="172">
        <v>873</v>
      </c>
      <c r="N560" s="177">
        <v>238</v>
      </c>
      <c r="O560" s="177">
        <v>367</v>
      </c>
      <c r="P560" s="178">
        <v>268</v>
      </c>
    </row>
    <row r="561" spans="1:16" x14ac:dyDescent="0.3">
      <c r="A561" s="208">
        <v>70</v>
      </c>
      <c r="B561" s="176" t="s">
        <v>498</v>
      </c>
      <c r="C561" s="176">
        <v>70418</v>
      </c>
      <c r="D561" s="175" t="s">
        <v>1002</v>
      </c>
      <c r="E561" s="172">
        <v>881</v>
      </c>
      <c r="F561" s="177">
        <v>444</v>
      </c>
      <c r="G561" s="177">
        <v>163</v>
      </c>
      <c r="H561" s="178">
        <v>274</v>
      </c>
      <c r="I561" s="172">
        <v>879</v>
      </c>
      <c r="J561" s="177">
        <v>435</v>
      </c>
      <c r="K561" s="177">
        <v>175</v>
      </c>
      <c r="L561" s="178">
        <v>269</v>
      </c>
      <c r="M561" s="172">
        <v>847</v>
      </c>
      <c r="N561" s="177">
        <v>436</v>
      </c>
      <c r="O561" s="177">
        <v>170</v>
      </c>
      <c r="P561" s="178">
        <v>241</v>
      </c>
    </row>
    <row r="562" spans="1:16" x14ac:dyDescent="0.3">
      <c r="A562" s="208">
        <v>76</v>
      </c>
      <c r="B562" s="176" t="s">
        <v>1062</v>
      </c>
      <c r="C562" s="176">
        <v>76869</v>
      </c>
      <c r="D562" s="175" t="s">
        <v>1094</v>
      </c>
      <c r="E562" s="172">
        <v>928</v>
      </c>
      <c r="F562" s="177">
        <v>210</v>
      </c>
      <c r="G562" s="177">
        <v>398</v>
      </c>
      <c r="H562" s="178">
        <v>320</v>
      </c>
      <c r="I562" s="172">
        <v>936</v>
      </c>
      <c r="J562" s="177">
        <v>206</v>
      </c>
      <c r="K562" s="177">
        <v>409</v>
      </c>
      <c r="L562" s="178">
        <v>321</v>
      </c>
      <c r="M562" s="172">
        <v>833</v>
      </c>
      <c r="N562" s="177">
        <v>207</v>
      </c>
      <c r="O562" s="177">
        <v>344</v>
      </c>
      <c r="P562" s="178">
        <v>282</v>
      </c>
    </row>
    <row r="563" spans="1:16" x14ac:dyDescent="0.3">
      <c r="A563" s="208">
        <v>47</v>
      </c>
      <c r="B563" s="176" t="s">
        <v>748</v>
      </c>
      <c r="C563" s="176">
        <v>47570</v>
      </c>
      <c r="D563" s="175" t="s">
        <v>766</v>
      </c>
      <c r="E563" s="172">
        <v>852</v>
      </c>
      <c r="F563" s="177">
        <v>494</v>
      </c>
      <c r="G563" s="177">
        <v>168</v>
      </c>
      <c r="H563" s="178">
        <v>190</v>
      </c>
      <c r="I563" s="172">
        <v>871</v>
      </c>
      <c r="J563" s="177">
        <v>499</v>
      </c>
      <c r="K563" s="177">
        <v>175</v>
      </c>
      <c r="L563" s="178">
        <v>197</v>
      </c>
      <c r="M563" s="172">
        <v>829</v>
      </c>
      <c r="N563" s="177">
        <v>486</v>
      </c>
      <c r="O563" s="177">
        <v>183</v>
      </c>
      <c r="P563" s="178">
        <v>160</v>
      </c>
    </row>
    <row r="564" spans="1:16" x14ac:dyDescent="0.3">
      <c r="A564" s="208">
        <v>8</v>
      </c>
      <c r="B564" s="176" t="s">
        <v>233</v>
      </c>
      <c r="C564" s="176">
        <v>8606</v>
      </c>
      <c r="D564" s="175" t="s">
        <v>248</v>
      </c>
      <c r="E564" s="172">
        <v>884</v>
      </c>
      <c r="F564" s="177">
        <v>421</v>
      </c>
      <c r="G564" s="177">
        <v>186</v>
      </c>
      <c r="H564" s="178">
        <v>277</v>
      </c>
      <c r="I564" s="172">
        <v>908</v>
      </c>
      <c r="J564" s="177">
        <v>394</v>
      </c>
      <c r="K564" s="177">
        <v>196</v>
      </c>
      <c r="L564" s="178">
        <v>318</v>
      </c>
      <c r="M564" s="172">
        <v>802</v>
      </c>
      <c r="N564" s="177">
        <v>366</v>
      </c>
      <c r="O564" s="177">
        <v>182</v>
      </c>
      <c r="P564" s="178">
        <v>254</v>
      </c>
    </row>
    <row r="565" spans="1:16" x14ac:dyDescent="0.3">
      <c r="A565" s="208">
        <v>27</v>
      </c>
      <c r="B565" s="176" t="s">
        <v>669</v>
      </c>
      <c r="C565" s="176">
        <v>27075</v>
      </c>
      <c r="D565" s="175" t="s">
        <v>675</v>
      </c>
      <c r="E565" s="172">
        <v>938</v>
      </c>
      <c r="F565" s="177">
        <v>268</v>
      </c>
      <c r="G565" s="177">
        <v>434</v>
      </c>
      <c r="H565" s="178">
        <v>236</v>
      </c>
      <c r="I565" s="172">
        <v>952</v>
      </c>
      <c r="J565" s="177">
        <v>260</v>
      </c>
      <c r="K565" s="177">
        <v>494</v>
      </c>
      <c r="L565" s="178">
        <v>198</v>
      </c>
      <c r="M565" s="172">
        <v>825</v>
      </c>
      <c r="N565" s="177">
        <v>262</v>
      </c>
      <c r="O565" s="177">
        <v>402</v>
      </c>
      <c r="P565" s="178">
        <v>161</v>
      </c>
    </row>
    <row r="566" spans="1:16" x14ac:dyDescent="0.3">
      <c r="A566" s="208">
        <v>17</v>
      </c>
      <c r="B566" s="176" t="s">
        <v>134</v>
      </c>
      <c r="C566" s="176">
        <v>17444</v>
      </c>
      <c r="D566" s="176" t="s">
        <v>435</v>
      </c>
      <c r="E566" s="172">
        <v>1002</v>
      </c>
      <c r="F566" s="177">
        <v>416</v>
      </c>
      <c r="G566" s="177">
        <v>199</v>
      </c>
      <c r="H566" s="178">
        <v>387</v>
      </c>
      <c r="I566" s="172">
        <v>987</v>
      </c>
      <c r="J566" s="177">
        <v>404</v>
      </c>
      <c r="K566" s="177">
        <v>195</v>
      </c>
      <c r="L566" s="178">
        <v>388</v>
      </c>
      <c r="M566" s="172">
        <v>831</v>
      </c>
      <c r="N566" s="177">
        <v>288</v>
      </c>
      <c r="O566" s="177">
        <v>179</v>
      </c>
      <c r="P566" s="178">
        <v>364</v>
      </c>
    </row>
    <row r="567" spans="1:16" x14ac:dyDescent="0.3">
      <c r="A567" s="208">
        <v>15</v>
      </c>
      <c r="B567" s="176" t="s">
        <v>304</v>
      </c>
      <c r="C567" s="176">
        <v>15599</v>
      </c>
      <c r="D567" s="175" t="s">
        <v>376</v>
      </c>
      <c r="E567" s="172">
        <v>1058</v>
      </c>
      <c r="F567" s="177">
        <v>490</v>
      </c>
      <c r="G567" s="177">
        <v>323</v>
      </c>
      <c r="H567" s="178">
        <v>245</v>
      </c>
      <c r="I567" s="172">
        <v>1068</v>
      </c>
      <c r="J567" s="177">
        <v>496</v>
      </c>
      <c r="K567" s="177">
        <v>325</v>
      </c>
      <c r="L567" s="178">
        <v>247</v>
      </c>
      <c r="M567" s="172">
        <v>855</v>
      </c>
      <c r="N567" s="177">
        <v>276</v>
      </c>
      <c r="O567" s="177">
        <v>331</v>
      </c>
      <c r="P567" s="178">
        <v>248</v>
      </c>
    </row>
    <row r="568" spans="1:16" x14ac:dyDescent="0.3">
      <c r="A568" s="208">
        <v>13</v>
      </c>
      <c r="B568" s="176" t="s">
        <v>257</v>
      </c>
      <c r="C568" s="176">
        <v>13473</v>
      </c>
      <c r="D568" s="175" t="s">
        <v>280</v>
      </c>
      <c r="E568" s="172">
        <v>911</v>
      </c>
      <c r="F568" s="177">
        <v>367</v>
      </c>
      <c r="G568" s="177">
        <v>292</v>
      </c>
      <c r="H568" s="178">
        <v>252</v>
      </c>
      <c r="I568" s="172">
        <v>895</v>
      </c>
      <c r="J568" s="177">
        <v>376</v>
      </c>
      <c r="K568" s="177">
        <v>269</v>
      </c>
      <c r="L568" s="178">
        <v>250</v>
      </c>
      <c r="M568" s="172">
        <v>808</v>
      </c>
      <c r="N568" s="177">
        <v>374</v>
      </c>
      <c r="O568" s="177">
        <v>229</v>
      </c>
      <c r="P568" s="178">
        <v>205</v>
      </c>
    </row>
    <row r="569" spans="1:16" x14ac:dyDescent="0.3">
      <c r="A569" s="208">
        <v>52</v>
      </c>
      <c r="B569" s="176" t="s">
        <v>180</v>
      </c>
      <c r="C569" s="176">
        <v>52378</v>
      </c>
      <c r="D569" s="175" t="s">
        <v>827</v>
      </c>
      <c r="E569" s="172">
        <v>879</v>
      </c>
      <c r="F569" s="177">
        <v>404</v>
      </c>
      <c r="G569" s="177">
        <v>128</v>
      </c>
      <c r="H569" s="178">
        <v>347</v>
      </c>
      <c r="I569" s="172">
        <v>909</v>
      </c>
      <c r="J569" s="177">
        <v>403</v>
      </c>
      <c r="K569" s="177">
        <v>157</v>
      </c>
      <c r="L569" s="178">
        <v>349</v>
      </c>
      <c r="M569" s="172">
        <v>787</v>
      </c>
      <c r="N569" s="177">
        <v>366</v>
      </c>
      <c r="O569" s="177">
        <v>135</v>
      </c>
      <c r="P569" s="178">
        <v>286</v>
      </c>
    </row>
    <row r="570" spans="1:16" x14ac:dyDescent="0.3">
      <c r="A570" s="208">
        <v>41</v>
      </c>
      <c r="B570" s="176" t="s">
        <v>699</v>
      </c>
      <c r="C570" s="176">
        <v>41319</v>
      </c>
      <c r="D570" s="175" t="s">
        <v>161</v>
      </c>
      <c r="E570" s="172">
        <v>862</v>
      </c>
      <c r="F570" s="177">
        <v>263</v>
      </c>
      <c r="G570" s="177">
        <v>159</v>
      </c>
      <c r="H570" s="178">
        <v>440</v>
      </c>
      <c r="I570" s="172">
        <v>854</v>
      </c>
      <c r="J570" s="177">
        <v>258</v>
      </c>
      <c r="K570" s="177">
        <v>150</v>
      </c>
      <c r="L570" s="178">
        <v>446</v>
      </c>
      <c r="M570" s="172">
        <v>811</v>
      </c>
      <c r="N570" s="177">
        <v>261</v>
      </c>
      <c r="O570" s="177">
        <v>143</v>
      </c>
      <c r="P570" s="178">
        <v>407</v>
      </c>
    </row>
    <row r="571" spans="1:16" x14ac:dyDescent="0.3">
      <c r="A571" s="208">
        <v>8</v>
      </c>
      <c r="B571" s="176" t="s">
        <v>233</v>
      </c>
      <c r="C571" s="176">
        <v>8137</v>
      </c>
      <c r="D571" s="175" t="s">
        <v>236</v>
      </c>
      <c r="E571" s="172">
        <v>865</v>
      </c>
      <c r="F571" s="177">
        <v>399</v>
      </c>
      <c r="G571" s="177">
        <v>246</v>
      </c>
      <c r="H571" s="178">
        <v>220</v>
      </c>
      <c r="I571" s="172">
        <v>852</v>
      </c>
      <c r="J571" s="177">
        <v>380</v>
      </c>
      <c r="K571" s="177">
        <v>187</v>
      </c>
      <c r="L571" s="178">
        <v>285</v>
      </c>
      <c r="M571" s="172">
        <v>744</v>
      </c>
      <c r="N571" s="177">
        <v>351</v>
      </c>
      <c r="O571" s="177">
        <v>210</v>
      </c>
      <c r="P571" s="178">
        <v>183</v>
      </c>
    </row>
    <row r="572" spans="1:16" x14ac:dyDescent="0.3">
      <c r="A572" s="208">
        <v>70</v>
      </c>
      <c r="B572" s="176" t="s">
        <v>498</v>
      </c>
      <c r="C572" s="176">
        <v>70265</v>
      </c>
      <c r="D572" s="175" t="s">
        <v>1001</v>
      </c>
      <c r="E572" s="172">
        <v>860</v>
      </c>
      <c r="F572" s="177">
        <v>283</v>
      </c>
      <c r="G572" s="177">
        <v>363</v>
      </c>
      <c r="H572" s="178">
        <v>214</v>
      </c>
      <c r="I572" s="172">
        <v>859</v>
      </c>
      <c r="J572" s="177">
        <v>284</v>
      </c>
      <c r="K572" s="177">
        <v>368</v>
      </c>
      <c r="L572" s="178">
        <v>207</v>
      </c>
      <c r="M572" s="172">
        <v>772</v>
      </c>
      <c r="N572" s="177">
        <v>282</v>
      </c>
      <c r="O572" s="177">
        <v>356</v>
      </c>
      <c r="P572" s="178">
        <v>134</v>
      </c>
    </row>
    <row r="573" spans="1:16" x14ac:dyDescent="0.3">
      <c r="A573" s="208">
        <v>54</v>
      </c>
      <c r="B573" s="176" t="s">
        <v>856</v>
      </c>
      <c r="C573" s="176">
        <v>54250</v>
      </c>
      <c r="D573" s="175" t="s">
        <v>870</v>
      </c>
      <c r="E573" s="172">
        <v>1050</v>
      </c>
      <c r="F573" s="177">
        <v>556</v>
      </c>
      <c r="G573" s="177">
        <v>284</v>
      </c>
      <c r="H573" s="178">
        <v>210</v>
      </c>
      <c r="I573" s="172">
        <v>982</v>
      </c>
      <c r="J573" s="177">
        <v>550</v>
      </c>
      <c r="K573" s="177">
        <v>225</v>
      </c>
      <c r="L573" s="178">
        <v>207</v>
      </c>
      <c r="M573" s="172">
        <v>837</v>
      </c>
      <c r="N573" s="177">
        <v>437</v>
      </c>
      <c r="O573" s="177">
        <v>199</v>
      </c>
      <c r="P573" s="178">
        <v>201</v>
      </c>
    </row>
    <row r="574" spans="1:16" x14ac:dyDescent="0.3">
      <c r="A574" s="208">
        <v>85</v>
      </c>
      <c r="B574" s="176" t="s">
        <v>1105</v>
      </c>
      <c r="C574" s="176">
        <v>85325</v>
      </c>
      <c r="D574" s="175" t="s">
        <v>1119</v>
      </c>
      <c r="E574" s="172">
        <v>1012</v>
      </c>
      <c r="F574" s="177">
        <v>352</v>
      </c>
      <c r="G574" s="177">
        <v>424</v>
      </c>
      <c r="H574" s="178">
        <v>236</v>
      </c>
      <c r="I574" s="172">
        <v>1032</v>
      </c>
      <c r="J574" s="177">
        <v>358</v>
      </c>
      <c r="K574" s="177">
        <v>439</v>
      </c>
      <c r="L574" s="178">
        <v>235</v>
      </c>
      <c r="M574" s="172">
        <v>801</v>
      </c>
      <c r="N574" s="177">
        <v>186</v>
      </c>
      <c r="O574" s="177">
        <v>420</v>
      </c>
      <c r="P574" s="178">
        <v>195</v>
      </c>
    </row>
    <row r="575" spans="1:16" x14ac:dyDescent="0.3">
      <c r="A575" s="208">
        <v>5</v>
      </c>
      <c r="B575" s="176" t="s">
        <v>107</v>
      </c>
      <c r="C575" s="176">
        <v>5240</v>
      </c>
      <c r="D575" s="175" t="s">
        <v>151</v>
      </c>
      <c r="E575" s="172">
        <v>780</v>
      </c>
      <c r="F575" s="177">
        <v>209</v>
      </c>
      <c r="G575" s="177">
        <v>295</v>
      </c>
      <c r="H575" s="178">
        <v>276</v>
      </c>
      <c r="I575" s="172">
        <v>786</v>
      </c>
      <c r="J575" s="177">
        <v>213</v>
      </c>
      <c r="K575" s="177">
        <v>288</v>
      </c>
      <c r="L575" s="178">
        <v>285</v>
      </c>
      <c r="M575" s="172">
        <v>829</v>
      </c>
      <c r="N575" s="177">
        <v>216</v>
      </c>
      <c r="O575" s="177">
        <v>340</v>
      </c>
      <c r="P575" s="178">
        <v>273</v>
      </c>
    </row>
    <row r="576" spans="1:16" x14ac:dyDescent="0.3">
      <c r="A576" s="208">
        <v>5</v>
      </c>
      <c r="B576" s="176" t="s">
        <v>107</v>
      </c>
      <c r="C576" s="176">
        <v>5467</v>
      </c>
      <c r="D576" s="175" t="s">
        <v>177</v>
      </c>
      <c r="E576" s="172">
        <v>877</v>
      </c>
      <c r="F576" s="177">
        <v>168</v>
      </c>
      <c r="G576" s="177">
        <v>231</v>
      </c>
      <c r="H576" s="178">
        <v>478</v>
      </c>
      <c r="I576" s="172">
        <v>869</v>
      </c>
      <c r="J576" s="177">
        <v>161</v>
      </c>
      <c r="K576" s="177">
        <v>231</v>
      </c>
      <c r="L576" s="178">
        <v>477</v>
      </c>
      <c r="M576" s="172">
        <v>818</v>
      </c>
      <c r="N576" s="177">
        <v>135</v>
      </c>
      <c r="O576" s="177">
        <v>224</v>
      </c>
      <c r="P576" s="178">
        <v>459</v>
      </c>
    </row>
    <row r="577" spans="1:16" x14ac:dyDescent="0.3">
      <c r="A577" s="208">
        <v>19</v>
      </c>
      <c r="B577" s="176" t="s">
        <v>467</v>
      </c>
      <c r="C577" s="176">
        <v>19418</v>
      </c>
      <c r="D577" s="175" t="s">
        <v>483</v>
      </c>
      <c r="E577" s="172">
        <v>822</v>
      </c>
      <c r="F577" s="177">
        <v>409</v>
      </c>
      <c r="G577" s="177">
        <v>176</v>
      </c>
      <c r="H577" s="178">
        <v>237</v>
      </c>
      <c r="I577" s="172">
        <v>834</v>
      </c>
      <c r="J577" s="177">
        <v>413</v>
      </c>
      <c r="K577" s="177">
        <v>175</v>
      </c>
      <c r="L577" s="178">
        <v>246</v>
      </c>
      <c r="M577" s="172">
        <v>811</v>
      </c>
      <c r="N577" s="177">
        <v>410</v>
      </c>
      <c r="O577" s="177">
        <v>179</v>
      </c>
      <c r="P577" s="178">
        <v>222</v>
      </c>
    </row>
    <row r="578" spans="1:16" x14ac:dyDescent="0.3">
      <c r="A578" s="208">
        <v>76</v>
      </c>
      <c r="B578" s="176" t="s">
        <v>1062</v>
      </c>
      <c r="C578" s="176">
        <v>76863</v>
      </c>
      <c r="D578" s="175" t="s">
        <v>1093</v>
      </c>
      <c r="E578" s="172">
        <v>867</v>
      </c>
      <c r="F578" s="177">
        <v>195</v>
      </c>
      <c r="G578" s="177">
        <v>283</v>
      </c>
      <c r="H578" s="178">
        <v>389</v>
      </c>
      <c r="I578" s="172">
        <v>862</v>
      </c>
      <c r="J578" s="177">
        <v>190</v>
      </c>
      <c r="K578" s="177">
        <v>271</v>
      </c>
      <c r="L578" s="178">
        <v>401</v>
      </c>
      <c r="M578" s="172">
        <v>818</v>
      </c>
      <c r="N578" s="177">
        <v>182</v>
      </c>
      <c r="O578" s="177">
        <v>250</v>
      </c>
      <c r="P578" s="178">
        <v>386</v>
      </c>
    </row>
    <row r="579" spans="1:16" x14ac:dyDescent="0.3">
      <c r="A579" s="208">
        <v>15</v>
      </c>
      <c r="B579" s="176" t="s">
        <v>304</v>
      </c>
      <c r="C579" s="176">
        <v>15223</v>
      </c>
      <c r="D579" s="175" t="s">
        <v>328</v>
      </c>
      <c r="E579" s="172">
        <v>982</v>
      </c>
      <c r="F579" s="177">
        <v>308</v>
      </c>
      <c r="G579" s="177">
        <v>236</v>
      </c>
      <c r="H579" s="178">
        <v>438</v>
      </c>
      <c r="I579" s="172">
        <v>1003</v>
      </c>
      <c r="J579" s="177">
        <v>319</v>
      </c>
      <c r="K579" s="177">
        <v>241</v>
      </c>
      <c r="L579" s="178">
        <v>443</v>
      </c>
      <c r="M579" s="172">
        <v>774</v>
      </c>
      <c r="N579" s="177">
        <v>177</v>
      </c>
      <c r="O579" s="177">
        <v>213</v>
      </c>
      <c r="P579" s="178">
        <v>384</v>
      </c>
    </row>
    <row r="580" spans="1:16" x14ac:dyDescent="0.3">
      <c r="A580" s="208">
        <v>18</v>
      </c>
      <c r="B580" s="176" t="s">
        <v>451</v>
      </c>
      <c r="C580" s="176">
        <v>18256</v>
      </c>
      <c r="D580" s="175" t="s">
        <v>458</v>
      </c>
      <c r="E580" s="172">
        <v>844</v>
      </c>
      <c r="F580" s="177">
        <v>308</v>
      </c>
      <c r="G580" s="177">
        <v>268</v>
      </c>
      <c r="H580" s="178">
        <v>268</v>
      </c>
      <c r="I580" s="172">
        <v>834</v>
      </c>
      <c r="J580" s="177">
        <v>302</v>
      </c>
      <c r="K580" s="177">
        <v>266</v>
      </c>
      <c r="L580" s="178">
        <v>266</v>
      </c>
      <c r="M580" s="172">
        <v>811</v>
      </c>
      <c r="N580" s="177">
        <v>297</v>
      </c>
      <c r="O580" s="177">
        <v>268</v>
      </c>
      <c r="P580" s="178">
        <v>246</v>
      </c>
    </row>
    <row r="581" spans="1:16" x14ac:dyDescent="0.3">
      <c r="A581" s="208">
        <v>68</v>
      </c>
      <c r="B581" s="176" t="s">
        <v>918</v>
      </c>
      <c r="C581" s="176">
        <v>68385</v>
      </c>
      <c r="D581" s="175" t="s">
        <v>956</v>
      </c>
      <c r="E581" s="172">
        <v>836</v>
      </c>
      <c r="F581" s="177">
        <v>267</v>
      </c>
      <c r="G581" s="177">
        <v>364</v>
      </c>
      <c r="H581" s="178">
        <v>205</v>
      </c>
      <c r="I581" s="172">
        <v>833</v>
      </c>
      <c r="J581" s="177">
        <v>260</v>
      </c>
      <c r="K581" s="177">
        <v>371</v>
      </c>
      <c r="L581" s="178">
        <v>202</v>
      </c>
      <c r="M581" s="172">
        <v>819</v>
      </c>
      <c r="N581" s="177">
        <v>254</v>
      </c>
      <c r="O581" s="177">
        <v>374</v>
      </c>
      <c r="P581" s="178">
        <v>191</v>
      </c>
    </row>
    <row r="582" spans="1:16" x14ac:dyDescent="0.3">
      <c r="A582" s="208">
        <v>52</v>
      </c>
      <c r="B582" s="176" t="s">
        <v>180</v>
      </c>
      <c r="C582" s="176">
        <v>52687</v>
      </c>
      <c r="D582" s="176" t="s">
        <v>847</v>
      </c>
      <c r="E582" s="172">
        <v>854</v>
      </c>
      <c r="F582" s="177">
        <v>290</v>
      </c>
      <c r="G582" s="177">
        <v>113</v>
      </c>
      <c r="H582" s="178">
        <v>451</v>
      </c>
      <c r="I582" s="172">
        <v>847</v>
      </c>
      <c r="J582" s="177">
        <v>284</v>
      </c>
      <c r="K582" s="177">
        <v>115</v>
      </c>
      <c r="L582" s="178">
        <v>448</v>
      </c>
      <c r="M582" s="172">
        <v>797</v>
      </c>
      <c r="N582" s="177">
        <v>283</v>
      </c>
      <c r="O582" s="177">
        <v>98</v>
      </c>
      <c r="P582" s="178">
        <v>416</v>
      </c>
    </row>
    <row r="583" spans="1:16" x14ac:dyDescent="0.3">
      <c r="A583" s="208">
        <v>68</v>
      </c>
      <c r="B583" s="176" t="s">
        <v>918</v>
      </c>
      <c r="C583" s="176">
        <v>68255</v>
      </c>
      <c r="D583" s="175" t="s">
        <v>940</v>
      </c>
      <c r="E583" s="172">
        <v>881</v>
      </c>
      <c r="F583" s="177">
        <v>406</v>
      </c>
      <c r="G583" s="177">
        <v>243</v>
      </c>
      <c r="H583" s="178">
        <v>232</v>
      </c>
      <c r="I583" s="172">
        <v>854</v>
      </c>
      <c r="J583" s="177">
        <v>382</v>
      </c>
      <c r="K583" s="177">
        <v>250</v>
      </c>
      <c r="L583" s="178">
        <v>222</v>
      </c>
      <c r="M583" s="172">
        <v>814</v>
      </c>
      <c r="N583" s="177">
        <v>377</v>
      </c>
      <c r="O583" s="177">
        <v>230</v>
      </c>
      <c r="P583" s="178">
        <v>207</v>
      </c>
    </row>
    <row r="584" spans="1:16" x14ac:dyDescent="0.3">
      <c r="A584" s="208">
        <v>23</v>
      </c>
      <c r="B584" s="176" t="s">
        <v>268</v>
      </c>
      <c r="C584" s="176">
        <v>23574</v>
      </c>
      <c r="D584" s="175" t="s">
        <v>546</v>
      </c>
      <c r="E584" s="172">
        <v>855</v>
      </c>
      <c r="F584" s="177">
        <v>412</v>
      </c>
      <c r="G584" s="177">
        <v>199</v>
      </c>
      <c r="H584" s="178">
        <v>244</v>
      </c>
      <c r="I584" s="172">
        <v>857</v>
      </c>
      <c r="J584" s="177">
        <v>405</v>
      </c>
      <c r="K584" s="177">
        <v>203</v>
      </c>
      <c r="L584" s="178">
        <v>249</v>
      </c>
      <c r="M584" s="172">
        <v>806</v>
      </c>
      <c r="N584" s="177">
        <v>409</v>
      </c>
      <c r="O584" s="177">
        <v>169</v>
      </c>
      <c r="P584" s="178">
        <v>228</v>
      </c>
    </row>
    <row r="585" spans="1:16" x14ac:dyDescent="0.3">
      <c r="A585" s="208">
        <v>73</v>
      </c>
      <c r="B585" s="176" t="s">
        <v>1016</v>
      </c>
      <c r="C585" s="176">
        <v>73024</v>
      </c>
      <c r="D585" s="175" t="s">
        <v>1018</v>
      </c>
      <c r="E585" s="172">
        <v>1104</v>
      </c>
      <c r="F585" s="177">
        <v>203</v>
      </c>
      <c r="G585" s="177">
        <v>793</v>
      </c>
      <c r="H585" s="178">
        <v>108</v>
      </c>
      <c r="I585" s="172">
        <v>835</v>
      </c>
      <c r="J585" s="177">
        <v>119</v>
      </c>
      <c r="K585" s="177">
        <v>611</v>
      </c>
      <c r="L585" s="178">
        <v>105</v>
      </c>
      <c r="M585" s="172">
        <v>825</v>
      </c>
      <c r="N585" s="177">
        <v>117</v>
      </c>
      <c r="O585" s="177">
        <v>604</v>
      </c>
      <c r="P585" s="178">
        <v>104</v>
      </c>
    </row>
    <row r="586" spans="1:16" x14ac:dyDescent="0.3">
      <c r="A586" s="208">
        <v>47</v>
      </c>
      <c r="B586" s="176" t="s">
        <v>748</v>
      </c>
      <c r="C586" s="176">
        <v>47660</v>
      </c>
      <c r="D586" s="175" t="s">
        <v>768</v>
      </c>
      <c r="E586" s="172">
        <v>905</v>
      </c>
      <c r="F586" s="177">
        <v>349</v>
      </c>
      <c r="G586" s="177">
        <v>218</v>
      </c>
      <c r="H586" s="178">
        <v>338</v>
      </c>
      <c r="I586" s="172">
        <v>867</v>
      </c>
      <c r="J586" s="177">
        <v>355</v>
      </c>
      <c r="K586" s="177">
        <v>215</v>
      </c>
      <c r="L586" s="178">
        <v>297</v>
      </c>
      <c r="M586" s="172">
        <v>757</v>
      </c>
      <c r="N586" s="177">
        <v>345</v>
      </c>
      <c r="O586" s="177">
        <v>180</v>
      </c>
      <c r="P586" s="178">
        <v>232</v>
      </c>
    </row>
    <row r="587" spans="1:16" x14ac:dyDescent="0.3">
      <c r="A587" s="208">
        <v>15</v>
      </c>
      <c r="B587" s="176" t="s">
        <v>304</v>
      </c>
      <c r="C587" s="176">
        <v>15600</v>
      </c>
      <c r="D587" s="175" t="s">
        <v>377</v>
      </c>
      <c r="E587" s="172">
        <v>869</v>
      </c>
      <c r="F587" s="177">
        <v>179</v>
      </c>
      <c r="G587" s="177">
        <v>528</v>
      </c>
      <c r="H587" s="178">
        <v>162</v>
      </c>
      <c r="I587" s="172">
        <v>860</v>
      </c>
      <c r="J587" s="177">
        <v>176</v>
      </c>
      <c r="K587" s="177">
        <v>523</v>
      </c>
      <c r="L587" s="178">
        <v>161</v>
      </c>
      <c r="M587" s="172">
        <v>814</v>
      </c>
      <c r="N587" s="177">
        <v>172</v>
      </c>
      <c r="O587" s="177">
        <v>488</v>
      </c>
      <c r="P587" s="178">
        <v>154</v>
      </c>
    </row>
    <row r="588" spans="1:16" x14ac:dyDescent="0.3">
      <c r="A588" s="208">
        <v>47</v>
      </c>
      <c r="B588" s="176" t="s">
        <v>748</v>
      </c>
      <c r="C588" s="176">
        <v>47692</v>
      </c>
      <c r="D588" s="175" t="s">
        <v>769</v>
      </c>
      <c r="E588" s="172">
        <v>854</v>
      </c>
      <c r="F588" s="177">
        <v>402</v>
      </c>
      <c r="G588" s="177">
        <v>207</v>
      </c>
      <c r="H588" s="178">
        <v>245</v>
      </c>
      <c r="I588" s="172">
        <v>833</v>
      </c>
      <c r="J588" s="177">
        <v>410</v>
      </c>
      <c r="K588" s="177">
        <v>211</v>
      </c>
      <c r="L588" s="178">
        <v>212</v>
      </c>
      <c r="M588" s="172">
        <v>757</v>
      </c>
      <c r="N588" s="177">
        <v>399</v>
      </c>
      <c r="O588" s="177">
        <v>199</v>
      </c>
      <c r="P588" s="178">
        <v>159</v>
      </c>
    </row>
    <row r="589" spans="1:16" x14ac:dyDescent="0.3">
      <c r="A589" s="208">
        <v>41</v>
      </c>
      <c r="B589" s="176" t="s">
        <v>699</v>
      </c>
      <c r="C589" s="176">
        <v>41548</v>
      </c>
      <c r="D589" s="175" t="s">
        <v>721</v>
      </c>
      <c r="E589" s="172">
        <v>833</v>
      </c>
      <c r="F589" s="177">
        <v>246</v>
      </c>
      <c r="G589" s="177">
        <v>224</v>
      </c>
      <c r="H589" s="178">
        <v>363</v>
      </c>
      <c r="I589" s="172">
        <v>822</v>
      </c>
      <c r="J589" s="177">
        <v>245</v>
      </c>
      <c r="K589" s="177">
        <v>220</v>
      </c>
      <c r="L589" s="178">
        <v>357</v>
      </c>
      <c r="M589" s="172">
        <v>772</v>
      </c>
      <c r="N589" s="177">
        <v>236</v>
      </c>
      <c r="O589" s="177">
        <v>215</v>
      </c>
      <c r="P589" s="178">
        <v>321</v>
      </c>
    </row>
    <row r="590" spans="1:16" x14ac:dyDescent="0.3">
      <c r="A590" s="208">
        <v>5</v>
      </c>
      <c r="B590" s="176" t="s">
        <v>107</v>
      </c>
      <c r="C590" s="176">
        <v>5854</v>
      </c>
      <c r="D590" s="175" t="s">
        <v>223</v>
      </c>
      <c r="E590" s="172">
        <v>815</v>
      </c>
      <c r="F590" s="177">
        <v>366</v>
      </c>
      <c r="G590" s="177">
        <v>220</v>
      </c>
      <c r="H590" s="178">
        <v>229</v>
      </c>
      <c r="I590" s="172">
        <v>875</v>
      </c>
      <c r="J590" s="177">
        <v>363</v>
      </c>
      <c r="K590" s="177">
        <v>250</v>
      </c>
      <c r="L590" s="178">
        <v>262</v>
      </c>
      <c r="M590" s="172">
        <v>729</v>
      </c>
      <c r="N590" s="177">
        <v>294</v>
      </c>
      <c r="O590" s="177">
        <v>237</v>
      </c>
      <c r="P590" s="178">
        <v>198</v>
      </c>
    </row>
    <row r="591" spans="1:16" x14ac:dyDescent="0.3">
      <c r="A591" s="208">
        <v>19</v>
      </c>
      <c r="B591" s="176" t="s">
        <v>467</v>
      </c>
      <c r="C591" s="176">
        <v>19075</v>
      </c>
      <c r="D591" s="175" t="s">
        <v>470</v>
      </c>
      <c r="E591" s="172">
        <v>799</v>
      </c>
      <c r="F591" s="177">
        <v>346</v>
      </c>
      <c r="G591" s="177">
        <v>156</v>
      </c>
      <c r="H591" s="178">
        <v>297</v>
      </c>
      <c r="I591" s="172">
        <v>799</v>
      </c>
      <c r="J591" s="177">
        <v>342</v>
      </c>
      <c r="K591" s="177">
        <v>153</v>
      </c>
      <c r="L591" s="178">
        <v>304</v>
      </c>
      <c r="M591" s="172">
        <v>765</v>
      </c>
      <c r="N591" s="177">
        <v>343</v>
      </c>
      <c r="O591" s="177">
        <v>143</v>
      </c>
      <c r="P591" s="178">
        <v>279</v>
      </c>
    </row>
    <row r="592" spans="1:16" x14ac:dyDescent="0.3">
      <c r="A592" s="208">
        <v>52</v>
      </c>
      <c r="B592" s="176" t="s">
        <v>180</v>
      </c>
      <c r="C592" s="176">
        <v>52786</v>
      </c>
      <c r="D592" s="175" t="s">
        <v>851</v>
      </c>
      <c r="E592" s="172">
        <v>816</v>
      </c>
      <c r="F592" s="177">
        <v>376</v>
      </c>
      <c r="G592" s="177">
        <v>165</v>
      </c>
      <c r="H592" s="178">
        <v>275</v>
      </c>
      <c r="I592" s="172">
        <v>810</v>
      </c>
      <c r="J592" s="177">
        <v>368</v>
      </c>
      <c r="K592" s="177">
        <v>166</v>
      </c>
      <c r="L592" s="178">
        <v>276</v>
      </c>
      <c r="M592" s="172">
        <v>769</v>
      </c>
      <c r="N592" s="177">
        <v>367</v>
      </c>
      <c r="O592" s="177">
        <v>147</v>
      </c>
      <c r="P592" s="178">
        <v>255</v>
      </c>
    </row>
    <row r="593" spans="1:16" x14ac:dyDescent="0.3">
      <c r="A593" s="208">
        <v>15</v>
      </c>
      <c r="B593" s="176" t="s">
        <v>304</v>
      </c>
      <c r="C593" s="176">
        <v>15047</v>
      </c>
      <c r="D593" s="175" t="s">
        <v>307</v>
      </c>
      <c r="E593" s="172">
        <v>1057</v>
      </c>
      <c r="F593" s="177">
        <v>544</v>
      </c>
      <c r="G593" s="177">
        <v>291</v>
      </c>
      <c r="H593" s="178">
        <v>222</v>
      </c>
      <c r="I593" s="172">
        <v>1051</v>
      </c>
      <c r="J593" s="177">
        <v>544</v>
      </c>
      <c r="K593" s="177">
        <v>288</v>
      </c>
      <c r="L593" s="178">
        <v>219</v>
      </c>
      <c r="M593" s="172">
        <v>772</v>
      </c>
      <c r="N593" s="177">
        <v>287</v>
      </c>
      <c r="O593" s="177">
        <v>282</v>
      </c>
      <c r="P593" s="178">
        <v>203</v>
      </c>
    </row>
    <row r="594" spans="1:16" x14ac:dyDescent="0.3">
      <c r="A594" s="208">
        <v>13</v>
      </c>
      <c r="B594" s="176" t="s">
        <v>257</v>
      </c>
      <c r="C594" s="176">
        <v>13140</v>
      </c>
      <c r="D594" s="175" t="s">
        <v>265</v>
      </c>
      <c r="E594" s="172">
        <v>780</v>
      </c>
      <c r="F594" s="177">
        <v>360</v>
      </c>
      <c r="G594" s="177">
        <v>129</v>
      </c>
      <c r="H594" s="178">
        <v>291</v>
      </c>
      <c r="I594" s="172">
        <v>794</v>
      </c>
      <c r="J594" s="177">
        <v>356</v>
      </c>
      <c r="K594" s="177">
        <v>128</v>
      </c>
      <c r="L594" s="178">
        <v>310</v>
      </c>
      <c r="M594" s="172">
        <v>738</v>
      </c>
      <c r="N594" s="177">
        <v>357</v>
      </c>
      <c r="O594" s="177">
        <v>117</v>
      </c>
      <c r="P594" s="178">
        <v>264</v>
      </c>
    </row>
    <row r="595" spans="1:16" x14ac:dyDescent="0.3">
      <c r="A595" s="208">
        <v>13</v>
      </c>
      <c r="B595" s="176" t="s">
        <v>257</v>
      </c>
      <c r="C595" s="176">
        <v>13838</v>
      </c>
      <c r="D595" s="175" t="s">
        <v>301</v>
      </c>
      <c r="E595" s="172">
        <v>813</v>
      </c>
      <c r="F595" s="177">
        <v>289</v>
      </c>
      <c r="G595" s="177">
        <v>354</v>
      </c>
      <c r="H595" s="178">
        <v>170</v>
      </c>
      <c r="I595" s="172">
        <v>823</v>
      </c>
      <c r="J595" s="177">
        <v>289</v>
      </c>
      <c r="K595" s="177">
        <v>359</v>
      </c>
      <c r="L595" s="178">
        <v>175</v>
      </c>
      <c r="M595" s="172">
        <v>770</v>
      </c>
      <c r="N595" s="177">
        <v>282</v>
      </c>
      <c r="O595" s="177">
        <v>324</v>
      </c>
      <c r="P595" s="178">
        <v>164</v>
      </c>
    </row>
    <row r="596" spans="1:16" x14ac:dyDescent="0.3">
      <c r="A596" s="208">
        <v>54</v>
      </c>
      <c r="B596" s="176" t="s">
        <v>856</v>
      </c>
      <c r="C596" s="176">
        <v>54223</v>
      </c>
      <c r="D596" s="175" t="s">
        <v>867</v>
      </c>
      <c r="E596" s="172">
        <v>856</v>
      </c>
      <c r="F596" s="177">
        <v>255</v>
      </c>
      <c r="G596" s="177">
        <v>347</v>
      </c>
      <c r="H596" s="178">
        <v>254</v>
      </c>
      <c r="I596" s="172">
        <v>762</v>
      </c>
      <c r="J596" s="177">
        <v>238</v>
      </c>
      <c r="K596" s="177">
        <v>259</v>
      </c>
      <c r="L596" s="178">
        <v>265</v>
      </c>
      <c r="M596" s="172">
        <v>769</v>
      </c>
      <c r="N596" s="177">
        <v>254</v>
      </c>
      <c r="O596" s="177">
        <v>261</v>
      </c>
      <c r="P596" s="178">
        <v>254</v>
      </c>
    </row>
    <row r="597" spans="1:16" x14ac:dyDescent="0.3">
      <c r="A597" s="208">
        <v>70</v>
      </c>
      <c r="B597" s="176" t="s">
        <v>498</v>
      </c>
      <c r="C597" s="176">
        <v>70235</v>
      </c>
      <c r="D597" s="175" t="s">
        <v>1000</v>
      </c>
      <c r="E597" s="172">
        <v>813</v>
      </c>
      <c r="F597" s="177">
        <v>356</v>
      </c>
      <c r="G597" s="177">
        <v>170</v>
      </c>
      <c r="H597" s="178">
        <v>287</v>
      </c>
      <c r="I597" s="172">
        <v>798</v>
      </c>
      <c r="J597" s="177">
        <v>362</v>
      </c>
      <c r="K597" s="177">
        <v>176</v>
      </c>
      <c r="L597" s="178">
        <v>260</v>
      </c>
      <c r="M597" s="172">
        <v>706</v>
      </c>
      <c r="N597" s="177">
        <v>360</v>
      </c>
      <c r="O597" s="177">
        <v>157</v>
      </c>
      <c r="P597" s="178">
        <v>189</v>
      </c>
    </row>
    <row r="598" spans="1:16" x14ac:dyDescent="0.3">
      <c r="A598" s="208">
        <v>41</v>
      </c>
      <c r="B598" s="176" t="s">
        <v>699</v>
      </c>
      <c r="C598" s="176">
        <v>41791</v>
      </c>
      <c r="D598" s="175" t="s">
        <v>727</v>
      </c>
      <c r="E598" s="172">
        <v>794</v>
      </c>
      <c r="F598" s="177">
        <v>281</v>
      </c>
      <c r="G598" s="177">
        <v>157</v>
      </c>
      <c r="H598" s="178">
        <v>356</v>
      </c>
      <c r="I598" s="172">
        <v>796</v>
      </c>
      <c r="J598" s="177">
        <v>276</v>
      </c>
      <c r="K598" s="177">
        <v>159</v>
      </c>
      <c r="L598" s="178">
        <v>361</v>
      </c>
      <c r="M598" s="172">
        <v>743</v>
      </c>
      <c r="N598" s="177">
        <v>270</v>
      </c>
      <c r="O598" s="177">
        <v>143</v>
      </c>
      <c r="P598" s="178">
        <v>330</v>
      </c>
    </row>
    <row r="599" spans="1:16" x14ac:dyDescent="0.3">
      <c r="A599" s="208">
        <v>13</v>
      </c>
      <c r="B599" s="176" t="s">
        <v>257</v>
      </c>
      <c r="C599" s="176">
        <v>13433</v>
      </c>
      <c r="D599" s="175" t="s">
        <v>275</v>
      </c>
      <c r="E599" s="172">
        <v>812</v>
      </c>
      <c r="F599" s="177">
        <v>451</v>
      </c>
      <c r="G599" s="177">
        <v>201</v>
      </c>
      <c r="H599" s="178">
        <v>160</v>
      </c>
      <c r="I599" s="172">
        <v>832</v>
      </c>
      <c r="J599" s="177">
        <v>461</v>
      </c>
      <c r="K599" s="177">
        <v>202</v>
      </c>
      <c r="L599" s="178">
        <v>169</v>
      </c>
      <c r="M599" s="172">
        <v>715</v>
      </c>
      <c r="N599" s="177">
        <v>408</v>
      </c>
      <c r="O599" s="177">
        <v>193</v>
      </c>
      <c r="P599" s="178">
        <v>114</v>
      </c>
    </row>
    <row r="600" spans="1:16" x14ac:dyDescent="0.3">
      <c r="A600" s="208">
        <v>18</v>
      </c>
      <c r="B600" s="176" t="s">
        <v>451</v>
      </c>
      <c r="C600" s="176">
        <v>18094</v>
      </c>
      <c r="D600" s="175" t="s">
        <v>454</v>
      </c>
      <c r="E600" s="172">
        <v>759</v>
      </c>
      <c r="F600" s="177">
        <v>396</v>
      </c>
      <c r="G600" s="177">
        <v>178</v>
      </c>
      <c r="H600" s="178">
        <v>185</v>
      </c>
      <c r="I600" s="172">
        <v>767</v>
      </c>
      <c r="J600" s="177">
        <v>404</v>
      </c>
      <c r="K600" s="177">
        <v>183</v>
      </c>
      <c r="L600" s="178">
        <v>180</v>
      </c>
      <c r="M600" s="172">
        <v>750</v>
      </c>
      <c r="N600" s="177">
        <v>398</v>
      </c>
      <c r="O600" s="177">
        <v>188</v>
      </c>
      <c r="P600" s="178">
        <v>164</v>
      </c>
    </row>
    <row r="601" spans="1:16" x14ac:dyDescent="0.3">
      <c r="A601" s="208">
        <v>15</v>
      </c>
      <c r="B601" s="176" t="s">
        <v>304</v>
      </c>
      <c r="C601" s="176">
        <v>15442</v>
      </c>
      <c r="D601" s="175" t="s">
        <v>353</v>
      </c>
      <c r="E601" s="172">
        <v>930</v>
      </c>
      <c r="F601" s="177">
        <v>259</v>
      </c>
      <c r="G601" s="177">
        <v>591</v>
      </c>
      <c r="H601" s="178">
        <v>80</v>
      </c>
      <c r="I601" s="172">
        <v>906</v>
      </c>
      <c r="J601" s="177">
        <v>259</v>
      </c>
      <c r="K601" s="177">
        <v>565</v>
      </c>
      <c r="L601" s="178">
        <v>82</v>
      </c>
      <c r="M601" s="172">
        <v>758</v>
      </c>
      <c r="N601" s="177">
        <v>145</v>
      </c>
      <c r="O601" s="177">
        <v>538</v>
      </c>
      <c r="P601" s="178">
        <v>75</v>
      </c>
    </row>
    <row r="602" spans="1:16" x14ac:dyDescent="0.3">
      <c r="A602" s="208">
        <v>70</v>
      </c>
      <c r="B602" s="176" t="s">
        <v>498</v>
      </c>
      <c r="C602" s="176">
        <v>70717</v>
      </c>
      <c r="D602" s="175" t="s">
        <v>1012</v>
      </c>
      <c r="E602" s="172">
        <v>795</v>
      </c>
      <c r="F602" s="177">
        <v>316</v>
      </c>
      <c r="G602" s="177">
        <v>285</v>
      </c>
      <c r="H602" s="178">
        <v>194</v>
      </c>
      <c r="I602" s="172">
        <v>773</v>
      </c>
      <c r="J602" s="177">
        <v>309</v>
      </c>
      <c r="K602" s="177">
        <v>258</v>
      </c>
      <c r="L602" s="178">
        <v>206</v>
      </c>
      <c r="M602" s="172">
        <v>700</v>
      </c>
      <c r="N602" s="177">
        <v>311</v>
      </c>
      <c r="O602" s="177">
        <v>245</v>
      </c>
      <c r="P602" s="178">
        <v>144</v>
      </c>
    </row>
    <row r="603" spans="1:16" x14ac:dyDescent="0.3">
      <c r="A603" s="208">
        <v>73</v>
      </c>
      <c r="B603" s="176" t="s">
        <v>1016</v>
      </c>
      <c r="C603" s="176">
        <v>73483</v>
      </c>
      <c r="D603" s="175" t="s">
        <v>1045</v>
      </c>
      <c r="E603" s="172">
        <v>873</v>
      </c>
      <c r="F603" s="177">
        <v>406</v>
      </c>
      <c r="G603" s="177">
        <v>144</v>
      </c>
      <c r="H603" s="178">
        <v>323</v>
      </c>
      <c r="I603" s="172">
        <v>829</v>
      </c>
      <c r="J603" s="177">
        <v>365</v>
      </c>
      <c r="K603" s="177">
        <v>152</v>
      </c>
      <c r="L603" s="178">
        <v>312</v>
      </c>
      <c r="M603" s="172">
        <v>736</v>
      </c>
      <c r="N603" s="177">
        <v>297</v>
      </c>
      <c r="O603" s="177">
        <v>147</v>
      </c>
      <c r="P603" s="178">
        <v>292</v>
      </c>
    </row>
    <row r="604" spans="1:16" x14ac:dyDescent="0.3">
      <c r="A604" s="208">
        <v>52</v>
      </c>
      <c r="B604" s="176" t="s">
        <v>180</v>
      </c>
      <c r="C604" s="176">
        <v>52019</v>
      </c>
      <c r="D604" s="175" t="s">
        <v>560</v>
      </c>
      <c r="E604" s="172">
        <v>803</v>
      </c>
      <c r="F604" s="177">
        <v>218</v>
      </c>
      <c r="G604" s="177">
        <v>368</v>
      </c>
      <c r="H604" s="178">
        <v>217</v>
      </c>
      <c r="I604" s="172">
        <v>750</v>
      </c>
      <c r="J604" s="177">
        <v>217</v>
      </c>
      <c r="K604" s="177">
        <v>309</v>
      </c>
      <c r="L604" s="178">
        <v>224</v>
      </c>
      <c r="M604" s="172">
        <v>733</v>
      </c>
      <c r="N604" s="177">
        <v>216</v>
      </c>
      <c r="O604" s="177">
        <v>316</v>
      </c>
      <c r="P604" s="178">
        <v>201</v>
      </c>
    </row>
    <row r="605" spans="1:16" x14ac:dyDescent="0.3">
      <c r="A605" s="208">
        <v>44</v>
      </c>
      <c r="B605" s="176" t="s">
        <v>734</v>
      </c>
      <c r="C605" s="176">
        <v>44098</v>
      </c>
      <c r="D605" s="176" t="s">
        <v>738</v>
      </c>
      <c r="E605" s="172">
        <v>751</v>
      </c>
      <c r="F605" s="177">
        <v>231</v>
      </c>
      <c r="G605" s="177">
        <v>231</v>
      </c>
      <c r="H605" s="178">
        <v>289</v>
      </c>
      <c r="I605" s="172">
        <v>757</v>
      </c>
      <c r="J605" s="177">
        <v>235</v>
      </c>
      <c r="K605" s="177">
        <v>236</v>
      </c>
      <c r="L605" s="178">
        <v>286</v>
      </c>
      <c r="M605" s="172">
        <v>718</v>
      </c>
      <c r="N605" s="177">
        <v>249</v>
      </c>
      <c r="O605" s="177">
        <v>221</v>
      </c>
      <c r="P605" s="178">
        <v>248</v>
      </c>
    </row>
    <row r="606" spans="1:16" x14ac:dyDescent="0.3">
      <c r="A606" s="208">
        <v>50</v>
      </c>
      <c r="B606" s="176" t="s">
        <v>777</v>
      </c>
      <c r="C606" s="176">
        <v>50330</v>
      </c>
      <c r="D606" s="175" t="s">
        <v>790</v>
      </c>
      <c r="E606" s="172">
        <v>775</v>
      </c>
      <c r="F606" s="177">
        <v>188</v>
      </c>
      <c r="G606" s="177">
        <v>309</v>
      </c>
      <c r="H606" s="178">
        <v>278</v>
      </c>
      <c r="I606" s="172">
        <v>786</v>
      </c>
      <c r="J606" s="177">
        <v>187</v>
      </c>
      <c r="K606" s="177">
        <v>310</v>
      </c>
      <c r="L606" s="178">
        <v>289</v>
      </c>
      <c r="M606" s="172">
        <v>760</v>
      </c>
      <c r="N606" s="177">
        <v>184</v>
      </c>
      <c r="O606" s="177">
        <v>280</v>
      </c>
      <c r="P606" s="178">
        <v>296</v>
      </c>
    </row>
    <row r="607" spans="1:16" x14ac:dyDescent="0.3">
      <c r="A607" s="208">
        <v>19</v>
      </c>
      <c r="B607" s="176" t="s">
        <v>467</v>
      </c>
      <c r="C607" s="176">
        <v>19397</v>
      </c>
      <c r="D607" s="175" t="s">
        <v>482</v>
      </c>
      <c r="E607" s="172">
        <v>765</v>
      </c>
      <c r="F607" s="177">
        <v>369</v>
      </c>
      <c r="G607" s="177">
        <v>107</v>
      </c>
      <c r="H607" s="178">
        <v>289</v>
      </c>
      <c r="I607" s="172">
        <v>752</v>
      </c>
      <c r="J607" s="177">
        <v>365</v>
      </c>
      <c r="K607" s="177">
        <v>97</v>
      </c>
      <c r="L607" s="178">
        <v>290</v>
      </c>
      <c r="M607" s="172">
        <v>639</v>
      </c>
      <c r="N607" s="177">
        <v>379</v>
      </c>
      <c r="O607" s="177">
        <v>81</v>
      </c>
      <c r="P607" s="178">
        <v>179</v>
      </c>
    </row>
    <row r="608" spans="1:16" x14ac:dyDescent="0.3">
      <c r="A608" s="208">
        <v>50</v>
      </c>
      <c r="B608" s="176" t="s">
        <v>777</v>
      </c>
      <c r="C608" s="176">
        <v>50350</v>
      </c>
      <c r="D608" s="175" t="s">
        <v>791</v>
      </c>
      <c r="E608" s="172">
        <v>806</v>
      </c>
      <c r="F608" s="177">
        <v>279</v>
      </c>
      <c r="G608" s="177">
        <v>212</v>
      </c>
      <c r="H608" s="178">
        <v>315</v>
      </c>
      <c r="I608" s="172">
        <v>779</v>
      </c>
      <c r="J608" s="177">
        <v>276</v>
      </c>
      <c r="K608" s="177">
        <v>189</v>
      </c>
      <c r="L608" s="178">
        <v>314</v>
      </c>
      <c r="M608" s="172">
        <v>718</v>
      </c>
      <c r="N608" s="177">
        <v>277</v>
      </c>
      <c r="O608" s="177">
        <v>159</v>
      </c>
      <c r="P608" s="178">
        <v>282</v>
      </c>
    </row>
    <row r="609" spans="1:16" x14ac:dyDescent="0.3">
      <c r="A609" s="208">
        <v>50</v>
      </c>
      <c r="B609" s="176" t="s">
        <v>777</v>
      </c>
      <c r="C609" s="176">
        <v>50287</v>
      </c>
      <c r="D609" s="175" t="s">
        <v>788</v>
      </c>
      <c r="E609" s="172">
        <v>746</v>
      </c>
      <c r="F609" s="177">
        <v>210</v>
      </c>
      <c r="G609" s="177">
        <v>286</v>
      </c>
      <c r="H609" s="178">
        <v>250</v>
      </c>
      <c r="I609" s="172">
        <v>738</v>
      </c>
      <c r="J609" s="177">
        <v>203</v>
      </c>
      <c r="K609" s="177">
        <v>284</v>
      </c>
      <c r="L609" s="178">
        <v>251</v>
      </c>
      <c r="M609" s="172">
        <v>723</v>
      </c>
      <c r="N609" s="177">
        <v>199</v>
      </c>
      <c r="O609" s="177">
        <v>298</v>
      </c>
      <c r="P609" s="178">
        <v>226</v>
      </c>
    </row>
    <row r="610" spans="1:16" x14ac:dyDescent="0.3">
      <c r="A610" s="208">
        <v>20</v>
      </c>
      <c r="B610" s="176" t="s">
        <v>504</v>
      </c>
      <c r="C610" s="176">
        <v>20787</v>
      </c>
      <c r="D610" s="175" t="s">
        <v>529</v>
      </c>
      <c r="E610" s="172">
        <v>747</v>
      </c>
      <c r="F610" s="177">
        <v>305</v>
      </c>
      <c r="G610" s="177">
        <v>213</v>
      </c>
      <c r="H610" s="178">
        <v>229</v>
      </c>
      <c r="I610" s="172">
        <v>747</v>
      </c>
      <c r="J610" s="177">
        <v>307</v>
      </c>
      <c r="K610" s="177">
        <v>216</v>
      </c>
      <c r="L610" s="178">
        <v>224</v>
      </c>
      <c r="M610" s="172">
        <v>708</v>
      </c>
      <c r="N610" s="177">
        <v>307</v>
      </c>
      <c r="O610" s="177">
        <v>216</v>
      </c>
      <c r="P610" s="178">
        <v>185</v>
      </c>
    </row>
    <row r="611" spans="1:16" x14ac:dyDescent="0.3">
      <c r="A611" s="208">
        <v>17</v>
      </c>
      <c r="B611" s="176" t="s">
        <v>134</v>
      </c>
      <c r="C611" s="176">
        <v>17088</v>
      </c>
      <c r="D611" s="175" t="s">
        <v>428</v>
      </c>
      <c r="E611" s="172">
        <v>885</v>
      </c>
      <c r="F611" s="177">
        <v>288</v>
      </c>
      <c r="G611" s="177">
        <v>361</v>
      </c>
      <c r="H611" s="178">
        <v>236</v>
      </c>
      <c r="I611" s="172">
        <v>831</v>
      </c>
      <c r="J611" s="177">
        <v>285</v>
      </c>
      <c r="K611" s="177">
        <v>328</v>
      </c>
      <c r="L611" s="178">
        <v>218</v>
      </c>
      <c r="M611" s="172">
        <v>738</v>
      </c>
      <c r="N611" s="177">
        <v>207</v>
      </c>
      <c r="O611" s="177">
        <v>319</v>
      </c>
      <c r="P611" s="178">
        <v>212</v>
      </c>
    </row>
    <row r="612" spans="1:16" x14ac:dyDescent="0.3">
      <c r="A612" s="208">
        <v>54</v>
      </c>
      <c r="B612" s="176" t="s">
        <v>856</v>
      </c>
      <c r="C612" s="176">
        <v>54673</v>
      </c>
      <c r="D612" s="175" t="s">
        <v>632</v>
      </c>
      <c r="E612" s="172">
        <v>748</v>
      </c>
      <c r="F612" s="177">
        <v>199</v>
      </c>
      <c r="G612" s="177">
        <v>456</v>
      </c>
      <c r="H612" s="178">
        <v>93</v>
      </c>
      <c r="I612" s="172">
        <v>756</v>
      </c>
      <c r="J612" s="177">
        <v>204</v>
      </c>
      <c r="K612" s="177">
        <v>444</v>
      </c>
      <c r="L612" s="178">
        <v>108</v>
      </c>
      <c r="M612" s="172">
        <v>732</v>
      </c>
      <c r="N612" s="177">
        <v>189</v>
      </c>
      <c r="O612" s="177">
        <v>444</v>
      </c>
      <c r="P612" s="178">
        <v>99</v>
      </c>
    </row>
    <row r="613" spans="1:16" x14ac:dyDescent="0.3">
      <c r="A613" s="208">
        <v>15</v>
      </c>
      <c r="B613" s="176" t="s">
        <v>304</v>
      </c>
      <c r="C613" s="176">
        <v>15051</v>
      </c>
      <c r="D613" s="175" t="s">
        <v>308</v>
      </c>
      <c r="E613" s="172">
        <v>860</v>
      </c>
      <c r="F613" s="177">
        <v>284</v>
      </c>
      <c r="G613" s="177">
        <v>442</v>
      </c>
      <c r="H613" s="178">
        <v>134</v>
      </c>
      <c r="I613" s="172">
        <v>868</v>
      </c>
      <c r="J613" s="177">
        <v>289</v>
      </c>
      <c r="K613" s="177">
        <v>438</v>
      </c>
      <c r="L613" s="178">
        <v>141</v>
      </c>
      <c r="M613" s="172">
        <v>748</v>
      </c>
      <c r="N613" s="177">
        <v>148</v>
      </c>
      <c r="O613" s="177">
        <v>449</v>
      </c>
      <c r="P613" s="178">
        <v>151</v>
      </c>
    </row>
    <row r="614" spans="1:16" x14ac:dyDescent="0.3">
      <c r="A614" s="208">
        <v>70</v>
      </c>
      <c r="B614" s="176" t="s">
        <v>498</v>
      </c>
      <c r="C614" s="176">
        <v>70678</v>
      </c>
      <c r="D614" s="175" t="s">
        <v>1008</v>
      </c>
      <c r="E614" s="172">
        <v>811</v>
      </c>
      <c r="F614" s="177">
        <v>445</v>
      </c>
      <c r="G614" s="177">
        <v>207</v>
      </c>
      <c r="H614" s="178">
        <v>159</v>
      </c>
      <c r="I614" s="172">
        <v>826</v>
      </c>
      <c r="J614" s="177">
        <v>445</v>
      </c>
      <c r="K614" s="177">
        <v>210</v>
      </c>
      <c r="L614" s="178">
        <v>171</v>
      </c>
      <c r="M614" s="172">
        <v>665</v>
      </c>
      <c r="N614" s="177">
        <v>445</v>
      </c>
      <c r="O614" s="177">
        <v>121</v>
      </c>
      <c r="P614" s="178">
        <v>99</v>
      </c>
    </row>
    <row r="615" spans="1:16" x14ac:dyDescent="0.3">
      <c r="A615" s="208">
        <v>52</v>
      </c>
      <c r="B615" s="176" t="s">
        <v>180</v>
      </c>
      <c r="C615" s="176">
        <v>52693</v>
      </c>
      <c r="D615" s="175" t="s">
        <v>292</v>
      </c>
      <c r="E615" s="172">
        <v>745</v>
      </c>
      <c r="F615" s="177">
        <v>315</v>
      </c>
      <c r="G615" s="177">
        <v>142</v>
      </c>
      <c r="H615" s="178">
        <v>288</v>
      </c>
      <c r="I615" s="172">
        <v>743</v>
      </c>
      <c r="J615" s="177">
        <v>311</v>
      </c>
      <c r="K615" s="177">
        <v>137</v>
      </c>
      <c r="L615" s="178">
        <v>295</v>
      </c>
      <c r="M615" s="172">
        <v>711</v>
      </c>
      <c r="N615" s="177">
        <v>315</v>
      </c>
      <c r="O615" s="177">
        <v>125</v>
      </c>
      <c r="P615" s="178">
        <v>271</v>
      </c>
    </row>
    <row r="616" spans="1:16" x14ac:dyDescent="0.3">
      <c r="A616" s="208">
        <v>25</v>
      </c>
      <c r="B616" s="176" t="s">
        <v>558</v>
      </c>
      <c r="C616" s="176">
        <v>25839</v>
      </c>
      <c r="D616" s="175" t="s">
        <v>655</v>
      </c>
      <c r="E616" s="172">
        <v>880</v>
      </c>
      <c r="F616" s="177">
        <v>355</v>
      </c>
      <c r="G616" s="177">
        <v>327</v>
      </c>
      <c r="H616" s="178">
        <v>198</v>
      </c>
      <c r="I616" s="172">
        <v>896</v>
      </c>
      <c r="J616" s="177">
        <v>354</v>
      </c>
      <c r="K616" s="177">
        <v>331</v>
      </c>
      <c r="L616" s="178">
        <v>211</v>
      </c>
      <c r="M616" s="172">
        <v>728</v>
      </c>
      <c r="N616" s="177">
        <v>206</v>
      </c>
      <c r="O616" s="177">
        <v>316</v>
      </c>
      <c r="P616" s="178">
        <v>206</v>
      </c>
    </row>
    <row r="617" spans="1:16" x14ac:dyDescent="0.3">
      <c r="A617" s="208">
        <v>47</v>
      </c>
      <c r="B617" s="176" t="s">
        <v>748</v>
      </c>
      <c r="C617" s="176">
        <v>47460</v>
      </c>
      <c r="D617" s="175" t="s">
        <v>761</v>
      </c>
      <c r="E617" s="172">
        <v>777</v>
      </c>
      <c r="F617" s="177">
        <v>337</v>
      </c>
      <c r="G617" s="177">
        <v>224</v>
      </c>
      <c r="H617" s="178">
        <v>216</v>
      </c>
      <c r="I617" s="172">
        <v>775</v>
      </c>
      <c r="J617" s="177">
        <v>345</v>
      </c>
      <c r="K617" s="177">
        <v>217</v>
      </c>
      <c r="L617" s="178">
        <v>213</v>
      </c>
      <c r="M617" s="172">
        <v>660</v>
      </c>
      <c r="N617" s="177">
        <v>328</v>
      </c>
      <c r="O617" s="177">
        <v>187</v>
      </c>
      <c r="P617" s="178">
        <v>145</v>
      </c>
    </row>
    <row r="618" spans="1:16" x14ac:dyDescent="0.3">
      <c r="A618" s="208">
        <v>47</v>
      </c>
      <c r="B618" s="176" t="s">
        <v>748</v>
      </c>
      <c r="C618" s="176">
        <v>47170</v>
      </c>
      <c r="D618" s="175" t="s">
        <v>754</v>
      </c>
      <c r="E618" s="172">
        <v>743</v>
      </c>
      <c r="F618" s="177">
        <v>339</v>
      </c>
      <c r="G618" s="177">
        <v>148</v>
      </c>
      <c r="H618" s="178">
        <v>256</v>
      </c>
      <c r="I618" s="172">
        <v>751</v>
      </c>
      <c r="J618" s="177">
        <v>353</v>
      </c>
      <c r="K618" s="177">
        <v>146</v>
      </c>
      <c r="L618" s="178">
        <v>252</v>
      </c>
      <c r="M618" s="172">
        <v>683</v>
      </c>
      <c r="N618" s="177">
        <v>333</v>
      </c>
      <c r="O618" s="177">
        <v>142</v>
      </c>
      <c r="P618" s="178">
        <v>208</v>
      </c>
    </row>
    <row r="619" spans="1:16" x14ac:dyDescent="0.3">
      <c r="A619" s="208">
        <v>5</v>
      </c>
      <c r="B619" s="176" t="s">
        <v>107</v>
      </c>
      <c r="C619" s="176">
        <v>5792</v>
      </c>
      <c r="D619" s="175" t="s">
        <v>217</v>
      </c>
      <c r="E619" s="172">
        <v>772</v>
      </c>
      <c r="F619" s="177">
        <v>193</v>
      </c>
      <c r="G619" s="177">
        <v>429</v>
      </c>
      <c r="H619" s="178">
        <v>150</v>
      </c>
      <c r="I619" s="172">
        <v>750</v>
      </c>
      <c r="J619" s="177">
        <v>186</v>
      </c>
      <c r="K619" s="177">
        <v>415</v>
      </c>
      <c r="L619" s="178">
        <v>149</v>
      </c>
      <c r="M619" s="172">
        <v>719</v>
      </c>
      <c r="N619" s="177">
        <v>175</v>
      </c>
      <c r="O619" s="177">
        <v>402</v>
      </c>
      <c r="P619" s="178">
        <v>142</v>
      </c>
    </row>
    <row r="620" spans="1:16" x14ac:dyDescent="0.3">
      <c r="A620" s="208">
        <v>17</v>
      </c>
      <c r="B620" s="176" t="s">
        <v>134</v>
      </c>
      <c r="C620" s="176">
        <v>17495</v>
      </c>
      <c r="D620" s="175" t="s">
        <v>438</v>
      </c>
      <c r="E620" s="172">
        <v>784</v>
      </c>
      <c r="F620" s="177">
        <v>148</v>
      </c>
      <c r="G620" s="177">
        <v>436</v>
      </c>
      <c r="H620" s="178">
        <v>200</v>
      </c>
      <c r="I620" s="172">
        <v>750</v>
      </c>
      <c r="J620" s="177">
        <v>141</v>
      </c>
      <c r="K620" s="177">
        <v>417</v>
      </c>
      <c r="L620" s="178">
        <v>192</v>
      </c>
      <c r="M620" s="172">
        <v>724</v>
      </c>
      <c r="N620" s="177">
        <v>142</v>
      </c>
      <c r="O620" s="177">
        <v>391</v>
      </c>
      <c r="P620" s="178">
        <v>191</v>
      </c>
    </row>
    <row r="621" spans="1:16" x14ac:dyDescent="0.3">
      <c r="A621" s="208">
        <v>23</v>
      </c>
      <c r="B621" s="176" t="s">
        <v>268</v>
      </c>
      <c r="C621" s="176">
        <v>23300</v>
      </c>
      <c r="D621" s="175" t="s">
        <v>537</v>
      </c>
      <c r="E621" s="172">
        <v>741</v>
      </c>
      <c r="F621" s="177">
        <v>290</v>
      </c>
      <c r="G621" s="177">
        <v>172</v>
      </c>
      <c r="H621" s="178">
        <v>279</v>
      </c>
      <c r="I621" s="172">
        <v>752</v>
      </c>
      <c r="J621" s="177">
        <v>289</v>
      </c>
      <c r="K621" s="177">
        <v>195</v>
      </c>
      <c r="L621" s="178">
        <v>268</v>
      </c>
      <c r="M621" s="172">
        <v>697</v>
      </c>
      <c r="N621" s="177">
        <v>285</v>
      </c>
      <c r="O621" s="177">
        <v>171</v>
      </c>
      <c r="P621" s="178">
        <v>241</v>
      </c>
    </row>
    <row r="622" spans="1:16" x14ac:dyDescent="0.3">
      <c r="A622" s="208">
        <v>15</v>
      </c>
      <c r="B622" s="176" t="s">
        <v>304</v>
      </c>
      <c r="C622" s="176">
        <v>15632</v>
      </c>
      <c r="D622" s="175" t="s">
        <v>379</v>
      </c>
      <c r="E622" s="172">
        <v>758</v>
      </c>
      <c r="F622" s="177">
        <v>280</v>
      </c>
      <c r="G622" s="177">
        <v>251</v>
      </c>
      <c r="H622" s="178">
        <v>227</v>
      </c>
      <c r="I622" s="172">
        <v>762</v>
      </c>
      <c r="J622" s="177">
        <v>275</v>
      </c>
      <c r="K622" s="177">
        <v>255</v>
      </c>
      <c r="L622" s="178">
        <v>232</v>
      </c>
      <c r="M622" s="172">
        <v>702</v>
      </c>
      <c r="N622" s="177">
        <v>238</v>
      </c>
      <c r="O622" s="177">
        <v>253</v>
      </c>
      <c r="P622" s="178">
        <v>211</v>
      </c>
    </row>
    <row r="623" spans="1:16" x14ac:dyDescent="0.3">
      <c r="A623" s="208">
        <v>47</v>
      </c>
      <c r="B623" s="176" t="s">
        <v>748</v>
      </c>
      <c r="C623" s="176">
        <v>47745</v>
      </c>
      <c r="D623" s="175" t="s">
        <v>773</v>
      </c>
      <c r="E623" s="172">
        <v>714</v>
      </c>
      <c r="F623" s="177">
        <v>369</v>
      </c>
      <c r="G623" s="177">
        <v>116</v>
      </c>
      <c r="H623" s="178">
        <v>229</v>
      </c>
      <c r="I623" s="172">
        <v>721</v>
      </c>
      <c r="J623" s="177">
        <v>392</v>
      </c>
      <c r="K623" s="177">
        <v>112</v>
      </c>
      <c r="L623" s="178">
        <v>217</v>
      </c>
      <c r="M623" s="172">
        <v>665</v>
      </c>
      <c r="N623" s="177">
        <v>390</v>
      </c>
      <c r="O623" s="177">
        <v>113</v>
      </c>
      <c r="P623" s="178">
        <v>162</v>
      </c>
    </row>
    <row r="624" spans="1:16" x14ac:dyDescent="0.3">
      <c r="A624" s="208">
        <v>52</v>
      </c>
      <c r="B624" s="176" t="s">
        <v>180</v>
      </c>
      <c r="C624" s="176">
        <v>52215</v>
      </c>
      <c r="D624" s="175" t="s">
        <v>268</v>
      </c>
      <c r="E624" s="172">
        <v>721</v>
      </c>
      <c r="F624" s="177">
        <v>280</v>
      </c>
      <c r="G624" s="177">
        <v>150</v>
      </c>
      <c r="H624" s="178">
        <v>291</v>
      </c>
      <c r="I624" s="172">
        <v>721</v>
      </c>
      <c r="J624" s="177">
        <v>275</v>
      </c>
      <c r="K624" s="177">
        <v>157</v>
      </c>
      <c r="L624" s="178">
        <v>289</v>
      </c>
      <c r="M624" s="172">
        <v>702</v>
      </c>
      <c r="N624" s="177">
        <v>271</v>
      </c>
      <c r="O624" s="177">
        <v>159</v>
      </c>
      <c r="P624" s="178">
        <v>272</v>
      </c>
    </row>
    <row r="625" spans="1:16" x14ac:dyDescent="0.3">
      <c r="A625" s="208">
        <v>73</v>
      </c>
      <c r="B625" s="176" t="s">
        <v>1016</v>
      </c>
      <c r="C625" s="176">
        <v>73678</v>
      </c>
      <c r="D625" s="175" t="s">
        <v>202</v>
      </c>
      <c r="E625" s="172">
        <v>914</v>
      </c>
      <c r="F625" s="177">
        <v>444</v>
      </c>
      <c r="G625" s="177">
        <v>300</v>
      </c>
      <c r="H625" s="178">
        <v>170</v>
      </c>
      <c r="I625" s="172">
        <v>792</v>
      </c>
      <c r="J625" s="177">
        <v>357</v>
      </c>
      <c r="K625" s="177">
        <v>261</v>
      </c>
      <c r="L625" s="178">
        <v>174</v>
      </c>
      <c r="M625" s="172">
        <v>714</v>
      </c>
      <c r="N625" s="177">
        <v>276</v>
      </c>
      <c r="O625" s="177">
        <v>268</v>
      </c>
      <c r="P625" s="178">
        <v>170</v>
      </c>
    </row>
    <row r="626" spans="1:16" x14ac:dyDescent="0.3">
      <c r="A626" s="208">
        <v>41</v>
      </c>
      <c r="B626" s="176" t="s">
        <v>699</v>
      </c>
      <c r="C626" s="176">
        <v>41378</v>
      </c>
      <c r="D626" s="175" t="s">
        <v>715</v>
      </c>
      <c r="E626" s="172">
        <v>702</v>
      </c>
      <c r="F626" s="177">
        <v>234</v>
      </c>
      <c r="G626" s="177">
        <v>143</v>
      </c>
      <c r="H626" s="178">
        <v>325</v>
      </c>
      <c r="I626" s="172">
        <v>680</v>
      </c>
      <c r="J626" s="177">
        <v>231</v>
      </c>
      <c r="K626" s="177">
        <v>125</v>
      </c>
      <c r="L626" s="178">
        <v>324</v>
      </c>
      <c r="M626" s="172">
        <v>668</v>
      </c>
      <c r="N626" s="177">
        <v>230</v>
      </c>
      <c r="O626" s="177">
        <v>162</v>
      </c>
      <c r="P626" s="178">
        <v>276</v>
      </c>
    </row>
    <row r="627" spans="1:16" x14ac:dyDescent="0.3">
      <c r="A627" s="208">
        <v>18</v>
      </c>
      <c r="B627" s="176" t="s">
        <v>451</v>
      </c>
      <c r="C627" s="176">
        <v>18029</v>
      </c>
      <c r="D627" s="175" t="s">
        <v>453</v>
      </c>
      <c r="E627" s="172">
        <v>696</v>
      </c>
      <c r="F627" s="177">
        <v>119</v>
      </c>
      <c r="G627" s="177">
        <v>470</v>
      </c>
      <c r="H627" s="178">
        <v>107</v>
      </c>
      <c r="I627" s="172">
        <v>713</v>
      </c>
      <c r="J627" s="177">
        <v>115</v>
      </c>
      <c r="K627" s="177">
        <v>492</v>
      </c>
      <c r="L627" s="178">
        <v>106</v>
      </c>
      <c r="M627" s="172">
        <v>709</v>
      </c>
      <c r="N627" s="177">
        <v>118</v>
      </c>
      <c r="O627" s="177">
        <v>491</v>
      </c>
      <c r="P627" s="178">
        <v>100</v>
      </c>
    </row>
    <row r="628" spans="1:16" x14ac:dyDescent="0.3">
      <c r="A628" s="208">
        <v>18</v>
      </c>
      <c r="B628" s="176" t="s">
        <v>451</v>
      </c>
      <c r="C628" s="176">
        <v>18610</v>
      </c>
      <c r="D628" s="175" t="s">
        <v>463</v>
      </c>
      <c r="E628" s="172">
        <v>720</v>
      </c>
      <c r="F628" s="177">
        <v>312</v>
      </c>
      <c r="G628" s="177">
        <v>197</v>
      </c>
      <c r="H628" s="178">
        <v>211</v>
      </c>
      <c r="I628" s="172">
        <v>722</v>
      </c>
      <c r="J628" s="177">
        <v>303</v>
      </c>
      <c r="K628" s="177">
        <v>208</v>
      </c>
      <c r="L628" s="178">
        <v>211</v>
      </c>
      <c r="M628" s="172">
        <v>709</v>
      </c>
      <c r="N628" s="177">
        <v>315</v>
      </c>
      <c r="O628" s="177">
        <v>189</v>
      </c>
      <c r="P628" s="178">
        <v>205</v>
      </c>
    </row>
    <row r="629" spans="1:16" x14ac:dyDescent="0.3">
      <c r="A629" s="208">
        <v>17</v>
      </c>
      <c r="B629" s="176" t="s">
        <v>134</v>
      </c>
      <c r="C629" s="176">
        <v>17867</v>
      </c>
      <c r="D629" s="175" t="s">
        <v>448</v>
      </c>
      <c r="E629" s="172">
        <v>770</v>
      </c>
      <c r="F629" s="177">
        <v>301</v>
      </c>
      <c r="G629" s="177">
        <v>194</v>
      </c>
      <c r="H629" s="178">
        <v>275</v>
      </c>
      <c r="I629" s="172">
        <v>756</v>
      </c>
      <c r="J629" s="177">
        <v>295</v>
      </c>
      <c r="K629" s="177">
        <v>190</v>
      </c>
      <c r="L629" s="178">
        <v>271</v>
      </c>
      <c r="M629" s="172">
        <v>699</v>
      </c>
      <c r="N629" s="177">
        <v>222</v>
      </c>
      <c r="O629" s="177">
        <v>222</v>
      </c>
      <c r="P629" s="178">
        <v>255</v>
      </c>
    </row>
    <row r="630" spans="1:16" x14ac:dyDescent="0.3">
      <c r="A630" s="208">
        <v>85</v>
      </c>
      <c r="B630" s="176" t="s">
        <v>1105</v>
      </c>
      <c r="C630" s="176">
        <v>85125</v>
      </c>
      <c r="D630" s="175" t="s">
        <v>1109</v>
      </c>
      <c r="E630" s="172">
        <v>907</v>
      </c>
      <c r="F630" s="177">
        <v>527</v>
      </c>
      <c r="G630" s="177">
        <v>188</v>
      </c>
      <c r="H630" s="178">
        <v>192</v>
      </c>
      <c r="I630" s="172">
        <v>937</v>
      </c>
      <c r="J630" s="177">
        <v>525</v>
      </c>
      <c r="K630" s="177">
        <v>219</v>
      </c>
      <c r="L630" s="178">
        <v>193</v>
      </c>
      <c r="M630" s="172">
        <v>683</v>
      </c>
      <c r="N630" s="177">
        <v>318</v>
      </c>
      <c r="O630" s="177">
        <v>202</v>
      </c>
      <c r="P630" s="178">
        <v>163</v>
      </c>
    </row>
    <row r="631" spans="1:16" x14ac:dyDescent="0.3">
      <c r="A631" s="208">
        <v>23</v>
      </c>
      <c r="B631" s="176" t="s">
        <v>268</v>
      </c>
      <c r="C631" s="176">
        <v>23090</v>
      </c>
      <c r="D631" s="175" t="s">
        <v>532</v>
      </c>
      <c r="E631" s="172">
        <v>750</v>
      </c>
      <c r="F631" s="177">
        <v>315</v>
      </c>
      <c r="G631" s="177">
        <v>155</v>
      </c>
      <c r="H631" s="178">
        <v>280</v>
      </c>
      <c r="I631" s="172">
        <v>729</v>
      </c>
      <c r="J631" s="177">
        <v>311</v>
      </c>
      <c r="K631" s="177">
        <v>152</v>
      </c>
      <c r="L631" s="178">
        <v>266</v>
      </c>
      <c r="M631" s="172">
        <v>611</v>
      </c>
      <c r="N631" s="177">
        <v>308</v>
      </c>
      <c r="O631" s="177">
        <v>137</v>
      </c>
      <c r="P631" s="178">
        <v>166</v>
      </c>
    </row>
    <row r="632" spans="1:16" x14ac:dyDescent="0.3">
      <c r="A632" s="208">
        <v>19</v>
      </c>
      <c r="B632" s="176" t="s">
        <v>467</v>
      </c>
      <c r="C632" s="176">
        <v>19450</v>
      </c>
      <c r="D632" s="175" t="s">
        <v>484</v>
      </c>
      <c r="E632" s="172">
        <v>725</v>
      </c>
      <c r="F632" s="177">
        <v>352</v>
      </c>
      <c r="G632" s="177">
        <v>106</v>
      </c>
      <c r="H632" s="178">
        <v>267</v>
      </c>
      <c r="I632" s="172">
        <v>732</v>
      </c>
      <c r="J632" s="177">
        <v>328</v>
      </c>
      <c r="K632" s="177">
        <v>117</v>
      </c>
      <c r="L632" s="178">
        <v>287</v>
      </c>
      <c r="M632" s="172">
        <v>685</v>
      </c>
      <c r="N632" s="177">
        <v>309</v>
      </c>
      <c r="O632" s="177">
        <v>114</v>
      </c>
      <c r="P632" s="178">
        <v>262</v>
      </c>
    </row>
    <row r="633" spans="1:16" x14ac:dyDescent="0.3">
      <c r="A633" s="208">
        <v>25</v>
      </c>
      <c r="B633" s="176" t="s">
        <v>558</v>
      </c>
      <c r="C633" s="176">
        <v>25019</v>
      </c>
      <c r="D633" s="175" t="s">
        <v>560</v>
      </c>
      <c r="E633" s="172">
        <v>853</v>
      </c>
      <c r="F633" s="177">
        <v>211</v>
      </c>
      <c r="G633" s="177">
        <v>440</v>
      </c>
      <c r="H633" s="178">
        <v>202</v>
      </c>
      <c r="I633" s="172">
        <v>847</v>
      </c>
      <c r="J633" s="177">
        <v>211</v>
      </c>
      <c r="K633" s="177">
        <v>436</v>
      </c>
      <c r="L633" s="178">
        <v>200</v>
      </c>
      <c r="M633" s="172">
        <v>687</v>
      </c>
      <c r="N633" s="177">
        <v>107</v>
      </c>
      <c r="O633" s="177">
        <v>399</v>
      </c>
      <c r="P633" s="178">
        <v>181</v>
      </c>
    </row>
    <row r="634" spans="1:16" x14ac:dyDescent="0.3">
      <c r="A634" s="208">
        <v>73</v>
      </c>
      <c r="B634" s="176" t="s">
        <v>1016</v>
      </c>
      <c r="C634" s="176">
        <v>73026</v>
      </c>
      <c r="D634" s="175" t="s">
        <v>1019</v>
      </c>
      <c r="E634" s="172">
        <v>852</v>
      </c>
      <c r="F634" s="177">
        <v>244</v>
      </c>
      <c r="G634" s="177">
        <v>445</v>
      </c>
      <c r="H634" s="178">
        <v>163</v>
      </c>
      <c r="I634" s="172">
        <v>824</v>
      </c>
      <c r="J634" s="177">
        <v>194</v>
      </c>
      <c r="K634" s="177">
        <v>446</v>
      </c>
      <c r="L634" s="178">
        <v>184</v>
      </c>
      <c r="M634" s="172">
        <v>691</v>
      </c>
      <c r="N634" s="177">
        <v>160</v>
      </c>
      <c r="O634" s="177">
        <v>362</v>
      </c>
      <c r="P634" s="178">
        <v>169</v>
      </c>
    </row>
    <row r="635" spans="1:16" x14ac:dyDescent="0.3">
      <c r="A635" s="208">
        <v>5</v>
      </c>
      <c r="B635" s="176" t="s">
        <v>107</v>
      </c>
      <c r="C635" s="176">
        <v>5091</v>
      </c>
      <c r="D635" s="175" t="s">
        <v>127</v>
      </c>
      <c r="E635" s="172">
        <v>873</v>
      </c>
      <c r="F635" s="177">
        <v>184</v>
      </c>
      <c r="G635" s="177">
        <v>448</v>
      </c>
      <c r="H635" s="178">
        <v>241</v>
      </c>
      <c r="I635" s="172">
        <v>718</v>
      </c>
      <c r="J635" s="177">
        <v>186</v>
      </c>
      <c r="K635" s="177">
        <v>289</v>
      </c>
      <c r="L635" s="178">
        <v>243</v>
      </c>
      <c r="M635" s="172">
        <v>697</v>
      </c>
      <c r="N635" s="177">
        <v>184</v>
      </c>
      <c r="O635" s="177">
        <v>271</v>
      </c>
      <c r="P635" s="178">
        <v>242</v>
      </c>
    </row>
    <row r="636" spans="1:16" x14ac:dyDescent="0.3">
      <c r="A636" s="208">
        <v>50</v>
      </c>
      <c r="B636" s="176" t="s">
        <v>777</v>
      </c>
      <c r="C636" s="176">
        <v>50370</v>
      </c>
      <c r="D636" s="175" t="s">
        <v>792</v>
      </c>
      <c r="E636" s="172">
        <v>733</v>
      </c>
      <c r="F636" s="177">
        <v>118</v>
      </c>
      <c r="G636" s="177">
        <v>399</v>
      </c>
      <c r="H636" s="178">
        <v>216</v>
      </c>
      <c r="I636" s="172">
        <v>740</v>
      </c>
      <c r="J636" s="177">
        <v>116</v>
      </c>
      <c r="K636" s="177">
        <v>405</v>
      </c>
      <c r="L636" s="178">
        <v>219</v>
      </c>
      <c r="M636" s="172">
        <v>686</v>
      </c>
      <c r="N636" s="177">
        <v>116</v>
      </c>
      <c r="O636" s="177">
        <v>363</v>
      </c>
      <c r="P636" s="178">
        <v>207</v>
      </c>
    </row>
    <row r="637" spans="1:16" x14ac:dyDescent="0.3">
      <c r="A637" s="208">
        <v>25</v>
      </c>
      <c r="B637" s="176" t="s">
        <v>558</v>
      </c>
      <c r="C637" s="176">
        <v>25841</v>
      </c>
      <c r="D637" s="175" t="s">
        <v>656</v>
      </c>
      <c r="E637" s="172">
        <v>771</v>
      </c>
      <c r="F637" s="177">
        <v>142</v>
      </c>
      <c r="G637" s="177">
        <v>377</v>
      </c>
      <c r="H637" s="178">
        <v>252</v>
      </c>
      <c r="I637" s="172">
        <v>743</v>
      </c>
      <c r="J637" s="177">
        <v>139</v>
      </c>
      <c r="K637" s="177">
        <v>354</v>
      </c>
      <c r="L637" s="178">
        <v>250</v>
      </c>
      <c r="M637" s="172">
        <v>682</v>
      </c>
      <c r="N637" s="177">
        <v>96</v>
      </c>
      <c r="O637" s="177">
        <v>351</v>
      </c>
      <c r="P637" s="178">
        <v>235</v>
      </c>
    </row>
    <row r="638" spans="1:16" x14ac:dyDescent="0.3">
      <c r="A638" s="208">
        <v>68</v>
      </c>
      <c r="B638" s="176" t="s">
        <v>918</v>
      </c>
      <c r="C638" s="176">
        <v>68669</v>
      </c>
      <c r="D638" s="175" t="s">
        <v>976</v>
      </c>
      <c r="E638" s="172">
        <v>691</v>
      </c>
      <c r="F638" s="177">
        <v>247</v>
      </c>
      <c r="G638" s="177">
        <v>318</v>
      </c>
      <c r="H638" s="178">
        <v>126</v>
      </c>
      <c r="I638" s="172">
        <v>679</v>
      </c>
      <c r="J638" s="177">
        <v>246</v>
      </c>
      <c r="K638" s="177">
        <v>303</v>
      </c>
      <c r="L638" s="178">
        <v>130</v>
      </c>
      <c r="M638" s="172">
        <v>686</v>
      </c>
      <c r="N638" s="177">
        <v>246</v>
      </c>
      <c r="O638" s="177">
        <v>313</v>
      </c>
      <c r="P638" s="178">
        <v>127</v>
      </c>
    </row>
    <row r="639" spans="1:16" x14ac:dyDescent="0.3">
      <c r="A639" s="208">
        <v>25</v>
      </c>
      <c r="B639" s="176" t="s">
        <v>558</v>
      </c>
      <c r="C639" s="176">
        <v>25530</v>
      </c>
      <c r="D639" s="175" t="s">
        <v>621</v>
      </c>
      <c r="E639" s="172">
        <v>857</v>
      </c>
      <c r="F639" s="177">
        <v>393</v>
      </c>
      <c r="G639" s="177">
        <v>184</v>
      </c>
      <c r="H639" s="178">
        <v>280</v>
      </c>
      <c r="I639" s="172">
        <v>846</v>
      </c>
      <c r="J639" s="177">
        <v>386</v>
      </c>
      <c r="K639" s="177">
        <v>187</v>
      </c>
      <c r="L639" s="178">
        <v>273</v>
      </c>
      <c r="M639" s="172">
        <v>689</v>
      </c>
      <c r="N639" s="177">
        <v>242</v>
      </c>
      <c r="O639" s="177">
        <v>173</v>
      </c>
      <c r="P639" s="178">
        <v>274</v>
      </c>
    </row>
    <row r="640" spans="1:16" x14ac:dyDescent="0.3">
      <c r="A640" s="208">
        <v>68</v>
      </c>
      <c r="B640" s="176" t="s">
        <v>918</v>
      </c>
      <c r="C640" s="176">
        <v>68770</v>
      </c>
      <c r="D640" s="175" t="s">
        <v>986</v>
      </c>
      <c r="E640" s="172">
        <v>685</v>
      </c>
      <c r="F640" s="177">
        <v>221</v>
      </c>
      <c r="G640" s="177">
        <v>242</v>
      </c>
      <c r="H640" s="178">
        <v>222</v>
      </c>
      <c r="I640" s="172">
        <v>693</v>
      </c>
      <c r="J640" s="177">
        <v>215</v>
      </c>
      <c r="K640" s="177">
        <v>238</v>
      </c>
      <c r="L640" s="178">
        <v>240</v>
      </c>
      <c r="M640" s="172">
        <v>680</v>
      </c>
      <c r="N640" s="177">
        <v>217</v>
      </c>
      <c r="O640" s="177">
        <v>229</v>
      </c>
      <c r="P640" s="178">
        <v>234</v>
      </c>
    </row>
    <row r="641" spans="1:16" x14ac:dyDescent="0.3">
      <c r="A641" s="208">
        <v>5</v>
      </c>
      <c r="B641" s="176" t="s">
        <v>107</v>
      </c>
      <c r="C641" s="176">
        <v>5059</v>
      </c>
      <c r="D641" s="175" t="s">
        <v>123</v>
      </c>
      <c r="E641" s="172">
        <v>729</v>
      </c>
      <c r="F641" s="177">
        <v>283</v>
      </c>
      <c r="G641" s="177">
        <v>236</v>
      </c>
      <c r="H641" s="178">
        <v>210</v>
      </c>
      <c r="I641" s="172">
        <v>711</v>
      </c>
      <c r="J641" s="177">
        <v>271</v>
      </c>
      <c r="K641" s="177">
        <v>231</v>
      </c>
      <c r="L641" s="178">
        <v>209</v>
      </c>
      <c r="M641" s="172">
        <v>675</v>
      </c>
      <c r="N641" s="177">
        <v>268</v>
      </c>
      <c r="O641" s="177">
        <v>209</v>
      </c>
      <c r="P641" s="178">
        <v>198</v>
      </c>
    </row>
    <row r="642" spans="1:16" x14ac:dyDescent="0.3">
      <c r="A642" s="208">
        <v>86</v>
      </c>
      <c r="B642" s="176" t="s">
        <v>1123</v>
      </c>
      <c r="C642" s="176">
        <v>86219</v>
      </c>
      <c r="D642" s="175" t="s">
        <v>809</v>
      </c>
      <c r="E642" s="172">
        <v>646</v>
      </c>
      <c r="F642" s="177">
        <v>173</v>
      </c>
      <c r="G642" s="177">
        <v>200</v>
      </c>
      <c r="H642" s="178">
        <v>273</v>
      </c>
      <c r="I642" s="172">
        <v>662</v>
      </c>
      <c r="J642" s="177">
        <v>166</v>
      </c>
      <c r="K642" s="177">
        <v>221</v>
      </c>
      <c r="L642" s="178">
        <v>275</v>
      </c>
      <c r="M642" s="172">
        <v>669</v>
      </c>
      <c r="N642" s="177">
        <v>168</v>
      </c>
      <c r="O642" s="177">
        <v>241</v>
      </c>
      <c r="P642" s="178">
        <v>260</v>
      </c>
    </row>
    <row r="643" spans="1:16" x14ac:dyDescent="0.3">
      <c r="A643" s="208">
        <v>25</v>
      </c>
      <c r="B643" s="176" t="s">
        <v>558</v>
      </c>
      <c r="C643" s="176">
        <v>25599</v>
      </c>
      <c r="D643" s="175" t="s">
        <v>628</v>
      </c>
      <c r="E643" s="172">
        <v>832</v>
      </c>
      <c r="F643" s="177">
        <v>266</v>
      </c>
      <c r="G643" s="177">
        <v>274</v>
      </c>
      <c r="H643" s="178">
        <v>292</v>
      </c>
      <c r="I643" s="172">
        <v>801</v>
      </c>
      <c r="J643" s="177">
        <v>263</v>
      </c>
      <c r="K643" s="177">
        <v>264</v>
      </c>
      <c r="L643" s="178">
        <v>274</v>
      </c>
      <c r="M643" s="172">
        <v>674</v>
      </c>
      <c r="N643" s="177">
        <v>154</v>
      </c>
      <c r="O643" s="177">
        <v>254</v>
      </c>
      <c r="P643" s="178">
        <v>266</v>
      </c>
    </row>
    <row r="644" spans="1:16" x14ac:dyDescent="0.3">
      <c r="A644" s="208">
        <v>73</v>
      </c>
      <c r="B644" s="176" t="s">
        <v>1016</v>
      </c>
      <c r="C644" s="176">
        <v>73200</v>
      </c>
      <c r="D644" s="175" t="s">
        <v>1028</v>
      </c>
      <c r="E644" s="172">
        <v>780</v>
      </c>
      <c r="F644" s="177">
        <v>293</v>
      </c>
      <c r="G644" s="177">
        <v>304</v>
      </c>
      <c r="H644" s="178">
        <v>183</v>
      </c>
      <c r="I644" s="172">
        <v>806</v>
      </c>
      <c r="J644" s="177">
        <v>245</v>
      </c>
      <c r="K644" s="177">
        <v>379</v>
      </c>
      <c r="L644" s="178">
        <v>182</v>
      </c>
      <c r="M644" s="172">
        <v>637</v>
      </c>
      <c r="N644" s="177">
        <v>180</v>
      </c>
      <c r="O644" s="177">
        <v>318</v>
      </c>
      <c r="P644" s="178">
        <v>139</v>
      </c>
    </row>
    <row r="645" spans="1:16" x14ac:dyDescent="0.3">
      <c r="A645" s="208">
        <v>18</v>
      </c>
      <c r="B645" s="176" t="s">
        <v>451</v>
      </c>
      <c r="C645" s="176">
        <v>18410</v>
      </c>
      <c r="D645" s="175" t="s">
        <v>459</v>
      </c>
      <c r="E645" s="172">
        <v>726</v>
      </c>
      <c r="F645" s="177">
        <v>371</v>
      </c>
      <c r="G645" s="177">
        <v>202</v>
      </c>
      <c r="H645" s="178">
        <v>153</v>
      </c>
      <c r="I645" s="172">
        <v>701</v>
      </c>
      <c r="J645" s="177">
        <v>370</v>
      </c>
      <c r="K645" s="177">
        <v>170</v>
      </c>
      <c r="L645" s="178">
        <v>161</v>
      </c>
      <c r="M645" s="172">
        <v>629</v>
      </c>
      <c r="N645" s="177">
        <v>371</v>
      </c>
      <c r="O645" s="177">
        <v>141</v>
      </c>
      <c r="P645" s="178">
        <v>117</v>
      </c>
    </row>
    <row r="646" spans="1:16" x14ac:dyDescent="0.3">
      <c r="A646" s="208">
        <v>5</v>
      </c>
      <c r="B646" s="176" t="s">
        <v>107</v>
      </c>
      <c r="C646" s="176">
        <v>5107</v>
      </c>
      <c r="D646" s="175" t="s">
        <v>130</v>
      </c>
      <c r="E646" s="172">
        <v>727</v>
      </c>
      <c r="F646" s="177">
        <v>310</v>
      </c>
      <c r="G646" s="177">
        <v>220</v>
      </c>
      <c r="H646" s="178">
        <v>197</v>
      </c>
      <c r="I646" s="172">
        <v>702</v>
      </c>
      <c r="J646" s="177">
        <v>267</v>
      </c>
      <c r="K646" s="177">
        <v>222</v>
      </c>
      <c r="L646" s="178">
        <v>213</v>
      </c>
      <c r="M646" s="172">
        <v>643</v>
      </c>
      <c r="N646" s="177">
        <v>246</v>
      </c>
      <c r="O646" s="177">
        <v>213</v>
      </c>
      <c r="P646" s="178">
        <v>184</v>
      </c>
    </row>
    <row r="647" spans="1:16" x14ac:dyDescent="0.3">
      <c r="A647" s="208">
        <v>50</v>
      </c>
      <c r="B647" s="176" t="s">
        <v>777</v>
      </c>
      <c r="C647" s="176">
        <v>50683</v>
      </c>
      <c r="D647" s="175" t="s">
        <v>800</v>
      </c>
      <c r="E647" s="172">
        <v>687</v>
      </c>
      <c r="F647" s="177">
        <v>175</v>
      </c>
      <c r="G647" s="177">
        <v>285</v>
      </c>
      <c r="H647" s="178">
        <v>227</v>
      </c>
      <c r="I647" s="172">
        <v>670</v>
      </c>
      <c r="J647" s="177">
        <v>172</v>
      </c>
      <c r="K647" s="177">
        <v>268</v>
      </c>
      <c r="L647" s="178">
        <v>230</v>
      </c>
      <c r="M647" s="172">
        <v>660</v>
      </c>
      <c r="N647" s="177">
        <v>169</v>
      </c>
      <c r="O647" s="177">
        <v>269</v>
      </c>
      <c r="P647" s="178">
        <v>222</v>
      </c>
    </row>
    <row r="648" spans="1:16" x14ac:dyDescent="0.3">
      <c r="A648" s="208">
        <v>27</v>
      </c>
      <c r="B648" s="176" t="s">
        <v>669</v>
      </c>
      <c r="C648" s="176">
        <v>27245</v>
      </c>
      <c r="D648" s="176" t="s">
        <v>682</v>
      </c>
      <c r="E648" s="172">
        <v>778</v>
      </c>
      <c r="F648" s="177">
        <v>213</v>
      </c>
      <c r="G648" s="177">
        <v>414</v>
      </c>
      <c r="H648" s="178">
        <v>151</v>
      </c>
      <c r="I648" s="172">
        <v>696</v>
      </c>
      <c r="J648" s="177">
        <v>205</v>
      </c>
      <c r="K648" s="177">
        <v>341</v>
      </c>
      <c r="L648" s="178">
        <v>150</v>
      </c>
      <c r="M648" s="172">
        <v>650</v>
      </c>
      <c r="N648" s="177">
        <v>205</v>
      </c>
      <c r="O648" s="177">
        <v>313</v>
      </c>
      <c r="P648" s="178">
        <v>132</v>
      </c>
    </row>
    <row r="649" spans="1:16" x14ac:dyDescent="0.3">
      <c r="A649" s="208">
        <v>25</v>
      </c>
      <c r="B649" s="176" t="s">
        <v>558</v>
      </c>
      <c r="C649" s="176">
        <v>25878</v>
      </c>
      <c r="D649" s="175" t="s">
        <v>665</v>
      </c>
      <c r="E649" s="172">
        <v>955</v>
      </c>
      <c r="F649" s="177">
        <v>518</v>
      </c>
      <c r="G649" s="177">
        <v>179</v>
      </c>
      <c r="H649" s="178">
        <v>258</v>
      </c>
      <c r="I649" s="172">
        <v>958</v>
      </c>
      <c r="J649" s="177">
        <v>518</v>
      </c>
      <c r="K649" s="177">
        <v>170</v>
      </c>
      <c r="L649" s="178">
        <v>270</v>
      </c>
      <c r="M649" s="172">
        <v>655</v>
      </c>
      <c r="N649" s="177">
        <v>239</v>
      </c>
      <c r="O649" s="177">
        <v>159</v>
      </c>
      <c r="P649" s="178">
        <v>257</v>
      </c>
    </row>
    <row r="650" spans="1:16" x14ac:dyDescent="0.3">
      <c r="A650" s="208">
        <v>68</v>
      </c>
      <c r="B650" s="176" t="s">
        <v>918</v>
      </c>
      <c r="C650" s="176">
        <v>68051</v>
      </c>
      <c r="D650" s="175" t="s">
        <v>921</v>
      </c>
      <c r="E650" s="172">
        <v>721</v>
      </c>
      <c r="F650" s="177">
        <v>152</v>
      </c>
      <c r="G650" s="177">
        <v>314</v>
      </c>
      <c r="H650" s="178">
        <v>255</v>
      </c>
      <c r="I650" s="172">
        <v>690</v>
      </c>
      <c r="J650" s="177">
        <v>146</v>
      </c>
      <c r="K650" s="177">
        <v>286</v>
      </c>
      <c r="L650" s="178">
        <v>258</v>
      </c>
      <c r="M650" s="172">
        <v>664</v>
      </c>
      <c r="N650" s="177">
        <v>146</v>
      </c>
      <c r="O650" s="177">
        <v>264</v>
      </c>
      <c r="P650" s="178">
        <v>254</v>
      </c>
    </row>
    <row r="651" spans="1:16" x14ac:dyDescent="0.3">
      <c r="A651" s="208">
        <v>8</v>
      </c>
      <c r="B651" s="176" t="s">
        <v>233</v>
      </c>
      <c r="C651" s="176">
        <v>8832</v>
      </c>
      <c r="D651" s="175" t="s">
        <v>254</v>
      </c>
      <c r="E651" s="172">
        <v>707</v>
      </c>
      <c r="F651" s="177">
        <v>246</v>
      </c>
      <c r="G651" s="177">
        <v>220</v>
      </c>
      <c r="H651" s="178">
        <v>241</v>
      </c>
      <c r="I651" s="172">
        <v>688</v>
      </c>
      <c r="J651" s="177">
        <v>243</v>
      </c>
      <c r="K651" s="177">
        <v>212</v>
      </c>
      <c r="L651" s="178">
        <v>233</v>
      </c>
      <c r="M651" s="172">
        <v>630</v>
      </c>
      <c r="N651" s="177">
        <v>228</v>
      </c>
      <c r="O651" s="177">
        <v>206</v>
      </c>
      <c r="P651" s="178">
        <v>196</v>
      </c>
    </row>
    <row r="652" spans="1:16" x14ac:dyDescent="0.3">
      <c r="A652" s="208">
        <v>54</v>
      </c>
      <c r="B652" s="176" t="s">
        <v>856</v>
      </c>
      <c r="C652" s="176">
        <v>54245</v>
      </c>
      <c r="D652" s="175" t="s">
        <v>869</v>
      </c>
      <c r="E652" s="172">
        <v>812</v>
      </c>
      <c r="F652" s="177">
        <v>476</v>
      </c>
      <c r="G652" s="177">
        <v>155</v>
      </c>
      <c r="H652" s="178">
        <v>181</v>
      </c>
      <c r="I652" s="172">
        <v>819</v>
      </c>
      <c r="J652" s="177">
        <v>505</v>
      </c>
      <c r="K652" s="177">
        <v>139</v>
      </c>
      <c r="L652" s="178">
        <v>175</v>
      </c>
      <c r="M652" s="172">
        <v>636</v>
      </c>
      <c r="N652" s="177">
        <v>380</v>
      </c>
      <c r="O652" s="177">
        <v>112</v>
      </c>
      <c r="P652" s="178">
        <v>144</v>
      </c>
    </row>
    <row r="653" spans="1:16" x14ac:dyDescent="0.3">
      <c r="A653" s="208">
        <v>23</v>
      </c>
      <c r="B653" s="176" t="s">
        <v>268</v>
      </c>
      <c r="C653" s="176">
        <v>23678</v>
      </c>
      <c r="D653" s="175" t="s">
        <v>197</v>
      </c>
      <c r="E653" s="172">
        <v>695</v>
      </c>
      <c r="F653" s="177">
        <v>414</v>
      </c>
      <c r="G653" s="177">
        <v>156</v>
      </c>
      <c r="H653" s="178">
        <v>125</v>
      </c>
      <c r="I653" s="172">
        <v>683</v>
      </c>
      <c r="J653" s="177">
        <v>412</v>
      </c>
      <c r="K653" s="177">
        <v>148</v>
      </c>
      <c r="L653" s="178">
        <v>123</v>
      </c>
      <c r="M653" s="172">
        <v>648</v>
      </c>
      <c r="N653" s="177">
        <v>401</v>
      </c>
      <c r="O653" s="177">
        <v>142</v>
      </c>
      <c r="P653" s="178">
        <v>105</v>
      </c>
    </row>
    <row r="654" spans="1:16" x14ac:dyDescent="0.3">
      <c r="A654" s="208">
        <v>5</v>
      </c>
      <c r="B654" s="176" t="s">
        <v>107</v>
      </c>
      <c r="C654" s="176">
        <v>5819</v>
      </c>
      <c r="D654" s="175" t="s">
        <v>219</v>
      </c>
      <c r="E654" s="172">
        <v>692</v>
      </c>
      <c r="F654" s="177">
        <v>170</v>
      </c>
      <c r="G654" s="177">
        <v>365</v>
      </c>
      <c r="H654" s="178">
        <v>157</v>
      </c>
      <c r="I654" s="172">
        <v>682</v>
      </c>
      <c r="J654" s="177">
        <v>162</v>
      </c>
      <c r="K654" s="177">
        <v>356</v>
      </c>
      <c r="L654" s="178">
        <v>164</v>
      </c>
      <c r="M654" s="172">
        <v>648</v>
      </c>
      <c r="N654" s="177">
        <v>142</v>
      </c>
      <c r="O654" s="177">
        <v>360</v>
      </c>
      <c r="P654" s="178">
        <v>146</v>
      </c>
    </row>
    <row r="655" spans="1:16" x14ac:dyDescent="0.3">
      <c r="A655" s="208">
        <v>50</v>
      </c>
      <c r="B655" s="176" t="s">
        <v>777</v>
      </c>
      <c r="C655" s="176">
        <v>50577</v>
      </c>
      <c r="D655" s="175" t="s">
        <v>797</v>
      </c>
      <c r="E655" s="172">
        <v>659</v>
      </c>
      <c r="F655" s="177">
        <v>174</v>
      </c>
      <c r="G655" s="177">
        <v>253</v>
      </c>
      <c r="H655" s="178">
        <v>232</v>
      </c>
      <c r="I655" s="172">
        <v>662</v>
      </c>
      <c r="J655" s="177">
        <v>168</v>
      </c>
      <c r="K655" s="177">
        <v>261</v>
      </c>
      <c r="L655" s="178">
        <v>233</v>
      </c>
      <c r="M655" s="172">
        <v>644</v>
      </c>
      <c r="N655" s="177">
        <v>164</v>
      </c>
      <c r="O655" s="177">
        <v>268</v>
      </c>
      <c r="P655" s="178">
        <v>212</v>
      </c>
    </row>
    <row r="656" spans="1:16" x14ac:dyDescent="0.3">
      <c r="A656" s="208">
        <v>68</v>
      </c>
      <c r="B656" s="176" t="s">
        <v>918</v>
      </c>
      <c r="C656" s="176">
        <v>68092</v>
      </c>
      <c r="D656" s="175" t="s">
        <v>128</v>
      </c>
      <c r="E656" s="172">
        <v>739</v>
      </c>
      <c r="F656" s="177">
        <v>138</v>
      </c>
      <c r="G656" s="177">
        <v>413</v>
      </c>
      <c r="H656" s="178">
        <v>188</v>
      </c>
      <c r="I656" s="172">
        <v>692</v>
      </c>
      <c r="J656" s="177">
        <v>133</v>
      </c>
      <c r="K656" s="177">
        <v>355</v>
      </c>
      <c r="L656" s="178">
        <v>204</v>
      </c>
      <c r="M656" s="172">
        <v>654</v>
      </c>
      <c r="N656" s="177">
        <v>133</v>
      </c>
      <c r="O656" s="177">
        <v>325</v>
      </c>
      <c r="P656" s="178">
        <v>196</v>
      </c>
    </row>
    <row r="657" spans="1:16" x14ac:dyDescent="0.3">
      <c r="A657" s="208">
        <v>73</v>
      </c>
      <c r="B657" s="176" t="s">
        <v>1016</v>
      </c>
      <c r="C657" s="176">
        <v>73675</v>
      </c>
      <c r="D657" s="175" t="s">
        <v>1056</v>
      </c>
      <c r="E657" s="172">
        <v>880</v>
      </c>
      <c r="F657" s="177">
        <v>478</v>
      </c>
      <c r="G657" s="177">
        <v>212</v>
      </c>
      <c r="H657" s="178">
        <v>190</v>
      </c>
      <c r="I657" s="172">
        <v>773</v>
      </c>
      <c r="J657" s="177">
        <v>366</v>
      </c>
      <c r="K657" s="177">
        <v>214</v>
      </c>
      <c r="L657" s="178">
        <v>193</v>
      </c>
      <c r="M657" s="172">
        <v>616</v>
      </c>
      <c r="N657" s="177">
        <v>296</v>
      </c>
      <c r="O657" s="177">
        <v>169</v>
      </c>
      <c r="P657" s="178">
        <v>151</v>
      </c>
    </row>
    <row r="658" spans="1:16" x14ac:dyDescent="0.3">
      <c r="A658" s="208">
        <v>50</v>
      </c>
      <c r="B658" s="176" t="s">
        <v>777</v>
      </c>
      <c r="C658" s="176">
        <v>50450</v>
      </c>
      <c r="D658" s="175" t="s">
        <v>794</v>
      </c>
      <c r="E658" s="172">
        <v>717</v>
      </c>
      <c r="F658" s="177">
        <v>149</v>
      </c>
      <c r="G658" s="177">
        <v>367</v>
      </c>
      <c r="H658" s="178">
        <v>201</v>
      </c>
      <c r="I658" s="172">
        <v>709</v>
      </c>
      <c r="J658" s="177">
        <v>149</v>
      </c>
      <c r="K658" s="177">
        <v>355</v>
      </c>
      <c r="L658" s="178">
        <v>205</v>
      </c>
      <c r="M658" s="172">
        <v>643</v>
      </c>
      <c r="N658" s="177">
        <v>146</v>
      </c>
      <c r="O658" s="177">
        <v>306</v>
      </c>
      <c r="P658" s="178">
        <v>191</v>
      </c>
    </row>
    <row r="659" spans="1:16" x14ac:dyDescent="0.3">
      <c r="A659" s="208">
        <v>41</v>
      </c>
      <c r="B659" s="176" t="s">
        <v>699</v>
      </c>
      <c r="C659" s="176">
        <v>41799</v>
      </c>
      <c r="D659" s="175" t="s">
        <v>729</v>
      </c>
      <c r="E659" s="172">
        <v>705</v>
      </c>
      <c r="F659" s="177">
        <v>286</v>
      </c>
      <c r="G659" s="177">
        <v>299</v>
      </c>
      <c r="H659" s="178">
        <v>120</v>
      </c>
      <c r="I659" s="172">
        <v>700</v>
      </c>
      <c r="J659" s="177">
        <v>278</v>
      </c>
      <c r="K659" s="177">
        <v>304</v>
      </c>
      <c r="L659" s="178">
        <v>118</v>
      </c>
      <c r="M659" s="172">
        <v>653</v>
      </c>
      <c r="N659" s="177">
        <v>277</v>
      </c>
      <c r="O659" s="177">
        <v>262</v>
      </c>
      <c r="P659" s="178">
        <v>114</v>
      </c>
    </row>
    <row r="660" spans="1:16" x14ac:dyDescent="0.3">
      <c r="A660" s="208">
        <v>68</v>
      </c>
      <c r="B660" s="176" t="s">
        <v>918</v>
      </c>
      <c r="C660" s="176">
        <v>68101</v>
      </c>
      <c r="D660" s="175" t="s">
        <v>257</v>
      </c>
      <c r="E660" s="172">
        <v>691</v>
      </c>
      <c r="F660" s="177">
        <v>282</v>
      </c>
      <c r="G660" s="177">
        <v>255</v>
      </c>
      <c r="H660" s="178">
        <v>154</v>
      </c>
      <c r="I660" s="172">
        <v>654</v>
      </c>
      <c r="J660" s="177">
        <v>281</v>
      </c>
      <c r="K660" s="177">
        <v>215</v>
      </c>
      <c r="L660" s="178">
        <v>158</v>
      </c>
      <c r="M660" s="172">
        <v>633</v>
      </c>
      <c r="N660" s="177">
        <v>283</v>
      </c>
      <c r="O660" s="177">
        <v>215</v>
      </c>
      <c r="P660" s="178">
        <v>135</v>
      </c>
    </row>
    <row r="661" spans="1:16" x14ac:dyDescent="0.3">
      <c r="A661" s="208">
        <v>50</v>
      </c>
      <c r="B661" s="176" t="s">
        <v>777</v>
      </c>
      <c r="C661" s="176">
        <v>50223</v>
      </c>
      <c r="D661" s="175" t="s">
        <v>783</v>
      </c>
      <c r="E661" s="172">
        <v>671</v>
      </c>
      <c r="F661" s="177">
        <v>189</v>
      </c>
      <c r="G661" s="177">
        <v>227</v>
      </c>
      <c r="H661" s="178">
        <v>255</v>
      </c>
      <c r="I661" s="172">
        <v>660</v>
      </c>
      <c r="J661" s="177">
        <v>183</v>
      </c>
      <c r="K661" s="177">
        <v>215</v>
      </c>
      <c r="L661" s="178">
        <v>262</v>
      </c>
      <c r="M661" s="172">
        <v>647</v>
      </c>
      <c r="N661" s="177">
        <v>185</v>
      </c>
      <c r="O661" s="177">
        <v>208</v>
      </c>
      <c r="P661" s="178">
        <v>254</v>
      </c>
    </row>
    <row r="662" spans="1:16" x14ac:dyDescent="0.3">
      <c r="A662" s="208">
        <v>23</v>
      </c>
      <c r="B662" s="176" t="s">
        <v>268</v>
      </c>
      <c r="C662" s="176">
        <v>23464</v>
      </c>
      <c r="D662" s="175" t="s">
        <v>541</v>
      </c>
      <c r="E662" s="172">
        <v>744</v>
      </c>
      <c r="F662" s="177">
        <v>260</v>
      </c>
      <c r="G662" s="177">
        <v>265</v>
      </c>
      <c r="H662" s="178">
        <v>219</v>
      </c>
      <c r="I662" s="172">
        <v>667</v>
      </c>
      <c r="J662" s="177">
        <v>259</v>
      </c>
      <c r="K662" s="177">
        <v>188</v>
      </c>
      <c r="L662" s="178">
        <v>220</v>
      </c>
      <c r="M662" s="172">
        <v>621</v>
      </c>
      <c r="N662" s="177">
        <v>255</v>
      </c>
      <c r="O662" s="177">
        <v>176</v>
      </c>
      <c r="P662" s="178">
        <v>190</v>
      </c>
    </row>
    <row r="663" spans="1:16" x14ac:dyDescent="0.3">
      <c r="A663" s="208">
        <v>73</v>
      </c>
      <c r="B663" s="176" t="s">
        <v>1016</v>
      </c>
      <c r="C663" s="176">
        <v>73352</v>
      </c>
      <c r="D663" s="175" t="s">
        <v>1039</v>
      </c>
      <c r="E663" s="172">
        <v>788</v>
      </c>
      <c r="F663" s="177">
        <v>399</v>
      </c>
      <c r="G663" s="177">
        <v>157</v>
      </c>
      <c r="H663" s="178">
        <v>232</v>
      </c>
      <c r="I663" s="172">
        <v>728</v>
      </c>
      <c r="J663" s="177">
        <v>348</v>
      </c>
      <c r="K663" s="177">
        <v>157</v>
      </c>
      <c r="L663" s="178">
        <v>223</v>
      </c>
      <c r="M663" s="172">
        <v>617</v>
      </c>
      <c r="N663" s="177">
        <v>270</v>
      </c>
      <c r="O663" s="177">
        <v>158</v>
      </c>
      <c r="P663" s="178">
        <v>189</v>
      </c>
    </row>
    <row r="664" spans="1:16" x14ac:dyDescent="0.3">
      <c r="A664" s="208">
        <v>13</v>
      </c>
      <c r="B664" s="176" t="s">
        <v>257</v>
      </c>
      <c r="C664" s="176">
        <v>13212</v>
      </c>
      <c r="D664" s="175" t="s">
        <v>268</v>
      </c>
      <c r="E664" s="172">
        <v>738</v>
      </c>
      <c r="F664" s="177">
        <v>402</v>
      </c>
      <c r="G664" s="177">
        <v>97</v>
      </c>
      <c r="H664" s="178">
        <v>239</v>
      </c>
      <c r="I664" s="172">
        <v>795</v>
      </c>
      <c r="J664" s="177">
        <v>505</v>
      </c>
      <c r="K664" s="177">
        <v>81</v>
      </c>
      <c r="L664" s="178">
        <v>209</v>
      </c>
      <c r="M664" s="172">
        <v>606</v>
      </c>
      <c r="N664" s="177">
        <v>383</v>
      </c>
      <c r="O664" s="177">
        <v>59</v>
      </c>
      <c r="P664" s="178">
        <v>164</v>
      </c>
    </row>
    <row r="665" spans="1:16" x14ac:dyDescent="0.3">
      <c r="A665" s="208">
        <v>5</v>
      </c>
      <c r="B665" s="176" t="s">
        <v>107</v>
      </c>
      <c r="C665" s="176">
        <v>5856</v>
      </c>
      <c r="D665" s="175" t="s">
        <v>224</v>
      </c>
      <c r="E665" s="172">
        <v>673</v>
      </c>
      <c r="F665" s="177">
        <v>200</v>
      </c>
      <c r="G665" s="177">
        <v>340</v>
      </c>
      <c r="H665" s="178">
        <v>133</v>
      </c>
      <c r="I665" s="172">
        <v>683</v>
      </c>
      <c r="J665" s="177">
        <v>195</v>
      </c>
      <c r="K665" s="177">
        <v>351</v>
      </c>
      <c r="L665" s="178">
        <v>137</v>
      </c>
      <c r="M665" s="172">
        <v>646</v>
      </c>
      <c r="N665" s="177">
        <v>185</v>
      </c>
      <c r="O665" s="177">
        <v>327</v>
      </c>
      <c r="P665" s="178">
        <v>134</v>
      </c>
    </row>
    <row r="666" spans="1:16" x14ac:dyDescent="0.3">
      <c r="A666" s="208">
        <v>68</v>
      </c>
      <c r="B666" s="176" t="s">
        <v>918</v>
      </c>
      <c r="C666" s="176">
        <v>68872</v>
      </c>
      <c r="D666" s="175" t="s">
        <v>302</v>
      </c>
      <c r="E666" s="172">
        <v>700</v>
      </c>
      <c r="F666" s="177">
        <v>159</v>
      </c>
      <c r="G666" s="177">
        <v>245</v>
      </c>
      <c r="H666" s="178">
        <v>296</v>
      </c>
      <c r="I666" s="172">
        <v>659</v>
      </c>
      <c r="J666" s="177">
        <v>157</v>
      </c>
      <c r="K666" s="177">
        <v>249</v>
      </c>
      <c r="L666" s="178">
        <v>253</v>
      </c>
      <c r="M666" s="172">
        <v>653</v>
      </c>
      <c r="N666" s="177">
        <v>154</v>
      </c>
      <c r="O666" s="177">
        <v>240</v>
      </c>
      <c r="P666" s="178">
        <v>259</v>
      </c>
    </row>
    <row r="667" spans="1:16" x14ac:dyDescent="0.3">
      <c r="A667" s="208">
        <v>13</v>
      </c>
      <c r="B667" s="176" t="s">
        <v>257</v>
      </c>
      <c r="C667" s="176">
        <v>13549</v>
      </c>
      <c r="D667" s="175" t="s">
        <v>282</v>
      </c>
      <c r="E667" s="172">
        <v>638</v>
      </c>
      <c r="F667" s="177">
        <v>438</v>
      </c>
      <c r="G667" s="177">
        <v>21</v>
      </c>
      <c r="H667" s="178">
        <v>179</v>
      </c>
      <c r="I667" s="172">
        <v>662</v>
      </c>
      <c r="J667" s="177">
        <v>439</v>
      </c>
      <c r="K667" s="177">
        <v>25</v>
      </c>
      <c r="L667" s="178">
        <v>198</v>
      </c>
      <c r="M667" s="172">
        <v>632</v>
      </c>
      <c r="N667" s="177">
        <v>427</v>
      </c>
      <c r="O667" s="177">
        <v>22</v>
      </c>
      <c r="P667" s="178">
        <v>183</v>
      </c>
    </row>
    <row r="668" spans="1:16" x14ac:dyDescent="0.3">
      <c r="A668" s="208">
        <v>68</v>
      </c>
      <c r="B668" s="176" t="s">
        <v>918</v>
      </c>
      <c r="C668" s="176">
        <v>68464</v>
      </c>
      <c r="D668" s="175" t="s">
        <v>962</v>
      </c>
      <c r="E668" s="172">
        <v>668</v>
      </c>
      <c r="F668" s="177">
        <v>271</v>
      </c>
      <c r="G668" s="177">
        <v>211</v>
      </c>
      <c r="H668" s="178">
        <v>186</v>
      </c>
      <c r="I668" s="172">
        <v>659</v>
      </c>
      <c r="J668" s="177">
        <v>266</v>
      </c>
      <c r="K668" s="177">
        <v>205</v>
      </c>
      <c r="L668" s="178">
        <v>188</v>
      </c>
      <c r="M668" s="172">
        <v>638</v>
      </c>
      <c r="N668" s="177">
        <v>267</v>
      </c>
      <c r="O668" s="177">
        <v>189</v>
      </c>
      <c r="P668" s="178">
        <v>182</v>
      </c>
    </row>
    <row r="669" spans="1:16" x14ac:dyDescent="0.3">
      <c r="A669" s="208">
        <v>68</v>
      </c>
      <c r="B669" s="176" t="s">
        <v>918</v>
      </c>
      <c r="C669" s="176">
        <v>68745</v>
      </c>
      <c r="D669" s="175" t="s">
        <v>984</v>
      </c>
      <c r="E669" s="172">
        <v>652</v>
      </c>
      <c r="F669" s="177">
        <v>251</v>
      </c>
      <c r="G669" s="177">
        <v>221</v>
      </c>
      <c r="H669" s="178">
        <v>180</v>
      </c>
      <c r="I669" s="172">
        <v>630</v>
      </c>
      <c r="J669" s="177">
        <v>247</v>
      </c>
      <c r="K669" s="177">
        <v>205</v>
      </c>
      <c r="L669" s="178">
        <v>178</v>
      </c>
      <c r="M669" s="172">
        <v>639</v>
      </c>
      <c r="N669" s="177">
        <v>247</v>
      </c>
      <c r="O669" s="177">
        <v>217</v>
      </c>
      <c r="P669" s="178">
        <v>175</v>
      </c>
    </row>
    <row r="670" spans="1:16" x14ac:dyDescent="0.3">
      <c r="A670" s="208">
        <v>5</v>
      </c>
      <c r="B670" s="176" t="s">
        <v>107</v>
      </c>
      <c r="C670" s="176">
        <v>5885</v>
      </c>
      <c r="D670" s="175" t="s">
        <v>228</v>
      </c>
      <c r="E670" s="172">
        <v>667</v>
      </c>
      <c r="F670" s="177">
        <v>153</v>
      </c>
      <c r="G670" s="177">
        <v>362</v>
      </c>
      <c r="H670" s="178">
        <v>152</v>
      </c>
      <c r="I670" s="172">
        <v>663</v>
      </c>
      <c r="J670" s="177">
        <v>145</v>
      </c>
      <c r="K670" s="177">
        <v>357</v>
      </c>
      <c r="L670" s="178">
        <v>161</v>
      </c>
      <c r="M670" s="172">
        <v>612</v>
      </c>
      <c r="N670" s="177">
        <v>120</v>
      </c>
      <c r="O670" s="177">
        <v>358</v>
      </c>
      <c r="P670" s="178">
        <v>134</v>
      </c>
    </row>
    <row r="671" spans="1:16" x14ac:dyDescent="0.3">
      <c r="A671" s="208">
        <v>15</v>
      </c>
      <c r="B671" s="176" t="s">
        <v>304</v>
      </c>
      <c r="C671" s="176">
        <v>15690</v>
      </c>
      <c r="D671" s="175" t="s">
        <v>389</v>
      </c>
      <c r="E671" s="172">
        <v>702</v>
      </c>
      <c r="F671" s="177">
        <v>203</v>
      </c>
      <c r="G671" s="177">
        <v>400</v>
      </c>
      <c r="H671" s="178">
        <v>99</v>
      </c>
      <c r="I671" s="172">
        <v>707</v>
      </c>
      <c r="J671" s="177">
        <v>206</v>
      </c>
      <c r="K671" s="177">
        <v>399</v>
      </c>
      <c r="L671" s="178">
        <v>102</v>
      </c>
      <c r="M671" s="172">
        <v>609</v>
      </c>
      <c r="N671" s="177">
        <v>117</v>
      </c>
      <c r="O671" s="177">
        <v>419</v>
      </c>
      <c r="P671" s="178">
        <v>73</v>
      </c>
    </row>
    <row r="672" spans="1:16" x14ac:dyDescent="0.3">
      <c r="A672" s="208">
        <v>8</v>
      </c>
      <c r="B672" s="176" t="s">
        <v>233</v>
      </c>
      <c r="C672" s="176">
        <v>8558</v>
      </c>
      <c r="D672" s="175" t="s">
        <v>245</v>
      </c>
      <c r="E672" s="172">
        <v>698</v>
      </c>
      <c r="F672" s="177">
        <v>267</v>
      </c>
      <c r="G672" s="177">
        <v>226</v>
      </c>
      <c r="H672" s="178">
        <v>205</v>
      </c>
      <c r="I672" s="172">
        <v>687</v>
      </c>
      <c r="J672" s="177">
        <v>241</v>
      </c>
      <c r="K672" s="177">
        <v>224</v>
      </c>
      <c r="L672" s="178">
        <v>222</v>
      </c>
      <c r="M672" s="172">
        <v>573</v>
      </c>
      <c r="N672" s="177">
        <v>206</v>
      </c>
      <c r="O672" s="177">
        <v>207</v>
      </c>
      <c r="P672" s="178">
        <v>160</v>
      </c>
    </row>
    <row r="673" spans="1:16" x14ac:dyDescent="0.3">
      <c r="A673" s="208">
        <v>13</v>
      </c>
      <c r="B673" s="176" t="s">
        <v>257</v>
      </c>
      <c r="C673" s="176">
        <v>13894</v>
      </c>
      <c r="D673" s="175" t="s">
        <v>303</v>
      </c>
      <c r="E673" s="172">
        <v>653</v>
      </c>
      <c r="F673" s="177">
        <v>219</v>
      </c>
      <c r="G673" s="177">
        <v>217</v>
      </c>
      <c r="H673" s="178">
        <v>217</v>
      </c>
      <c r="I673" s="172">
        <v>630</v>
      </c>
      <c r="J673" s="177">
        <v>214</v>
      </c>
      <c r="K673" s="177">
        <v>222</v>
      </c>
      <c r="L673" s="178">
        <v>194</v>
      </c>
      <c r="M673" s="172">
        <v>604</v>
      </c>
      <c r="N673" s="177">
        <v>221</v>
      </c>
      <c r="O673" s="177">
        <v>220</v>
      </c>
      <c r="P673" s="178">
        <v>163</v>
      </c>
    </row>
    <row r="674" spans="1:16" x14ac:dyDescent="0.3">
      <c r="A674" s="208">
        <v>25</v>
      </c>
      <c r="B674" s="176" t="s">
        <v>558</v>
      </c>
      <c r="C674" s="176">
        <v>25438</v>
      </c>
      <c r="D674" s="175" t="s">
        <v>612</v>
      </c>
      <c r="E674" s="172">
        <v>612</v>
      </c>
      <c r="F674" s="177">
        <v>230</v>
      </c>
      <c r="G674" s="177">
        <v>71</v>
      </c>
      <c r="H674" s="178">
        <v>311</v>
      </c>
      <c r="I674" s="172">
        <v>632</v>
      </c>
      <c r="J674" s="177">
        <v>233</v>
      </c>
      <c r="K674" s="177">
        <v>79</v>
      </c>
      <c r="L674" s="178">
        <v>320</v>
      </c>
      <c r="M674" s="172">
        <v>637</v>
      </c>
      <c r="N674" s="177">
        <v>229</v>
      </c>
      <c r="O674" s="177">
        <v>85</v>
      </c>
      <c r="P674" s="178">
        <v>323</v>
      </c>
    </row>
    <row r="675" spans="1:16" x14ac:dyDescent="0.3">
      <c r="A675" s="208">
        <v>15</v>
      </c>
      <c r="B675" s="176" t="s">
        <v>304</v>
      </c>
      <c r="C675" s="176">
        <v>15537</v>
      </c>
      <c r="D675" s="175" t="s">
        <v>371</v>
      </c>
      <c r="E675" s="172">
        <v>723</v>
      </c>
      <c r="F675" s="177">
        <v>201</v>
      </c>
      <c r="G675" s="177">
        <v>394</v>
      </c>
      <c r="H675" s="178">
        <v>128</v>
      </c>
      <c r="I675" s="172">
        <v>751</v>
      </c>
      <c r="J675" s="177">
        <v>203</v>
      </c>
      <c r="K675" s="177">
        <v>423</v>
      </c>
      <c r="L675" s="178">
        <v>125</v>
      </c>
      <c r="M675" s="172">
        <v>620</v>
      </c>
      <c r="N675" s="177">
        <v>108</v>
      </c>
      <c r="O675" s="177">
        <v>401</v>
      </c>
      <c r="P675" s="178">
        <v>111</v>
      </c>
    </row>
    <row r="676" spans="1:16" x14ac:dyDescent="0.3">
      <c r="A676" s="208">
        <v>27</v>
      </c>
      <c r="B676" s="176" t="s">
        <v>669</v>
      </c>
      <c r="C676" s="176">
        <v>27077</v>
      </c>
      <c r="D676" s="175" t="s">
        <v>676</v>
      </c>
      <c r="E676" s="172">
        <v>687</v>
      </c>
      <c r="F676" s="177">
        <v>297</v>
      </c>
      <c r="G676" s="177">
        <v>123</v>
      </c>
      <c r="H676" s="178">
        <v>267</v>
      </c>
      <c r="I676" s="172">
        <v>649</v>
      </c>
      <c r="J676" s="177">
        <v>296</v>
      </c>
      <c r="K676" s="177">
        <v>114</v>
      </c>
      <c r="L676" s="178">
        <v>239</v>
      </c>
      <c r="M676" s="172">
        <v>492</v>
      </c>
      <c r="N676" s="177">
        <v>293</v>
      </c>
      <c r="O676" s="177">
        <v>98</v>
      </c>
      <c r="P676" s="178">
        <v>101</v>
      </c>
    </row>
    <row r="677" spans="1:16" x14ac:dyDescent="0.3">
      <c r="A677" s="208">
        <v>20</v>
      </c>
      <c r="B677" s="176" t="s">
        <v>504</v>
      </c>
      <c r="C677" s="176">
        <v>20295</v>
      </c>
      <c r="D677" s="175" t="s">
        <v>516</v>
      </c>
      <c r="E677" s="172">
        <v>618</v>
      </c>
      <c r="F677" s="177">
        <v>250</v>
      </c>
      <c r="G677" s="177">
        <v>266</v>
      </c>
      <c r="H677" s="178">
        <v>102</v>
      </c>
      <c r="I677" s="172">
        <v>632</v>
      </c>
      <c r="J677" s="177">
        <v>249</v>
      </c>
      <c r="K677" s="177">
        <v>268</v>
      </c>
      <c r="L677" s="178">
        <v>115</v>
      </c>
      <c r="M677" s="172">
        <v>626</v>
      </c>
      <c r="N677" s="177">
        <v>244</v>
      </c>
      <c r="O677" s="177">
        <v>271</v>
      </c>
      <c r="P677" s="178">
        <v>111</v>
      </c>
    </row>
    <row r="678" spans="1:16" x14ac:dyDescent="0.3">
      <c r="A678" s="208">
        <v>52</v>
      </c>
      <c r="B678" s="176" t="s">
        <v>180</v>
      </c>
      <c r="C678" s="176">
        <v>52621</v>
      </c>
      <c r="D678" s="175" t="s">
        <v>844</v>
      </c>
      <c r="E678" s="172">
        <v>648</v>
      </c>
      <c r="F678" s="177">
        <v>309</v>
      </c>
      <c r="G678" s="177">
        <v>119</v>
      </c>
      <c r="H678" s="178">
        <v>220</v>
      </c>
      <c r="I678" s="172">
        <v>625</v>
      </c>
      <c r="J678" s="177">
        <v>307</v>
      </c>
      <c r="K678" s="177">
        <v>100</v>
      </c>
      <c r="L678" s="178">
        <v>218</v>
      </c>
      <c r="M678" s="172">
        <v>591</v>
      </c>
      <c r="N678" s="177">
        <v>310</v>
      </c>
      <c r="O678" s="177">
        <v>100</v>
      </c>
      <c r="P678" s="178">
        <v>181</v>
      </c>
    </row>
    <row r="679" spans="1:16" x14ac:dyDescent="0.3">
      <c r="A679" s="208">
        <v>70</v>
      </c>
      <c r="B679" s="176" t="s">
        <v>498</v>
      </c>
      <c r="C679" s="176">
        <v>70473</v>
      </c>
      <c r="D679" s="175" t="s">
        <v>1004</v>
      </c>
      <c r="E679" s="172">
        <v>665</v>
      </c>
      <c r="F679" s="177">
        <v>250</v>
      </c>
      <c r="G679" s="177">
        <v>183</v>
      </c>
      <c r="H679" s="178">
        <v>232</v>
      </c>
      <c r="I679" s="172">
        <v>672</v>
      </c>
      <c r="J679" s="177">
        <v>250</v>
      </c>
      <c r="K679" s="177">
        <v>180</v>
      </c>
      <c r="L679" s="178">
        <v>242</v>
      </c>
      <c r="M679" s="172">
        <v>581</v>
      </c>
      <c r="N679" s="177">
        <v>245</v>
      </c>
      <c r="O679" s="177">
        <v>141</v>
      </c>
      <c r="P679" s="178">
        <v>195</v>
      </c>
    </row>
    <row r="680" spans="1:16" x14ac:dyDescent="0.3">
      <c r="A680" s="208">
        <v>13</v>
      </c>
      <c r="B680" s="176" t="s">
        <v>257</v>
      </c>
      <c r="C680" s="176">
        <v>13667</v>
      </c>
      <c r="D680" s="175" t="s">
        <v>291</v>
      </c>
      <c r="E680" s="172">
        <v>663</v>
      </c>
      <c r="F680" s="177">
        <v>321</v>
      </c>
      <c r="G680" s="177">
        <v>173</v>
      </c>
      <c r="H680" s="178">
        <v>169</v>
      </c>
      <c r="I680" s="172">
        <v>641</v>
      </c>
      <c r="J680" s="177">
        <v>318</v>
      </c>
      <c r="K680" s="177">
        <v>164</v>
      </c>
      <c r="L680" s="178">
        <v>159</v>
      </c>
      <c r="M680" s="172">
        <v>573</v>
      </c>
      <c r="N680" s="177">
        <v>313</v>
      </c>
      <c r="O680" s="177">
        <v>149</v>
      </c>
      <c r="P680" s="178">
        <v>111</v>
      </c>
    </row>
    <row r="681" spans="1:16" x14ac:dyDescent="0.3">
      <c r="A681" s="208">
        <v>23</v>
      </c>
      <c r="B681" s="176" t="s">
        <v>268</v>
      </c>
      <c r="C681" s="176">
        <v>23586</v>
      </c>
      <c r="D681" s="175" t="s">
        <v>548</v>
      </c>
      <c r="E681" s="172">
        <v>645</v>
      </c>
      <c r="F681" s="177">
        <v>291</v>
      </c>
      <c r="G681" s="177">
        <v>144</v>
      </c>
      <c r="H681" s="178">
        <v>210</v>
      </c>
      <c r="I681" s="172">
        <v>635</v>
      </c>
      <c r="J681" s="177">
        <v>287</v>
      </c>
      <c r="K681" s="177">
        <v>134</v>
      </c>
      <c r="L681" s="178">
        <v>214</v>
      </c>
      <c r="M681" s="172">
        <v>606</v>
      </c>
      <c r="N681" s="177">
        <v>279</v>
      </c>
      <c r="O681" s="177">
        <v>128</v>
      </c>
      <c r="P681" s="178">
        <v>199</v>
      </c>
    </row>
    <row r="682" spans="1:16" x14ac:dyDescent="0.3">
      <c r="A682" s="208">
        <v>52</v>
      </c>
      <c r="B682" s="176" t="s">
        <v>180</v>
      </c>
      <c r="C682" s="176">
        <v>52788</v>
      </c>
      <c r="D682" s="175" t="s">
        <v>852</v>
      </c>
      <c r="E682" s="172">
        <v>614</v>
      </c>
      <c r="F682" s="177">
        <v>226</v>
      </c>
      <c r="G682" s="177">
        <v>148</v>
      </c>
      <c r="H682" s="178">
        <v>240</v>
      </c>
      <c r="I682" s="172">
        <v>630</v>
      </c>
      <c r="J682" s="177">
        <v>223</v>
      </c>
      <c r="K682" s="177">
        <v>161</v>
      </c>
      <c r="L682" s="178">
        <v>246</v>
      </c>
      <c r="M682" s="172">
        <v>617</v>
      </c>
      <c r="N682" s="177">
        <v>225</v>
      </c>
      <c r="O682" s="177">
        <v>150</v>
      </c>
      <c r="P682" s="178">
        <v>242</v>
      </c>
    </row>
    <row r="683" spans="1:16" x14ac:dyDescent="0.3">
      <c r="A683" s="208">
        <v>25</v>
      </c>
      <c r="B683" s="176" t="s">
        <v>558</v>
      </c>
      <c r="C683" s="176">
        <v>25797</v>
      </c>
      <c r="D683" s="175" t="s">
        <v>648</v>
      </c>
      <c r="E683" s="172">
        <v>700</v>
      </c>
      <c r="F683" s="177">
        <v>196</v>
      </c>
      <c r="G683" s="177">
        <v>263</v>
      </c>
      <c r="H683" s="178">
        <v>241</v>
      </c>
      <c r="I683" s="172">
        <v>693</v>
      </c>
      <c r="J683" s="177">
        <v>192</v>
      </c>
      <c r="K683" s="177">
        <v>269</v>
      </c>
      <c r="L683" s="178">
        <v>232</v>
      </c>
      <c r="M683" s="172">
        <v>627</v>
      </c>
      <c r="N683" s="177">
        <v>133</v>
      </c>
      <c r="O683" s="177">
        <v>254</v>
      </c>
      <c r="P683" s="178">
        <v>240</v>
      </c>
    </row>
    <row r="684" spans="1:16" x14ac:dyDescent="0.3">
      <c r="A684" s="208">
        <v>54</v>
      </c>
      <c r="B684" s="176" t="s">
        <v>856</v>
      </c>
      <c r="C684" s="176">
        <v>54800</v>
      </c>
      <c r="D684" s="175" t="s">
        <v>891</v>
      </c>
      <c r="E684" s="172">
        <v>799</v>
      </c>
      <c r="F684" s="177">
        <v>520</v>
      </c>
      <c r="G684" s="177">
        <v>110</v>
      </c>
      <c r="H684" s="178">
        <v>169</v>
      </c>
      <c r="I684" s="172">
        <v>754</v>
      </c>
      <c r="J684" s="177">
        <v>518</v>
      </c>
      <c r="K684" s="177">
        <v>77</v>
      </c>
      <c r="L684" s="178">
        <v>159</v>
      </c>
      <c r="M684" s="172">
        <v>601</v>
      </c>
      <c r="N684" s="177">
        <v>384</v>
      </c>
      <c r="O684" s="177">
        <v>73</v>
      </c>
      <c r="P684" s="178">
        <v>144</v>
      </c>
    </row>
    <row r="685" spans="1:16" x14ac:dyDescent="0.3">
      <c r="A685" s="208">
        <v>8</v>
      </c>
      <c r="B685" s="176" t="s">
        <v>233</v>
      </c>
      <c r="C685" s="176">
        <v>8436</v>
      </c>
      <c r="D685" s="175" t="s">
        <v>242</v>
      </c>
      <c r="E685" s="172">
        <v>633</v>
      </c>
      <c r="F685" s="177">
        <v>306</v>
      </c>
      <c r="G685" s="177">
        <v>45</v>
      </c>
      <c r="H685" s="178">
        <v>282</v>
      </c>
      <c r="I685" s="172">
        <v>622</v>
      </c>
      <c r="J685" s="177">
        <v>291</v>
      </c>
      <c r="K685" s="177">
        <v>47</v>
      </c>
      <c r="L685" s="178">
        <v>284</v>
      </c>
      <c r="M685" s="172">
        <v>546</v>
      </c>
      <c r="N685" s="177">
        <v>284</v>
      </c>
      <c r="O685" s="177">
        <v>48</v>
      </c>
      <c r="P685" s="178">
        <v>214</v>
      </c>
    </row>
    <row r="686" spans="1:16" x14ac:dyDescent="0.3">
      <c r="A686" s="208">
        <v>13</v>
      </c>
      <c r="B686" s="176" t="s">
        <v>257</v>
      </c>
      <c r="C686" s="176">
        <v>13160</v>
      </c>
      <c r="D686" s="175" t="s">
        <v>266</v>
      </c>
      <c r="E686" s="172">
        <v>559</v>
      </c>
      <c r="F686" s="177">
        <v>203</v>
      </c>
      <c r="G686" s="177">
        <v>162</v>
      </c>
      <c r="H686" s="178">
        <v>194</v>
      </c>
      <c r="I686" s="172">
        <v>594</v>
      </c>
      <c r="J686" s="177">
        <v>204</v>
      </c>
      <c r="K686" s="177">
        <v>211</v>
      </c>
      <c r="L686" s="178">
        <v>179</v>
      </c>
      <c r="M686" s="172">
        <v>571</v>
      </c>
      <c r="N686" s="177">
        <v>206</v>
      </c>
      <c r="O686" s="177">
        <v>230</v>
      </c>
      <c r="P686" s="178">
        <v>135</v>
      </c>
    </row>
    <row r="687" spans="1:16" x14ac:dyDescent="0.3">
      <c r="A687" s="208">
        <v>52</v>
      </c>
      <c r="B687" s="176" t="s">
        <v>180</v>
      </c>
      <c r="C687" s="176">
        <v>52260</v>
      </c>
      <c r="D687" s="175" t="s">
        <v>476</v>
      </c>
      <c r="E687" s="172">
        <v>640</v>
      </c>
      <c r="F687" s="177">
        <v>266</v>
      </c>
      <c r="G687" s="177">
        <v>100</v>
      </c>
      <c r="H687" s="178">
        <v>274</v>
      </c>
      <c r="I687" s="172">
        <v>622</v>
      </c>
      <c r="J687" s="177">
        <v>264</v>
      </c>
      <c r="K687" s="177">
        <v>101</v>
      </c>
      <c r="L687" s="178">
        <v>257</v>
      </c>
      <c r="M687" s="172">
        <v>587</v>
      </c>
      <c r="N687" s="177">
        <v>259</v>
      </c>
      <c r="O687" s="177">
        <v>98</v>
      </c>
      <c r="P687" s="178">
        <v>230</v>
      </c>
    </row>
    <row r="688" spans="1:16" x14ac:dyDescent="0.3">
      <c r="A688" s="208">
        <v>54</v>
      </c>
      <c r="B688" s="176" t="s">
        <v>856</v>
      </c>
      <c r="C688" s="176">
        <v>54385</v>
      </c>
      <c r="D688" s="175" t="s">
        <v>876</v>
      </c>
      <c r="E688" s="172">
        <v>690</v>
      </c>
      <c r="F688" s="177">
        <v>381</v>
      </c>
      <c r="G688" s="177">
        <v>153</v>
      </c>
      <c r="H688" s="178">
        <v>156</v>
      </c>
      <c r="I688" s="172">
        <v>676</v>
      </c>
      <c r="J688" s="177">
        <v>376</v>
      </c>
      <c r="K688" s="177">
        <v>156</v>
      </c>
      <c r="L688" s="178">
        <v>144</v>
      </c>
      <c r="M688" s="172">
        <v>588</v>
      </c>
      <c r="N688" s="177">
        <v>297</v>
      </c>
      <c r="O688" s="177">
        <v>171</v>
      </c>
      <c r="P688" s="178">
        <v>120</v>
      </c>
    </row>
    <row r="689" spans="1:16" x14ac:dyDescent="0.3">
      <c r="A689" s="208">
        <v>66</v>
      </c>
      <c r="B689" s="176" t="s">
        <v>443</v>
      </c>
      <c r="C689" s="176">
        <v>66075</v>
      </c>
      <c r="D689" s="175" t="s">
        <v>470</v>
      </c>
      <c r="E689" s="172">
        <v>588</v>
      </c>
      <c r="F689" s="177">
        <v>220</v>
      </c>
      <c r="G689" s="177">
        <v>219</v>
      </c>
      <c r="H689" s="178">
        <v>149</v>
      </c>
      <c r="I689" s="172">
        <v>611</v>
      </c>
      <c r="J689" s="177">
        <v>220</v>
      </c>
      <c r="K689" s="177">
        <v>235</v>
      </c>
      <c r="L689" s="178">
        <v>156</v>
      </c>
      <c r="M689" s="172">
        <v>587</v>
      </c>
      <c r="N689" s="177">
        <v>182</v>
      </c>
      <c r="O689" s="177">
        <v>269</v>
      </c>
      <c r="P689" s="178">
        <v>136</v>
      </c>
    </row>
    <row r="690" spans="1:16" x14ac:dyDescent="0.3">
      <c r="A690" s="208">
        <v>15</v>
      </c>
      <c r="B690" s="176" t="s">
        <v>304</v>
      </c>
      <c r="C690" s="176">
        <v>15507</v>
      </c>
      <c r="D690" s="175" t="s">
        <v>363</v>
      </c>
      <c r="E690" s="172">
        <v>634</v>
      </c>
      <c r="F690" s="177">
        <v>247</v>
      </c>
      <c r="G690" s="177">
        <v>195</v>
      </c>
      <c r="H690" s="178">
        <v>192</v>
      </c>
      <c r="I690" s="172">
        <v>618</v>
      </c>
      <c r="J690" s="177">
        <v>253</v>
      </c>
      <c r="K690" s="177">
        <v>175</v>
      </c>
      <c r="L690" s="178">
        <v>190</v>
      </c>
      <c r="M690" s="172">
        <v>602</v>
      </c>
      <c r="N690" s="177">
        <v>254</v>
      </c>
      <c r="O690" s="177">
        <v>161</v>
      </c>
      <c r="P690" s="178">
        <v>187</v>
      </c>
    </row>
    <row r="691" spans="1:16" x14ac:dyDescent="0.3">
      <c r="A691" s="208">
        <v>5</v>
      </c>
      <c r="B691" s="176" t="s">
        <v>107</v>
      </c>
      <c r="C691" s="176">
        <v>5647</v>
      </c>
      <c r="D691" s="175" t="s">
        <v>196</v>
      </c>
      <c r="E691" s="172">
        <v>633</v>
      </c>
      <c r="F691" s="177">
        <v>223</v>
      </c>
      <c r="G691" s="177">
        <v>239</v>
      </c>
      <c r="H691" s="178">
        <v>171</v>
      </c>
      <c r="I691" s="172">
        <v>642</v>
      </c>
      <c r="J691" s="177">
        <v>219</v>
      </c>
      <c r="K691" s="177">
        <v>249</v>
      </c>
      <c r="L691" s="178">
        <v>174</v>
      </c>
      <c r="M691" s="172">
        <v>566</v>
      </c>
      <c r="N691" s="177">
        <v>191</v>
      </c>
      <c r="O691" s="177">
        <v>239</v>
      </c>
      <c r="P691" s="178">
        <v>136</v>
      </c>
    </row>
    <row r="692" spans="1:16" x14ac:dyDescent="0.3">
      <c r="A692" s="208">
        <v>70</v>
      </c>
      <c r="B692" s="176" t="s">
        <v>498</v>
      </c>
      <c r="C692" s="176">
        <v>70400</v>
      </c>
      <c r="D692" s="175" t="s">
        <v>173</v>
      </c>
      <c r="E692" s="172">
        <v>714</v>
      </c>
      <c r="F692" s="177">
        <v>248</v>
      </c>
      <c r="G692" s="177">
        <v>280</v>
      </c>
      <c r="H692" s="178">
        <v>186</v>
      </c>
      <c r="I692" s="172">
        <v>652</v>
      </c>
      <c r="J692" s="177">
        <v>236</v>
      </c>
      <c r="K692" s="177">
        <v>219</v>
      </c>
      <c r="L692" s="178">
        <v>197</v>
      </c>
      <c r="M692" s="172">
        <v>558</v>
      </c>
      <c r="N692" s="177">
        <v>229</v>
      </c>
      <c r="O692" s="177">
        <v>175</v>
      </c>
      <c r="P692" s="178">
        <v>154</v>
      </c>
    </row>
    <row r="693" spans="1:16" x14ac:dyDescent="0.3">
      <c r="A693" s="208">
        <v>15</v>
      </c>
      <c r="B693" s="176" t="s">
        <v>304</v>
      </c>
      <c r="C693" s="176">
        <v>15764</v>
      </c>
      <c r="D693" s="175" t="s">
        <v>402</v>
      </c>
      <c r="E693" s="172">
        <v>783</v>
      </c>
      <c r="F693" s="177">
        <v>331</v>
      </c>
      <c r="G693" s="177">
        <v>370</v>
      </c>
      <c r="H693" s="178">
        <v>82</v>
      </c>
      <c r="I693" s="172">
        <v>790</v>
      </c>
      <c r="J693" s="177">
        <v>334</v>
      </c>
      <c r="K693" s="177">
        <v>374</v>
      </c>
      <c r="L693" s="178">
        <v>82</v>
      </c>
      <c r="M693" s="172">
        <v>603</v>
      </c>
      <c r="N693" s="177">
        <v>161</v>
      </c>
      <c r="O693" s="177">
        <v>357</v>
      </c>
      <c r="P693" s="178">
        <v>85</v>
      </c>
    </row>
    <row r="694" spans="1:16" x14ac:dyDescent="0.3">
      <c r="A694" s="208">
        <v>5</v>
      </c>
      <c r="B694" s="176" t="s">
        <v>107</v>
      </c>
      <c r="C694" s="176">
        <v>5658</v>
      </c>
      <c r="D694" s="175" t="s">
        <v>200</v>
      </c>
      <c r="E694" s="172">
        <v>614</v>
      </c>
      <c r="F694" s="177">
        <v>105</v>
      </c>
      <c r="G694" s="177">
        <v>313</v>
      </c>
      <c r="H694" s="178">
        <v>196</v>
      </c>
      <c r="I694" s="172">
        <v>597</v>
      </c>
      <c r="J694" s="177">
        <v>97</v>
      </c>
      <c r="K694" s="177">
        <v>305</v>
      </c>
      <c r="L694" s="178">
        <v>195</v>
      </c>
      <c r="M694" s="172">
        <v>577</v>
      </c>
      <c r="N694" s="177">
        <v>98</v>
      </c>
      <c r="O694" s="177">
        <v>303</v>
      </c>
      <c r="P694" s="178">
        <v>176</v>
      </c>
    </row>
    <row r="695" spans="1:16" x14ac:dyDescent="0.3">
      <c r="A695" s="208">
        <v>19</v>
      </c>
      <c r="B695" s="176" t="s">
        <v>467</v>
      </c>
      <c r="C695" s="176">
        <v>19022</v>
      </c>
      <c r="D695" s="176" t="s">
        <v>469</v>
      </c>
      <c r="E695" s="172">
        <v>855</v>
      </c>
      <c r="F695" s="177">
        <v>293</v>
      </c>
      <c r="G695" s="177">
        <v>433</v>
      </c>
      <c r="H695" s="178">
        <v>129</v>
      </c>
      <c r="I695" s="172">
        <v>668</v>
      </c>
      <c r="J695" s="177">
        <v>288</v>
      </c>
      <c r="K695" s="177">
        <v>249</v>
      </c>
      <c r="L695" s="178">
        <v>131</v>
      </c>
      <c r="M695" s="172">
        <v>574</v>
      </c>
      <c r="N695" s="177">
        <v>287</v>
      </c>
      <c r="O695" s="177">
        <v>176</v>
      </c>
      <c r="P695" s="178">
        <v>111</v>
      </c>
    </row>
    <row r="696" spans="1:16" x14ac:dyDescent="0.3">
      <c r="A696" s="208">
        <v>23</v>
      </c>
      <c r="B696" s="176" t="s">
        <v>268</v>
      </c>
      <c r="C696" s="176">
        <v>23350</v>
      </c>
      <c r="D696" s="175" t="s">
        <v>538</v>
      </c>
      <c r="E696" s="172">
        <v>636</v>
      </c>
      <c r="F696" s="177">
        <v>243</v>
      </c>
      <c r="G696" s="177">
        <v>214</v>
      </c>
      <c r="H696" s="178">
        <v>179</v>
      </c>
      <c r="I696" s="172">
        <v>632</v>
      </c>
      <c r="J696" s="177">
        <v>243</v>
      </c>
      <c r="K696" s="177">
        <v>221</v>
      </c>
      <c r="L696" s="178">
        <v>168</v>
      </c>
      <c r="M696" s="172">
        <v>569</v>
      </c>
      <c r="N696" s="177">
        <v>238</v>
      </c>
      <c r="O696" s="177">
        <v>187</v>
      </c>
      <c r="P696" s="178">
        <v>144</v>
      </c>
    </row>
    <row r="697" spans="1:16" x14ac:dyDescent="0.3">
      <c r="A697" s="208">
        <v>23</v>
      </c>
      <c r="B697" s="176" t="s">
        <v>268</v>
      </c>
      <c r="C697" s="176">
        <v>23419</v>
      </c>
      <c r="D697" s="175" t="s">
        <v>540</v>
      </c>
      <c r="E697" s="172">
        <v>617</v>
      </c>
      <c r="F697" s="177">
        <v>302</v>
      </c>
      <c r="G697" s="177">
        <v>188</v>
      </c>
      <c r="H697" s="178">
        <v>127</v>
      </c>
      <c r="I697" s="172">
        <v>594</v>
      </c>
      <c r="J697" s="177">
        <v>298</v>
      </c>
      <c r="K697" s="177">
        <v>169</v>
      </c>
      <c r="L697" s="178">
        <v>127</v>
      </c>
      <c r="M697" s="172">
        <v>587</v>
      </c>
      <c r="N697" s="177">
        <v>299</v>
      </c>
      <c r="O697" s="177">
        <v>166</v>
      </c>
      <c r="P697" s="178">
        <v>122</v>
      </c>
    </row>
    <row r="698" spans="1:16" x14ac:dyDescent="0.3">
      <c r="A698" s="208">
        <v>17</v>
      </c>
      <c r="B698" s="176" t="s">
        <v>134</v>
      </c>
      <c r="C698" s="176">
        <v>17272</v>
      </c>
      <c r="D698" s="175" t="s">
        <v>430</v>
      </c>
      <c r="E698" s="172">
        <v>721</v>
      </c>
      <c r="F698" s="177">
        <v>241</v>
      </c>
      <c r="G698" s="177">
        <v>292</v>
      </c>
      <c r="H698" s="178">
        <v>188</v>
      </c>
      <c r="I698" s="172">
        <v>691</v>
      </c>
      <c r="J698" s="177">
        <v>239</v>
      </c>
      <c r="K698" s="177">
        <v>275</v>
      </c>
      <c r="L698" s="178">
        <v>177</v>
      </c>
      <c r="M698" s="172">
        <v>584</v>
      </c>
      <c r="N698" s="177">
        <v>180</v>
      </c>
      <c r="O698" s="177">
        <v>235</v>
      </c>
      <c r="P698" s="178">
        <v>169</v>
      </c>
    </row>
    <row r="699" spans="1:16" x14ac:dyDescent="0.3">
      <c r="A699" s="208">
        <v>5</v>
      </c>
      <c r="B699" s="176" t="s">
        <v>107</v>
      </c>
      <c r="C699" s="176">
        <v>5150</v>
      </c>
      <c r="D699" s="175" t="s">
        <v>141</v>
      </c>
      <c r="E699" s="172">
        <v>621</v>
      </c>
      <c r="F699" s="177">
        <v>145</v>
      </c>
      <c r="G699" s="177">
        <v>252</v>
      </c>
      <c r="H699" s="178">
        <v>224</v>
      </c>
      <c r="I699" s="172">
        <v>606</v>
      </c>
      <c r="J699" s="177">
        <v>142</v>
      </c>
      <c r="K699" s="177">
        <v>243</v>
      </c>
      <c r="L699" s="178">
        <v>221</v>
      </c>
      <c r="M699" s="172">
        <v>558</v>
      </c>
      <c r="N699" s="177">
        <v>134</v>
      </c>
      <c r="O699" s="177">
        <v>235</v>
      </c>
      <c r="P699" s="178">
        <v>189</v>
      </c>
    </row>
    <row r="700" spans="1:16" x14ac:dyDescent="0.3">
      <c r="A700" s="208">
        <v>52</v>
      </c>
      <c r="B700" s="176" t="s">
        <v>180</v>
      </c>
      <c r="C700" s="176">
        <v>52258</v>
      </c>
      <c r="D700" s="175" t="s">
        <v>819</v>
      </c>
      <c r="E700" s="172">
        <v>661</v>
      </c>
      <c r="F700" s="177">
        <v>296</v>
      </c>
      <c r="G700" s="177">
        <v>116</v>
      </c>
      <c r="H700" s="178">
        <v>249</v>
      </c>
      <c r="I700" s="172">
        <v>630</v>
      </c>
      <c r="J700" s="177">
        <v>297</v>
      </c>
      <c r="K700" s="177">
        <v>82</v>
      </c>
      <c r="L700" s="178">
        <v>251</v>
      </c>
      <c r="M700" s="172">
        <v>564</v>
      </c>
      <c r="N700" s="177">
        <v>300</v>
      </c>
      <c r="O700" s="177">
        <v>38</v>
      </c>
      <c r="P700" s="178">
        <v>226</v>
      </c>
    </row>
    <row r="701" spans="1:16" x14ac:dyDescent="0.3">
      <c r="A701" s="208">
        <v>70</v>
      </c>
      <c r="B701" s="176" t="s">
        <v>498</v>
      </c>
      <c r="C701" s="176">
        <v>70110</v>
      </c>
      <c r="D701" s="175" t="s">
        <v>313</v>
      </c>
      <c r="E701" s="172">
        <v>635</v>
      </c>
      <c r="F701" s="177">
        <v>171</v>
      </c>
      <c r="G701" s="177">
        <v>266</v>
      </c>
      <c r="H701" s="178">
        <v>198</v>
      </c>
      <c r="I701" s="172">
        <v>567</v>
      </c>
      <c r="J701" s="177">
        <v>169</v>
      </c>
      <c r="K701" s="177">
        <v>218</v>
      </c>
      <c r="L701" s="178">
        <v>180</v>
      </c>
      <c r="M701" s="172">
        <v>511</v>
      </c>
      <c r="N701" s="177">
        <v>163</v>
      </c>
      <c r="O701" s="177">
        <v>241</v>
      </c>
      <c r="P701" s="178">
        <v>107</v>
      </c>
    </row>
    <row r="702" spans="1:16" x14ac:dyDescent="0.3">
      <c r="A702" s="208">
        <v>27</v>
      </c>
      <c r="B702" s="176" t="s">
        <v>669</v>
      </c>
      <c r="C702" s="176">
        <v>27025</v>
      </c>
      <c r="D702" s="175" t="s">
        <v>672</v>
      </c>
      <c r="E702" s="172">
        <v>562</v>
      </c>
      <c r="F702" s="177">
        <v>289</v>
      </c>
      <c r="G702" s="177">
        <v>221</v>
      </c>
      <c r="H702" s="178">
        <v>52</v>
      </c>
      <c r="I702" s="172">
        <v>593</v>
      </c>
      <c r="J702" s="177">
        <v>290</v>
      </c>
      <c r="K702" s="177">
        <v>246</v>
      </c>
      <c r="L702" s="178">
        <v>57</v>
      </c>
      <c r="M702" s="172">
        <v>569</v>
      </c>
      <c r="N702" s="177">
        <v>284</v>
      </c>
      <c r="O702" s="177">
        <v>239</v>
      </c>
      <c r="P702" s="178">
        <v>46</v>
      </c>
    </row>
    <row r="703" spans="1:16" x14ac:dyDescent="0.3">
      <c r="A703" s="208">
        <v>13</v>
      </c>
      <c r="B703" s="176" t="s">
        <v>257</v>
      </c>
      <c r="C703" s="176">
        <v>13074</v>
      </c>
      <c r="D703" s="175" t="s">
        <v>264</v>
      </c>
      <c r="E703" s="172">
        <v>636</v>
      </c>
      <c r="F703" s="177">
        <v>327</v>
      </c>
      <c r="G703" s="177">
        <v>157</v>
      </c>
      <c r="H703" s="178">
        <v>152</v>
      </c>
      <c r="I703" s="172">
        <v>629</v>
      </c>
      <c r="J703" s="177">
        <v>325</v>
      </c>
      <c r="K703" s="177">
        <v>159</v>
      </c>
      <c r="L703" s="178">
        <v>145</v>
      </c>
      <c r="M703" s="172">
        <v>543</v>
      </c>
      <c r="N703" s="177">
        <v>324</v>
      </c>
      <c r="O703" s="177">
        <v>111</v>
      </c>
      <c r="P703" s="178">
        <v>108</v>
      </c>
    </row>
    <row r="704" spans="1:16" x14ac:dyDescent="0.3">
      <c r="A704" s="208">
        <v>25</v>
      </c>
      <c r="B704" s="176" t="s">
        <v>558</v>
      </c>
      <c r="C704" s="176">
        <v>25885</v>
      </c>
      <c r="D704" s="175" t="s">
        <v>666</v>
      </c>
      <c r="E704" s="172">
        <v>785</v>
      </c>
      <c r="F704" s="177">
        <v>474</v>
      </c>
      <c r="G704" s="177">
        <v>86</v>
      </c>
      <c r="H704" s="178">
        <v>225</v>
      </c>
      <c r="I704" s="172">
        <v>796</v>
      </c>
      <c r="J704" s="177">
        <v>474</v>
      </c>
      <c r="K704" s="177">
        <v>86</v>
      </c>
      <c r="L704" s="178">
        <v>236</v>
      </c>
      <c r="M704" s="172">
        <v>541</v>
      </c>
      <c r="N704" s="177">
        <v>260</v>
      </c>
      <c r="O704" s="177">
        <v>78</v>
      </c>
      <c r="P704" s="178">
        <v>203</v>
      </c>
    </row>
    <row r="705" spans="1:16" x14ac:dyDescent="0.3">
      <c r="A705" s="208">
        <v>8</v>
      </c>
      <c r="B705" s="176" t="s">
        <v>233</v>
      </c>
      <c r="C705" s="176">
        <v>8141</v>
      </c>
      <c r="D705" s="175" t="s">
        <v>237</v>
      </c>
      <c r="E705" s="172">
        <v>636</v>
      </c>
      <c r="F705" s="177">
        <v>299</v>
      </c>
      <c r="G705" s="177">
        <v>113</v>
      </c>
      <c r="H705" s="178">
        <v>224</v>
      </c>
      <c r="I705" s="172">
        <v>574</v>
      </c>
      <c r="J705" s="177">
        <v>287</v>
      </c>
      <c r="K705" s="177">
        <v>61</v>
      </c>
      <c r="L705" s="178">
        <v>226</v>
      </c>
      <c r="M705" s="172">
        <v>514</v>
      </c>
      <c r="N705" s="177">
        <v>278</v>
      </c>
      <c r="O705" s="177">
        <v>69</v>
      </c>
      <c r="P705" s="178">
        <v>167</v>
      </c>
    </row>
    <row r="706" spans="1:16" x14ac:dyDescent="0.3">
      <c r="A706" s="208">
        <v>54</v>
      </c>
      <c r="B706" s="176" t="s">
        <v>856</v>
      </c>
      <c r="C706" s="176">
        <v>54670</v>
      </c>
      <c r="D706" s="175" t="s">
        <v>887</v>
      </c>
      <c r="E706" s="172">
        <v>861</v>
      </c>
      <c r="F706" s="177">
        <v>424</v>
      </c>
      <c r="G706" s="177">
        <v>256</v>
      </c>
      <c r="H706" s="178">
        <v>181</v>
      </c>
      <c r="I706" s="172">
        <v>673</v>
      </c>
      <c r="J706" s="177">
        <v>407</v>
      </c>
      <c r="K706" s="177">
        <v>89</v>
      </c>
      <c r="L706" s="178">
        <v>177</v>
      </c>
      <c r="M706" s="172">
        <v>553</v>
      </c>
      <c r="N706" s="177">
        <v>307</v>
      </c>
      <c r="O706" s="177">
        <v>89</v>
      </c>
      <c r="P706" s="178">
        <v>157</v>
      </c>
    </row>
    <row r="707" spans="1:16" x14ac:dyDescent="0.3">
      <c r="A707" s="208">
        <v>52</v>
      </c>
      <c r="B707" s="176" t="s">
        <v>180</v>
      </c>
      <c r="C707" s="176">
        <v>52207</v>
      </c>
      <c r="D707" s="175" t="s">
        <v>810</v>
      </c>
      <c r="E707" s="172">
        <v>566</v>
      </c>
      <c r="F707" s="177">
        <v>209</v>
      </c>
      <c r="G707" s="177">
        <v>161</v>
      </c>
      <c r="H707" s="178">
        <v>196</v>
      </c>
      <c r="I707" s="172">
        <v>582</v>
      </c>
      <c r="J707" s="177">
        <v>210</v>
      </c>
      <c r="K707" s="177">
        <v>166</v>
      </c>
      <c r="L707" s="178">
        <v>206</v>
      </c>
      <c r="M707" s="172">
        <v>556</v>
      </c>
      <c r="N707" s="177">
        <v>211</v>
      </c>
      <c r="O707" s="177">
        <v>153</v>
      </c>
      <c r="P707" s="178">
        <v>192</v>
      </c>
    </row>
    <row r="708" spans="1:16" x14ac:dyDescent="0.3">
      <c r="A708" s="208">
        <v>20</v>
      </c>
      <c r="B708" s="176" t="s">
        <v>504</v>
      </c>
      <c r="C708" s="176">
        <v>20443</v>
      </c>
      <c r="D708" s="176" t="s">
        <v>520</v>
      </c>
      <c r="E708" s="172">
        <v>579</v>
      </c>
      <c r="F708" s="177">
        <v>234</v>
      </c>
      <c r="G708" s="177">
        <v>117</v>
      </c>
      <c r="H708" s="178">
        <v>228</v>
      </c>
      <c r="I708" s="172">
        <v>596</v>
      </c>
      <c r="J708" s="177">
        <v>231</v>
      </c>
      <c r="K708" s="177">
        <v>117</v>
      </c>
      <c r="L708" s="178">
        <v>248</v>
      </c>
      <c r="M708" s="172">
        <v>507</v>
      </c>
      <c r="N708" s="177">
        <v>228</v>
      </c>
      <c r="O708" s="177">
        <v>94</v>
      </c>
      <c r="P708" s="178">
        <v>185</v>
      </c>
    </row>
    <row r="709" spans="1:16" x14ac:dyDescent="0.3">
      <c r="A709" s="208">
        <v>19</v>
      </c>
      <c r="B709" s="176" t="s">
        <v>467</v>
      </c>
      <c r="C709" s="176">
        <v>19533</v>
      </c>
      <c r="D709" s="175" t="s">
        <v>488</v>
      </c>
      <c r="E709" s="172">
        <v>563</v>
      </c>
      <c r="F709" s="177">
        <v>173</v>
      </c>
      <c r="G709" s="177">
        <v>188</v>
      </c>
      <c r="H709" s="178">
        <v>202</v>
      </c>
      <c r="I709" s="172">
        <v>591</v>
      </c>
      <c r="J709" s="177">
        <v>171</v>
      </c>
      <c r="K709" s="177">
        <v>174</v>
      </c>
      <c r="L709" s="178">
        <v>246</v>
      </c>
      <c r="M709" s="172">
        <v>491</v>
      </c>
      <c r="N709" s="177">
        <v>170</v>
      </c>
      <c r="O709" s="177">
        <v>151</v>
      </c>
      <c r="P709" s="178">
        <v>170</v>
      </c>
    </row>
    <row r="710" spans="1:16" x14ac:dyDescent="0.3">
      <c r="A710" s="208">
        <v>70</v>
      </c>
      <c r="B710" s="176" t="s">
        <v>498</v>
      </c>
      <c r="C710" s="176">
        <v>70124</v>
      </c>
      <c r="D710" s="175" t="s">
        <v>994</v>
      </c>
      <c r="E710" s="172">
        <v>537</v>
      </c>
      <c r="F710" s="177">
        <v>276</v>
      </c>
      <c r="G710" s="177">
        <v>118</v>
      </c>
      <c r="H710" s="178">
        <v>143</v>
      </c>
      <c r="I710" s="172">
        <v>566</v>
      </c>
      <c r="J710" s="177">
        <v>270</v>
      </c>
      <c r="K710" s="177">
        <v>128</v>
      </c>
      <c r="L710" s="178">
        <v>168</v>
      </c>
      <c r="M710" s="172">
        <v>531</v>
      </c>
      <c r="N710" s="177">
        <v>264</v>
      </c>
      <c r="O710" s="177">
        <v>135</v>
      </c>
      <c r="P710" s="178">
        <v>132</v>
      </c>
    </row>
    <row r="711" spans="1:16" x14ac:dyDescent="0.3">
      <c r="A711" s="208">
        <v>5</v>
      </c>
      <c r="B711" s="176" t="s">
        <v>107</v>
      </c>
      <c r="C711" s="176">
        <v>5036</v>
      </c>
      <c r="D711" s="175" t="s">
        <v>115</v>
      </c>
      <c r="E711" s="172">
        <v>620</v>
      </c>
      <c r="F711" s="177">
        <v>136</v>
      </c>
      <c r="G711" s="177">
        <v>389</v>
      </c>
      <c r="H711" s="178">
        <v>95</v>
      </c>
      <c r="I711" s="172">
        <v>605</v>
      </c>
      <c r="J711" s="177">
        <v>139</v>
      </c>
      <c r="K711" s="177">
        <v>372</v>
      </c>
      <c r="L711" s="178">
        <v>94</v>
      </c>
      <c r="M711" s="172">
        <v>561</v>
      </c>
      <c r="N711" s="177">
        <v>137</v>
      </c>
      <c r="O711" s="177">
        <v>335</v>
      </c>
      <c r="P711" s="178">
        <v>89</v>
      </c>
    </row>
    <row r="712" spans="1:16" x14ac:dyDescent="0.3">
      <c r="A712" s="208">
        <v>73</v>
      </c>
      <c r="B712" s="176" t="s">
        <v>1016</v>
      </c>
      <c r="C712" s="176">
        <v>73563</v>
      </c>
      <c r="D712" s="175" t="s">
        <v>1050</v>
      </c>
      <c r="E712" s="172">
        <v>672</v>
      </c>
      <c r="F712" s="177">
        <v>287</v>
      </c>
      <c r="G712" s="177">
        <v>161</v>
      </c>
      <c r="H712" s="178">
        <v>224</v>
      </c>
      <c r="I712" s="172">
        <v>580</v>
      </c>
      <c r="J712" s="177">
        <v>193</v>
      </c>
      <c r="K712" s="177">
        <v>159</v>
      </c>
      <c r="L712" s="178">
        <v>228</v>
      </c>
      <c r="M712" s="172">
        <v>535</v>
      </c>
      <c r="N712" s="177">
        <v>174</v>
      </c>
      <c r="O712" s="177">
        <v>158</v>
      </c>
      <c r="P712" s="178">
        <v>203</v>
      </c>
    </row>
    <row r="713" spans="1:16" x14ac:dyDescent="0.3">
      <c r="A713" s="208">
        <v>41</v>
      </c>
      <c r="B713" s="176" t="s">
        <v>699</v>
      </c>
      <c r="C713" s="176">
        <v>41357</v>
      </c>
      <c r="D713" s="175" t="s">
        <v>713</v>
      </c>
      <c r="E713" s="172">
        <v>589</v>
      </c>
      <c r="F713" s="177">
        <v>222</v>
      </c>
      <c r="G713" s="177">
        <v>147</v>
      </c>
      <c r="H713" s="178">
        <v>220</v>
      </c>
      <c r="I713" s="172">
        <v>574</v>
      </c>
      <c r="J713" s="177">
        <v>219</v>
      </c>
      <c r="K713" s="177">
        <v>127</v>
      </c>
      <c r="L713" s="178">
        <v>228</v>
      </c>
      <c r="M713" s="172">
        <v>531</v>
      </c>
      <c r="N713" s="177">
        <v>215</v>
      </c>
      <c r="O713" s="177">
        <v>117</v>
      </c>
      <c r="P713" s="178">
        <v>199</v>
      </c>
    </row>
    <row r="714" spans="1:16" x14ac:dyDescent="0.3">
      <c r="A714" s="208">
        <v>25</v>
      </c>
      <c r="B714" s="176" t="s">
        <v>558</v>
      </c>
      <c r="C714" s="176">
        <v>25148</v>
      </c>
      <c r="D714" s="175" t="s">
        <v>570</v>
      </c>
      <c r="E714" s="172">
        <v>781</v>
      </c>
      <c r="F714" s="177">
        <v>463</v>
      </c>
      <c r="G714" s="177">
        <v>113</v>
      </c>
      <c r="H714" s="178">
        <v>205</v>
      </c>
      <c r="I714" s="172">
        <v>786</v>
      </c>
      <c r="J714" s="177">
        <v>461</v>
      </c>
      <c r="K714" s="177">
        <v>116</v>
      </c>
      <c r="L714" s="178">
        <v>209</v>
      </c>
      <c r="M714" s="172">
        <v>541</v>
      </c>
      <c r="N714" s="177">
        <v>241</v>
      </c>
      <c r="O714" s="177">
        <v>109</v>
      </c>
      <c r="P714" s="178">
        <v>191</v>
      </c>
    </row>
    <row r="715" spans="1:16" x14ac:dyDescent="0.3">
      <c r="A715" s="208">
        <v>13</v>
      </c>
      <c r="B715" s="176" t="s">
        <v>257</v>
      </c>
      <c r="C715" s="176">
        <v>13647</v>
      </c>
      <c r="D715" s="175" t="s">
        <v>286</v>
      </c>
      <c r="E715" s="172">
        <v>597</v>
      </c>
      <c r="F715" s="177">
        <v>334</v>
      </c>
      <c r="G715" s="177">
        <v>156</v>
      </c>
      <c r="H715" s="178">
        <v>107</v>
      </c>
      <c r="I715" s="172">
        <v>582</v>
      </c>
      <c r="J715" s="177">
        <v>336</v>
      </c>
      <c r="K715" s="177">
        <v>160</v>
      </c>
      <c r="L715" s="178">
        <v>86</v>
      </c>
      <c r="M715" s="172">
        <v>520</v>
      </c>
      <c r="N715" s="177">
        <v>338</v>
      </c>
      <c r="O715" s="177">
        <v>135</v>
      </c>
      <c r="P715" s="178">
        <v>47</v>
      </c>
    </row>
    <row r="716" spans="1:16" x14ac:dyDescent="0.3">
      <c r="A716" s="208">
        <v>52</v>
      </c>
      <c r="B716" s="176" t="s">
        <v>180</v>
      </c>
      <c r="C716" s="176">
        <v>52885</v>
      </c>
      <c r="D716" s="175" t="s">
        <v>855</v>
      </c>
      <c r="E716" s="172">
        <v>577</v>
      </c>
      <c r="F716" s="177">
        <v>258</v>
      </c>
      <c r="G716" s="177">
        <v>123</v>
      </c>
      <c r="H716" s="178">
        <v>196</v>
      </c>
      <c r="I716" s="172">
        <v>559</v>
      </c>
      <c r="J716" s="177">
        <v>251</v>
      </c>
      <c r="K716" s="177">
        <v>120</v>
      </c>
      <c r="L716" s="178">
        <v>188</v>
      </c>
      <c r="M716" s="172">
        <v>554</v>
      </c>
      <c r="N716" s="177">
        <v>247</v>
      </c>
      <c r="O716" s="177">
        <v>124</v>
      </c>
      <c r="P716" s="178">
        <v>183</v>
      </c>
    </row>
    <row r="717" spans="1:16" x14ac:dyDescent="0.3">
      <c r="A717" s="208">
        <v>5</v>
      </c>
      <c r="B717" s="176" t="s">
        <v>107</v>
      </c>
      <c r="C717" s="176">
        <v>5038</v>
      </c>
      <c r="D717" s="175" t="s">
        <v>116</v>
      </c>
      <c r="E717" s="172">
        <v>614</v>
      </c>
      <c r="F717" s="177">
        <v>257</v>
      </c>
      <c r="G717" s="177">
        <v>179</v>
      </c>
      <c r="H717" s="178">
        <v>178</v>
      </c>
      <c r="I717" s="172">
        <v>606</v>
      </c>
      <c r="J717" s="177">
        <v>258</v>
      </c>
      <c r="K717" s="177">
        <v>174</v>
      </c>
      <c r="L717" s="178">
        <v>174</v>
      </c>
      <c r="M717" s="172">
        <v>533</v>
      </c>
      <c r="N717" s="177">
        <v>225</v>
      </c>
      <c r="O717" s="177">
        <v>160</v>
      </c>
      <c r="P717" s="178">
        <v>148</v>
      </c>
    </row>
    <row r="718" spans="1:16" x14ac:dyDescent="0.3">
      <c r="A718" s="208">
        <v>5</v>
      </c>
      <c r="B718" s="176" t="s">
        <v>107</v>
      </c>
      <c r="C718" s="176">
        <v>5021</v>
      </c>
      <c r="D718" s="175" t="s">
        <v>111</v>
      </c>
      <c r="E718" s="172">
        <v>593</v>
      </c>
      <c r="F718" s="177">
        <v>117</v>
      </c>
      <c r="G718" s="177">
        <v>280</v>
      </c>
      <c r="H718" s="178">
        <v>196</v>
      </c>
      <c r="I718" s="172">
        <v>601</v>
      </c>
      <c r="J718" s="177">
        <v>119</v>
      </c>
      <c r="K718" s="177">
        <v>294</v>
      </c>
      <c r="L718" s="178">
        <v>188</v>
      </c>
      <c r="M718" s="172">
        <v>537</v>
      </c>
      <c r="N718" s="177">
        <v>95</v>
      </c>
      <c r="O718" s="177">
        <v>276</v>
      </c>
      <c r="P718" s="178">
        <v>166</v>
      </c>
    </row>
    <row r="719" spans="1:16" x14ac:dyDescent="0.3">
      <c r="A719" s="208">
        <v>5</v>
      </c>
      <c r="B719" s="176" t="s">
        <v>107</v>
      </c>
      <c r="C719" s="176">
        <v>5628</v>
      </c>
      <c r="D719" s="175" t="s">
        <v>193</v>
      </c>
      <c r="E719" s="172">
        <v>578</v>
      </c>
      <c r="F719" s="177">
        <v>240</v>
      </c>
      <c r="G719" s="177">
        <v>168</v>
      </c>
      <c r="H719" s="178">
        <v>170</v>
      </c>
      <c r="I719" s="172">
        <v>568</v>
      </c>
      <c r="J719" s="177">
        <v>228</v>
      </c>
      <c r="K719" s="177">
        <v>159</v>
      </c>
      <c r="L719" s="178">
        <v>181</v>
      </c>
      <c r="M719" s="172">
        <v>546</v>
      </c>
      <c r="N719" s="177">
        <v>194</v>
      </c>
      <c r="O719" s="177">
        <v>181</v>
      </c>
      <c r="P719" s="178">
        <v>171</v>
      </c>
    </row>
    <row r="720" spans="1:16" x14ac:dyDescent="0.3">
      <c r="A720" s="208">
        <v>19</v>
      </c>
      <c r="B720" s="176" t="s">
        <v>467</v>
      </c>
      <c r="C720" s="176">
        <v>19513</v>
      </c>
      <c r="D720" s="175" t="s">
        <v>486</v>
      </c>
      <c r="E720" s="172">
        <v>604</v>
      </c>
      <c r="F720" s="177">
        <v>284</v>
      </c>
      <c r="G720" s="177">
        <v>176</v>
      </c>
      <c r="H720" s="178">
        <v>144</v>
      </c>
      <c r="I720" s="172">
        <v>557</v>
      </c>
      <c r="J720" s="177">
        <v>274</v>
      </c>
      <c r="K720" s="177">
        <v>148</v>
      </c>
      <c r="L720" s="178">
        <v>135</v>
      </c>
      <c r="M720" s="172">
        <v>537</v>
      </c>
      <c r="N720" s="177">
        <v>274</v>
      </c>
      <c r="O720" s="177">
        <v>146</v>
      </c>
      <c r="P720" s="178">
        <v>117</v>
      </c>
    </row>
    <row r="721" spans="1:16" x14ac:dyDescent="0.3">
      <c r="A721" s="208">
        <v>13</v>
      </c>
      <c r="B721" s="176" t="s">
        <v>257</v>
      </c>
      <c r="C721" s="176">
        <v>13673</v>
      </c>
      <c r="D721" s="175" t="s">
        <v>293</v>
      </c>
      <c r="E721" s="172">
        <v>628</v>
      </c>
      <c r="F721" s="177">
        <v>273</v>
      </c>
      <c r="G721" s="177">
        <v>184</v>
      </c>
      <c r="H721" s="178">
        <v>171</v>
      </c>
      <c r="I721" s="172">
        <v>634</v>
      </c>
      <c r="J721" s="177">
        <v>281</v>
      </c>
      <c r="K721" s="177">
        <v>191</v>
      </c>
      <c r="L721" s="178">
        <v>162</v>
      </c>
      <c r="M721" s="172">
        <v>517</v>
      </c>
      <c r="N721" s="177">
        <v>268</v>
      </c>
      <c r="O721" s="177">
        <v>125</v>
      </c>
      <c r="P721" s="178">
        <v>124</v>
      </c>
    </row>
    <row r="722" spans="1:16" x14ac:dyDescent="0.3">
      <c r="A722" s="208">
        <v>91</v>
      </c>
      <c r="B722" s="176" t="s">
        <v>1134</v>
      </c>
      <c r="C722" s="176">
        <v>91540</v>
      </c>
      <c r="D722" s="175" t="s">
        <v>1139</v>
      </c>
      <c r="E722" s="172">
        <v>582</v>
      </c>
      <c r="F722" s="177">
        <v>195</v>
      </c>
      <c r="G722" s="177">
        <v>123</v>
      </c>
      <c r="H722" s="178">
        <v>264</v>
      </c>
      <c r="I722" s="172">
        <v>584</v>
      </c>
      <c r="J722" s="177">
        <v>198</v>
      </c>
      <c r="K722" s="177">
        <v>122</v>
      </c>
      <c r="L722" s="178">
        <v>264</v>
      </c>
      <c r="M722" s="172">
        <v>521</v>
      </c>
      <c r="N722" s="177">
        <v>198</v>
      </c>
      <c r="O722" s="177">
        <v>91</v>
      </c>
      <c r="P722" s="178">
        <v>232</v>
      </c>
    </row>
    <row r="723" spans="1:16" x14ac:dyDescent="0.3">
      <c r="A723" s="208">
        <v>5</v>
      </c>
      <c r="B723" s="176" t="s">
        <v>107</v>
      </c>
      <c r="C723" s="176">
        <v>5411</v>
      </c>
      <c r="D723" s="175" t="s">
        <v>174</v>
      </c>
      <c r="E723" s="172">
        <v>573</v>
      </c>
      <c r="F723" s="177">
        <v>248</v>
      </c>
      <c r="G723" s="177">
        <v>181</v>
      </c>
      <c r="H723" s="178">
        <v>144</v>
      </c>
      <c r="I723" s="172">
        <v>559</v>
      </c>
      <c r="J723" s="177">
        <v>252</v>
      </c>
      <c r="K723" s="177">
        <v>160</v>
      </c>
      <c r="L723" s="178">
        <v>147</v>
      </c>
      <c r="M723" s="172">
        <v>541</v>
      </c>
      <c r="N723" s="177">
        <v>215</v>
      </c>
      <c r="O723" s="177">
        <v>189</v>
      </c>
      <c r="P723" s="178">
        <v>137</v>
      </c>
    </row>
    <row r="724" spans="1:16" x14ac:dyDescent="0.3">
      <c r="A724" s="208">
        <v>25</v>
      </c>
      <c r="B724" s="176" t="s">
        <v>558</v>
      </c>
      <c r="C724" s="176">
        <v>25312</v>
      </c>
      <c r="D724" s="175" t="s">
        <v>160</v>
      </c>
      <c r="E724" s="172">
        <v>636</v>
      </c>
      <c r="F724" s="177">
        <v>209</v>
      </c>
      <c r="G724" s="177">
        <v>227</v>
      </c>
      <c r="H724" s="178">
        <v>200</v>
      </c>
      <c r="I724" s="172">
        <v>633</v>
      </c>
      <c r="J724" s="177">
        <v>204</v>
      </c>
      <c r="K724" s="177">
        <v>230</v>
      </c>
      <c r="L724" s="178">
        <v>199</v>
      </c>
      <c r="M724" s="172">
        <v>541</v>
      </c>
      <c r="N724" s="177">
        <v>127</v>
      </c>
      <c r="O724" s="177">
        <v>224</v>
      </c>
      <c r="P724" s="178">
        <v>190</v>
      </c>
    </row>
    <row r="725" spans="1:16" x14ac:dyDescent="0.3">
      <c r="A725" s="208">
        <v>8</v>
      </c>
      <c r="B725" s="176" t="s">
        <v>233</v>
      </c>
      <c r="C725" s="176">
        <v>8675</v>
      </c>
      <c r="D725" s="175" t="s">
        <v>250</v>
      </c>
      <c r="E725" s="172">
        <v>584</v>
      </c>
      <c r="F725" s="177">
        <v>211</v>
      </c>
      <c r="G725" s="177">
        <v>135</v>
      </c>
      <c r="H725" s="178">
        <v>238</v>
      </c>
      <c r="I725" s="172">
        <v>596</v>
      </c>
      <c r="J725" s="177">
        <v>201</v>
      </c>
      <c r="K725" s="177">
        <v>150</v>
      </c>
      <c r="L725" s="178">
        <v>245</v>
      </c>
      <c r="M725" s="172">
        <v>504</v>
      </c>
      <c r="N725" s="177">
        <v>194</v>
      </c>
      <c r="O725" s="177">
        <v>110</v>
      </c>
      <c r="P725" s="178">
        <v>200</v>
      </c>
    </row>
    <row r="726" spans="1:16" x14ac:dyDescent="0.3">
      <c r="A726" s="208">
        <v>15</v>
      </c>
      <c r="B726" s="176" t="s">
        <v>304</v>
      </c>
      <c r="C726" s="176">
        <v>15272</v>
      </c>
      <c r="D726" s="175" t="s">
        <v>336</v>
      </c>
      <c r="E726" s="172">
        <v>705</v>
      </c>
      <c r="F726" s="177">
        <v>302</v>
      </c>
      <c r="G726" s="177">
        <v>274</v>
      </c>
      <c r="H726" s="178">
        <v>129</v>
      </c>
      <c r="I726" s="172">
        <v>718</v>
      </c>
      <c r="J726" s="177">
        <v>306</v>
      </c>
      <c r="K726" s="177">
        <v>279</v>
      </c>
      <c r="L726" s="178">
        <v>133</v>
      </c>
      <c r="M726" s="172">
        <v>545</v>
      </c>
      <c r="N726" s="177">
        <v>142</v>
      </c>
      <c r="O726" s="177">
        <v>273</v>
      </c>
      <c r="P726" s="178">
        <v>130</v>
      </c>
    </row>
    <row r="727" spans="1:16" x14ac:dyDescent="0.3">
      <c r="A727" s="208">
        <v>73</v>
      </c>
      <c r="B727" s="176" t="s">
        <v>1016</v>
      </c>
      <c r="C727" s="176">
        <v>73547</v>
      </c>
      <c r="D727" s="175" t="s">
        <v>1048</v>
      </c>
      <c r="E727" s="172">
        <v>642</v>
      </c>
      <c r="F727" s="177">
        <v>204</v>
      </c>
      <c r="G727" s="177">
        <v>307</v>
      </c>
      <c r="H727" s="178">
        <v>131</v>
      </c>
      <c r="I727" s="172">
        <v>603</v>
      </c>
      <c r="J727" s="177">
        <v>171</v>
      </c>
      <c r="K727" s="177">
        <v>291</v>
      </c>
      <c r="L727" s="178">
        <v>141</v>
      </c>
      <c r="M727" s="172">
        <v>531</v>
      </c>
      <c r="N727" s="177">
        <v>135</v>
      </c>
      <c r="O727" s="177">
        <v>267</v>
      </c>
      <c r="P727" s="178">
        <v>129</v>
      </c>
    </row>
    <row r="728" spans="1:16" x14ac:dyDescent="0.3">
      <c r="A728" s="208">
        <v>54</v>
      </c>
      <c r="B728" s="176" t="s">
        <v>856</v>
      </c>
      <c r="C728" s="176">
        <v>54174</v>
      </c>
      <c r="D728" s="175" t="s">
        <v>865</v>
      </c>
      <c r="E728" s="172">
        <v>586</v>
      </c>
      <c r="F728" s="177">
        <v>257</v>
      </c>
      <c r="G728" s="177">
        <v>119</v>
      </c>
      <c r="H728" s="178">
        <v>210</v>
      </c>
      <c r="I728" s="172">
        <v>593</v>
      </c>
      <c r="J728" s="177">
        <v>269</v>
      </c>
      <c r="K728" s="177">
        <v>99</v>
      </c>
      <c r="L728" s="178">
        <v>225</v>
      </c>
      <c r="M728" s="172">
        <v>533</v>
      </c>
      <c r="N728" s="177">
        <v>211</v>
      </c>
      <c r="O728" s="177">
        <v>106</v>
      </c>
      <c r="P728" s="178">
        <v>216</v>
      </c>
    </row>
    <row r="729" spans="1:16" x14ac:dyDescent="0.3">
      <c r="A729" s="208">
        <v>27</v>
      </c>
      <c r="B729" s="176" t="s">
        <v>669</v>
      </c>
      <c r="C729" s="176">
        <v>27495</v>
      </c>
      <c r="D729" s="175" t="s">
        <v>691</v>
      </c>
      <c r="E729" s="172">
        <v>570</v>
      </c>
      <c r="F729" s="177">
        <v>215</v>
      </c>
      <c r="G729" s="177">
        <v>189</v>
      </c>
      <c r="H729" s="178">
        <v>166</v>
      </c>
      <c r="I729" s="172">
        <v>556</v>
      </c>
      <c r="J729" s="177">
        <v>212</v>
      </c>
      <c r="K729" s="177">
        <v>175</v>
      </c>
      <c r="L729" s="178">
        <v>169</v>
      </c>
      <c r="M729" s="172">
        <v>509</v>
      </c>
      <c r="N729" s="177">
        <v>208</v>
      </c>
      <c r="O729" s="177">
        <v>165</v>
      </c>
      <c r="P729" s="178">
        <v>136</v>
      </c>
    </row>
    <row r="730" spans="1:16" x14ac:dyDescent="0.3">
      <c r="A730" s="208">
        <v>13</v>
      </c>
      <c r="B730" s="176" t="s">
        <v>257</v>
      </c>
      <c r="C730" s="176">
        <v>13222</v>
      </c>
      <c r="D730" s="175" t="s">
        <v>269</v>
      </c>
      <c r="E730" s="172">
        <v>601</v>
      </c>
      <c r="F730" s="177">
        <v>204</v>
      </c>
      <c r="G730" s="177">
        <v>257</v>
      </c>
      <c r="H730" s="178">
        <v>140</v>
      </c>
      <c r="I730" s="172">
        <v>592</v>
      </c>
      <c r="J730" s="177">
        <v>204</v>
      </c>
      <c r="K730" s="177">
        <v>235</v>
      </c>
      <c r="L730" s="178">
        <v>153</v>
      </c>
      <c r="M730" s="172">
        <v>483</v>
      </c>
      <c r="N730" s="177">
        <v>199</v>
      </c>
      <c r="O730" s="177">
        <v>188</v>
      </c>
      <c r="P730" s="178">
        <v>96</v>
      </c>
    </row>
    <row r="731" spans="1:16" x14ac:dyDescent="0.3">
      <c r="A731" s="208">
        <v>27</v>
      </c>
      <c r="B731" s="176" t="s">
        <v>669</v>
      </c>
      <c r="C731" s="176">
        <v>27050</v>
      </c>
      <c r="D731" s="175" t="s">
        <v>673</v>
      </c>
      <c r="E731" s="172">
        <v>440</v>
      </c>
      <c r="F731" s="177">
        <v>218</v>
      </c>
      <c r="G731" s="177">
        <v>150</v>
      </c>
      <c r="H731" s="178">
        <v>72</v>
      </c>
      <c r="I731" s="172">
        <v>481</v>
      </c>
      <c r="J731" s="177">
        <v>215</v>
      </c>
      <c r="K731" s="177">
        <v>219</v>
      </c>
      <c r="L731" s="178">
        <v>47</v>
      </c>
      <c r="M731" s="172">
        <v>534</v>
      </c>
      <c r="N731" s="177">
        <v>206</v>
      </c>
      <c r="O731" s="177">
        <v>287</v>
      </c>
      <c r="P731" s="178">
        <v>41</v>
      </c>
    </row>
    <row r="732" spans="1:16" x14ac:dyDescent="0.3">
      <c r="A732" s="208">
        <v>47</v>
      </c>
      <c r="B732" s="176" t="s">
        <v>748</v>
      </c>
      <c r="C732" s="176">
        <v>47258</v>
      </c>
      <c r="D732" s="175" t="s">
        <v>757</v>
      </c>
      <c r="E732" s="172">
        <v>530</v>
      </c>
      <c r="F732" s="177">
        <v>293</v>
      </c>
      <c r="G732" s="177">
        <v>98</v>
      </c>
      <c r="H732" s="178">
        <v>139</v>
      </c>
      <c r="I732" s="172">
        <v>560</v>
      </c>
      <c r="J732" s="177">
        <v>293</v>
      </c>
      <c r="K732" s="177">
        <v>102</v>
      </c>
      <c r="L732" s="178">
        <v>165</v>
      </c>
      <c r="M732" s="172">
        <v>477</v>
      </c>
      <c r="N732" s="177">
        <v>279</v>
      </c>
      <c r="O732" s="177">
        <v>95</v>
      </c>
      <c r="P732" s="178">
        <v>103</v>
      </c>
    </row>
    <row r="733" spans="1:16" x14ac:dyDescent="0.3">
      <c r="A733" s="208">
        <v>19</v>
      </c>
      <c r="B733" s="176" t="s">
        <v>467</v>
      </c>
      <c r="C733" s="176">
        <v>19585</v>
      </c>
      <c r="D733" s="175" t="s">
        <v>491</v>
      </c>
      <c r="E733" s="172">
        <v>566</v>
      </c>
      <c r="F733" s="177">
        <v>347</v>
      </c>
      <c r="G733" s="177">
        <v>60</v>
      </c>
      <c r="H733" s="178">
        <v>159</v>
      </c>
      <c r="I733" s="172">
        <v>554</v>
      </c>
      <c r="J733" s="177">
        <v>325</v>
      </c>
      <c r="K733" s="177">
        <v>63</v>
      </c>
      <c r="L733" s="178">
        <v>166</v>
      </c>
      <c r="M733" s="172">
        <v>579</v>
      </c>
      <c r="N733" s="177">
        <v>320</v>
      </c>
      <c r="O733" s="177">
        <v>50</v>
      </c>
      <c r="P733" s="178">
        <v>209</v>
      </c>
    </row>
    <row r="734" spans="1:16" x14ac:dyDescent="0.3">
      <c r="A734" s="208">
        <v>86</v>
      </c>
      <c r="B734" s="176" t="s">
        <v>1123</v>
      </c>
      <c r="C734" s="176">
        <v>86755</v>
      </c>
      <c r="D734" s="176" t="s">
        <v>198</v>
      </c>
      <c r="E734" s="172">
        <v>559</v>
      </c>
      <c r="F734" s="177">
        <v>136</v>
      </c>
      <c r="G734" s="177">
        <v>271</v>
      </c>
      <c r="H734" s="178">
        <v>152</v>
      </c>
      <c r="I734" s="172">
        <v>559</v>
      </c>
      <c r="J734" s="177">
        <v>137</v>
      </c>
      <c r="K734" s="177">
        <v>266</v>
      </c>
      <c r="L734" s="178">
        <v>156</v>
      </c>
      <c r="M734" s="172">
        <v>523</v>
      </c>
      <c r="N734" s="177">
        <v>134</v>
      </c>
      <c r="O734" s="177">
        <v>246</v>
      </c>
      <c r="P734" s="178">
        <v>143</v>
      </c>
    </row>
    <row r="735" spans="1:16" x14ac:dyDescent="0.3">
      <c r="A735" s="208">
        <v>18</v>
      </c>
      <c r="B735" s="176" t="s">
        <v>451</v>
      </c>
      <c r="C735" s="176">
        <v>18756</v>
      </c>
      <c r="D735" s="175" t="s">
        <v>465</v>
      </c>
      <c r="E735" s="172">
        <v>572</v>
      </c>
      <c r="F735" s="177">
        <v>253</v>
      </c>
      <c r="G735" s="177">
        <v>102</v>
      </c>
      <c r="H735" s="178">
        <v>217</v>
      </c>
      <c r="I735" s="172">
        <v>559</v>
      </c>
      <c r="J735" s="177">
        <v>251</v>
      </c>
      <c r="K735" s="177">
        <v>108</v>
      </c>
      <c r="L735" s="178">
        <v>200</v>
      </c>
      <c r="M735" s="172">
        <v>481</v>
      </c>
      <c r="N735" s="177">
        <v>247</v>
      </c>
      <c r="O735" s="177">
        <v>88</v>
      </c>
      <c r="P735" s="178">
        <v>146</v>
      </c>
    </row>
    <row r="736" spans="1:16" x14ac:dyDescent="0.3">
      <c r="A736" s="208">
        <v>13</v>
      </c>
      <c r="B736" s="176" t="s">
        <v>257</v>
      </c>
      <c r="C736" s="176">
        <v>13873</v>
      </c>
      <c r="D736" s="175" t="s">
        <v>302</v>
      </c>
      <c r="E736" s="172">
        <v>521</v>
      </c>
      <c r="F736" s="177">
        <v>320</v>
      </c>
      <c r="G736" s="177">
        <v>108</v>
      </c>
      <c r="H736" s="178">
        <v>93</v>
      </c>
      <c r="I736" s="172">
        <v>526</v>
      </c>
      <c r="J736" s="177">
        <v>311</v>
      </c>
      <c r="K736" s="177">
        <v>107</v>
      </c>
      <c r="L736" s="178">
        <v>108</v>
      </c>
      <c r="M736" s="172">
        <v>497</v>
      </c>
      <c r="N736" s="177">
        <v>307</v>
      </c>
      <c r="O736" s="177">
        <v>119</v>
      </c>
      <c r="P736" s="178">
        <v>71</v>
      </c>
    </row>
    <row r="737" spans="1:16" x14ac:dyDescent="0.3">
      <c r="A737" s="208">
        <v>15</v>
      </c>
      <c r="B737" s="176" t="s">
        <v>304</v>
      </c>
      <c r="C737" s="176">
        <v>15097</v>
      </c>
      <c r="D737" s="175" t="s">
        <v>312</v>
      </c>
      <c r="E737" s="172">
        <v>620</v>
      </c>
      <c r="F737" s="177">
        <v>236</v>
      </c>
      <c r="G737" s="177">
        <v>235</v>
      </c>
      <c r="H737" s="178">
        <v>149</v>
      </c>
      <c r="I737" s="172">
        <v>684</v>
      </c>
      <c r="J737" s="177">
        <v>253</v>
      </c>
      <c r="K737" s="177">
        <v>286</v>
      </c>
      <c r="L737" s="178">
        <v>145</v>
      </c>
      <c r="M737" s="172">
        <v>517</v>
      </c>
      <c r="N737" s="177">
        <v>127</v>
      </c>
      <c r="O737" s="177">
        <v>262</v>
      </c>
      <c r="P737" s="178">
        <v>128</v>
      </c>
    </row>
    <row r="738" spans="1:16" x14ac:dyDescent="0.3">
      <c r="A738" s="208">
        <v>5</v>
      </c>
      <c r="B738" s="176" t="s">
        <v>107</v>
      </c>
      <c r="C738" s="176">
        <v>5044</v>
      </c>
      <c r="D738" s="175" t="s">
        <v>119</v>
      </c>
      <c r="E738" s="172">
        <v>563</v>
      </c>
      <c r="F738" s="177">
        <v>172</v>
      </c>
      <c r="G738" s="177">
        <v>284</v>
      </c>
      <c r="H738" s="178">
        <v>107</v>
      </c>
      <c r="I738" s="172">
        <v>578</v>
      </c>
      <c r="J738" s="177">
        <v>159</v>
      </c>
      <c r="K738" s="177">
        <v>301</v>
      </c>
      <c r="L738" s="178">
        <v>118</v>
      </c>
      <c r="M738" s="172">
        <v>526</v>
      </c>
      <c r="N738" s="177">
        <v>130</v>
      </c>
      <c r="O738" s="177">
        <v>284</v>
      </c>
      <c r="P738" s="178">
        <v>112</v>
      </c>
    </row>
    <row r="739" spans="1:16" x14ac:dyDescent="0.3">
      <c r="A739" s="208">
        <v>70</v>
      </c>
      <c r="B739" s="176" t="s">
        <v>498</v>
      </c>
      <c r="C739" s="176">
        <v>70702</v>
      </c>
      <c r="D739" s="175" t="s">
        <v>1009</v>
      </c>
      <c r="E739" s="172">
        <v>585</v>
      </c>
      <c r="F739" s="177">
        <v>255</v>
      </c>
      <c r="G739" s="177">
        <v>158</v>
      </c>
      <c r="H739" s="178">
        <v>172</v>
      </c>
      <c r="I739" s="172">
        <v>605</v>
      </c>
      <c r="J739" s="177">
        <v>252</v>
      </c>
      <c r="K739" s="177">
        <v>162</v>
      </c>
      <c r="L739" s="178">
        <v>191</v>
      </c>
      <c r="M739" s="172">
        <v>480</v>
      </c>
      <c r="N739" s="177">
        <v>248</v>
      </c>
      <c r="O739" s="177">
        <v>93</v>
      </c>
      <c r="P739" s="178">
        <v>139</v>
      </c>
    </row>
    <row r="740" spans="1:16" x14ac:dyDescent="0.3">
      <c r="A740" s="208">
        <v>52</v>
      </c>
      <c r="B740" s="176" t="s">
        <v>180</v>
      </c>
      <c r="C740" s="176">
        <v>52540</v>
      </c>
      <c r="D740" s="175" t="s">
        <v>839</v>
      </c>
      <c r="E740" s="172">
        <v>522</v>
      </c>
      <c r="F740" s="177">
        <v>278</v>
      </c>
      <c r="G740" s="177">
        <v>66</v>
      </c>
      <c r="H740" s="178">
        <v>178</v>
      </c>
      <c r="I740" s="172">
        <v>542</v>
      </c>
      <c r="J740" s="177">
        <v>276</v>
      </c>
      <c r="K740" s="177">
        <v>75</v>
      </c>
      <c r="L740" s="178">
        <v>191</v>
      </c>
      <c r="M740" s="172">
        <v>479</v>
      </c>
      <c r="N740" s="177">
        <v>275</v>
      </c>
      <c r="O740" s="177">
        <v>65</v>
      </c>
      <c r="P740" s="178">
        <v>139</v>
      </c>
    </row>
    <row r="741" spans="1:16" x14ac:dyDescent="0.3">
      <c r="A741" s="208">
        <v>85</v>
      </c>
      <c r="B741" s="176" t="s">
        <v>1105</v>
      </c>
      <c r="C741" s="176">
        <v>85225</v>
      </c>
      <c r="D741" s="175" t="s">
        <v>1113</v>
      </c>
      <c r="E741" s="172">
        <v>635</v>
      </c>
      <c r="F741" s="177">
        <v>278</v>
      </c>
      <c r="G741" s="177">
        <v>206</v>
      </c>
      <c r="H741" s="178">
        <v>151</v>
      </c>
      <c r="I741" s="172">
        <v>643</v>
      </c>
      <c r="J741" s="177">
        <v>277</v>
      </c>
      <c r="K741" s="177">
        <v>212</v>
      </c>
      <c r="L741" s="178">
        <v>154</v>
      </c>
      <c r="M741" s="172">
        <v>510</v>
      </c>
      <c r="N741" s="177">
        <v>180</v>
      </c>
      <c r="O741" s="177">
        <v>196</v>
      </c>
      <c r="P741" s="178">
        <v>134</v>
      </c>
    </row>
    <row r="742" spans="1:16" x14ac:dyDescent="0.3">
      <c r="A742" s="208">
        <v>41</v>
      </c>
      <c r="B742" s="176" t="s">
        <v>699</v>
      </c>
      <c r="C742" s="176">
        <v>41872</v>
      </c>
      <c r="D742" s="175" t="s">
        <v>732</v>
      </c>
      <c r="E742" s="172">
        <v>579</v>
      </c>
      <c r="F742" s="177">
        <v>141</v>
      </c>
      <c r="G742" s="177">
        <v>335</v>
      </c>
      <c r="H742" s="178">
        <v>103</v>
      </c>
      <c r="I742" s="172">
        <v>551</v>
      </c>
      <c r="J742" s="177">
        <v>132</v>
      </c>
      <c r="K742" s="177">
        <v>318</v>
      </c>
      <c r="L742" s="178">
        <v>101</v>
      </c>
      <c r="M742" s="172">
        <v>523</v>
      </c>
      <c r="N742" s="177">
        <v>133</v>
      </c>
      <c r="O742" s="177">
        <v>296</v>
      </c>
      <c r="P742" s="178">
        <v>94</v>
      </c>
    </row>
    <row r="743" spans="1:16" x14ac:dyDescent="0.3">
      <c r="A743" s="208">
        <v>15</v>
      </c>
      <c r="B743" s="176" t="s">
        <v>304</v>
      </c>
      <c r="C743" s="176">
        <v>15542</v>
      </c>
      <c r="D743" s="176" t="s">
        <v>372</v>
      </c>
      <c r="E743" s="172">
        <v>614</v>
      </c>
      <c r="F743" s="177">
        <v>232</v>
      </c>
      <c r="G743" s="177">
        <v>245</v>
      </c>
      <c r="H743" s="178">
        <v>137</v>
      </c>
      <c r="I743" s="172">
        <v>608</v>
      </c>
      <c r="J743" s="177">
        <v>234</v>
      </c>
      <c r="K743" s="177">
        <v>236</v>
      </c>
      <c r="L743" s="178">
        <v>138</v>
      </c>
      <c r="M743" s="172">
        <v>529</v>
      </c>
      <c r="N743" s="177">
        <v>149</v>
      </c>
      <c r="O743" s="177">
        <v>242</v>
      </c>
      <c r="P743" s="178">
        <v>138</v>
      </c>
    </row>
    <row r="744" spans="1:16" x14ac:dyDescent="0.3">
      <c r="A744" s="208">
        <v>27</v>
      </c>
      <c r="B744" s="176" t="s">
        <v>669</v>
      </c>
      <c r="C744" s="176">
        <v>27810</v>
      </c>
      <c r="D744" s="175" t="s">
        <v>698</v>
      </c>
      <c r="E744" s="172">
        <v>529</v>
      </c>
      <c r="F744" s="177">
        <v>221</v>
      </c>
      <c r="G744" s="177">
        <v>218</v>
      </c>
      <c r="H744" s="178">
        <v>90</v>
      </c>
      <c r="I744" s="172">
        <v>540</v>
      </c>
      <c r="J744" s="177">
        <v>215</v>
      </c>
      <c r="K744" s="177">
        <v>219</v>
      </c>
      <c r="L744" s="178">
        <v>106</v>
      </c>
      <c r="M744" s="172">
        <v>501</v>
      </c>
      <c r="N744" s="177">
        <v>211</v>
      </c>
      <c r="O744" s="177">
        <v>208</v>
      </c>
      <c r="P744" s="178">
        <v>82</v>
      </c>
    </row>
    <row r="745" spans="1:16" x14ac:dyDescent="0.3">
      <c r="A745" s="208">
        <v>73</v>
      </c>
      <c r="B745" s="176" t="s">
        <v>1016</v>
      </c>
      <c r="C745" s="176">
        <v>73030</v>
      </c>
      <c r="D745" s="175" t="s">
        <v>1020</v>
      </c>
      <c r="E745" s="172">
        <v>832</v>
      </c>
      <c r="F745" s="177">
        <v>167</v>
      </c>
      <c r="G745" s="177">
        <v>534</v>
      </c>
      <c r="H745" s="178">
        <v>131</v>
      </c>
      <c r="I745" s="172">
        <v>571</v>
      </c>
      <c r="J745" s="177">
        <v>162</v>
      </c>
      <c r="K745" s="177">
        <v>266</v>
      </c>
      <c r="L745" s="178">
        <v>143</v>
      </c>
      <c r="M745" s="172">
        <v>519</v>
      </c>
      <c r="N745" s="177">
        <v>148</v>
      </c>
      <c r="O745" s="177">
        <v>233</v>
      </c>
      <c r="P745" s="178">
        <v>138</v>
      </c>
    </row>
    <row r="746" spans="1:16" x14ac:dyDescent="0.3">
      <c r="A746" s="208">
        <v>15</v>
      </c>
      <c r="B746" s="176" t="s">
        <v>304</v>
      </c>
      <c r="C746" s="176">
        <v>15776</v>
      </c>
      <c r="D746" s="175" t="s">
        <v>404</v>
      </c>
      <c r="E746" s="172">
        <v>524</v>
      </c>
      <c r="F746" s="177">
        <v>137</v>
      </c>
      <c r="G746" s="177">
        <v>263</v>
      </c>
      <c r="H746" s="178">
        <v>124</v>
      </c>
      <c r="I746" s="172">
        <v>522</v>
      </c>
      <c r="J746" s="177">
        <v>135</v>
      </c>
      <c r="K746" s="177">
        <v>260</v>
      </c>
      <c r="L746" s="178">
        <v>127</v>
      </c>
      <c r="M746" s="172">
        <v>522</v>
      </c>
      <c r="N746" s="177">
        <v>131</v>
      </c>
      <c r="O746" s="177">
        <v>265</v>
      </c>
      <c r="P746" s="178">
        <v>126</v>
      </c>
    </row>
    <row r="747" spans="1:16" x14ac:dyDescent="0.3">
      <c r="A747" s="208">
        <v>41</v>
      </c>
      <c r="B747" s="176" t="s">
        <v>699</v>
      </c>
      <c r="C747" s="176">
        <v>41676</v>
      </c>
      <c r="D747" s="175" t="s">
        <v>389</v>
      </c>
      <c r="E747" s="172">
        <v>540</v>
      </c>
      <c r="F747" s="177">
        <v>220</v>
      </c>
      <c r="G747" s="177">
        <v>107</v>
      </c>
      <c r="H747" s="178">
        <v>213</v>
      </c>
      <c r="I747" s="172">
        <v>528</v>
      </c>
      <c r="J747" s="177">
        <v>206</v>
      </c>
      <c r="K747" s="177">
        <v>111</v>
      </c>
      <c r="L747" s="178">
        <v>211</v>
      </c>
      <c r="M747" s="172">
        <v>474</v>
      </c>
      <c r="N747" s="177">
        <v>203</v>
      </c>
      <c r="O747" s="177">
        <v>105</v>
      </c>
      <c r="P747" s="178">
        <v>166</v>
      </c>
    </row>
    <row r="748" spans="1:16" x14ac:dyDescent="0.3">
      <c r="A748" s="208">
        <v>27</v>
      </c>
      <c r="B748" s="176" t="s">
        <v>669</v>
      </c>
      <c r="C748" s="176">
        <v>27413</v>
      </c>
      <c r="D748" s="175" t="s">
        <v>686</v>
      </c>
      <c r="E748" s="172">
        <v>531</v>
      </c>
      <c r="F748" s="177">
        <v>196</v>
      </c>
      <c r="G748" s="177">
        <v>242</v>
      </c>
      <c r="H748" s="178">
        <v>93</v>
      </c>
      <c r="I748" s="172">
        <v>540</v>
      </c>
      <c r="J748" s="177">
        <v>196</v>
      </c>
      <c r="K748" s="177">
        <v>253</v>
      </c>
      <c r="L748" s="178">
        <v>91</v>
      </c>
      <c r="M748" s="172">
        <v>493</v>
      </c>
      <c r="N748" s="177">
        <v>196</v>
      </c>
      <c r="O748" s="177">
        <v>231</v>
      </c>
      <c r="P748" s="178">
        <v>66</v>
      </c>
    </row>
    <row r="749" spans="1:16" x14ac:dyDescent="0.3">
      <c r="A749" s="208">
        <v>54</v>
      </c>
      <c r="B749" s="176" t="s">
        <v>856</v>
      </c>
      <c r="C749" s="176">
        <v>54660</v>
      </c>
      <c r="D749" s="175" t="s">
        <v>886</v>
      </c>
      <c r="E749" s="172">
        <v>592</v>
      </c>
      <c r="F749" s="177">
        <v>292</v>
      </c>
      <c r="G749" s="177">
        <v>175</v>
      </c>
      <c r="H749" s="178">
        <v>125</v>
      </c>
      <c r="I749" s="172">
        <v>579</v>
      </c>
      <c r="J749" s="177">
        <v>291</v>
      </c>
      <c r="K749" s="177">
        <v>165</v>
      </c>
      <c r="L749" s="178">
        <v>123</v>
      </c>
      <c r="M749" s="172">
        <v>506</v>
      </c>
      <c r="N749" s="177">
        <v>233</v>
      </c>
      <c r="O749" s="177">
        <v>162</v>
      </c>
      <c r="P749" s="178">
        <v>111</v>
      </c>
    </row>
    <row r="750" spans="1:16" x14ac:dyDescent="0.3">
      <c r="A750" s="208">
        <v>27</v>
      </c>
      <c r="B750" s="176" t="s">
        <v>669</v>
      </c>
      <c r="C750" s="176">
        <v>27150</v>
      </c>
      <c r="D750" s="175" t="s">
        <v>679</v>
      </c>
      <c r="E750" s="172">
        <v>536</v>
      </c>
      <c r="F750" s="177">
        <v>291</v>
      </c>
      <c r="G750" s="177">
        <v>82</v>
      </c>
      <c r="H750" s="178">
        <v>163</v>
      </c>
      <c r="I750" s="172">
        <v>505</v>
      </c>
      <c r="J750" s="177">
        <v>295</v>
      </c>
      <c r="K750" s="177">
        <v>72</v>
      </c>
      <c r="L750" s="178">
        <v>138</v>
      </c>
      <c r="M750" s="172">
        <v>469</v>
      </c>
      <c r="N750" s="177">
        <v>290</v>
      </c>
      <c r="O750" s="177">
        <v>88</v>
      </c>
      <c r="P750" s="178">
        <v>91</v>
      </c>
    </row>
    <row r="751" spans="1:16" x14ac:dyDescent="0.3">
      <c r="A751" s="208">
        <v>50</v>
      </c>
      <c r="B751" s="176" t="s">
        <v>777</v>
      </c>
      <c r="C751" s="176">
        <v>50400</v>
      </c>
      <c r="D751" s="175" t="s">
        <v>793</v>
      </c>
      <c r="E751" s="172">
        <v>511</v>
      </c>
      <c r="F751" s="177">
        <v>195</v>
      </c>
      <c r="G751" s="177">
        <v>127</v>
      </c>
      <c r="H751" s="178">
        <v>189</v>
      </c>
      <c r="I751" s="172">
        <v>510</v>
      </c>
      <c r="J751" s="177">
        <v>190</v>
      </c>
      <c r="K751" s="177">
        <v>129</v>
      </c>
      <c r="L751" s="178">
        <v>191</v>
      </c>
      <c r="M751" s="172">
        <v>500</v>
      </c>
      <c r="N751" s="177">
        <v>189</v>
      </c>
      <c r="O751" s="177">
        <v>135</v>
      </c>
      <c r="P751" s="178">
        <v>176</v>
      </c>
    </row>
    <row r="752" spans="1:16" x14ac:dyDescent="0.3">
      <c r="A752" s="208">
        <v>63</v>
      </c>
      <c r="B752" s="176" t="s">
        <v>895</v>
      </c>
      <c r="C752" s="176">
        <v>63302</v>
      </c>
      <c r="D752" s="175" t="s">
        <v>899</v>
      </c>
      <c r="E752" s="172">
        <v>486</v>
      </c>
      <c r="F752" s="177">
        <v>153</v>
      </c>
      <c r="G752" s="177">
        <v>162</v>
      </c>
      <c r="H752" s="178">
        <v>171</v>
      </c>
      <c r="I752" s="172">
        <v>512</v>
      </c>
      <c r="J752" s="177">
        <v>153</v>
      </c>
      <c r="K752" s="177">
        <v>162</v>
      </c>
      <c r="L752" s="178">
        <v>197</v>
      </c>
      <c r="M752" s="172">
        <v>509</v>
      </c>
      <c r="N752" s="177">
        <v>153</v>
      </c>
      <c r="O752" s="177">
        <v>165</v>
      </c>
      <c r="P752" s="178">
        <v>191</v>
      </c>
    </row>
    <row r="753" spans="1:16" x14ac:dyDescent="0.3">
      <c r="A753" s="208">
        <v>41</v>
      </c>
      <c r="B753" s="176" t="s">
        <v>699</v>
      </c>
      <c r="C753" s="176">
        <v>41206</v>
      </c>
      <c r="D753" s="175" t="s">
        <v>708</v>
      </c>
      <c r="E753" s="172">
        <v>537</v>
      </c>
      <c r="F753" s="177">
        <v>217</v>
      </c>
      <c r="G753" s="177">
        <v>145</v>
      </c>
      <c r="H753" s="178">
        <v>175</v>
      </c>
      <c r="I753" s="172">
        <v>511</v>
      </c>
      <c r="J753" s="177">
        <v>202</v>
      </c>
      <c r="K753" s="177">
        <v>131</v>
      </c>
      <c r="L753" s="178">
        <v>178</v>
      </c>
      <c r="M753" s="172">
        <v>505</v>
      </c>
      <c r="N753" s="177">
        <v>202</v>
      </c>
      <c r="O753" s="177">
        <v>134</v>
      </c>
      <c r="P753" s="178">
        <v>169</v>
      </c>
    </row>
    <row r="754" spans="1:16" x14ac:dyDescent="0.3">
      <c r="A754" s="208">
        <v>5</v>
      </c>
      <c r="B754" s="176" t="s">
        <v>107</v>
      </c>
      <c r="C754" s="176">
        <v>5576</v>
      </c>
      <c r="D754" s="175" t="s">
        <v>186</v>
      </c>
      <c r="E754" s="172">
        <v>545</v>
      </c>
      <c r="F754" s="177">
        <v>183</v>
      </c>
      <c r="G754" s="177">
        <v>134</v>
      </c>
      <c r="H754" s="178">
        <v>228</v>
      </c>
      <c r="I754" s="172">
        <v>534</v>
      </c>
      <c r="J754" s="177">
        <v>179</v>
      </c>
      <c r="K754" s="177">
        <v>132</v>
      </c>
      <c r="L754" s="178">
        <v>223</v>
      </c>
      <c r="M754" s="172">
        <v>502</v>
      </c>
      <c r="N754" s="177">
        <v>168</v>
      </c>
      <c r="O754" s="177">
        <v>121</v>
      </c>
      <c r="P754" s="178">
        <v>213</v>
      </c>
    </row>
    <row r="755" spans="1:16" x14ac:dyDescent="0.3">
      <c r="A755" s="208">
        <v>52</v>
      </c>
      <c r="B755" s="176" t="s">
        <v>180</v>
      </c>
      <c r="C755" s="176">
        <v>52560</v>
      </c>
      <c r="D755" s="175" t="s">
        <v>840</v>
      </c>
      <c r="E755" s="172">
        <v>529</v>
      </c>
      <c r="F755" s="177">
        <v>210</v>
      </c>
      <c r="G755" s="177">
        <v>61</v>
      </c>
      <c r="H755" s="178">
        <v>258</v>
      </c>
      <c r="I755" s="172">
        <v>523</v>
      </c>
      <c r="J755" s="177">
        <v>210</v>
      </c>
      <c r="K755" s="177">
        <v>68</v>
      </c>
      <c r="L755" s="178">
        <v>245</v>
      </c>
      <c r="M755" s="172">
        <v>486</v>
      </c>
      <c r="N755" s="177">
        <v>205</v>
      </c>
      <c r="O755" s="177">
        <v>62</v>
      </c>
      <c r="P755" s="178">
        <v>219</v>
      </c>
    </row>
    <row r="756" spans="1:16" x14ac:dyDescent="0.3">
      <c r="A756" s="208">
        <v>25</v>
      </c>
      <c r="B756" s="176" t="s">
        <v>558</v>
      </c>
      <c r="C756" s="176">
        <v>25491</v>
      </c>
      <c r="D756" s="175" t="s">
        <v>617</v>
      </c>
      <c r="E756" s="172">
        <v>1011</v>
      </c>
      <c r="F756" s="177">
        <v>662</v>
      </c>
      <c r="G756" s="177">
        <v>132</v>
      </c>
      <c r="H756" s="178">
        <v>217</v>
      </c>
      <c r="I756" s="172">
        <v>562</v>
      </c>
      <c r="J756" s="177">
        <v>200</v>
      </c>
      <c r="K756" s="177">
        <v>136</v>
      </c>
      <c r="L756" s="178">
        <v>226</v>
      </c>
      <c r="M756" s="172">
        <v>511</v>
      </c>
      <c r="N756" s="177">
        <v>154</v>
      </c>
      <c r="O756" s="177">
        <v>131</v>
      </c>
      <c r="P756" s="178">
        <v>226</v>
      </c>
    </row>
    <row r="757" spans="1:16" x14ac:dyDescent="0.3">
      <c r="A757" s="208">
        <v>5</v>
      </c>
      <c r="B757" s="176" t="s">
        <v>107</v>
      </c>
      <c r="C757" s="176">
        <v>5483</v>
      </c>
      <c r="D757" s="175" t="s">
        <v>180</v>
      </c>
      <c r="E757" s="172">
        <v>550</v>
      </c>
      <c r="F757" s="177">
        <v>257</v>
      </c>
      <c r="G757" s="177">
        <v>164</v>
      </c>
      <c r="H757" s="178">
        <v>129</v>
      </c>
      <c r="I757" s="172">
        <v>557</v>
      </c>
      <c r="J757" s="177">
        <v>249</v>
      </c>
      <c r="K757" s="177">
        <v>168</v>
      </c>
      <c r="L757" s="178">
        <v>140</v>
      </c>
      <c r="M757" s="172">
        <v>496</v>
      </c>
      <c r="N757" s="177">
        <v>202</v>
      </c>
      <c r="O757" s="177">
        <v>169</v>
      </c>
      <c r="P757" s="178">
        <v>125</v>
      </c>
    </row>
    <row r="758" spans="1:16" x14ac:dyDescent="0.3">
      <c r="A758" s="208">
        <v>13</v>
      </c>
      <c r="B758" s="176" t="s">
        <v>257</v>
      </c>
      <c r="C758" s="176">
        <v>13655</v>
      </c>
      <c r="D758" s="175" t="s">
        <v>289</v>
      </c>
      <c r="E758" s="172">
        <v>548</v>
      </c>
      <c r="F758" s="177">
        <v>361</v>
      </c>
      <c r="G758" s="177">
        <v>28</v>
      </c>
      <c r="H758" s="178">
        <v>159</v>
      </c>
      <c r="I758" s="172">
        <v>540</v>
      </c>
      <c r="J758" s="177">
        <v>366</v>
      </c>
      <c r="K758" s="177">
        <v>32</v>
      </c>
      <c r="L758" s="178">
        <v>142</v>
      </c>
      <c r="M758" s="172">
        <v>479</v>
      </c>
      <c r="N758" s="177">
        <v>348</v>
      </c>
      <c r="O758" s="177">
        <v>20</v>
      </c>
      <c r="P758" s="178">
        <v>111</v>
      </c>
    </row>
    <row r="759" spans="1:16" x14ac:dyDescent="0.3">
      <c r="A759" s="208">
        <v>70</v>
      </c>
      <c r="B759" s="176" t="s">
        <v>498</v>
      </c>
      <c r="C759" s="176">
        <v>70523</v>
      </c>
      <c r="D759" s="176" t="s">
        <v>1006</v>
      </c>
      <c r="E759" s="172">
        <v>532</v>
      </c>
      <c r="F759" s="177">
        <v>321</v>
      </c>
      <c r="G759" s="177">
        <v>92</v>
      </c>
      <c r="H759" s="178">
        <v>119</v>
      </c>
      <c r="I759" s="172">
        <v>523</v>
      </c>
      <c r="J759" s="177">
        <v>313</v>
      </c>
      <c r="K759" s="177">
        <v>90</v>
      </c>
      <c r="L759" s="178">
        <v>120</v>
      </c>
      <c r="M759" s="172">
        <v>484</v>
      </c>
      <c r="N759" s="177">
        <v>316</v>
      </c>
      <c r="O759" s="177">
        <v>74</v>
      </c>
      <c r="P759" s="178">
        <v>94</v>
      </c>
    </row>
    <row r="760" spans="1:16" x14ac:dyDescent="0.3">
      <c r="A760" s="208">
        <v>25</v>
      </c>
      <c r="B760" s="176" t="s">
        <v>558</v>
      </c>
      <c r="C760" s="176">
        <v>25293</v>
      </c>
      <c r="D760" s="175" t="s">
        <v>589</v>
      </c>
      <c r="E760" s="172">
        <v>529</v>
      </c>
      <c r="F760" s="177">
        <v>153</v>
      </c>
      <c r="G760" s="177">
        <v>112</v>
      </c>
      <c r="H760" s="178">
        <v>264</v>
      </c>
      <c r="I760" s="172">
        <v>537</v>
      </c>
      <c r="J760" s="177">
        <v>151</v>
      </c>
      <c r="K760" s="177">
        <v>115</v>
      </c>
      <c r="L760" s="178">
        <v>271</v>
      </c>
      <c r="M760" s="172">
        <v>506</v>
      </c>
      <c r="N760" s="177">
        <v>148</v>
      </c>
      <c r="O760" s="177">
        <v>91</v>
      </c>
      <c r="P760" s="178">
        <v>267</v>
      </c>
    </row>
    <row r="761" spans="1:16" x14ac:dyDescent="0.3">
      <c r="A761" s="208">
        <v>47</v>
      </c>
      <c r="B761" s="176" t="s">
        <v>748</v>
      </c>
      <c r="C761" s="176">
        <v>47545</v>
      </c>
      <c r="D761" s="175" t="s">
        <v>763</v>
      </c>
      <c r="E761" s="172">
        <v>465</v>
      </c>
      <c r="F761" s="177">
        <v>248</v>
      </c>
      <c r="G761" s="177">
        <v>40</v>
      </c>
      <c r="H761" s="178">
        <v>177</v>
      </c>
      <c r="I761" s="172">
        <v>524</v>
      </c>
      <c r="J761" s="177">
        <v>253</v>
      </c>
      <c r="K761" s="177">
        <v>73</v>
      </c>
      <c r="L761" s="178">
        <v>198</v>
      </c>
      <c r="M761" s="172">
        <v>470</v>
      </c>
      <c r="N761" s="177">
        <v>244</v>
      </c>
      <c r="O761" s="177">
        <v>66</v>
      </c>
      <c r="P761" s="178">
        <v>160</v>
      </c>
    </row>
    <row r="762" spans="1:16" x14ac:dyDescent="0.3">
      <c r="A762" s="208">
        <v>52</v>
      </c>
      <c r="B762" s="176" t="s">
        <v>180</v>
      </c>
      <c r="C762" s="176">
        <v>52573</v>
      </c>
      <c r="D762" s="175" t="s">
        <v>842</v>
      </c>
      <c r="E762" s="172">
        <v>525</v>
      </c>
      <c r="F762" s="177">
        <v>182</v>
      </c>
      <c r="G762" s="177">
        <v>169</v>
      </c>
      <c r="H762" s="178">
        <v>174</v>
      </c>
      <c r="I762" s="172">
        <v>540</v>
      </c>
      <c r="J762" s="177">
        <v>178</v>
      </c>
      <c r="K762" s="177">
        <v>184</v>
      </c>
      <c r="L762" s="178">
        <v>178</v>
      </c>
      <c r="M762" s="172">
        <v>502</v>
      </c>
      <c r="N762" s="177">
        <v>172</v>
      </c>
      <c r="O762" s="177">
        <v>157</v>
      </c>
      <c r="P762" s="178">
        <v>173</v>
      </c>
    </row>
    <row r="763" spans="1:16" x14ac:dyDescent="0.3">
      <c r="A763" s="208">
        <v>27</v>
      </c>
      <c r="B763" s="176" t="s">
        <v>669</v>
      </c>
      <c r="C763" s="176">
        <v>27430</v>
      </c>
      <c r="D763" s="175" t="s">
        <v>688</v>
      </c>
      <c r="E763" s="172">
        <v>509</v>
      </c>
      <c r="F763" s="177">
        <v>256</v>
      </c>
      <c r="G763" s="177">
        <v>167</v>
      </c>
      <c r="H763" s="178">
        <v>86</v>
      </c>
      <c r="I763" s="172">
        <v>506</v>
      </c>
      <c r="J763" s="177">
        <v>256</v>
      </c>
      <c r="K763" s="177">
        <v>163</v>
      </c>
      <c r="L763" s="178">
        <v>87</v>
      </c>
      <c r="M763" s="172">
        <v>475</v>
      </c>
      <c r="N763" s="177">
        <v>254</v>
      </c>
      <c r="O763" s="177">
        <v>165</v>
      </c>
      <c r="P763" s="178">
        <v>56</v>
      </c>
    </row>
    <row r="764" spans="1:16" x14ac:dyDescent="0.3">
      <c r="A764" s="208">
        <v>18</v>
      </c>
      <c r="B764" s="176" t="s">
        <v>451</v>
      </c>
      <c r="C764" s="176">
        <v>18460</v>
      </c>
      <c r="D764" s="175" t="s">
        <v>460</v>
      </c>
      <c r="E764" s="172">
        <v>517</v>
      </c>
      <c r="F764" s="177">
        <v>247</v>
      </c>
      <c r="G764" s="177">
        <v>142</v>
      </c>
      <c r="H764" s="178">
        <v>128</v>
      </c>
      <c r="I764" s="172">
        <v>531</v>
      </c>
      <c r="J764" s="177">
        <v>246</v>
      </c>
      <c r="K764" s="177">
        <v>155</v>
      </c>
      <c r="L764" s="178">
        <v>130</v>
      </c>
      <c r="M764" s="172">
        <v>484</v>
      </c>
      <c r="N764" s="177">
        <v>243</v>
      </c>
      <c r="O764" s="177">
        <v>132</v>
      </c>
      <c r="P764" s="178">
        <v>109</v>
      </c>
    </row>
    <row r="765" spans="1:16" x14ac:dyDescent="0.3">
      <c r="A765" s="208">
        <v>25</v>
      </c>
      <c r="B765" s="176" t="s">
        <v>558</v>
      </c>
      <c r="C765" s="176">
        <v>25288</v>
      </c>
      <c r="D765" s="175" t="s">
        <v>587</v>
      </c>
      <c r="E765" s="172">
        <v>896</v>
      </c>
      <c r="F765" s="177">
        <v>423</v>
      </c>
      <c r="G765" s="177">
        <v>292</v>
      </c>
      <c r="H765" s="178">
        <v>181</v>
      </c>
      <c r="I765" s="172">
        <v>893</v>
      </c>
      <c r="J765" s="177">
        <v>424</v>
      </c>
      <c r="K765" s="177">
        <v>285</v>
      </c>
      <c r="L765" s="178">
        <v>184</v>
      </c>
      <c r="M765" s="172">
        <v>496</v>
      </c>
      <c r="N765" s="177">
        <v>138</v>
      </c>
      <c r="O765" s="177">
        <v>181</v>
      </c>
      <c r="P765" s="178">
        <v>177</v>
      </c>
    </row>
    <row r="766" spans="1:16" x14ac:dyDescent="0.3">
      <c r="A766" s="208">
        <v>19</v>
      </c>
      <c r="B766" s="176" t="s">
        <v>467</v>
      </c>
      <c r="C766" s="176">
        <v>19622</v>
      </c>
      <c r="D766" s="175" t="s">
        <v>492</v>
      </c>
      <c r="E766" s="172">
        <v>503</v>
      </c>
      <c r="F766" s="177">
        <v>222</v>
      </c>
      <c r="G766" s="177">
        <v>137</v>
      </c>
      <c r="H766" s="178">
        <v>144</v>
      </c>
      <c r="I766" s="172">
        <v>481</v>
      </c>
      <c r="J766" s="177">
        <v>183</v>
      </c>
      <c r="K766" s="177">
        <v>138</v>
      </c>
      <c r="L766" s="178">
        <v>160</v>
      </c>
      <c r="M766" s="172">
        <v>492</v>
      </c>
      <c r="N766" s="177">
        <v>226</v>
      </c>
      <c r="O766" s="177">
        <v>115</v>
      </c>
      <c r="P766" s="178">
        <v>151</v>
      </c>
    </row>
    <row r="767" spans="1:16" x14ac:dyDescent="0.3">
      <c r="A767" s="208">
        <v>47</v>
      </c>
      <c r="B767" s="176" t="s">
        <v>748</v>
      </c>
      <c r="C767" s="176">
        <v>47675</v>
      </c>
      <c r="D767" s="176" t="s">
        <v>444</v>
      </c>
      <c r="E767" s="172">
        <v>508</v>
      </c>
      <c r="F767" s="177">
        <v>160</v>
      </c>
      <c r="G767" s="177">
        <v>224</v>
      </c>
      <c r="H767" s="178">
        <v>124</v>
      </c>
      <c r="I767" s="172">
        <v>529</v>
      </c>
      <c r="J767" s="177">
        <v>167</v>
      </c>
      <c r="K767" s="177">
        <v>248</v>
      </c>
      <c r="L767" s="178">
        <v>114</v>
      </c>
      <c r="M767" s="172">
        <v>494</v>
      </c>
      <c r="N767" s="177">
        <v>137</v>
      </c>
      <c r="O767" s="177">
        <v>248</v>
      </c>
      <c r="P767" s="178">
        <v>109</v>
      </c>
    </row>
    <row r="768" spans="1:16" x14ac:dyDescent="0.3">
      <c r="A768" s="208">
        <v>25</v>
      </c>
      <c r="B768" s="176" t="s">
        <v>558</v>
      </c>
      <c r="C768" s="176">
        <v>25649</v>
      </c>
      <c r="D768" s="176" t="s">
        <v>631</v>
      </c>
      <c r="E768" s="172">
        <v>518</v>
      </c>
      <c r="F768" s="177">
        <v>221</v>
      </c>
      <c r="G768" s="177">
        <v>90</v>
      </c>
      <c r="H768" s="178">
        <v>207</v>
      </c>
      <c r="I768" s="172">
        <v>527</v>
      </c>
      <c r="J768" s="177">
        <v>222</v>
      </c>
      <c r="K768" s="177">
        <v>91</v>
      </c>
      <c r="L768" s="178">
        <v>214</v>
      </c>
      <c r="M768" s="172">
        <v>476</v>
      </c>
      <c r="N768" s="177">
        <v>193</v>
      </c>
      <c r="O768" s="177">
        <v>90</v>
      </c>
      <c r="P768" s="178">
        <v>193</v>
      </c>
    </row>
    <row r="769" spans="1:16" x14ac:dyDescent="0.3">
      <c r="A769" s="208">
        <v>25</v>
      </c>
      <c r="B769" s="176" t="s">
        <v>558</v>
      </c>
      <c r="C769" s="176">
        <v>25779</v>
      </c>
      <c r="D769" s="175" t="s">
        <v>644</v>
      </c>
      <c r="E769" s="172">
        <v>741</v>
      </c>
      <c r="F769" s="177">
        <v>237</v>
      </c>
      <c r="G769" s="177">
        <v>270</v>
      </c>
      <c r="H769" s="178">
        <v>234</v>
      </c>
      <c r="I769" s="172">
        <v>690</v>
      </c>
      <c r="J769" s="177">
        <v>233</v>
      </c>
      <c r="K769" s="177">
        <v>214</v>
      </c>
      <c r="L769" s="178">
        <v>243</v>
      </c>
      <c r="M769" s="172">
        <v>487</v>
      </c>
      <c r="N769" s="177">
        <v>105</v>
      </c>
      <c r="O769" s="177">
        <v>149</v>
      </c>
      <c r="P769" s="178">
        <v>233</v>
      </c>
    </row>
    <row r="770" spans="1:16" x14ac:dyDescent="0.3">
      <c r="A770" s="208">
        <v>68</v>
      </c>
      <c r="B770" s="176" t="s">
        <v>918</v>
      </c>
      <c r="C770" s="176">
        <v>68271</v>
      </c>
      <c r="D770" s="175" t="s">
        <v>943</v>
      </c>
      <c r="E770" s="172">
        <v>502</v>
      </c>
      <c r="F770" s="177">
        <v>112</v>
      </c>
      <c r="G770" s="177">
        <v>115</v>
      </c>
      <c r="H770" s="178">
        <v>275</v>
      </c>
      <c r="I770" s="172">
        <v>505</v>
      </c>
      <c r="J770" s="177">
        <v>107</v>
      </c>
      <c r="K770" s="177">
        <v>117</v>
      </c>
      <c r="L770" s="178">
        <v>281</v>
      </c>
      <c r="M770" s="172">
        <v>496</v>
      </c>
      <c r="N770" s="177">
        <v>108</v>
      </c>
      <c r="O770" s="177">
        <v>107</v>
      </c>
      <c r="P770" s="178">
        <v>281</v>
      </c>
    </row>
    <row r="771" spans="1:16" x14ac:dyDescent="0.3">
      <c r="A771" s="208">
        <v>5</v>
      </c>
      <c r="B771" s="176" t="s">
        <v>107</v>
      </c>
      <c r="C771" s="176">
        <v>5315</v>
      </c>
      <c r="D771" s="175" t="s">
        <v>161</v>
      </c>
      <c r="E771" s="172">
        <v>501</v>
      </c>
      <c r="F771" s="177">
        <v>152</v>
      </c>
      <c r="G771" s="177">
        <v>246</v>
      </c>
      <c r="H771" s="178">
        <v>103</v>
      </c>
      <c r="I771" s="172">
        <v>503</v>
      </c>
      <c r="J771" s="177">
        <v>148</v>
      </c>
      <c r="K771" s="177">
        <v>237</v>
      </c>
      <c r="L771" s="178">
        <v>118</v>
      </c>
      <c r="M771" s="172">
        <v>475</v>
      </c>
      <c r="N771" s="177">
        <v>124</v>
      </c>
      <c r="O771" s="177">
        <v>254</v>
      </c>
      <c r="P771" s="178">
        <v>97</v>
      </c>
    </row>
    <row r="772" spans="1:16" x14ac:dyDescent="0.3">
      <c r="A772" s="208">
        <v>52</v>
      </c>
      <c r="B772" s="176" t="s">
        <v>180</v>
      </c>
      <c r="C772" s="176">
        <v>52699</v>
      </c>
      <c r="D772" s="175" t="s">
        <v>849</v>
      </c>
      <c r="E772" s="172">
        <v>506</v>
      </c>
      <c r="F772" s="177">
        <v>205</v>
      </c>
      <c r="G772" s="177">
        <v>52</v>
      </c>
      <c r="H772" s="178">
        <v>249</v>
      </c>
      <c r="I772" s="172">
        <v>515</v>
      </c>
      <c r="J772" s="177">
        <v>200</v>
      </c>
      <c r="K772" s="177">
        <v>66</v>
      </c>
      <c r="L772" s="178">
        <v>249</v>
      </c>
      <c r="M772" s="172">
        <v>461</v>
      </c>
      <c r="N772" s="177">
        <v>198</v>
      </c>
      <c r="O772" s="177">
        <v>48</v>
      </c>
      <c r="P772" s="178">
        <v>215</v>
      </c>
    </row>
    <row r="773" spans="1:16" x14ac:dyDescent="0.3">
      <c r="A773" s="208">
        <v>41</v>
      </c>
      <c r="B773" s="176" t="s">
        <v>699</v>
      </c>
      <c r="C773" s="176">
        <v>41013</v>
      </c>
      <c r="D773" s="175" t="s">
        <v>702</v>
      </c>
      <c r="E773" s="172">
        <v>485</v>
      </c>
      <c r="F773" s="177">
        <v>177</v>
      </c>
      <c r="G773" s="177">
        <v>91</v>
      </c>
      <c r="H773" s="178">
        <v>217</v>
      </c>
      <c r="I773" s="172">
        <v>487</v>
      </c>
      <c r="J773" s="177">
        <v>176</v>
      </c>
      <c r="K773" s="177">
        <v>90</v>
      </c>
      <c r="L773" s="178">
        <v>221</v>
      </c>
      <c r="M773" s="172">
        <v>476</v>
      </c>
      <c r="N773" s="177">
        <v>179</v>
      </c>
      <c r="O773" s="177">
        <v>94</v>
      </c>
      <c r="P773" s="178">
        <v>203</v>
      </c>
    </row>
    <row r="774" spans="1:16" x14ac:dyDescent="0.3">
      <c r="A774" s="208">
        <v>27</v>
      </c>
      <c r="B774" s="176" t="s">
        <v>669</v>
      </c>
      <c r="C774" s="176">
        <v>27800</v>
      </c>
      <c r="D774" s="175" t="s">
        <v>697</v>
      </c>
      <c r="E774" s="172">
        <v>551</v>
      </c>
      <c r="F774" s="177">
        <v>269</v>
      </c>
      <c r="G774" s="177">
        <v>97</v>
      </c>
      <c r="H774" s="178">
        <v>185</v>
      </c>
      <c r="I774" s="172">
        <v>543</v>
      </c>
      <c r="J774" s="177">
        <v>264</v>
      </c>
      <c r="K774" s="177">
        <v>95</v>
      </c>
      <c r="L774" s="178">
        <v>184</v>
      </c>
      <c r="M774" s="172">
        <v>421</v>
      </c>
      <c r="N774" s="177">
        <v>246</v>
      </c>
      <c r="O774" s="177">
        <v>64</v>
      </c>
      <c r="P774" s="178">
        <v>111</v>
      </c>
    </row>
    <row r="775" spans="1:16" x14ac:dyDescent="0.3">
      <c r="A775" s="208">
        <v>25</v>
      </c>
      <c r="B775" s="176" t="s">
        <v>558</v>
      </c>
      <c r="C775" s="176">
        <v>25394</v>
      </c>
      <c r="D775" s="175" t="s">
        <v>606</v>
      </c>
      <c r="E775" s="172">
        <v>590</v>
      </c>
      <c r="F775" s="177">
        <v>283</v>
      </c>
      <c r="G775" s="177">
        <v>73</v>
      </c>
      <c r="H775" s="178">
        <v>234</v>
      </c>
      <c r="I775" s="172">
        <v>602</v>
      </c>
      <c r="J775" s="177">
        <v>285</v>
      </c>
      <c r="K775" s="177">
        <v>72</v>
      </c>
      <c r="L775" s="178">
        <v>245</v>
      </c>
      <c r="M775" s="172">
        <v>470</v>
      </c>
      <c r="N775" s="177">
        <v>180</v>
      </c>
      <c r="O775" s="177">
        <v>68</v>
      </c>
      <c r="P775" s="178">
        <v>222</v>
      </c>
    </row>
    <row r="776" spans="1:16" x14ac:dyDescent="0.3">
      <c r="A776" s="208">
        <v>97</v>
      </c>
      <c r="B776" s="176" t="s">
        <v>1149</v>
      </c>
      <c r="C776" s="176">
        <v>97161</v>
      </c>
      <c r="D776" s="175" t="s">
        <v>1151</v>
      </c>
      <c r="E776" s="172">
        <v>529</v>
      </c>
      <c r="F776" s="177">
        <v>75</v>
      </c>
      <c r="G776" s="177">
        <v>333</v>
      </c>
      <c r="H776" s="178">
        <v>121</v>
      </c>
      <c r="I776" s="172">
        <v>569</v>
      </c>
      <c r="J776" s="177">
        <v>72</v>
      </c>
      <c r="K776" s="177">
        <v>377</v>
      </c>
      <c r="L776" s="178">
        <v>120</v>
      </c>
      <c r="M776" s="172">
        <v>496</v>
      </c>
      <c r="N776" s="177">
        <v>69</v>
      </c>
      <c r="O776" s="177">
        <v>304</v>
      </c>
      <c r="P776" s="178">
        <v>123</v>
      </c>
    </row>
    <row r="777" spans="1:16" x14ac:dyDescent="0.3">
      <c r="A777" s="208">
        <v>54</v>
      </c>
      <c r="B777" s="176" t="s">
        <v>856</v>
      </c>
      <c r="C777" s="176">
        <v>54344</v>
      </c>
      <c r="D777" s="175" t="s">
        <v>873</v>
      </c>
      <c r="E777" s="172">
        <v>589</v>
      </c>
      <c r="F777" s="177">
        <v>336</v>
      </c>
      <c r="G777" s="177">
        <v>104</v>
      </c>
      <c r="H777" s="178">
        <v>149</v>
      </c>
      <c r="I777" s="172">
        <v>557</v>
      </c>
      <c r="J777" s="177">
        <v>334</v>
      </c>
      <c r="K777" s="177">
        <v>79</v>
      </c>
      <c r="L777" s="178">
        <v>144</v>
      </c>
      <c r="M777" s="172">
        <v>471</v>
      </c>
      <c r="N777" s="177">
        <v>268</v>
      </c>
      <c r="O777" s="177">
        <v>80</v>
      </c>
      <c r="P777" s="178">
        <v>123</v>
      </c>
    </row>
    <row r="778" spans="1:16" x14ac:dyDescent="0.3">
      <c r="A778" s="208">
        <v>63</v>
      </c>
      <c r="B778" s="176" t="s">
        <v>895</v>
      </c>
      <c r="C778" s="176">
        <v>63548</v>
      </c>
      <c r="D778" s="175" t="s">
        <v>902</v>
      </c>
      <c r="E778" s="172">
        <v>515</v>
      </c>
      <c r="F778" s="177">
        <v>145</v>
      </c>
      <c r="G778" s="177">
        <v>187</v>
      </c>
      <c r="H778" s="178">
        <v>183</v>
      </c>
      <c r="I778" s="172">
        <v>532</v>
      </c>
      <c r="J778" s="177">
        <v>143</v>
      </c>
      <c r="K778" s="177">
        <v>181</v>
      </c>
      <c r="L778" s="178">
        <v>208</v>
      </c>
      <c r="M778" s="172">
        <v>492</v>
      </c>
      <c r="N778" s="177">
        <v>141</v>
      </c>
      <c r="O778" s="177">
        <v>142</v>
      </c>
      <c r="P778" s="178">
        <v>209</v>
      </c>
    </row>
    <row r="779" spans="1:16" x14ac:dyDescent="0.3">
      <c r="A779" s="208">
        <v>52</v>
      </c>
      <c r="B779" s="176" t="s">
        <v>180</v>
      </c>
      <c r="C779" s="176">
        <v>52418</v>
      </c>
      <c r="D779" s="175" t="s">
        <v>833</v>
      </c>
      <c r="E779" s="172">
        <v>490</v>
      </c>
      <c r="F779" s="177">
        <v>193</v>
      </c>
      <c r="G779" s="177">
        <v>66</v>
      </c>
      <c r="H779" s="178">
        <v>231</v>
      </c>
      <c r="I779" s="172">
        <v>490</v>
      </c>
      <c r="J779" s="177">
        <v>190</v>
      </c>
      <c r="K779" s="177">
        <v>64</v>
      </c>
      <c r="L779" s="178">
        <v>236</v>
      </c>
      <c r="M779" s="172">
        <v>460</v>
      </c>
      <c r="N779" s="177">
        <v>191</v>
      </c>
      <c r="O779" s="177">
        <v>63</v>
      </c>
      <c r="P779" s="178">
        <v>206</v>
      </c>
    </row>
    <row r="780" spans="1:16" x14ac:dyDescent="0.3">
      <c r="A780" s="208">
        <v>15</v>
      </c>
      <c r="B780" s="176" t="s">
        <v>304</v>
      </c>
      <c r="C780" s="176">
        <v>15804</v>
      </c>
      <c r="D780" s="175" t="s">
        <v>408</v>
      </c>
      <c r="E780" s="172">
        <v>664</v>
      </c>
      <c r="F780" s="177">
        <v>369</v>
      </c>
      <c r="G780" s="177">
        <v>185</v>
      </c>
      <c r="H780" s="178">
        <v>110</v>
      </c>
      <c r="I780" s="172">
        <v>691</v>
      </c>
      <c r="J780" s="177">
        <v>375</v>
      </c>
      <c r="K780" s="177">
        <v>208</v>
      </c>
      <c r="L780" s="178">
        <v>108</v>
      </c>
      <c r="M780" s="172">
        <v>481</v>
      </c>
      <c r="N780" s="177">
        <v>189</v>
      </c>
      <c r="O780" s="177">
        <v>187</v>
      </c>
      <c r="P780" s="178">
        <v>105</v>
      </c>
    </row>
    <row r="781" spans="1:16" x14ac:dyDescent="0.3">
      <c r="A781" s="208">
        <v>85</v>
      </c>
      <c r="B781" s="176" t="s">
        <v>1105</v>
      </c>
      <c r="C781" s="176">
        <v>85300</v>
      </c>
      <c r="D781" s="175" t="s">
        <v>193</v>
      </c>
      <c r="E781" s="172">
        <v>531</v>
      </c>
      <c r="F781" s="177">
        <v>159</v>
      </c>
      <c r="G781" s="177">
        <v>189</v>
      </c>
      <c r="H781" s="178">
        <v>183</v>
      </c>
      <c r="I781" s="172">
        <v>526</v>
      </c>
      <c r="J781" s="177">
        <v>154</v>
      </c>
      <c r="K781" s="177">
        <v>188</v>
      </c>
      <c r="L781" s="178">
        <v>184</v>
      </c>
      <c r="M781" s="172">
        <v>477</v>
      </c>
      <c r="N781" s="177">
        <v>95</v>
      </c>
      <c r="O781" s="177">
        <v>205</v>
      </c>
      <c r="P781" s="178">
        <v>177</v>
      </c>
    </row>
    <row r="782" spans="1:16" x14ac:dyDescent="0.3">
      <c r="A782" s="208">
        <v>25</v>
      </c>
      <c r="B782" s="176" t="s">
        <v>558</v>
      </c>
      <c r="C782" s="176">
        <v>25154</v>
      </c>
      <c r="D782" s="175" t="s">
        <v>572</v>
      </c>
      <c r="E782" s="172">
        <v>643</v>
      </c>
      <c r="F782" s="177">
        <v>220</v>
      </c>
      <c r="G782" s="177">
        <v>202</v>
      </c>
      <c r="H782" s="178">
        <v>221</v>
      </c>
      <c r="I782" s="172">
        <v>606</v>
      </c>
      <c r="J782" s="177">
        <v>218</v>
      </c>
      <c r="K782" s="177">
        <v>175</v>
      </c>
      <c r="L782" s="178">
        <v>213</v>
      </c>
      <c r="M782" s="172">
        <v>456</v>
      </c>
      <c r="N782" s="177">
        <v>121</v>
      </c>
      <c r="O782" s="177">
        <v>146</v>
      </c>
      <c r="P782" s="178">
        <v>189</v>
      </c>
    </row>
    <row r="783" spans="1:16" x14ac:dyDescent="0.3">
      <c r="A783" s="208">
        <v>52</v>
      </c>
      <c r="B783" s="176" t="s">
        <v>180</v>
      </c>
      <c r="C783" s="176">
        <v>52381</v>
      </c>
      <c r="D783" s="175" t="s">
        <v>828</v>
      </c>
      <c r="E783" s="172">
        <v>484</v>
      </c>
      <c r="F783" s="177">
        <v>220</v>
      </c>
      <c r="G783" s="177">
        <v>29</v>
      </c>
      <c r="H783" s="178">
        <v>235</v>
      </c>
      <c r="I783" s="172">
        <v>479</v>
      </c>
      <c r="J783" s="177">
        <v>211</v>
      </c>
      <c r="K783" s="177">
        <v>30</v>
      </c>
      <c r="L783" s="178">
        <v>238</v>
      </c>
      <c r="M783" s="172">
        <v>479</v>
      </c>
      <c r="N783" s="177">
        <v>211</v>
      </c>
      <c r="O783" s="177">
        <v>31</v>
      </c>
      <c r="P783" s="178">
        <v>237</v>
      </c>
    </row>
    <row r="784" spans="1:16" x14ac:dyDescent="0.3">
      <c r="A784" s="208">
        <v>5</v>
      </c>
      <c r="B784" s="176" t="s">
        <v>107</v>
      </c>
      <c r="C784" s="176">
        <v>5353</v>
      </c>
      <c r="D784" s="175" t="s">
        <v>165</v>
      </c>
      <c r="E784" s="172">
        <v>480</v>
      </c>
      <c r="F784" s="177">
        <v>164</v>
      </c>
      <c r="G784" s="177">
        <v>213</v>
      </c>
      <c r="H784" s="178">
        <v>103</v>
      </c>
      <c r="I784" s="172">
        <v>490</v>
      </c>
      <c r="J784" s="177">
        <v>165</v>
      </c>
      <c r="K784" s="177">
        <v>217</v>
      </c>
      <c r="L784" s="178">
        <v>108</v>
      </c>
      <c r="M784" s="172">
        <v>475</v>
      </c>
      <c r="N784" s="177">
        <v>156</v>
      </c>
      <c r="O784" s="177">
        <v>214</v>
      </c>
      <c r="P784" s="178">
        <v>105</v>
      </c>
    </row>
    <row r="785" spans="1:16" x14ac:dyDescent="0.3">
      <c r="A785" s="208">
        <v>52</v>
      </c>
      <c r="B785" s="176" t="s">
        <v>180</v>
      </c>
      <c r="C785" s="176">
        <v>52435</v>
      </c>
      <c r="D785" s="175" t="s">
        <v>835</v>
      </c>
      <c r="E785" s="172">
        <v>505</v>
      </c>
      <c r="F785" s="177">
        <v>200</v>
      </c>
      <c r="G785" s="177">
        <v>152</v>
      </c>
      <c r="H785" s="178">
        <v>153</v>
      </c>
      <c r="I785" s="172">
        <v>501</v>
      </c>
      <c r="J785" s="177">
        <v>196</v>
      </c>
      <c r="K785" s="177">
        <v>150</v>
      </c>
      <c r="L785" s="178">
        <v>155</v>
      </c>
      <c r="M785" s="172">
        <v>469</v>
      </c>
      <c r="N785" s="177">
        <v>199</v>
      </c>
      <c r="O785" s="177">
        <v>122</v>
      </c>
      <c r="P785" s="178">
        <v>148</v>
      </c>
    </row>
    <row r="786" spans="1:16" x14ac:dyDescent="0.3">
      <c r="A786" s="208">
        <v>27</v>
      </c>
      <c r="B786" s="176" t="s">
        <v>669</v>
      </c>
      <c r="C786" s="176">
        <v>27250</v>
      </c>
      <c r="D786" s="175" t="s">
        <v>683</v>
      </c>
      <c r="E786" s="172">
        <v>505</v>
      </c>
      <c r="F786" s="177">
        <v>204</v>
      </c>
      <c r="G786" s="177">
        <v>118</v>
      </c>
      <c r="H786" s="178">
        <v>183</v>
      </c>
      <c r="I786" s="172">
        <v>477</v>
      </c>
      <c r="J786" s="177">
        <v>200</v>
      </c>
      <c r="K786" s="177">
        <v>98</v>
      </c>
      <c r="L786" s="178">
        <v>179</v>
      </c>
      <c r="M786" s="172">
        <v>369</v>
      </c>
      <c r="N786" s="177">
        <v>200</v>
      </c>
      <c r="O786" s="177">
        <v>96</v>
      </c>
      <c r="P786" s="178">
        <v>73</v>
      </c>
    </row>
    <row r="787" spans="1:16" x14ac:dyDescent="0.3">
      <c r="A787" s="208">
        <v>13</v>
      </c>
      <c r="B787" s="176" t="s">
        <v>257</v>
      </c>
      <c r="C787" s="176">
        <v>13810</v>
      </c>
      <c r="D787" s="175" t="s">
        <v>299</v>
      </c>
      <c r="E787" s="172">
        <v>535</v>
      </c>
      <c r="F787" s="177">
        <v>368</v>
      </c>
      <c r="G787" s="177">
        <v>109</v>
      </c>
      <c r="H787" s="178">
        <v>58</v>
      </c>
      <c r="I787" s="172">
        <v>536</v>
      </c>
      <c r="J787" s="177">
        <v>368</v>
      </c>
      <c r="K787" s="177">
        <v>104</v>
      </c>
      <c r="L787" s="178">
        <v>64</v>
      </c>
      <c r="M787" s="172">
        <v>443</v>
      </c>
      <c r="N787" s="177">
        <v>361</v>
      </c>
      <c r="O787" s="177">
        <v>49</v>
      </c>
      <c r="P787" s="178">
        <v>33</v>
      </c>
    </row>
    <row r="788" spans="1:16" x14ac:dyDescent="0.3">
      <c r="A788" s="208">
        <v>73</v>
      </c>
      <c r="B788" s="176" t="s">
        <v>1016</v>
      </c>
      <c r="C788" s="176">
        <v>73043</v>
      </c>
      <c r="D788" s="175" t="s">
        <v>1021</v>
      </c>
      <c r="E788" s="172">
        <v>619</v>
      </c>
      <c r="F788" s="177">
        <v>332</v>
      </c>
      <c r="G788" s="177">
        <v>57</v>
      </c>
      <c r="H788" s="178">
        <v>230</v>
      </c>
      <c r="I788" s="172">
        <v>555</v>
      </c>
      <c r="J788" s="177">
        <v>281</v>
      </c>
      <c r="K788" s="177">
        <v>47</v>
      </c>
      <c r="L788" s="178">
        <v>227</v>
      </c>
      <c r="M788" s="172">
        <v>425</v>
      </c>
      <c r="N788" s="177">
        <v>192</v>
      </c>
      <c r="O788" s="177">
        <v>54</v>
      </c>
      <c r="P788" s="178">
        <v>179</v>
      </c>
    </row>
    <row r="789" spans="1:16" x14ac:dyDescent="0.3">
      <c r="A789" s="208">
        <v>68</v>
      </c>
      <c r="B789" s="176" t="s">
        <v>918</v>
      </c>
      <c r="C789" s="176">
        <v>68855</v>
      </c>
      <c r="D789" s="175" t="s">
        <v>989</v>
      </c>
      <c r="E789" s="172">
        <v>433</v>
      </c>
      <c r="F789" s="177">
        <v>135</v>
      </c>
      <c r="G789" s="177">
        <v>114</v>
      </c>
      <c r="H789" s="178">
        <v>184</v>
      </c>
      <c r="I789" s="172">
        <v>465</v>
      </c>
      <c r="J789" s="177">
        <v>129</v>
      </c>
      <c r="K789" s="177">
        <v>154</v>
      </c>
      <c r="L789" s="178">
        <v>182</v>
      </c>
      <c r="M789" s="172">
        <v>465</v>
      </c>
      <c r="N789" s="177">
        <v>129</v>
      </c>
      <c r="O789" s="177">
        <v>159</v>
      </c>
      <c r="P789" s="178">
        <v>177</v>
      </c>
    </row>
    <row r="790" spans="1:16" x14ac:dyDescent="0.3">
      <c r="A790" s="208">
        <v>19</v>
      </c>
      <c r="B790" s="176" t="s">
        <v>467</v>
      </c>
      <c r="C790" s="176">
        <v>19392</v>
      </c>
      <c r="D790" s="175" t="s">
        <v>481</v>
      </c>
      <c r="E790" s="172">
        <v>491</v>
      </c>
      <c r="F790" s="177">
        <v>237</v>
      </c>
      <c r="G790" s="177">
        <v>105</v>
      </c>
      <c r="H790" s="178">
        <v>149</v>
      </c>
      <c r="I790" s="172">
        <v>495</v>
      </c>
      <c r="J790" s="177">
        <v>241</v>
      </c>
      <c r="K790" s="177">
        <v>100</v>
      </c>
      <c r="L790" s="178">
        <v>154</v>
      </c>
      <c r="M790" s="172">
        <v>465</v>
      </c>
      <c r="N790" s="177">
        <v>222</v>
      </c>
      <c r="O790" s="177">
        <v>94</v>
      </c>
      <c r="P790" s="178">
        <v>149</v>
      </c>
    </row>
    <row r="791" spans="1:16" x14ac:dyDescent="0.3">
      <c r="A791" s="208">
        <v>15</v>
      </c>
      <c r="B791" s="176" t="s">
        <v>304</v>
      </c>
      <c r="C791" s="176">
        <v>15686</v>
      </c>
      <c r="D791" s="175" t="s">
        <v>388</v>
      </c>
      <c r="E791" s="172">
        <v>568</v>
      </c>
      <c r="F791" s="177">
        <v>227</v>
      </c>
      <c r="G791" s="177">
        <v>135</v>
      </c>
      <c r="H791" s="178">
        <v>206</v>
      </c>
      <c r="I791" s="172">
        <v>576</v>
      </c>
      <c r="J791" s="177">
        <v>228</v>
      </c>
      <c r="K791" s="177">
        <v>135</v>
      </c>
      <c r="L791" s="178">
        <v>213</v>
      </c>
      <c r="M791" s="172">
        <v>472</v>
      </c>
      <c r="N791" s="177">
        <v>126</v>
      </c>
      <c r="O791" s="177">
        <v>131</v>
      </c>
      <c r="P791" s="178">
        <v>215</v>
      </c>
    </row>
    <row r="792" spans="1:16" x14ac:dyDescent="0.3">
      <c r="A792" s="208">
        <v>13</v>
      </c>
      <c r="B792" s="176" t="s">
        <v>257</v>
      </c>
      <c r="C792" s="176">
        <v>13780</v>
      </c>
      <c r="D792" s="175" t="s">
        <v>298</v>
      </c>
      <c r="E792" s="172">
        <v>530</v>
      </c>
      <c r="F792" s="177">
        <v>260</v>
      </c>
      <c r="G792" s="177">
        <v>96</v>
      </c>
      <c r="H792" s="178">
        <v>174</v>
      </c>
      <c r="I792" s="172">
        <v>510</v>
      </c>
      <c r="J792" s="177">
        <v>255</v>
      </c>
      <c r="K792" s="177">
        <v>93</v>
      </c>
      <c r="L792" s="178">
        <v>162</v>
      </c>
      <c r="M792" s="172">
        <v>418</v>
      </c>
      <c r="N792" s="177">
        <v>222</v>
      </c>
      <c r="O792" s="177">
        <v>85</v>
      </c>
      <c r="P792" s="178">
        <v>111</v>
      </c>
    </row>
    <row r="793" spans="1:16" x14ac:dyDescent="0.3">
      <c r="A793" s="208">
        <v>15</v>
      </c>
      <c r="B793" s="176" t="s">
        <v>304</v>
      </c>
      <c r="C793" s="176">
        <v>15215</v>
      </c>
      <c r="D793" s="175" t="s">
        <v>326</v>
      </c>
      <c r="E793" s="172">
        <v>569</v>
      </c>
      <c r="F793" s="177">
        <v>130</v>
      </c>
      <c r="G793" s="177">
        <v>360</v>
      </c>
      <c r="H793" s="178">
        <v>79</v>
      </c>
      <c r="I793" s="172">
        <v>537</v>
      </c>
      <c r="J793" s="177">
        <v>121</v>
      </c>
      <c r="K793" s="177">
        <v>337</v>
      </c>
      <c r="L793" s="178">
        <v>79</v>
      </c>
      <c r="M793" s="172">
        <v>461</v>
      </c>
      <c r="N793" s="177">
        <v>68</v>
      </c>
      <c r="O793" s="177">
        <v>322</v>
      </c>
      <c r="P793" s="178">
        <v>71</v>
      </c>
    </row>
    <row r="794" spans="1:16" x14ac:dyDescent="0.3">
      <c r="A794" s="208">
        <v>68</v>
      </c>
      <c r="B794" s="176" t="s">
        <v>918</v>
      </c>
      <c r="C794" s="176">
        <v>68147</v>
      </c>
      <c r="D794" s="175" t="s">
        <v>925</v>
      </c>
      <c r="E794" s="172">
        <v>492</v>
      </c>
      <c r="F794" s="177">
        <v>145</v>
      </c>
      <c r="G794" s="177">
        <v>190</v>
      </c>
      <c r="H794" s="178">
        <v>157</v>
      </c>
      <c r="I794" s="172">
        <v>471</v>
      </c>
      <c r="J794" s="177">
        <v>138</v>
      </c>
      <c r="K794" s="177">
        <v>185</v>
      </c>
      <c r="L794" s="178">
        <v>148</v>
      </c>
      <c r="M794" s="172">
        <v>472</v>
      </c>
      <c r="N794" s="177">
        <v>140</v>
      </c>
      <c r="O794" s="177">
        <v>181</v>
      </c>
      <c r="P794" s="178">
        <v>151</v>
      </c>
    </row>
    <row r="795" spans="1:16" x14ac:dyDescent="0.3">
      <c r="A795" s="208">
        <v>41</v>
      </c>
      <c r="B795" s="176" t="s">
        <v>699</v>
      </c>
      <c r="C795" s="176">
        <v>41503</v>
      </c>
      <c r="D795" s="175" t="s">
        <v>718</v>
      </c>
      <c r="E795" s="172">
        <v>461</v>
      </c>
      <c r="F795" s="177">
        <v>183</v>
      </c>
      <c r="G795" s="177">
        <v>67</v>
      </c>
      <c r="H795" s="178">
        <v>211</v>
      </c>
      <c r="I795" s="172">
        <v>461</v>
      </c>
      <c r="J795" s="177">
        <v>180</v>
      </c>
      <c r="K795" s="177">
        <v>71</v>
      </c>
      <c r="L795" s="178">
        <v>210</v>
      </c>
      <c r="M795" s="172">
        <v>452</v>
      </c>
      <c r="N795" s="177">
        <v>177</v>
      </c>
      <c r="O795" s="177">
        <v>82</v>
      </c>
      <c r="P795" s="178">
        <v>193</v>
      </c>
    </row>
    <row r="796" spans="1:16" x14ac:dyDescent="0.3">
      <c r="A796" s="208">
        <v>54</v>
      </c>
      <c r="B796" s="176" t="s">
        <v>856</v>
      </c>
      <c r="C796" s="176">
        <v>54553</v>
      </c>
      <c r="D796" s="175" t="s">
        <v>884</v>
      </c>
      <c r="E796" s="172">
        <v>558</v>
      </c>
      <c r="F796" s="177">
        <v>206</v>
      </c>
      <c r="G796" s="177">
        <v>167</v>
      </c>
      <c r="H796" s="178">
        <v>185</v>
      </c>
      <c r="I796" s="172">
        <v>512</v>
      </c>
      <c r="J796" s="177">
        <v>211</v>
      </c>
      <c r="K796" s="177">
        <v>150</v>
      </c>
      <c r="L796" s="178">
        <v>151</v>
      </c>
      <c r="M796" s="172">
        <v>453</v>
      </c>
      <c r="N796" s="177">
        <v>189</v>
      </c>
      <c r="O796" s="177">
        <v>127</v>
      </c>
      <c r="P796" s="178">
        <v>137</v>
      </c>
    </row>
    <row r="797" spans="1:16" x14ac:dyDescent="0.3">
      <c r="A797" s="208">
        <v>5</v>
      </c>
      <c r="B797" s="176" t="s">
        <v>107</v>
      </c>
      <c r="C797" s="176">
        <v>5873</v>
      </c>
      <c r="D797" s="175" t="s">
        <v>227</v>
      </c>
      <c r="E797" s="172">
        <v>530</v>
      </c>
      <c r="F797" s="177">
        <v>220</v>
      </c>
      <c r="G797" s="177">
        <v>134</v>
      </c>
      <c r="H797" s="178">
        <v>176</v>
      </c>
      <c r="I797" s="172">
        <v>523</v>
      </c>
      <c r="J797" s="177">
        <v>219</v>
      </c>
      <c r="K797" s="177">
        <v>131</v>
      </c>
      <c r="L797" s="178">
        <v>173</v>
      </c>
      <c r="M797" s="172">
        <v>434</v>
      </c>
      <c r="N797" s="177">
        <v>214</v>
      </c>
      <c r="O797" s="177">
        <v>80</v>
      </c>
      <c r="P797" s="178">
        <v>140</v>
      </c>
    </row>
    <row r="798" spans="1:16" x14ac:dyDescent="0.3">
      <c r="A798" s="208">
        <v>23</v>
      </c>
      <c r="B798" s="176" t="s">
        <v>268</v>
      </c>
      <c r="C798" s="176">
        <v>23168</v>
      </c>
      <c r="D798" s="175" t="s">
        <v>534</v>
      </c>
      <c r="E798" s="172">
        <v>519</v>
      </c>
      <c r="F798" s="177">
        <v>218</v>
      </c>
      <c r="G798" s="177">
        <v>178</v>
      </c>
      <c r="H798" s="178">
        <v>123</v>
      </c>
      <c r="I798" s="172">
        <v>543</v>
      </c>
      <c r="J798" s="177">
        <v>214</v>
      </c>
      <c r="K798" s="177">
        <v>199</v>
      </c>
      <c r="L798" s="178">
        <v>130</v>
      </c>
      <c r="M798" s="172">
        <v>431</v>
      </c>
      <c r="N798" s="177">
        <v>213</v>
      </c>
      <c r="O798" s="177">
        <v>123</v>
      </c>
      <c r="P798" s="178">
        <v>95</v>
      </c>
    </row>
    <row r="799" spans="1:16" x14ac:dyDescent="0.3">
      <c r="A799" s="208">
        <v>54</v>
      </c>
      <c r="B799" s="176" t="s">
        <v>856</v>
      </c>
      <c r="C799" s="176">
        <v>54128</v>
      </c>
      <c r="D799" s="175" t="s">
        <v>863</v>
      </c>
      <c r="E799" s="172">
        <v>522</v>
      </c>
      <c r="F799" s="177">
        <v>321</v>
      </c>
      <c r="G799" s="177">
        <v>55</v>
      </c>
      <c r="H799" s="178">
        <v>146</v>
      </c>
      <c r="I799" s="172">
        <v>527</v>
      </c>
      <c r="J799" s="177">
        <v>326</v>
      </c>
      <c r="K799" s="177">
        <v>54</v>
      </c>
      <c r="L799" s="178">
        <v>147</v>
      </c>
      <c r="M799" s="172">
        <v>442</v>
      </c>
      <c r="N799" s="177">
        <v>264</v>
      </c>
      <c r="O799" s="177">
        <v>55</v>
      </c>
      <c r="P799" s="178">
        <v>123</v>
      </c>
    </row>
    <row r="800" spans="1:16" x14ac:dyDescent="0.3">
      <c r="A800" s="208">
        <v>41</v>
      </c>
      <c r="B800" s="176" t="s">
        <v>699</v>
      </c>
      <c r="C800" s="176">
        <v>41078</v>
      </c>
      <c r="D800" s="175" t="s">
        <v>706</v>
      </c>
      <c r="E800" s="172">
        <v>424</v>
      </c>
      <c r="F800" s="177">
        <v>193</v>
      </c>
      <c r="G800" s="177">
        <v>115</v>
      </c>
      <c r="H800" s="178">
        <v>116</v>
      </c>
      <c r="I800" s="172">
        <v>475</v>
      </c>
      <c r="J800" s="177">
        <v>252</v>
      </c>
      <c r="K800" s="177">
        <v>102</v>
      </c>
      <c r="L800" s="178">
        <v>121</v>
      </c>
      <c r="M800" s="172">
        <v>455</v>
      </c>
      <c r="N800" s="177">
        <v>250</v>
      </c>
      <c r="O800" s="177">
        <v>94</v>
      </c>
      <c r="P800" s="178">
        <v>111</v>
      </c>
    </row>
    <row r="801" spans="1:16" x14ac:dyDescent="0.3">
      <c r="A801" s="208">
        <v>25</v>
      </c>
      <c r="B801" s="176" t="s">
        <v>558</v>
      </c>
      <c r="C801" s="176">
        <v>25662</v>
      </c>
      <c r="D801" s="175" t="s">
        <v>633</v>
      </c>
      <c r="E801" s="172">
        <v>724</v>
      </c>
      <c r="F801" s="177">
        <v>386</v>
      </c>
      <c r="G801" s="177">
        <v>117</v>
      </c>
      <c r="H801" s="178">
        <v>221</v>
      </c>
      <c r="I801" s="172">
        <v>693</v>
      </c>
      <c r="J801" s="177">
        <v>357</v>
      </c>
      <c r="K801" s="177">
        <v>113</v>
      </c>
      <c r="L801" s="178">
        <v>223</v>
      </c>
      <c r="M801" s="172">
        <v>452</v>
      </c>
      <c r="N801" s="177">
        <v>144</v>
      </c>
      <c r="O801" s="177">
        <v>97</v>
      </c>
      <c r="P801" s="178">
        <v>211</v>
      </c>
    </row>
    <row r="802" spans="1:16" x14ac:dyDescent="0.3">
      <c r="A802" s="208">
        <v>25</v>
      </c>
      <c r="B802" s="176" t="s">
        <v>558</v>
      </c>
      <c r="C802" s="176">
        <v>25281</v>
      </c>
      <c r="D802" s="176" t="s">
        <v>585</v>
      </c>
      <c r="E802" s="172">
        <v>619</v>
      </c>
      <c r="F802" s="177">
        <v>298</v>
      </c>
      <c r="G802" s="177">
        <v>114</v>
      </c>
      <c r="H802" s="178">
        <v>207</v>
      </c>
      <c r="I802" s="172">
        <v>612</v>
      </c>
      <c r="J802" s="177">
        <v>293</v>
      </c>
      <c r="K802" s="177">
        <v>112</v>
      </c>
      <c r="L802" s="178">
        <v>207</v>
      </c>
      <c r="M802" s="172">
        <v>450</v>
      </c>
      <c r="N802" s="177">
        <v>150</v>
      </c>
      <c r="O802" s="177">
        <v>107</v>
      </c>
      <c r="P802" s="178">
        <v>193</v>
      </c>
    </row>
    <row r="803" spans="1:16" x14ac:dyDescent="0.3">
      <c r="A803" s="208">
        <v>52</v>
      </c>
      <c r="B803" s="176" t="s">
        <v>180</v>
      </c>
      <c r="C803" s="176">
        <v>52473</v>
      </c>
      <c r="D803" s="175" t="s">
        <v>613</v>
      </c>
      <c r="E803" s="172">
        <v>470</v>
      </c>
      <c r="F803" s="177">
        <v>217</v>
      </c>
      <c r="G803" s="177">
        <v>114</v>
      </c>
      <c r="H803" s="178">
        <v>139</v>
      </c>
      <c r="I803" s="172">
        <v>465</v>
      </c>
      <c r="J803" s="177">
        <v>216</v>
      </c>
      <c r="K803" s="177">
        <v>114</v>
      </c>
      <c r="L803" s="178">
        <v>135</v>
      </c>
      <c r="M803" s="172">
        <v>432</v>
      </c>
      <c r="N803" s="177">
        <v>213</v>
      </c>
      <c r="O803" s="177">
        <v>115</v>
      </c>
      <c r="P803" s="178">
        <v>104</v>
      </c>
    </row>
    <row r="804" spans="1:16" x14ac:dyDescent="0.3">
      <c r="A804" s="208">
        <v>15</v>
      </c>
      <c r="B804" s="176" t="s">
        <v>304</v>
      </c>
      <c r="C804" s="176">
        <v>15638</v>
      </c>
      <c r="D804" s="175" t="s">
        <v>380</v>
      </c>
      <c r="E804" s="172">
        <v>512</v>
      </c>
      <c r="F804" s="177">
        <v>134</v>
      </c>
      <c r="G804" s="177">
        <v>235</v>
      </c>
      <c r="H804" s="178">
        <v>143</v>
      </c>
      <c r="I804" s="172">
        <v>507</v>
      </c>
      <c r="J804" s="177">
        <v>134</v>
      </c>
      <c r="K804" s="177">
        <v>232</v>
      </c>
      <c r="L804" s="178">
        <v>141</v>
      </c>
      <c r="M804" s="172">
        <v>470</v>
      </c>
      <c r="N804" s="177">
        <v>111</v>
      </c>
      <c r="O804" s="177">
        <v>210</v>
      </c>
      <c r="P804" s="178">
        <v>149</v>
      </c>
    </row>
    <row r="805" spans="1:16" x14ac:dyDescent="0.3">
      <c r="A805" s="208">
        <v>81</v>
      </c>
      <c r="B805" s="176" t="s">
        <v>1098</v>
      </c>
      <c r="C805" s="176">
        <v>81220</v>
      </c>
      <c r="D805" s="175" t="s">
        <v>1100</v>
      </c>
      <c r="E805" s="172">
        <v>463</v>
      </c>
      <c r="F805" s="177">
        <v>125</v>
      </c>
      <c r="G805" s="177">
        <v>86</v>
      </c>
      <c r="H805" s="178">
        <v>252</v>
      </c>
      <c r="I805" s="172">
        <v>465</v>
      </c>
      <c r="J805" s="177">
        <v>123</v>
      </c>
      <c r="K805" s="177">
        <v>119</v>
      </c>
      <c r="L805" s="178">
        <v>223</v>
      </c>
      <c r="M805" s="172">
        <v>426</v>
      </c>
      <c r="N805" s="177">
        <v>119</v>
      </c>
      <c r="O805" s="177">
        <v>119</v>
      </c>
      <c r="P805" s="178">
        <v>188</v>
      </c>
    </row>
    <row r="806" spans="1:16" x14ac:dyDescent="0.3">
      <c r="A806" s="208">
        <v>54</v>
      </c>
      <c r="B806" s="176" t="s">
        <v>856</v>
      </c>
      <c r="C806" s="176">
        <v>54520</v>
      </c>
      <c r="D806" s="175" t="s">
        <v>883</v>
      </c>
      <c r="E806" s="172">
        <v>499</v>
      </c>
      <c r="F806" s="177">
        <v>166</v>
      </c>
      <c r="G806" s="177">
        <v>239</v>
      </c>
      <c r="H806" s="178">
        <v>94</v>
      </c>
      <c r="I806" s="172">
        <v>494</v>
      </c>
      <c r="J806" s="177">
        <v>162</v>
      </c>
      <c r="K806" s="177">
        <v>237</v>
      </c>
      <c r="L806" s="178">
        <v>95</v>
      </c>
      <c r="M806" s="172">
        <v>455</v>
      </c>
      <c r="N806" s="177">
        <v>135</v>
      </c>
      <c r="O806" s="177">
        <v>231</v>
      </c>
      <c r="P806" s="178">
        <v>89</v>
      </c>
    </row>
    <row r="807" spans="1:16" x14ac:dyDescent="0.3">
      <c r="A807" s="208">
        <v>15</v>
      </c>
      <c r="B807" s="176" t="s">
        <v>304</v>
      </c>
      <c r="C807" s="176">
        <v>15667</v>
      </c>
      <c r="D807" s="175" t="s">
        <v>384</v>
      </c>
      <c r="E807" s="172">
        <v>579</v>
      </c>
      <c r="F807" s="177">
        <v>255</v>
      </c>
      <c r="G807" s="177">
        <v>196</v>
      </c>
      <c r="H807" s="178">
        <v>128</v>
      </c>
      <c r="I807" s="172">
        <v>609</v>
      </c>
      <c r="J807" s="177">
        <v>262</v>
      </c>
      <c r="K807" s="177">
        <v>219</v>
      </c>
      <c r="L807" s="178">
        <v>128</v>
      </c>
      <c r="M807" s="172">
        <v>451</v>
      </c>
      <c r="N807" s="177">
        <v>147</v>
      </c>
      <c r="O807" s="177">
        <v>186</v>
      </c>
      <c r="P807" s="178">
        <v>118</v>
      </c>
    </row>
    <row r="808" spans="1:16" x14ac:dyDescent="0.3">
      <c r="A808" s="208">
        <v>41</v>
      </c>
      <c r="B808" s="176" t="s">
        <v>699</v>
      </c>
      <c r="C808" s="176">
        <v>41530</v>
      </c>
      <c r="D808" s="175" t="s">
        <v>440</v>
      </c>
      <c r="E808" s="172">
        <v>485</v>
      </c>
      <c r="F808" s="177">
        <v>230</v>
      </c>
      <c r="G808" s="177">
        <v>59</v>
      </c>
      <c r="H808" s="178">
        <v>196</v>
      </c>
      <c r="I808" s="172">
        <v>474</v>
      </c>
      <c r="J808" s="177">
        <v>223</v>
      </c>
      <c r="K808" s="177">
        <v>55</v>
      </c>
      <c r="L808" s="178">
        <v>196</v>
      </c>
      <c r="M808" s="172">
        <v>447</v>
      </c>
      <c r="N808" s="177">
        <v>209</v>
      </c>
      <c r="O808" s="177">
        <v>55</v>
      </c>
      <c r="P808" s="178">
        <v>183</v>
      </c>
    </row>
    <row r="809" spans="1:16" x14ac:dyDescent="0.3">
      <c r="A809" s="208">
        <v>73</v>
      </c>
      <c r="B809" s="176" t="s">
        <v>1016</v>
      </c>
      <c r="C809" s="176">
        <v>73854</v>
      </c>
      <c r="D809" s="175" t="s">
        <v>1058</v>
      </c>
      <c r="E809" s="172">
        <v>539</v>
      </c>
      <c r="F809" s="177">
        <v>163</v>
      </c>
      <c r="G809" s="177">
        <v>260</v>
      </c>
      <c r="H809" s="178">
        <v>116</v>
      </c>
      <c r="I809" s="172">
        <v>498</v>
      </c>
      <c r="J809" s="177">
        <v>133</v>
      </c>
      <c r="K809" s="177">
        <v>248</v>
      </c>
      <c r="L809" s="178">
        <v>117</v>
      </c>
      <c r="M809" s="172">
        <v>448</v>
      </c>
      <c r="N809" s="177">
        <v>113</v>
      </c>
      <c r="O809" s="177">
        <v>230</v>
      </c>
      <c r="P809" s="178">
        <v>105</v>
      </c>
    </row>
    <row r="810" spans="1:16" x14ac:dyDescent="0.3">
      <c r="A810" s="208">
        <v>13</v>
      </c>
      <c r="B810" s="176" t="s">
        <v>257</v>
      </c>
      <c r="C810" s="176">
        <v>13300</v>
      </c>
      <c r="D810" s="175" t="s">
        <v>273</v>
      </c>
      <c r="E810" s="172">
        <v>471</v>
      </c>
      <c r="F810" s="177">
        <v>242</v>
      </c>
      <c r="G810" s="177">
        <v>41</v>
      </c>
      <c r="H810" s="178">
        <v>188</v>
      </c>
      <c r="I810" s="172">
        <v>466</v>
      </c>
      <c r="J810" s="177">
        <v>244</v>
      </c>
      <c r="K810" s="177">
        <v>45</v>
      </c>
      <c r="L810" s="178">
        <v>177</v>
      </c>
      <c r="M810" s="172">
        <v>414</v>
      </c>
      <c r="N810" s="177">
        <v>241</v>
      </c>
      <c r="O810" s="177">
        <v>40</v>
      </c>
      <c r="P810" s="178">
        <v>133</v>
      </c>
    </row>
    <row r="811" spans="1:16" x14ac:dyDescent="0.3">
      <c r="A811" s="208">
        <v>68</v>
      </c>
      <c r="B811" s="176" t="s">
        <v>918</v>
      </c>
      <c r="C811" s="176">
        <v>68549</v>
      </c>
      <c r="D811" s="175" t="s">
        <v>971</v>
      </c>
      <c r="E811" s="172">
        <v>480</v>
      </c>
      <c r="F811" s="177">
        <v>104</v>
      </c>
      <c r="G811" s="177">
        <v>242</v>
      </c>
      <c r="H811" s="178">
        <v>134</v>
      </c>
      <c r="I811" s="172">
        <v>460</v>
      </c>
      <c r="J811" s="177">
        <v>98</v>
      </c>
      <c r="K811" s="177">
        <v>228</v>
      </c>
      <c r="L811" s="178">
        <v>134</v>
      </c>
      <c r="M811" s="172">
        <v>458</v>
      </c>
      <c r="N811" s="177">
        <v>101</v>
      </c>
      <c r="O811" s="177">
        <v>223</v>
      </c>
      <c r="P811" s="178">
        <v>134</v>
      </c>
    </row>
    <row r="812" spans="1:16" x14ac:dyDescent="0.3">
      <c r="A812" s="208">
        <v>25</v>
      </c>
      <c r="B812" s="176" t="s">
        <v>558</v>
      </c>
      <c r="C812" s="176">
        <v>25535</v>
      </c>
      <c r="D812" s="175" t="s">
        <v>622</v>
      </c>
      <c r="E812" s="172">
        <v>461</v>
      </c>
      <c r="F812" s="177">
        <v>199</v>
      </c>
      <c r="G812" s="177">
        <v>111</v>
      </c>
      <c r="H812" s="178">
        <v>151</v>
      </c>
      <c r="I812" s="172">
        <v>459</v>
      </c>
      <c r="J812" s="177">
        <v>200</v>
      </c>
      <c r="K812" s="177">
        <v>107</v>
      </c>
      <c r="L812" s="178">
        <v>152</v>
      </c>
      <c r="M812" s="172">
        <v>452</v>
      </c>
      <c r="N812" s="177">
        <v>200</v>
      </c>
      <c r="O812" s="177">
        <v>104</v>
      </c>
      <c r="P812" s="178">
        <v>148</v>
      </c>
    </row>
    <row r="813" spans="1:16" x14ac:dyDescent="0.3">
      <c r="A813" s="208">
        <v>73</v>
      </c>
      <c r="B813" s="176" t="s">
        <v>1016</v>
      </c>
      <c r="C813" s="176">
        <v>73270</v>
      </c>
      <c r="D813" s="175" t="s">
        <v>1033</v>
      </c>
      <c r="E813" s="172">
        <v>519</v>
      </c>
      <c r="F813" s="177">
        <v>225</v>
      </c>
      <c r="G813" s="177">
        <v>179</v>
      </c>
      <c r="H813" s="178">
        <v>115</v>
      </c>
      <c r="I813" s="172">
        <v>500</v>
      </c>
      <c r="J813" s="177">
        <v>220</v>
      </c>
      <c r="K813" s="177">
        <v>169</v>
      </c>
      <c r="L813" s="178">
        <v>111</v>
      </c>
      <c r="M813" s="172">
        <v>456</v>
      </c>
      <c r="N813" s="177">
        <v>170</v>
      </c>
      <c r="O813" s="177">
        <v>174</v>
      </c>
      <c r="P813" s="178">
        <v>112</v>
      </c>
    </row>
    <row r="814" spans="1:16" x14ac:dyDescent="0.3">
      <c r="A814" s="208">
        <v>54</v>
      </c>
      <c r="B814" s="176" t="s">
        <v>856</v>
      </c>
      <c r="C814" s="176">
        <v>54239</v>
      </c>
      <c r="D814" s="175" t="s">
        <v>868</v>
      </c>
      <c r="E814" s="172">
        <v>451</v>
      </c>
      <c r="F814" s="177">
        <v>166</v>
      </c>
      <c r="G814" s="177">
        <v>180</v>
      </c>
      <c r="H814" s="178">
        <v>105</v>
      </c>
      <c r="I814" s="172">
        <v>483</v>
      </c>
      <c r="J814" s="177">
        <v>188</v>
      </c>
      <c r="K814" s="177">
        <v>184</v>
      </c>
      <c r="L814" s="178">
        <v>111</v>
      </c>
      <c r="M814" s="172">
        <v>453</v>
      </c>
      <c r="N814" s="177">
        <v>166</v>
      </c>
      <c r="O814" s="177">
        <v>178</v>
      </c>
      <c r="P814" s="178">
        <v>109</v>
      </c>
    </row>
    <row r="815" spans="1:16" x14ac:dyDescent="0.3">
      <c r="A815" s="208">
        <v>54</v>
      </c>
      <c r="B815" s="176" t="s">
        <v>856</v>
      </c>
      <c r="C815" s="176">
        <v>54099</v>
      </c>
      <c r="D815" s="175" t="s">
        <v>860</v>
      </c>
      <c r="E815" s="172">
        <v>548</v>
      </c>
      <c r="F815" s="177">
        <v>195</v>
      </c>
      <c r="G815" s="177">
        <v>227</v>
      </c>
      <c r="H815" s="178">
        <v>126</v>
      </c>
      <c r="I815" s="172">
        <v>539</v>
      </c>
      <c r="J815" s="177">
        <v>193</v>
      </c>
      <c r="K815" s="177">
        <v>223</v>
      </c>
      <c r="L815" s="178">
        <v>123</v>
      </c>
      <c r="M815" s="172">
        <v>452</v>
      </c>
      <c r="N815" s="177">
        <v>161</v>
      </c>
      <c r="O815" s="177">
        <v>171</v>
      </c>
      <c r="P815" s="178">
        <v>120</v>
      </c>
    </row>
    <row r="816" spans="1:16" x14ac:dyDescent="0.3">
      <c r="A816" s="208">
        <v>52</v>
      </c>
      <c r="B816" s="176" t="s">
        <v>180</v>
      </c>
      <c r="C816" s="176">
        <v>52210</v>
      </c>
      <c r="D816" s="175" t="s">
        <v>811</v>
      </c>
      <c r="E816" s="172">
        <v>468</v>
      </c>
      <c r="F816" s="177">
        <v>137</v>
      </c>
      <c r="G816" s="177">
        <v>118</v>
      </c>
      <c r="H816" s="178">
        <v>213</v>
      </c>
      <c r="I816" s="172">
        <v>448</v>
      </c>
      <c r="J816" s="177">
        <v>131</v>
      </c>
      <c r="K816" s="177">
        <v>105</v>
      </c>
      <c r="L816" s="178">
        <v>212</v>
      </c>
      <c r="M816" s="172">
        <v>455</v>
      </c>
      <c r="N816" s="177">
        <v>132</v>
      </c>
      <c r="O816" s="177">
        <v>110</v>
      </c>
      <c r="P816" s="178">
        <v>213</v>
      </c>
    </row>
    <row r="817" spans="1:16" x14ac:dyDescent="0.3">
      <c r="A817" s="208">
        <v>5</v>
      </c>
      <c r="B817" s="176" t="s">
        <v>107</v>
      </c>
      <c r="C817" s="176">
        <v>5055</v>
      </c>
      <c r="D817" s="175" t="s">
        <v>122</v>
      </c>
      <c r="E817" s="172">
        <v>483</v>
      </c>
      <c r="F817" s="177">
        <v>250</v>
      </c>
      <c r="G817" s="177">
        <v>97</v>
      </c>
      <c r="H817" s="178">
        <v>136</v>
      </c>
      <c r="I817" s="172">
        <v>492</v>
      </c>
      <c r="J817" s="177">
        <v>249</v>
      </c>
      <c r="K817" s="177">
        <v>96</v>
      </c>
      <c r="L817" s="178">
        <v>147</v>
      </c>
      <c r="M817" s="172">
        <v>430</v>
      </c>
      <c r="N817" s="177">
        <v>209</v>
      </c>
      <c r="O817" s="177">
        <v>98</v>
      </c>
      <c r="P817" s="178">
        <v>123</v>
      </c>
    </row>
    <row r="818" spans="1:16" x14ac:dyDescent="0.3">
      <c r="A818" s="208">
        <v>18</v>
      </c>
      <c r="B818" s="176" t="s">
        <v>451</v>
      </c>
      <c r="C818" s="176">
        <v>18205</v>
      </c>
      <c r="D818" s="175" t="s">
        <v>456</v>
      </c>
      <c r="E818" s="172">
        <v>529</v>
      </c>
      <c r="F818" s="177">
        <v>196</v>
      </c>
      <c r="G818" s="177">
        <v>182</v>
      </c>
      <c r="H818" s="178">
        <v>151</v>
      </c>
      <c r="I818" s="172">
        <v>502</v>
      </c>
      <c r="J818" s="177">
        <v>193</v>
      </c>
      <c r="K818" s="177">
        <v>165</v>
      </c>
      <c r="L818" s="178">
        <v>144</v>
      </c>
      <c r="M818" s="172">
        <v>450</v>
      </c>
      <c r="N818" s="177">
        <v>193</v>
      </c>
      <c r="O818" s="177">
        <v>116</v>
      </c>
      <c r="P818" s="178">
        <v>141</v>
      </c>
    </row>
    <row r="819" spans="1:16" x14ac:dyDescent="0.3">
      <c r="A819" s="208">
        <v>5</v>
      </c>
      <c r="B819" s="176" t="s">
        <v>107</v>
      </c>
      <c r="C819" s="176">
        <v>5306</v>
      </c>
      <c r="D819" s="175" t="s">
        <v>157</v>
      </c>
      <c r="E819" s="172">
        <v>465</v>
      </c>
      <c r="F819" s="177">
        <v>172</v>
      </c>
      <c r="G819" s="177">
        <v>185</v>
      </c>
      <c r="H819" s="178">
        <v>108</v>
      </c>
      <c r="I819" s="172">
        <v>489</v>
      </c>
      <c r="J819" s="177">
        <v>175</v>
      </c>
      <c r="K819" s="177">
        <v>196</v>
      </c>
      <c r="L819" s="178">
        <v>118</v>
      </c>
      <c r="M819" s="172">
        <v>427</v>
      </c>
      <c r="N819" s="177">
        <v>143</v>
      </c>
      <c r="O819" s="177">
        <v>189</v>
      </c>
      <c r="P819" s="178">
        <v>95</v>
      </c>
    </row>
    <row r="820" spans="1:16" x14ac:dyDescent="0.3">
      <c r="A820" s="208">
        <v>41</v>
      </c>
      <c r="B820" s="176" t="s">
        <v>699</v>
      </c>
      <c r="C820" s="176">
        <v>41660</v>
      </c>
      <c r="D820" s="175" t="s">
        <v>724</v>
      </c>
      <c r="E820" s="172">
        <v>476</v>
      </c>
      <c r="F820" s="177">
        <v>196</v>
      </c>
      <c r="G820" s="177">
        <v>50</v>
      </c>
      <c r="H820" s="178">
        <v>230</v>
      </c>
      <c r="I820" s="172">
        <v>462</v>
      </c>
      <c r="J820" s="177">
        <v>194</v>
      </c>
      <c r="K820" s="177">
        <v>46</v>
      </c>
      <c r="L820" s="178">
        <v>222</v>
      </c>
      <c r="M820" s="172">
        <v>437</v>
      </c>
      <c r="N820" s="177">
        <v>182</v>
      </c>
      <c r="O820" s="177">
        <v>45</v>
      </c>
      <c r="P820" s="178">
        <v>210</v>
      </c>
    </row>
    <row r="821" spans="1:16" x14ac:dyDescent="0.3">
      <c r="A821" s="208">
        <v>25</v>
      </c>
      <c r="B821" s="176" t="s">
        <v>558</v>
      </c>
      <c r="C821" s="176">
        <v>25898</v>
      </c>
      <c r="D821" s="175" t="s">
        <v>667</v>
      </c>
      <c r="E821" s="172">
        <v>476</v>
      </c>
      <c r="F821" s="177">
        <v>115</v>
      </c>
      <c r="G821" s="177">
        <v>252</v>
      </c>
      <c r="H821" s="178">
        <v>109</v>
      </c>
      <c r="I821" s="172">
        <v>447</v>
      </c>
      <c r="J821" s="177">
        <v>114</v>
      </c>
      <c r="K821" s="177">
        <v>229</v>
      </c>
      <c r="L821" s="178">
        <v>104</v>
      </c>
      <c r="M821" s="172">
        <v>451</v>
      </c>
      <c r="N821" s="177">
        <v>114</v>
      </c>
      <c r="O821" s="177">
        <v>230</v>
      </c>
      <c r="P821" s="178">
        <v>107</v>
      </c>
    </row>
    <row r="822" spans="1:16" x14ac:dyDescent="0.3">
      <c r="A822" s="208">
        <v>52</v>
      </c>
      <c r="B822" s="176" t="s">
        <v>180</v>
      </c>
      <c r="C822" s="176">
        <v>52287</v>
      </c>
      <c r="D822" s="175" t="s">
        <v>820</v>
      </c>
      <c r="E822" s="172">
        <v>437</v>
      </c>
      <c r="F822" s="177">
        <v>158</v>
      </c>
      <c r="G822" s="177">
        <v>77</v>
      </c>
      <c r="H822" s="178">
        <v>202</v>
      </c>
      <c r="I822" s="172">
        <v>429</v>
      </c>
      <c r="J822" s="177">
        <v>152</v>
      </c>
      <c r="K822" s="177">
        <v>74</v>
      </c>
      <c r="L822" s="178">
        <v>203</v>
      </c>
      <c r="M822" s="172">
        <v>439</v>
      </c>
      <c r="N822" s="177">
        <v>158</v>
      </c>
      <c r="O822" s="177">
        <v>87</v>
      </c>
      <c r="P822" s="178">
        <v>194</v>
      </c>
    </row>
    <row r="823" spans="1:16" x14ac:dyDescent="0.3">
      <c r="A823" s="208">
        <v>25</v>
      </c>
      <c r="B823" s="176" t="s">
        <v>558</v>
      </c>
      <c r="C823" s="176">
        <v>25426</v>
      </c>
      <c r="D823" s="175" t="s">
        <v>609</v>
      </c>
      <c r="E823" s="172">
        <v>556</v>
      </c>
      <c r="F823" s="177">
        <v>227</v>
      </c>
      <c r="G823" s="177">
        <v>164</v>
      </c>
      <c r="H823" s="178">
        <v>165</v>
      </c>
      <c r="I823" s="172">
        <v>554</v>
      </c>
      <c r="J823" s="177">
        <v>222</v>
      </c>
      <c r="K823" s="177">
        <v>166</v>
      </c>
      <c r="L823" s="178">
        <v>166</v>
      </c>
      <c r="M823" s="172">
        <v>444</v>
      </c>
      <c r="N823" s="177">
        <v>122</v>
      </c>
      <c r="O823" s="177">
        <v>159</v>
      </c>
      <c r="P823" s="178">
        <v>163</v>
      </c>
    </row>
    <row r="824" spans="1:16" x14ac:dyDescent="0.3">
      <c r="A824" s="208">
        <v>47</v>
      </c>
      <c r="B824" s="176" t="s">
        <v>748</v>
      </c>
      <c r="C824" s="176">
        <v>47798</v>
      </c>
      <c r="D824" s="175" t="s">
        <v>774</v>
      </c>
      <c r="E824" s="172">
        <v>531</v>
      </c>
      <c r="F824" s="177">
        <v>299</v>
      </c>
      <c r="G824" s="177">
        <v>117</v>
      </c>
      <c r="H824" s="178">
        <v>115</v>
      </c>
      <c r="I824" s="172">
        <v>580</v>
      </c>
      <c r="J824" s="177">
        <v>305</v>
      </c>
      <c r="K824" s="177">
        <v>155</v>
      </c>
      <c r="L824" s="178">
        <v>120</v>
      </c>
      <c r="M824" s="172">
        <v>433</v>
      </c>
      <c r="N824" s="177">
        <v>230</v>
      </c>
      <c r="O824" s="177">
        <v>96</v>
      </c>
      <c r="P824" s="178">
        <v>107</v>
      </c>
    </row>
    <row r="825" spans="1:16" x14ac:dyDescent="0.3">
      <c r="A825" s="208">
        <v>52</v>
      </c>
      <c r="B825" s="176" t="s">
        <v>180</v>
      </c>
      <c r="C825" s="176">
        <v>52320</v>
      </c>
      <c r="D825" s="175" t="s">
        <v>822</v>
      </c>
      <c r="E825" s="172">
        <v>454</v>
      </c>
      <c r="F825" s="177">
        <v>200</v>
      </c>
      <c r="G825" s="177">
        <v>49</v>
      </c>
      <c r="H825" s="178">
        <v>205</v>
      </c>
      <c r="I825" s="172">
        <v>459</v>
      </c>
      <c r="J825" s="177">
        <v>198</v>
      </c>
      <c r="K825" s="177">
        <v>54</v>
      </c>
      <c r="L825" s="178">
        <v>207</v>
      </c>
      <c r="M825" s="172">
        <v>435</v>
      </c>
      <c r="N825" s="177">
        <v>195</v>
      </c>
      <c r="O825" s="177">
        <v>43</v>
      </c>
      <c r="P825" s="178">
        <v>197</v>
      </c>
    </row>
    <row r="826" spans="1:16" x14ac:dyDescent="0.3">
      <c r="A826" s="208">
        <v>68</v>
      </c>
      <c r="B826" s="176" t="s">
        <v>918</v>
      </c>
      <c r="C826" s="176">
        <v>68327</v>
      </c>
      <c r="D826" s="175" t="s">
        <v>951</v>
      </c>
      <c r="E826" s="172">
        <v>463</v>
      </c>
      <c r="F826" s="177">
        <v>96</v>
      </c>
      <c r="G826" s="177">
        <v>245</v>
      </c>
      <c r="H826" s="178">
        <v>122</v>
      </c>
      <c r="I826" s="172">
        <v>445</v>
      </c>
      <c r="J826" s="177">
        <v>87</v>
      </c>
      <c r="K826" s="177">
        <v>234</v>
      </c>
      <c r="L826" s="178">
        <v>124</v>
      </c>
      <c r="M826" s="172">
        <v>431</v>
      </c>
      <c r="N826" s="177">
        <v>91</v>
      </c>
      <c r="O826" s="177">
        <v>228</v>
      </c>
      <c r="P826" s="178">
        <v>112</v>
      </c>
    </row>
    <row r="827" spans="1:16" x14ac:dyDescent="0.3">
      <c r="A827" s="208">
        <v>13</v>
      </c>
      <c r="B827" s="176" t="s">
        <v>257</v>
      </c>
      <c r="C827" s="176">
        <v>13042</v>
      </c>
      <c r="D827" s="175" t="s">
        <v>261</v>
      </c>
      <c r="E827" s="172">
        <v>526</v>
      </c>
      <c r="F827" s="177">
        <v>180</v>
      </c>
      <c r="G827" s="177">
        <v>225</v>
      </c>
      <c r="H827" s="178">
        <v>121</v>
      </c>
      <c r="I827" s="172">
        <v>491</v>
      </c>
      <c r="J827" s="177">
        <v>177</v>
      </c>
      <c r="K827" s="177">
        <v>199</v>
      </c>
      <c r="L827" s="178">
        <v>115</v>
      </c>
      <c r="M827" s="172">
        <v>409</v>
      </c>
      <c r="N827" s="177">
        <v>173</v>
      </c>
      <c r="O827" s="177">
        <v>155</v>
      </c>
      <c r="P827" s="178">
        <v>81</v>
      </c>
    </row>
    <row r="828" spans="1:16" x14ac:dyDescent="0.3">
      <c r="A828" s="208">
        <v>25</v>
      </c>
      <c r="B828" s="176" t="s">
        <v>558</v>
      </c>
      <c r="C828" s="176">
        <v>25592</v>
      </c>
      <c r="D828" s="175" t="s">
        <v>625</v>
      </c>
      <c r="E828" s="172">
        <v>537</v>
      </c>
      <c r="F828" s="177">
        <v>208</v>
      </c>
      <c r="G828" s="177">
        <v>209</v>
      </c>
      <c r="H828" s="178">
        <v>120</v>
      </c>
      <c r="I828" s="172">
        <v>536</v>
      </c>
      <c r="J828" s="177">
        <v>206</v>
      </c>
      <c r="K828" s="177">
        <v>208</v>
      </c>
      <c r="L828" s="178">
        <v>122</v>
      </c>
      <c r="M828" s="172">
        <v>440</v>
      </c>
      <c r="N828" s="177">
        <v>111</v>
      </c>
      <c r="O828" s="177">
        <v>208</v>
      </c>
      <c r="P828" s="178">
        <v>121</v>
      </c>
    </row>
    <row r="829" spans="1:16" x14ac:dyDescent="0.3">
      <c r="A829" s="208">
        <v>25</v>
      </c>
      <c r="B829" s="176" t="s">
        <v>558</v>
      </c>
      <c r="C829" s="176">
        <v>25845</v>
      </c>
      <c r="D829" s="175" t="s">
        <v>658</v>
      </c>
      <c r="E829" s="172">
        <v>477</v>
      </c>
      <c r="F829" s="177">
        <v>119</v>
      </c>
      <c r="G829" s="177">
        <v>157</v>
      </c>
      <c r="H829" s="178">
        <v>201</v>
      </c>
      <c r="I829" s="172">
        <v>457</v>
      </c>
      <c r="J829" s="177">
        <v>116</v>
      </c>
      <c r="K829" s="177">
        <v>120</v>
      </c>
      <c r="L829" s="178">
        <v>221</v>
      </c>
      <c r="M829" s="172">
        <v>428</v>
      </c>
      <c r="N829" s="177">
        <v>108</v>
      </c>
      <c r="O829" s="177">
        <v>112</v>
      </c>
      <c r="P829" s="178">
        <v>208</v>
      </c>
    </row>
    <row r="830" spans="1:16" x14ac:dyDescent="0.3">
      <c r="A830" s="208">
        <v>47</v>
      </c>
      <c r="B830" s="176" t="s">
        <v>748</v>
      </c>
      <c r="C830" s="176">
        <v>47720</v>
      </c>
      <c r="D830" s="175" t="s">
        <v>772</v>
      </c>
      <c r="E830" s="172">
        <v>480</v>
      </c>
      <c r="F830" s="177">
        <v>209</v>
      </c>
      <c r="G830" s="177">
        <v>99</v>
      </c>
      <c r="H830" s="178">
        <v>172</v>
      </c>
      <c r="I830" s="172">
        <v>460</v>
      </c>
      <c r="J830" s="177">
        <v>213</v>
      </c>
      <c r="K830" s="177">
        <v>92</v>
      </c>
      <c r="L830" s="178">
        <v>155</v>
      </c>
      <c r="M830" s="172">
        <v>366</v>
      </c>
      <c r="N830" s="177">
        <v>200</v>
      </c>
      <c r="O830" s="177">
        <v>84</v>
      </c>
      <c r="P830" s="178">
        <v>82</v>
      </c>
    </row>
    <row r="831" spans="1:16" x14ac:dyDescent="0.3">
      <c r="A831" s="208">
        <v>41</v>
      </c>
      <c r="B831" s="176" t="s">
        <v>699</v>
      </c>
      <c r="C831" s="176">
        <v>41801</v>
      </c>
      <c r="D831" s="175" t="s">
        <v>730</v>
      </c>
      <c r="E831" s="172">
        <v>438</v>
      </c>
      <c r="F831" s="177">
        <v>151</v>
      </c>
      <c r="G831" s="177">
        <v>107</v>
      </c>
      <c r="H831" s="178">
        <v>180</v>
      </c>
      <c r="I831" s="172">
        <v>445</v>
      </c>
      <c r="J831" s="177">
        <v>148</v>
      </c>
      <c r="K831" s="177">
        <v>113</v>
      </c>
      <c r="L831" s="178">
        <v>184</v>
      </c>
      <c r="M831" s="172">
        <v>426</v>
      </c>
      <c r="N831" s="177">
        <v>149</v>
      </c>
      <c r="O831" s="177">
        <v>105</v>
      </c>
      <c r="P831" s="178">
        <v>172</v>
      </c>
    </row>
    <row r="832" spans="1:16" x14ac:dyDescent="0.3">
      <c r="A832" s="208">
        <v>54</v>
      </c>
      <c r="B832" s="176" t="s">
        <v>856</v>
      </c>
      <c r="C832" s="176">
        <v>54051</v>
      </c>
      <c r="D832" s="175" t="s">
        <v>859</v>
      </c>
      <c r="E832" s="172">
        <v>493</v>
      </c>
      <c r="F832" s="177">
        <v>269</v>
      </c>
      <c r="G832" s="177">
        <v>109</v>
      </c>
      <c r="H832" s="178">
        <v>115</v>
      </c>
      <c r="I832" s="172">
        <v>502</v>
      </c>
      <c r="J832" s="177">
        <v>267</v>
      </c>
      <c r="K832" s="177">
        <v>115</v>
      </c>
      <c r="L832" s="178">
        <v>120</v>
      </c>
      <c r="M832" s="172">
        <v>432</v>
      </c>
      <c r="N832" s="177">
        <v>240</v>
      </c>
      <c r="O832" s="177">
        <v>77</v>
      </c>
      <c r="P832" s="178">
        <v>115</v>
      </c>
    </row>
    <row r="833" spans="1:16" x14ac:dyDescent="0.3">
      <c r="A833" s="208">
        <v>25</v>
      </c>
      <c r="B833" s="176" t="s">
        <v>558</v>
      </c>
      <c r="C833" s="176">
        <v>25594</v>
      </c>
      <c r="D833" s="175" t="s">
        <v>626</v>
      </c>
      <c r="E833" s="172">
        <v>526</v>
      </c>
      <c r="F833" s="177">
        <v>218</v>
      </c>
      <c r="G833" s="177">
        <v>120</v>
      </c>
      <c r="H833" s="178">
        <v>188</v>
      </c>
      <c r="I833" s="172">
        <v>532</v>
      </c>
      <c r="J833" s="177">
        <v>216</v>
      </c>
      <c r="K833" s="177">
        <v>123</v>
      </c>
      <c r="L833" s="178">
        <v>193</v>
      </c>
      <c r="M833" s="172">
        <v>428</v>
      </c>
      <c r="N833" s="177">
        <v>136</v>
      </c>
      <c r="O833" s="177">
        <v>107</v>
      </c>
      <c r="P833" s="178">
        <v>185</v>
      </c>
    </row>
    <row r="834" spans="1:16" x14ac:dyDescent="0.3">
      <c r="A834" s="208">
        <v>52</v>
      </c>
      <c r="B834" s="176" t="s">
        <v>180</v>
      </c>
      <c r="C834" s="176">
        <v>52411</v>
      </c>
      <c r="D834" s="175" t="s">
        <v>832</v>
      </c>
      <c r="E834" s="172">
        <v>443</v>
      </c>
      <c r="F834" s="177">
        <v>182</v>
      </c>
      <c r="G834" s="177">
        <v>55</v>
      </c>
      <c r="H834" s="178">
        <v>206</v>
      </c>
      <c r="I834" s="172">
        <v>436</v>
      </c>
      <c r="J834" s="177">
        <v>179</v>
      </c>
      <c r="K834" s="177">
        <v>53</v>
      </c>
      <c r="L834" s="178">
        <v>204</v>
      </c>
      <c r="M834" s="172">
        <v>416</v>
      </c>
      <c r="N834" s="177">
        <v>180</v>
      </c>
      <c r="O834" s="177">
        <v>52</v>
      </c>
      <c r="P834" s="178">
        <v>184</v>
      </c>
    </row>
    <row r="835" spans="1:16" x14ac:dyDescent="0.3">
      <c r="A835" s="208">
        <v>52</v>
      </c>
      <c r="B835" s="176" t="s">
        <v>180</v>
      </c>
      <c r="C835" s="176">
        <v>52022</v>
      </c>
      <c r="D835" s="175" t="s">
        <v>804</v>
      </c>
      <c r="E835" s="172">
        <v>446</v>
      </c>
      <c r="F835" s="177">
        <v>145</v>
      </c>
      <c r="G835" s="177">
        <v>135</v>
      </c>
      <c r="H835" s="178">
        <v>166</v>
      </c>
      <c r="I835" s="172">
        <v>453</v>
      </c>
      <c r="J835" s="177">
        <v>142</v>
      </c>
      <c r="K835" s="177">
        <v>141</v>
      </c>
      <c r="L835" s="178">
        <v>170</v>
      </c>
      <c r="M835" s="172">
        <v>423</v>
      </c>
      <c r="N835" s="177">
        <v>141</v>
      </c>
      <c r="O835" s="177">
        <v>124</v>
      </c>
      <c r="P835" s="178">
        <v>158</v>
      </c>
    </row>
    <row r="836" spans="1:16" x14ac:dyDescent="0.3">
      <c r="A836" s="208">
        <v>66</v>
      </c>
      <c r="B836" s="176" t="s">
        <v>443</v>
      </c>
      <c r="C836" s="176">
        <v>66383</v>
      </c>
      <c r="D836" s="175" t="s">
        <v>910</v>
      </c>
      <c r="E836" s="172">
        <v>476</v>
      </c>
      <c r="F836" s="177">
        <v>177</v>
      </c>
      <c r="G836" s="177">
        <v>123</v>
      </c>
      <c r="H836" s="178">
        <v>176</v>
      </c>
      <c r="I836" s="172">
        <v>476</v>
      </c>
      <c r="J836" s="177">
        <v>177</v>
      </c>
      <c r="K836" s="177">
        <v>122</v>
      </c>
      <c r="L836" s="178">
        <v>177</v>
      </c>
      <c r="M836" s="172">
        <v>431</v>
      </c>
      <c r="N836" s="177">
        <v>150</v>
      </c>
      <c r="O836" s="177">
        <v>107</v>
      </c>
      <c r="P836" s="178">
        <v>174</v>
      </c>
    </row>
    <row r="837" spans="1:16" x14ac:dyDescent="0.3">
      <c r="A837" s="208">
        <v>15</v>
      </c>
      <c r="B837" s="176" t="s">
        <v>304</v>
      </c>
      <c r="C837" s="176">
        <v>15162</v>
      </c>
      <c r="D837" s="175" t="s">
        <v>316</v>
      </c>
      <c r="E837" s="172">
        <v>470</v>
      </c>
      <c r="F837" s="177">
        <v>125</v>
      </c>
      <c r="G837" s="177">
        <v>262</v>
      </c>
      <c r="H837" s="178">
        <v>83</v>
      </c>
      <c r="I837" s="172">
        <v>468</v>
      </c>
      <c r="J837" s="177">
        <v>124</v>
      </c>
      <c r="K837" s="177">
        <v>264</v>
      </c>
      <c r="L837" s="178">
        <v>80</v>
      </c>
      <c r="M837" s="172">
        <v>422</v>
      </c>
      <c r="N837" s="177">
        <v>82</v>
      </c>
      <c r="O837" s="177">
        <v>269</v>
      </c>
      <c r="P837" s="178">
        <v>71</v>
      </c>
    </row>
    <row r="838" spans="1:16" x14ac:dyDescent="0.3">
      <c r="A838" s="208">
        <v>50</v>
      </c>
      <c r="B838" s="176" t="s">
        <v>777</v>
      </c>
      <c r="C838" s="176">
        <v>50251</v>
      </c>
      <c r="D838" s="175" t="s">
        <v>786</v>
      </c>
      <c r="E838" s="172">
        <v>425</v>
      </c>
      <c r="F838" s="177">
        <v>162</v>
      </c>
      <c r="G838" s="177">
        <v>104</v>
      </c>
      <c r="H838" s="178">
        <v>159</v>
      </c>
      <c r="I838" s="172">
        <v>433</v>
      </c>
      <c r="J838" s="177">
        <v>158</v>
      </c>
      <c r="K838" s="177">
        <v>114</v>
      </c>
      <c r="L838" s="178">
        <v>161</v>
      </c>
      <c r="M838" s="172">
        <v>409</v>
      </c>
      <c r="N838" s="177">
        <v>157</v>
      </c>
      <c r="O838" s="177">
        <v>112</v>
      </c>
      <c r="P838" s="178">
        <v>140</v>
      </c>
    </row>
    <row r="839" spans="1:16" x14ac:dyDescent="0.3">
      <c r="A839" s="208">
        <v>86</v>
      </c>
      <c r="B839" s="176" t="s">
        <v>1123</v>
      </c>
      <c r="C839" s="176">
        <v>86760</v>
      </c>
      <c r="D839" s="175" t="s">
        <v>888</v>
      </c>
      <c r="E839" s="172">
        <v>419</v>
      </c>
      <c r="F839" s="177">
        <v>152</v>
      </c>
      <c r="G839" s="177">
        <v>62</v>
      </c>
      <c r="H839" s="178">
        <v>205</v>
      </c>
      <c r="I839" s="172">
        <v>420</v>
      </c>
      <c r="J839" s="177">
        <v>146</v>
      </c>
      <c r="K839" s="177">
        <v>61</v>
      </c>
      <c r="L839" s="178">
        <v>213</v>
      </c>
      <c r="M839" s="172">
        <v>403</v>
      </c>
      <c r="N839" s="177">
        <v>153</v>
      </c>
      <c r="O839" s="177">
        <v>64</v>
      </c>
      <c r="P839" s="178">
        <v>186</v>
      </c>
    </row>
    <row r="840" spans="1:16" x14ac:dyDescent="0.3">
      <c r="A840" s="208">
        <v>52</v>
      </c>
      <c r="B840" s="176" t="s">
        <v>180</v>
      </c>
      <c r="C840" s="176">
        <v>52520</v>
      </c>
      <c r="D840" s="175" t="s">
        <v>838</v>
      </c>
      <c r="E840" s="172">
        <v>429</v>
      </c>
      <c r="F840" s="177">
        <v>182</v>
      </c>
      <c r="G840" s="177">
        <v>39</v>
      </c>
      <c r="H840" s="178">
        <v>208</v>
      </c>
      <c r="I840" s="172">
        <v>429</v>
      </c>
      <c r="J840" s="177">
        <v>179</v>
      </c>
      <c r="K840" s="177">
        <v>37</v>
      </c>
      <c r="L840" s="178">
        <v>213</v>
      </c>
      <c r="M840" s="172">
        <v>412</v>
      </c>
      <c r="N840" s="177">
        <v>178</v>
      </c>
      <c r="O840" s="177">
        <v>39</v>
      </c>
      <c r="P840" s="178">
        <v>195</v>
      </c>
    </row>
    <row r="841" spans="1:16" x14ac:dyDescent="0.3">
      <c r="A841" s="208">
        <v>8</v>
      </c>
      <c r="B841" s="176" t="s">
        <v>233</v>
      </c>
      <c r="C841" s="176">
        <v>8770</v>
      </c>
      <c r="D841" s="175" t="s">
        <v>253</v>
      </c>
      <c r="E841" s="172">
        <v>472</v>
      </c>
      <c r="F841" s="177">
        <v>187</v>
      </c>
      <c r="G841" s="177">
        <v>83</v>
      </c>
      <c r="H841" s="178">
        <v>202</v>
      </c>
      <c r="I841" s="172">
        <v>468</v>
      </c>
      <c r="J841" s="177">
        <v>170</v>
      </c>
      <c r="K841" s="177">
        <v>83</v>
      </c>
      <c r="L841" s="178">
        <v>215</v>
      </c>
      <c r="M841" s="172">
        <v>371</v>
      </c>
      <c r="N841" s="177">
        <v>136</v>
      </c>
      <c r="O841" s="177">
        <v>78</v>
      </c>
      <c r="P841" s="178">
        <v>157</v>
      </c>
    </row>
    <row r="842" spans="1:16" x14ac:dyDescent="0.3">
      <c r="A842" s="208">
        <v>8</v>
      </c>
      <c r="B842" s="176" t="s">
        <v>233</v>
      </c>
      <c r="C842" s="176">
        <v>8849</v>
      </c>
      <c r="D842" s="175" t="s">
        <v>255</v>
      </c>
      <c r="E842" s="172">
        <v>425</v>
      </c>
      <c r="F842" s="177">
        <v>114</v>
      </c>
      <c r="G842" s="177">
        <v>91</v>
      </c>
      <c r="H842" s="178">
        <v>220</v>
      </c>
      <c r="I842" s="172">
        <v>427</v>
      </c>
      <c r="J842" s="177">
        <v>108</v>
      </c>
      <c r="K842" s="177">
        <v>99</v>
      </c>
      <c r="L842" s="178">
        <v>220</v>
      </c>
      <c r="M842" s="172">
        <v>404</v>
      </c>
      <c r="N842" s="177">
        <v>106</v>
      </c>
      <c r="O842" s="177">
        <v>102</v>
      </c>
      <c r="P842" s="178">
        <v>196</v>
      </c>
    </row>
    <row r="843" spans="1:16" x14ac:dyDescent="0.3">
      <c r="A843" s="208">
        <v>15</v>
      </c>
      <c r="B843" s="176" t="s">
        <v>304</v>
      </c>
      <c r="C843" s="176">
        <v>15367</v>
      </c>
      <c r="D843" s="175" t="s">
        <v>346</v>
      </c>
      <c r="E843" s="172">
        <v>563</v>
      </c>
      <c r="F843" s="177">
        <v>266</v>
      </c>
      <c r="G843" s="177">
        <v>188</v>
      </c>
      <c r="H843" s="178">
        <v>109</v>
      </c>
      <c r="I843" s="172">
        <v>551</v>
      </c>
      <c r="J843" s="177">
        <v>264</v>
      </c>
      <c r="K843" s="177">
        <v>182</v>
      </c>
      <c r="L843" s="178">
        <v>105</v>
      </c>
      <c r="M843" s="172">
        <v>417</v>
      </c>
      <c r="N843" s="177">
        <v>145</v>
      </c>
      <c r="O843" s="177">
        <v>178</v>
      </c>
      <c r="P843" s="178">
        <v>94</v>
      </c>
    </row>
    <row r="844" spans="1:16" x14ac:dyDescent="0.3">
      <c r="A844" s="208">
        <v>68</v>
      </c>
      <c r="B844" s="176" t="s">
        <v>918</v>
      </c>
      <c r="C844" s="176">
        <v>68162</v>
      </c>
      <c r="D844" s="175" t="s">
        <v>928</v>
      </c>
      <c r="E844" s="172">
        <v>457</v>
      </c>
      <c r="F844" s="177">
        <v>225</v>
      </c>
      <c r="G844" s="177">
        <v>80</v>
      </c>
      <c r="H844" s="178">
        <v>152</v>
      </c>
      <c r="I844" s="172">
        <v>450</v>
      </c>
      <c r="J844" s="177">
        <v>220</v>
      </c>
      <c r="K844" s="177">
        <v>78</v>
      </c>
      <c r="L844" s="178">
        <v>152</v>
      </c>
      <c r="M844" s="172">
        <v>429</v>
      </c>
      <c r="N844" s="177">
        <v>191</v>
      </c>
      <c r="O844" s="177">
        <v>84</v>
      </c>
      <c r="P844" s="178">
        <v>154</v>
      </c>
    </row>
    <row r="845" spans="1:16" x14ac:dyDescent="0.3">
      <c r="A845" s="208">
        <v>15</v>
      </c>
      <c r="B845" s="176" t="s">
        <v>304</v>
      </c>
      <c r="C845" s="176">
        <v>15740</v>
      </c>
      <c r="D845" s="175" t="s">
        <v>394</v>
      </c>
      <c r="E845" s="172">
        <v>595</v>
      </c>
      <c r="F845" s="177">
        <v>360</v>
      </c>
      <c r="G845" s="177">
        <v>176</v>
      </c>
      <c r="H845" s="178">
        <v>59</v>
      </c>
      <c r="I845" s="172">
        <v>593</v>
      </c>
      <c r="J845" s="177">
        <v>359</v>
      </c>
      <c r="K845" s="177">
        <v>177</v>
      </c>
      <c r="L845" s="178">
        <v>57</v>
      </c>
      <c r="M845" s="172">
        <v>429</v>
      </c>
      <c r="N845" s="177">
        <v>186</v>
      </c>
      <c r="O845" s="177">
        <v>181</v>
      </c>
      <c r="P845" s="178">
        <v>62</v>
      </c>
    </row>
    <row r="846" spans="1:16" x14ac:dyDescent="0.3">
      <c r="A846" s="208">
        <v>5</v>
      </c>
      <c r="B846" s="176" t="s">
        <v>107</v>
      </c>
      <c r="C846" s="176">
        <v>5206</v>
      </c>
      <c r="D846" s="175" t="s">
        <v>146</v>
      </c>
      <c r="E846" s="172">
        <v>451</v>
      </c>
      <c r="F846" s="177">
        <v>120</v>
      </c>
      <c r="G846" s="177">
        <v>160</v>
      </c>
      <c r="H846" s="178">
        <v>171</v>
      </c>
      <c r="I846" s="172">
        <v>454</v>
      </c>
      <c r="J846" s="177">
        <v>113</v>
      </c>
      <c r="K846" s="177">
        <v>161</v>
      </c>
      <c r="L846" s="178">
        <v>180</v>
      </c>
      <c r="M846" s="172">
        <v>409</v>
      </c>
      <c r="N846" s="177">
        <v>93</v>
      </c>
      <c r="O846" s="177">
        <v>151</v>
      </c>
      <c r="P846" s="178">
        <v>165</v>
      </c>
    </row>
    <row r="847" spans="1:16" x14ac:dyDescent="0.3">
      <c r="A847" s="208">
        <v>52</v>
      </c>
      <c r="B847" s="176" t="s">
        <v>180</v>
      </c>
      <c r="C847" s="176">
        <v>52352</v>
      </c>
      <c r="D847" s="175" t="s">
        <v>824</v>
      </c>
      <c r="E847" s="172">
        <v>443</v>
      </c>
      <c r="F847" s="177">
        <v>164</v>
      </c>
      <c r="G847" s="177">
        <v>76</v>
      </c>
      <c r="H847" s="178">
        <v>203</v>
      </c>
      <c r="I847" s="172">
        <v>428</v>
      </c>
      <c r="J847" s="177">
        <v>162</v>
      </c>
      <c r="K847" s="177">
        <v>62</v>
      </c>
      <c r="L847" s="178">
        <v>204</v>
      </c>
      <c r="M847" s="172">
        <v>408</v>
      </c>
      <c r="N847" s="177">
        <v>161</v>
      </c>
      <c r="O847" s="177">
        <v>58</v>
      </c>
      <c r="P847" s="178">
        <v>189</v>
      </c>
    </row>
    <row r="848" spans="1:16" x14ac:dyDescent="0.3">
      <c r="A848" s="208">
        <v>85</v>
      </c>
      <c r="B848" s="176" t="s">
        <v>1105</v>
      </c>
      <c r="C848" s="176">
        <v>85315</v>
      </c>
      <c r="D848" s="175" t="s">
        <v>1118</v>
      </c>
      <c r="E848" s="172">
        <v>458</v>
      </c>
      <c r="F848" s="177">
        <v>79</v>
      </c>
      <c r="G848" s="177">
        <v>220</v>
      </c>
      <c r="H848" s="178">
        <v>159</v>
      </c>
      <c r="I848" s="172">
        <v>467</v>
      </c>
      <c r="J848" s="177">
        <v>77</v>
      </c>
      <c r="K848" s="177">
        <v>235</v>
      </c>
      <c r="L848" s="178">
        <v>155</v>
      </c>
      <c r="M848" s="172">
        <v>380</v>
      </c>
      <c r="N848" s="177">
        <v>49</v>
      </c>
      <c r="O848" s="177">
        <v>219</v>
      </c>
      <c r="P848" s="178">
        <v>112</v>
      </c>
    </row>
    <row r="849" spans="1:16" x14ac:dyDescent="0.3">
      <c r="A849" s="208">
        <v>95</v>
      </c>
      <c r="B849" s="176" t="s">
        <v>1146</v>
      </c>
      <c r="C849" s="176">
        <v>95200</v>
      </c>
      <c r="D849" s="175" t="s">
        <v>354</v>
      </c>
      <c r="E849" s="172">
        <v>472</v>
      </c>
      <c r="F849" s="177">
        <v>93</v>
      </c>
      <c r="G849" s="177">
        <v>269</v>
      </c>
      <c r="H849" s="178">
        <v>110</v>
      </c>
      <c r="I849" s="172">
        <v>481</v>
      </c>
      <c r="J849" s="177">
        <v>91</v>
      </c>
      <c r="K849" s="177">
        <v>292</v>
      </c>
      <c r="L849" s="178">
        <v>98</v>
      </c>
      <c r="M849" s="172">
        <v>423</v>
      </c>
      <c r="N849" s="177">
        <v>90</v>
      </c>
      <c r="O849" s="177">
        <v>233</v>
      </c>
      <c r="P849" s="178">
        <v>100</v>
      </c>
    </row>
    <row r="850" spans="1:16" x14ac:dyDescent="0.3">
      <c r="A850" s="208">
        <v>76</v>
      </c>
      <c r="B850" s="176" t="s">
        <v>1062</v>
      </c>
      <c r="C850" s="176">
        <v>76243</v>
      </c>
      <c r="D850" s="175" t="s">
        <v>1074</v>
      </c>
      <c r="E850" s="172">
        <v>424</v>
      </c>
      <c r="F850" s="177">
        <v>202</v>
      </c>
      <c r="G850" s="177">
        <v>82</v>
      </c>
      <c r="H850" s="178">
        <v>140</v>
      </c>
      <c r="I850" s="172">
        <v>472</v>
      </c>
      <c r="J850" s="177">
        <v>200</v>
      </c>
      <c r="K850" s="177">
        <v>129</v>
      </c>
      <c r="L850" s="178">
        <v>143</v>
      </c>
      <c r="M850" s="172">
        <v>404</v>
      </c>
      <c r="N850" s="177">
        <v>187</v>
      </c>
      <c r="O850" s="177">
        <v>90</v>
      </c>
      <c r="P850" s="178">
        <v>127</v>
      </c>
    </row>
    <row r="851" spans="1:16" x14ac:dyDescent="0.3">
      <c r="A851" s="208">
        <v>13</v>
      </c>
      <c r="B851" s="176" t="s">
        <v>257</v>
      </c>
      <c r="C851" s="176">
        <v>13188</v>
      </c>
      <c r="D851" s="175" t="s">
        <v>267</v>
      </c>
      <c r="E851" s="172">
        <v>486</v>
      </c>
      <c r="F851" s="177">
        <v>258</v>
      </c>
      <c r="G851" s="177">
        <v>98</v>
      </c>
      <c r="H851" s="178">
        <v>130</v>
      </c>
      <c r="I851" s="172">
        <v>477</v>
      </c>
      <c r="J851" s="177">
        <v>252</v>
      </c>
      <c r="K851" s="177">
        <v>106</v>
      </c>
      <c r="L851" s="178">
        <v>119</v>
      </c>
      <c r="M851" s="172">
        <v>394</v>
      </c>
      <c r="N851" s="177">
        <v>233</v>
      </c>
      <c r="O851" s="177">
        <v>67</v>
      </c>
      <c r="P851" s="178">
        <v>94</v>
      </c>
    </row>
    <row r="852" spans="1:16" x14ac:dyDescent="0.3">
      <c r="A852" s="208">
        <v>41</v>
      </c>
      <c r="B852" s="176" t="s">
        <v>699</v>
      </c>
      <c r="C852" s="176">
        <v>41518</v>
      </c>
      <c r="D852" s="175" t="s">
        <v>719</v>
      </c>
      <c r="E852" s="172">
        <v>405</v>
      </c>
      <c r="F852" s="177">
        <v>121</v>
      </c>
      <c r="G852" s="177">
        <v>99</v>
      </c>
      <c r="H852" s="178">
        <v>185</v>
      </c>
      <c r="I852" s="172">
        <v>421</v>
      </c>
      <c r="J852" s="177">
        <v>118</v>
      </c>
      <c r="K852" s="177">
        <v>117</v>
      </c>
      <c r="L852" s="178">
        <v>186</v>
      </c>
      <c r="M852" s="172">
        <v>409</v>
      </c>
      <c r="N852" s="177">
        <v>119</v>
      </c>
      <c r="O852" s="177">
        <v>110</v>
      </c>
      <c r="P852" s="178">
        <v>180</v>
      </c>
    </row>
    <row r="853" spans="1:16" x14ac:dyDescent="0.3">
      <c r="A853" s="208">
        <v>25</v>
      </c>
      <c r="B853" s="176" t="s">
        <v>558</v>
      </c>
      <c r="C853" s="176">
        <v>25372</v>
      </c>
      <c r="D853" s="175" t="s">
        <v>603</v>
      </c>
      <c r="E853" s="172">
        <v>384</v>
      </c>
      <c r="F853" s="177">
        <v>138</v>
      </c>
      <c r="G853" s="177">
        <v>52</v>
      </c>
      <c r="H853" s="178">
        <v>194</v>
      </c>
      <c r="I853" s="172">
        <v>417</v>
      </c>
      <c r="J853" s="177">
        <v>133</v>
      </c>
      <c r="K853" s="177">
        <v>72</v>
      </c>
      <c r="L853" s="178">
        <v>212</v>
      </c>
      <c r="M853" s="172">
        <v>407</v>
      </c>
      <c r="N853" s="177">
        <v>133</v>
      </c>
      <c r="O853" s="177">
        <v>69</v>
      </c>
      <c r="P853" s="178">
        <v>205</v>
      </c>
    </row>
    <row r="854" spans="1:16" x14ac:dyDescent="0.3">
      <c r="A854" s="208">
        <v>5</v>
      </c>
      <c r="B854" s="176" t="s">
        <v>107</v>
      </c>
      <c r="C854" s="176">
        <v>5543</v>
      </c>
      <c r="D854" s="175" t="s">
        <v>185</v>
      </c>
      <c r="E854" s="172">
        <v>409</v>
      </c>
      <c r="F854" s="177">
        <v>182</v>
      </c>
      <c r="G854" s="177">
        <v>56</v>
      </c>
      <c r="H854" s="178">
        <v>171</v>
      </c>
      <c r="I854" s="172">
        <v>459</v>
      </c>
      <c r="J854" s="177">
        <v>228</v>
      </c>
      <c r="K854" s="177">
        <v>53</v>
      </c>
      <c r="L854" s="178">
        <v>178</v>
      </c>
      <c r="M854" s="172">
        <v>406</v>
      </c>
      <c r="N854" s="177">
        <v>180</v>
      </c>
      <c r="O854" s="177">
        <v>54</v>
      </c>
      <c r="P854" s="178">
        <v>172</v>
      </c>
    </row>
    <row r="855" spans="1:16" x14ac:dyDescent="0.3">
      <c r="A855" s="208">
        <v>15</v>
      </c>
      <c r="B855" s="176" t="s">
        <v>304</v>
      </c>
      <c r="C855" s="176">
        <v>15673</v>
      </c>
      <c r="D855" s="175" t="s">
        <v>385</v>
      </c>
      <c r="E855" s="172">
        <v>425</v>
      </c>
      <c r="F855" s="177">
        <v>120</v>
      </c>
      <c r="G855" s="177">
        <v>245</v>
      </c>
      <c r="H855" s="178">
        <v>60</v>
      </c>
      <c r="I855" s="172">
        <v>417</v>
      </c>
      <c r="J855" s="177">
        <v>118</v>
      </c>
      <c r="K855" s="177">
        <v>241</v>
      </c>
      <c r="L855" s="178">
        <v>58</v>
      </c>
      <c r="M855" s="172">
        <v>404</v>
      </c>
      <c r="N855" s="177">
        <v>113</v>
      </c>
      <c r="O855" s="177">
        <v>239</v>
      </c>
      <c r="P855" s="178">
        <v>52</v>
      </c>
    </row>
    <row r="856" spans="1:16" x14ac:dyDescent="0.3">
      <c r="A856" s="208">
        <v>52</v>
      </c>
      <c r="B856" s="176" t="s">
        <v>180</v>
      </c>
      <c r="C856" s="176">
        <v>52506</v>
      </c>
      <c r="D856" s="175" t="s">
        <v>837</v>
      </c>
      <c r="E856" s="172">
        <v>446</v>
      </c>
      <c r="F856" s="177">
        <v>116</v>
      </c>
      <c r="G856" s="177">
        <v>151</v>
      </c>
      <c r="H856" s="178">
        <v>179</v>
      </c>
      <c r="I856" s="172">
        <v>420</v>
      </c>
      <c r="J856" s="177">
        <v>113</v>
      </c>
      <c r="K856" s="177">
        <v>131</v>
      </c>
      <c r="L856" s="178">
        <v>176</v>
      </c>
      <c r="M856" s="172">
        <v>400</v>
      </c>
      <c r="N856" s="177">
        <v>111</v>
      </c>
      <c r="O856" s="177">
        <v>121</v>
      </c>
      <c r="P856" s="178">
        <v>168</v>
      </c>
    </row>
    <row r="857" spans="1:16" x14ac:dyDescent="0.3">
      <c r="A857" s="208">
        <v>52</v>
      </c>
      <c r="B857" s="176" t="s">
        <v>180</v>
      </c>
      <c r="C857" s="176">
        <v>52405</v>
      </c>
      <c r="D857" s="175" t="s">
        <v>831</v>
      </c>
      <c r="E857" s="172">
        <v>435</v>
      </c>
      <c r="F857" s="177">
        <v>194</v>
      </c>
      <c r="G857" s="177">
        <v>80</v>
      </c>
      <c r="H857" s="178">
        <v>161</v>
      </c>
      <c r="I857" s="172">
        <v>432</v>
      </c>
      <c r="J857" s="177">
        <v>193</v>
      </c>
      <c r="K857" s="177">
        <v>77</v>
      </c>
      <c r="L857" s="178">
        <v>162</v>
      </c>
      <c r="M857" s="172">
        <v>384</v>
      </c>
      <c r="N857" s="177">
        <v>193</v>
      </c>
      <c r="O857" s="177">
        <v>52</v>
      </c>
      <c r="P857" s="178">
        <v>139</v>
      </c>
    </row>
    <row r="858" spans="1:16" x14ac:dyDescent="0.3">
      <c r="A858" s="208">
        <v>15</v>
      </c>
      <c r="B858" s="176" t="s">
        <v>304</v>
      </c>
      <c r="C858" s="176">
        <v>15183</v>
      </c>
      <c r="D858" s="175" t="s">
        <v>320</v>
      </c>
      <c r="E858" s="172">
        <v>628</v>
      </c>
      <c r="F858" s="177">
        <v>293</v>
      </c>
      <c r="G858" s="177">
        <v>230</v>
      </c>
      <c r="H858" s="178">
        <v>105</v>
      </c>
      <c r="I858" s="172">
        <v>531</v>
      </c>
      <c r="J858" s="177">
        <v>298</v>
      </c>
      <c r="K858" s="177">
        <v>126</v>
      </c>
      <c r="L858" s="178">
        <v>107</v>
      </c>
      <c r="M858" s="172">
        <v>392</v>
      </c>
      <c r="N858" s="177">
        <v>188</v>
      </c>
      <c r="O858" s="177">
        <v>108</v>
      </c>
      <c r="P858" s="178">
        <v>96</v>
      </c>
    </row>
    <row r="859" spans="1:16" x14ac:dyDescent="0.3">
      <c r="A859" s="208">
        <v>70</v>
      </c>
      <c r="B859" s="176" t="s">
        <v>498</v>
      </c>
      <c r="C859" s="176">
        <v>70204</v>
      </c>
      <c r="D859" s="175" t="s">
        <v>995</v>
      </c>
      <c r="E859" s="172">
        <v>439</v>
      </c>
      <c r="F859" s="177">
        <v>229</v>
      </c>
      <c r="G859" s="177">
        <v>77</v>
      </c>
      <c r="H859" s="178">
        <v>133</v>
      </c>
      <c r="I859" s="172">
        <v>418</v>
      </c>
      <c r="J859" s="177">
        <v>225</v>
      </c>
      <c r="K859" s="177">
        <v>69</v>
      </c>
      <c r="L859" s="178">
        <v>124</v>
      </c>
      <c r="M859" s="172">
        <v>377</v>
      </c>
      <c r="N859" s="177">
        <v>228</v>
      </c>
      <c r="O859" s="177">
        <v>51</v>
      </c>
      <c r="P859" s="178">
        <v>98</v>
      </c>
    </row>
    <row r="860" spans="1:16" x14ac:dyDescent="0.3">
      <c r="A860" s="208">
        <v>52</v>
      </c>
      <c r="B860" s="176" t="s">
        <v>180</v>
      </c>
      <c r="C860" s="176">
        <v>52390</v>
      </c>
      <c r="D860" s="175" t="s">
        <v>830</v>
      </c>
      <c r="E860" s="172">
        <v>441</v>
      </c>
      <c r="F860" s="177">
        <v>178</v>
      </c>
      <c r="G860" s="177">
        <v>143</v>
      </c>
      <c r="H860" s="178">
        <v>120</v>
      </c>
      <c r="I860" s="172">
        <v>415</v>
      </c>
      <c r="J860" s="177">
        <v>175</v>
      </c>
      <c r="K860" s="177">
        <v>132</v>
      </c>
      <c r="L860" s="178">
        <v>108</v>
      </c>
      <c r="M860" s="172">
        <v>353</v>
      </c>
      <c r="N860" s="177">
        <v>175</v>
      </c>
      <c r="O860" s="177">
        <v>120</v>
      </c>
      <c r="P860" s="178">
        <v>58</v>
      </c>
    </row>
    <row r="861" spans="1:16" x14ac:dyDescent="0.3">
      <c r="A861" s="208">
        <v>85</v>
      </c>
      <c r="B861" s="176" t="s">
        <v>1105</v>
      </c>
      <c r="C861" s="176">
        <v>85400</v>
      </c>
      <c r="D861" s="175" t="s">
        <v>1120</v>
      </c>
      <c r="E861" s="172">
        <v>498</v>
      </c>
      <c r="F861" s="177">
        <v>285</v>
      </c>
      <c r="G861" s="177">
        <v>76</v>
      </c>
      <c r="H861" s="178">
        <v>137</v>
      </c>
      <c r="I861" s="172">
        <v>522</v>
      </c>
      <c r="J861" s="177">
        <v>284</v>
      </c>
      <c r="K861" s="177">
        <v>101</v>
      </c>
      <c r="L861" s="178">
        <v>137</v>
      </c>
      <c r="M861" s="172">
        <v>393</v>
      </c>
      <c r="N861" s="177">
        <v>163</v>
      </c>
      <c r="O861" s="177">
        <v>102</v>
      </c>
      <c r="P861" s="178">
        <v>128</v>
      </c>
    </row>
    <row r="862" spans="1:16" x14ac:dyDescent="0.3">
      <c r="A862" s="208">
        <v>44</v>
      </c>
      <c r="B862" s="176" t="s">
        <v>734</v>
      </c>
      <c r="C862" s="176">
        <v>44110</v>
      </c>
      <c r="D862" s="175" t="s">
        <v>739</v>
      </c>
      <c r="E862" s="172">
        <v>442</v>
      </c>
      <c r="F862" s="177">
        <v>167</v>
      </c>
      <c r="G862" s="177">
        <v>84</v>
      </c>
      <c r="H862" s="178">
        <v>191</v>
      </c>
      <c r="I862" s="172">
        <v>430</v>
      </c>
      <c r="J862" s="177">
        <v>163</v>
      </c>
      <c r="K862" s="177">
        <v>82</v>
      </c>
      <c r="L862" s="178">
        <v>185</v>
      </c>
      <c r="M862" s="172">
        <v>343</v>
      </c>
      <c r="N862" s="177">
        <v>138</v>
      </c>
      <c r="O862" s="177">
        <v>75</v>
      </c>
      <c r="P862" s="178">
        <v>130</v>
      </c>
    </row>
    <row r="863" spans="1:16" x14ac:dyDescent="0.3">
      <c r="A863" s="208">
        <v>13</v>
      </c>
      <c r="B863" s="176" t="s">
        <v>257</v>
      </c>
      <c r="C863" s="176">
        <v>13600</v>
      </c>
      <c r="D863" s="175" t="s">
        <v>284</v>
      </c>
      <c r="E863" s="172">
        <v>446</v>
      </c>
      <c r="F863" s="177">
        <v>189</v>
      </c>
      <c r="G863" s="177">
        <v>126</v>
      </c>
      <c r="H863" s="178">
        <v>131</v>
      </c>
      <c r="I863" s="172">
        <v>424</v>
      </c>
      <c r="J863" s="177">
        <v>186</v>
      </c>
      <c r="K863" s="177">
        <v>126</v>
      </c>
      <c r="L863" s="178">
        <v>112</v>
      </c>
      <c r="M863" s="172">
        <v>368</v>
      </c>
      <c r="N863" s="177">
        <v>184</v>
      </c>
      <c r="O863" s="177">
        <v>99</v>
      </c>
      <c r="P863" s="178">
        <v>85</v>
      </c>
    </row>
    <row r="864" spans="1:16" x14ac:dyDescent="0.3">
      <c r="A864" s="208">
        <v>68</v>
      </c>
      <c r="B864" s="176" t="s">
        <v>918</v>
      </c>
      <c r="C864" s="176">
        <v>68867</v>
      </c>
      <c r="D864" s="175" t="s">
        <v>991</v>
      </c>
      <c r="E864" s="172">
        <v>414</v>
      </c>
      <c r="F864" s="177">
        <v>73</v>
      </c>
      <c r="G864" s="177">
        <v>284</v>
      </c>
      <c r="H864" s="178">
        <v>57</v>
      </c>
      <c r="I864" s="172">
        <v>396</v>
      </c>
      <c r="J864" s="177">
        <v>65</v>
      </c>
      <c r="K864" s="177">
        <v>277</v>
      </c>
      <c r="L864" s="178">
        <v>54</v>
      </c>
      <c r="M864" s="172">
        <v>393</v>
      </c>
      <c r="N864" s="177">
        <v>69</v>
      </c>
      <c r="O864" s="177">
        <v>272</v>
      </c>
      <c r="P864" s="178">
        <v>52</v>
      </c>
    </row>
    <row r="865" spans="1:16" x14ac:dyDescent="0.3">
      <c r="A865" s="208">
        <v>15</v>
      </c>
      <c r="B865" s="176" t="s">
        <v>304</v>
      </c>
      <c r="C865" s="176">
        <v>15820</v>
      </c>
      <c r="D865" s="175" t="s">
        <v>414</v>
      </c>
      <c r="E865" s="172">
        <v>507</v>
      </c>
      <c r="F865" s="177">
        <v>160</v>
      </c>
      <c r="G865" s="177">
        <v>286</v>
      </c>
      <c r="H865" s="178">
        <v>61</v>
      </c>
      <c r="I865" s="172">
        <v>500</v>
      </c>
      <c r="J865" s="177">
        <v>160</v>
      </c>
      <c r="K865" s="177">
        <v>276</v>
      </c>
      <c r="L865" s="178">
        <v>64</v>
      </c>
      <c r="M865" s="172">
        <v>392</v>
      </c>
      <c r="N865" s="177">
        <v>85</v>
      </c>
      <c r="O865" s="177">
        <v>245</v>
      </c>
      <c r="P865" s="178">
        <v>62</v>
      </c>
    </row>
    <row r="866" spans="1:16" x14ac:dyDescent="0.3">
      <c r="A866" s="208">
        <v>52</v>
      </c>
      <c r="B866" s="176" t="s">
        <v>180</v>
      </c>
      <c r="C866" s="176">
        <v>52233</v>
      </c>
      <c r="D866" s="175" t="s">
        <v>814</v>
      </c>
      <c r="E866" s="172">
        <v>404</v>
      </c>
      <c r="F866" s="177">
        <v>179</v>
      </c>
      <c r="G866" s="177">
        <v>50</v>
      </c>
      <c r="H866" s="178">
        <v>175</v>
      </c>
      <c r="I866" s="172">
        <v>392</v>
      </c>
      <c r="J866" s="177">
        <v>175</v>
      </c>
      <c r="K866" s="177">
        <v>43</v>
      </c>
      <c r="L866" s="178">
        <v>174</v>
      </c>
      <c r="M866" s="172">
        <v>370</v>
      </c>
      <c r="N866" s="177">
        <v>174</v>
      </c>
      <c r="O866" s="177">
        <v>45</v>
      </c>
      <c r="P866" s="178">
        <v>151</v>
      </c>
    </row>
    <row r="867" spans="1:16" x14ac:dyDescent="0.3">
      <c r="A867" s="208">
        <v>76</v>
      </c>
      <c r="B867" s="176" t="s">
        <v>1062</v>
      </c>
      <c r="C867" s="176">
        <v>76845</v>
      </c>
      <c r="D867" s="175" t="s">
        <v>1092</v>
      </c>
      <c r="E867" s="172">
        <v>404</v>
      </c>
      <c r="F867" s="177">
        <v>152</v>
      </c>
      <c r="G867" s="177">
        <v>137</v>
      </c>
      <c r="H867" s="178">
        <v>115</v>
      </c>
      <c r="I867" s="172">
        <v>408</v>
      </c>
      <c r="J867" s="177">
        <v>149</v>
      </c>
      <c r="K867" s="177">
        <v>140</v>
      </c>
      <c r="L867" s="178">
        <v>119</v>
      </c>
      <c r="M867" s="172">
        <v>383</v>
      </c>
      <c r="N867" s="177">
        <v>137</v>
      </c>
      <c r="O867" s="177">
        <v>136</v>
      </c>
      <c r="P867" s="178">
        <v>110</v>
      </c>
    </row>
    <row r="868" spans="1:16" x14ac:dyDescent="0.3">
      <c r="A868" s="208">
        <v>5</v>
      </c>
      <c r="B868" s="176" t="s">
        <v>107</v>
      </c>
      <c r="C868" s="176">
        <v>5475</v>
      </c>
      <c r="D868" s="175" t="s">
        <v>178</v>
      </c>
      <c r="E868" s="172">
        <v>444</v>
      </c>
      <c r="F868" s="177">
        <v>147</v>
      </c>
      <c r="G868" s="177">
        <v>57</v>
      </c>
      <c r="H868" s="178">
        <v>240</v>
      </c>
      <c r="I868" s="172">
        <v>427</v>
      </c>
      <c r="J868" s="177">
        <v>140</v>
      </c>
      <c r="K868" s="177">
        <v>55</v>
      </c>
      <c r="L868" s="178">
        <v>232</v>
      </c>
      <c r="M868" s="172">
        <v>364</v>
      </c>
      <c r="N868" s="177">
        <v>110</v>
      </c>
      <c r="O868" s="177">
        <v>50</v>
      </c>
      <c r="P868" s="178">
        <v>204</v>
      </c>
    </row>
    <row r="869" spans="1:16" x14ac:dyDescent="0.3">
      <c r="A869" s="208">
        <v>27</v>
      </c>
      <c r="B869" s="176" t="s">
        <v>669</v>
      </c>
      <c r="C869" s="176">
        <v>27491</v>
      </c>
      <c r="D869" s="175" t="s">
        <v>690</v>
      </c>
      <c r="E869" s="172">
        <v>401</v>
      </c>
      <c r="F869" s="177">
        <v>161</v>
      </c>
      <c r="G869" s="177">
        <v>101</v>
      </c>
      <c r="H869" s="178">
        <v>139</v>
      </c>
      <c r="I869" s="172">
        <v>406</v>
      </c>
      <c r="J869" s="177">
        <v>159</v>
      </c>
      <c r="K869" s="177">
        <v>110</v>
      </c>
      <c r="L869" s="178">
        <v>137</v>
      </c>
      <c r="M869" s="172">
        <v>392</v>
      </c>
      <c r="N869" s="177">
        <v>158</v>
      </c>
      <c r="O869" s="177">
        <v>97</v>
      </c>
      <c r="P869" s="178">
        <v>137</v>
      </c>
    </row>
    <row r="870" spans="1:16" x14ac:dyDescent="0.3">
      <c r="A870" s="208">
        <v>52</v>
      </c>
      <c r="B870" s="176" t="s">
        <v>180</v>
      </c>
      <c r="C870" s="176">
        <v>52696</v>
      </c>
      <c r="D870" s="175" t="s">
        <v>208</v>
      </c>
      <c r="E870" s="172">
        <v>397</v>
      </c>
      <c r="F870" s="177">
        <v>234</v>
      </c>
      <c r="G870" s="177">
        <v>32</v>
      </c>
      <c r="H870" s="178">
        <v>131</v>
      </c>
      <c r="I870" s="172">
        <v>390</v>
      </c>
      <c r="J870" s="177">
        <v>232</v>
      </c>
      <c r="K870" s="177">
        <v>31</v>
      </c>
      <c r="L870" s="178">
        <v>127</v>
      </c>
      <c r="M870" s="172">
        <v>346</v>
      </c>
      <c r="N870" s="177">
        <v>230</v>
      </c>
      <c r="O870" s="177">
        <v>32</v>
      </c>
      <c r="P870" s="178">
        <v>84</v>
      </c>
    </row>
    <row r="871" spans="1:16" x14ac:dyDescent="0.3">
      <c r="A871" s="208">
        <v>5</v>
      </c>
      <c r="B871" s="176" t="s">
        <v>107</v>
      </c>
      <c r="C871" s="176">
        <v>5145</v>
      </c>
      <c r="D871" s="175" t="s">
        <v>138</v>
      </c>
      <c r="E871" s="172">
        <v>444</v>
      </c>
      <c r="F871" s="177">
        <v>141</v>
      </c>
      <c r="G871" s="177">
        <v>167</v>
      </c>
      <c r="H871" s="178">
        <v>136</v>
      </c>
      <c r="I871" s="172">
        <v>425</v>
      </c>
      <c r="J871" s="177">
        <v>139</v>
      </c>
      <c r="K871" s="177">
        <v>148</v>
      </c>
      <c r="L871" s="178">
        <v>138</v>
      </c>
      <c r="M871" s="172">
        <v>359</v>
      </c>
      <c r="N871" s="177">
        <v>114</v>
      </c>
      <c r="O871" s="177">
        <v>136</v>
      </c>
      <c r="P871" s="178">
        <v>109</v>
      </c>
    </row>
    <row r="872" spans="1:16" x14ac:dyDescent="0.3">
      <c r="A872" s="208">
        <v>15</v>
      </c>
      <c r="B872" s="176" t="s">
        <v>304</v>
      </c>
      <c r="C872" s="176">
        <v>15835</v>
      </c>
      <c r="D872" s="175" t="s">
        <v>417</v>
      </c>
      <c r="E872" s="172">
        <v>670</v>
      </c>
      <c r="F872" s="177">
        <v>422</v>
      </c>
      <c r="G872" s="177">
        <v>133</v>
      </c>
      <c r="H872" s="178">
        <v>115</v>
      </c>
      <c r="I872" s="172">
        <v>669</v>
      </c>
      <c r="J872" s="177">
        <v>426</v>
      </c>
      <c r="K872" s="177">
        <v>127</v>
      </c>
      <c r="L872" s="178">
        <v>116</v>
      </c>
      <c r="M872" s="172">
        <v>378</v>
      </c>
      <c r="N872" s="177">
        <v>148</v>
      </c>
      <c r="O872" s="177">
        <v>124</v>
      </c>
      <c r="P872" s="178">
        <v>106</v>
      </c>
    </row>
    <row r="873" spans="1:16" x14ac:dyDescent="0.3">
      <c r="A873" s="208">
        <v>15</v>
      </c>
      <c r="B873" s="176" t="s">
        <v>304</v>
      </c>
      <c r="C873" s="176">
        <v>15244</v>
      </c>
      <c r="D873" s="175" t="s">
        <v>334</v>
      </c>
      <c r="E873" s="172">
        <v>467</v>
      </c>
      <c r="F873" s="177">
        <v>210</v>
      </c>
      <c r="G873" s="177">
        <v>113</v>
      </c>
      <c r="H873" s="178">
        <v>144</v>
      </c>
      <c r="I873" s="172">
        <v>466</v>
      </c>
      <c r="J873" s="177">
        <v>209</v>
      </c>
      <c r="K873" s="177">
        <v>112</v>
      </c>
      <c r="L873" s="178">
        <v>145</v>
      </c>
      <c r="M873" s="172">
        <v>382</v>
      </c>
      <c r="N873" s="177">
        <v>137</v>
      </c>
      <c r="O873" s="177">
        <v>105</v>
      </c>
      <c r="P873" s="178">
        <v>140</v>
      </c>
    </row>
    <row r="874" spans="1:16" x14ac:dyDescent="0.3">
      <c r="A874" s="208">
        <v>27</v>
      </c>
      <c r="B874" s="176" t="s">
        <v>669</v>
      </c>
      <c r="C874" s="176">
        <v>27450</v>
      </c>
      <c r="D874" s="175" t="s">
        <v>689</v>
      </c>
      <c r="E874" s="172">
        <v>422</v>
      </c>
      <c r="F874" s="177">
        <v>218</v>
      </c>
      <c r="G874" s="177">
        <v>145</v>
      </c>
      <c r="H874" s="178">
        <v>59</v>
      </c>
      <c r="I874" s="172">
        <v>411</v>
      </c>
      <c r="J874" s="177">
        <v>217</v>
      </c>
      <c r="K874" s="177">
        <v>141</v>
      </c>
      <c r="L874" s="178">
        <v>53</v>
      </c>
      <c r="M874" s="172">
        <v>376</v>
      </c>
      <c r="N874" s="177">
        <v>217</v>
      </c>
      <c r="O874" s="177">
        <v>117</v>
      </c>
      <c r="P874" s="178">
        <v>42</v>
      </c>
    </row>
    <row r="875" spans="1:16" x14ac:dyDescent="0.3">
      <c r="A875" s="208">
        <v>52</v>
      </c>
      <c r="B875" s="176" t="s">
        <v>180</v>
      </c>
      <c r="C875" s="176">
        <v>52685</v>
      </c>
      <c r="D875" s="175" t="s">
        <v>631</v>
      </c>
      <c r="E875" s="172">
        <v>365</v>
      </c>
      <c r="F875" s="177">
        <v>159</v>
      </c>
      <c r="G875" s="177">
        <v>39</v>
      </c>
      <c r="H875" s="178">
        <v>167</v>
      </c>
      <c r="I875" s="172">
        <v>384</v>
      </c>
      <c r="J875" s="177">
        <v>157</v>
      </c>
      <c r="K875" s="177">
        <v>35</v>
      </c>
      <c r="L875" s="178">
        <v>192</v>
      </c>
      <c r="M875" s="172">
        <v>366</v>
      </c>
      <c r="N875" s="177">
        <v>157</v>
      </c>
      <c r="O875" s="177">
        <v>38</v>
      </c>
      <c r="P875" s="178">
        <v>171</v>
      </c>
    </row>
    <row r="876" spans="1:16" x14ac:dyDescent="0.3">
      <c r="A876" s="208">
        <v>5</v>
      </c>
      <c r="B876" s="176" t="s">
        <v>107</v>
      </c>
      <c r="C876" s="176">
        <v>5125</v>
      </c>
      <c r="D876" s="175" t="s">
        <v>133</v>
      </c>
      <c r="E876" s="172">
        <v>410</v>
      </c>
      <c r="F876" s="177">
        <v>169</v>
      </c>
      <c r="G876" s="177">
        <v>113</v>
      </c>
      <c r="H876" s="178">
        <v>128</v>
      </c>
      <c r="I876" s="172">
        <v>387</v>
      </c>
      <c r="J876" s="177">
        <v>163</v>
      </c>
      <c r="K876" s="177">
        <v>102</v>
      </c>
      <c r="L876" s="178">
        <v>122</v>
      </c>
      <c r="M876" s="172">
        <v>382</v>
      </c>
      <c r="N876" s="177">
        <v>162</v>
      </c>
      <c r="O876" s="177">
        <v>102</v>
      </c>
      <c r="P876" s="178">
        <v>118</v>
      </c>
    </row>
    <row r="877" spans="1:16" x14ac:dyDescent="0.3">
      <c r="A877" s="208">
        <v>18</v>
      </c>
      <c r="B877" s="176" t="s">
        <v>451</v>
      </c>
      <c r="C877" s="176">
        <v>18860</v>
      </c>
      <c r="D877" s="175" t="s">
        <v>224</v>
      </c>
      <c r="E877" s="172">
        <v>412</v>
      </c>
      <c r="F877" s="177">
        <v>183</v>
      </c>
      <c r="G877" s="177">
        <v>98</v>
      </c>
      <c r="H877" s="178">
        <v>131</v>
      </c>
      <c r="I877" s="172">
        <v>388</v>
      </c>
      <c r="J877" s="177">
        <v>178</v>
      </c>
      <c r="K877" s="177">
        <v>87</v>
      </c>
      <c r="L877" s="178">
        <v>123</v>
      </c>
      <c r="M877" s="172">
        <v>382</v>
      </c>
      <c r="N877" s="177">
        <v>179</v>
      </c>
      <c r="O877" s="177">
        <v>84</v>
      </c>
      <c r="P877" s="178">
        <v>119</v>
      </c>
    </row>
    <row r="878" spans="1:16" x14ac:dyDescent="0.3">
      <c r="A878" s="208">
        <v>76</v>
      </c>
      <c r="B878" s="176" t="s">
        <v>1062</v>
      </c>
      <c r="C878" s="176">
        <v>76054</v>
      </c>
      <c r="D878" s="175" t="s">
        <v>122</v>
      </c>
      <c r="E878" s="172">
        <v>391</v>
      </c>
      <c r="F878" s="177">
        <v>139</v>
      </c>
      <c r="G878" s="177">
        <v>160</v>
      </c>
      <c r="H878" s="178">
        <v>92</v>
      </c>
      <c r="I878" s="172">
        <v>404</v>
      </c>
      <c r="J878" s="177">
        <v>133</v>
      </c>
      <c r="K878" s="177">
        <v>173</v>
      </c>
      <c r="L878" s="178">
        <v>98</v>
      </c>
      <c r="M878" s="172">
        <v>383</v>
      </c>
      <c r="N878" s="177">
        <v>121</v>
      </c>
      <c r="O878" s="177">
        <v>166</v>
      </c>
      <c r="P878" s="178">
        <v>96</v>
      </c>
    </row>
    <row r="879" spans="1:16" x14ac:dyDescent="0.3">
      <c r="A879" s="208">
        <v>73</v>
      </c>
      <c r="B879" s="176" t="s">
        <v>1016</v>
      </c>
      <c r="C879" s="176">
        <v>73520</v>
      </c>
      <c r="D879" s="175" t="s">
        <v>1047</v>
      </c>
      <c r="E879" s="172">
        <v>460</v>
      </c>
      <c r="F879" s="177">
        <v>221</v>
      </c>
      <c r="G879" s="177">
        <v>44</v>
      </c>
      <c r="H879" s="178">
        <v>195</v>
      </c>
      <c r="I879" s="172">
        <v>394</v>
      </c>
      <c r="J879" s="177">
        <v>150</v>
      </c>
      <c r="K879" s="177">
        <v>41</v>
      </c>
      <c r="L879" s="178">
        <v>203</v>
      </c>
      <c r="M879" s="172">
        <v>355</v>
      </c>
      <c r="N879" s="177">
        <v>139</v>
      </c>
      <c r="O879" s="177">
        <v>42</v>
      </c>
      <c r="P879" s="178">
        <v>174</v>
      </c>
    </row>
    <row r="880" spans="1:16" x14ac:dyDescent="0.3">
      <c r="A880" s="208">
        <v>73</v>
      </c>
      <c r="B880" s="176" t="s">
        <v>1016</v>
      </c>
      <c r="C880" s="176">
        <v>73347</v>
      </c>
      <c r="D880" s="175" t="s">
        <v>1037</v>
      </c>
      <c r="E880" s="172">
        <v>416</v>
      </c>
      <c r="F880" s="177">
        <v>195</v>
      </c>
      <c r="G880" s="177">
        <v>69</v>
      </c>
      <c r="H880" s="178">
        <v>152</v>
      </c>
      <c r="I880" s="172">
        <v>387</v>
      </c>
      <c r="J880" s="177">
        <v>158</v>
      </c>
      <c r="K880" s="177">
        <v>73</v>
      </c>
      <c r="L880" s="178">
        <v>156</v>
      </c>
      <c r="M880" s="172">
        <v>387</v>
      </c>
      <c r="N880" s="177">
        <v>156</v>
      </c>
      <c r="O880" s="177">
        <v>71</v>
      </c>
      <c r="P880" s="178">
        <v>160</v>
      </c>
    </row>
    <row r="881" spans="1:16" x14ac:dyDescent="0.3">
      <c r="A881" s="208">
        <v>5</v>
      </c>
      <c r="B881" s="176" t="s">
        <v>107</v>
      </c>
      <c r="C881" s="176">
        <v>5134</v>
      </c>
      <c r="D881" s="175" t="s">
        <v>135</v>
      </c>
      <c r="E881" s="172">
        <v>456</v>
      </c>
      <c r="F881" s="177">
        <v>209</v>
      </c>
      <c r="G881" s="177">
        <v>88</v>
      </c>
      <c r="H881" s="178">
        <v>159</v>
      </c>
      <c r="I881" s="172">
        <v>437</v>
      </c>
      <c r="J881" s="177">
        <v>205</v>
      </c>
      <c r="K881" s="177">
        <v>75</v>
      </c>
      <c r="L881" s="178">
        <v>157</v>
      </c>
      <c r="M881" s="172">
        <v>377</v>
      </c>
      <c r="N881" s="177">
        <v>156</v>
      </c>
      <c r="O881" s="177">
        <v>69</v>
      </c>
      <c r="P881" s="178">
        <v>152</v>
      </c>
    </row>
    <row r="882" spans="1:16" x14ac:dyDescent="0.3">
      <c r="A882" s="208">
        <v>15</v>
      </c>
      <c r="B882" s="176" t="s">
        <v>304</v>
      </c>
      <c r="C882" s="176">
        <v>15531</v>
      </c>
      <c r="D882" s="175" t="s">
        <v>369</v>
      </c>
      <c r="E882" s="172">
        <v>548</v>
      </c>
      <c r="F882" s="177">
        <v>334</v>
      </c>
      <c r="G882" s="177">
        <v>99</v>
      </c>
      <c r="H882" s="178">
        <v>115</v>
      </c>
      <c r="I882" s="172">
        <v>551</v>
      </c>
      <c r="J882" s="177">
        <v>340</v>
      </c>
      <c r="K882" s="177">
        <v>97</v>
      </c>
      <c r="L882" s="178">
        <v>114</v>
      </c>
      <c r="M882" s="172">
        <v>360</v>
      </c>
      <c r="N882" s="177">
        <v>186</v>
      </c>
      <c r="O882" s="177">
        <v>80</v>
      </c>
      <c r="P882" s="178">
        <v>94</v>
      </c>
    </row>
    <row r="883" spans="1:16" x14ac:dyDescent="0.3">
      <c r="A883" s="208">
        <v>5</v>
      </c>
      <c r="B883" s="176" t="s">
        <v>107</v>
      </c>
      <c r="C883" s="176">
        <v>5142</v>
      </c>
      <c r="D883" s="175" t="s">
        <v>137</v>
      </c>
      <c r="E883" s="172">
        <v>410</v>
      </c>
      <c r="F883" s="177">
        <v>118</v>
      </c>
      <c r="G883" s="177">
        <v>184</v>
      </c>
      <c r="H883" s="178">
        <v>108</v>
      </c>
      <c r="I883" s="172">
        <v>409</v>
      </c>
      <c r="J883" s="177">
        <v>116</v>
      </c>
      <c r="K883" s="177">
        <v>178</v>
      </c>
      <c r="L883" s="178">
        <v>115</v>
      </c>
      <c r="M883" s="172">
        <v>380</v>
      </c>
      <c r="N883" s="177">
        <v>100</v>
      </c>
      <c r="O883" s="177">
        <v>164</v>
      </c>
      <c r="P883" s="178">
        <v>116</v>
      </c>
    </row>
    <row r="884" spans="1:16" x14ac:dyDescent="0.3">
      <c r="A884" s="208">
        <v>15</v>
      </c>
      <c r="B884" s="176" t="s">
        <v>304</v>
      </c>
      <c r="C884" s="176">
        <v>15681</v>
      </c>
      <c r="D884" s="175" t="s">
        <v>387</v>
      </c>
      <c r="E884" s="172">
        <v>522</v>
      </c>
      <c r="F884" s="177">
        <v>325</v>
      </c>
      <c r="G884" s="177">
        <v>75</v>
      </c>
      <c r="H884" s="178">
        <v>122</v>
      </c>
      <c r="I884" s="172">
        <v>525</v>
      </c>
      <c r="J884" s="177">
        <v>334</v>
      </c>
      <c r="K884" s="177">
        <v>79</v>
      </c>
      <c r="L884" s="178">
        <v>112</v>
      </c>
      <c r="M884" s="172">
        <v>367</v>
      </c>
      <c r="N884" s="177">
        <v>184</v>
      </c>
      <c r="O884" s="177">
        <v>82</v>
      </c>
      <c r="P884" s="178">
        <v>101</v>
      </c>
    </row>
    <row r="885" spans="1:16" x14ac:dyDescent="0.3">
      <c r="A885" s="208">
        <v>5</v>
      </c>
      <c r="B885" s="176" t="s">
        <v>107</v>
      </c>
      <c r="C885" s="176">
        <v>5004</v>
      </c>
      <c r="D885" s="175" t="s">
        <v>110</v>
      </c>
      <c r="E885" s="172">
        <v>463</v>
      </c>
      <c r="F885" s="177">
        <v>65</v>
      </c>
      <c r="G885" s="177">
        <v>329</v>
      </c>
      <c r="H885" s="178">
        <v>69</v>
      </c>
      <c r="I885" s="172">
        <v>446</v>
      </c>
      <c r="J885" s="177">
        <v>62</v>
      </c>
      <c r="K885" s="177">
        <v>314</v>
      </c>
      <c r="L885" s="178">
        <v>70</v>
      </c>
      <c r="M885" s="172">
        <v>368</v>
      </c>
      <c r="N885" s="177">
        <v>51</v>
      </c>
      <c r="O885" s="177">
        <v>255</v>
      </c>
      <c r="P885" s="178">
        <v>62</v>
      </c>
    </row>
    <row r="886" spans="1:16" x14ac:dyDescent="0.3">
      <c r="A886" s="208">
        <v>27</v>
      </c>
      <c r="B886" s="176" t="s">
        <v>669</v>
      </c>
      <c r="C886" s="176">
        <v>27660</v>
      </c>
      <c r="D886" s="175" t="s">
        <v>694</v>
      </c>
      <c r="E886" s="172">
        <v>283</v>
      </c>
      <c r="F886" s="177">
        <v>128</v>
      </c>
      <c r="G886" s="177">
        <v>58</v>
      </c>
      <c r="H886" s="178">
        <v>97</v>
      </c>
      <c r="I886" s="172">
        <v>393</v>
      </c>
      <c r="J886" s="177">
        <v>125</v>
      </c>
      <c r="K886" s="177">
        <v>168</v>
      </c>
      <c r="L886" s="178">
        <v>100</v>
      </c>
      <c r="M886" s="172">
        <v>357</v>
      </c>
      <c r="N886" s="177">
        <v>126</v>
      </c>
      <c r="O886" s="177">
        <v>149</v>
      </c>
      <c r="P886" s="178">
        <v>82</v>
      </c>
    </row>
    <row r="887" spans="1:16" x14ac:dyDescent="0.3">
      <c r="A887" s="208">
        <v>52</v>
      </c>
      <c r="B887" s="176" t="s">
        <v>180</v>
      </c>
      <c r="C887" s="176">
        <v>52354</v>
      </c>
      <c r="D887" s="175" t="s">
        <v>825</v>
      </c>
      <c r="E887" s="172">
        <v>382</v>
      </c>
      <c r="F887" s="177">
        <v>177</v>
      </c>
      <c r="G887" s="177">
        <v>78</v>
      </c>
      <c r="H887" s="178">
        <v>127</v>
      </c>
      <c r="I887" s="172">
        <v>364</v>
      </c>
      <c r="J887" s="177">
        <v>173</v>
      </c>
      <c r="K887" s="177">
        <v>64</v>
      </c>
      <c r="L887" s="178">
        <v>127</v>
      </c>
      <c r="M887" s="172">
        <v>351</v>
      </c>
      <c r="N887" s="177">
        <v>183</v>
      </c>
      <c r="O887" s="177">
        <v>62</v>
      </c>
      <c r="P887" s="178">
        <v>106</v>
      </c>
    </row>
    <row r="888" spans="1:16" x14ac:dyDescent="0.3">
      <c r="A888" s="208">
        <v>25</v>
      </c>
      <c r="B888" s="176" t="s">
        <v>558</v>
      </c>
      <c r="C888" s="176">
        <v>25862</v>
      </c>
      <c r="D888" s="175" t="s">
        <v>660</v>
      </c>
      <c r="E888" s="172">
        <v>482</v>
      </c>
      <c r="F888" s="177">
        <v>257</v>
      </c>
      <c r="G888" s="177">
        <v>47</v>
      </c>
      <c r="H888" s="178">
        <v>178</v>
      </c>
      <c r="I888" s="172">
        <v>501</v>
      </c>
      <c r="J888" s="177">
        <v>256</v>
      </c>
      <c r="K888" s="177">
        <v>47</v>
      </c>
      <c r="L888" s="178">
        <v>198</v>
      </c>
      <c r="M888" s="172">
        <v>364</v>
      </c>
      <c r="N888" s="177">
        <v>125</v>
      </c>
      <c r="O888" s="177">
        <v>49</v>
      </c>
      <c r="P888" s="178">
        <v>190</v>
      </c>
    </row>
    <row r="889" spans="1:16" x14ac:dyDescent="0.3">
      <c r="A889" s="208">
        <v>68</v>
      </c>
      <c r="B889" s="176" t="s">
        <v>918</v>
      </c>
      <c r="C889" s="176">
        <v>68320</v>
      </c>
      <c r="D889" s="175" t="s">
        <v>161</v>
      </c>
      <c r="E889" s="172">
        <v>397</v>
      </c>
      <c r="F889" s="177">
        <v>158</v>
      </c>
      <c r="G889" s="177">
        <v>106</v>
      </c>
      <c r="H889" s="178">
        <v>133</v>
      </c>
      <c r="I889" s="172">
        <v>397</v>
      </c>
      <c r="J889" s="177">
        <v>154</v>
      </c>
      <c r="K889" s="177">
        <v>111</v>
      </c>
      <c r="L889" s="178">
        <v>132</v>
      </c>
      <c r="M889" s="172">
        <v>366</v>
      </c>
      <c r="N889" s="177">
        <v>132</v>
      </c>
      <c r="O889" s="177">
        <v>106</v>
      </c>
      <c r="P889" s="178">
        <v>128</v>
      </c>
    </row>
    <row r="890" spans="1:16" x14ac:dyDescent="0.3">
      <c r="A890" s="208">
        <v>8</v>
      </c>
      <c r="B890" s="176" t="s">
        <v>233</v>
      </c>
      <c r="C890" s="176">
        <v>8549</v>
      </c>
      <c r="D890" s="175" t="s">
        <v>244</v>
      </c>
      <c r="E890" s="172">
        <v>392</v>
      </c>
      <c r="F890" s="177">
        <v>129</v>
      </c>
      <c r="G890" s="177">
        <v>143</v>
      </c>
      <c r="H890" s="178">
        <v>120</v>
      </c>
      <c r="I890" s="172">
        <v>379</v>
      </c>
      <c r="J890" s="177">
        <v>122</v>
      </c>
      <c r="K890" s="177">
        <v>143</v>
      </c>
      <c r="L890" s="178">
        <v>114</v>
      </c>
      <c r="M890" s="172">
        <v>355</v>
      </c>
      <c r="N890" s="177">
        <v>114</v>
      </c>
      <c r="O890" s="177">
        <v>141</v>
      </c>
      <c r="P890" s="178">
        <v>100</v>
      </c>
    </row>
    <row r="891" spans="1:16" x14ac:dyDescent="0.3">
      <c r="A891" s="208">
        <v>68</v>
      </c>
      <c r="B891" s="176" t="s">
        <v>918</v>
      </c>
      <c r="C891" s="176">
        <v>68444</v>
      </c>
      <c r="D891" s="175" t="s">
        <v>961</v>
      </c>
      <c r="E891" s="172">
        <v>380</v>
      </c>
      <c r="F891" s="177">
        <v>224</v>
      </c>
      <c r="G891" s="177">
        <v>77</v>
      </c>
      <c r="H891" s="178">
        <v>79</v>
      </c>
      <c r="I891" s="172">
        <v>362</v>
      </c>
      <c r="J891" s="177">
        <v>209</v>
      </c>
      <c r="K891" s="177">
        <v>71</v>
      </c>
      <c r="L891" s="178">
        <v>82</v>
      </c>
      <c r="M891" s="172">
        <v>360</v>
      </c>
      <c r="N891" s="177">
        <v>217</v>
      </c>
      <c r="O891" s="177">
        <v>70</v>
      </c>
      <c r="P891" s="178">
        <v>73</v>
      </c>
    </row>
    <row r="892" spans="1:16" x14ac:dyDescent="0.3">
      <c r="A892" s="208">
        <v>25</v>
      </c>
      <c r="B892" s="176" t="s">
        <v>558</v>
      </c>
      <c r="C892" s="176">
        <v>25328</v>
      </c>
      <c r="D892" s="175" t="s">
        <v>599</v>
      </c>
      <c r="E892" s="172">
        <v>445</v>
      </c>
      <c r="F892" s="177">
        <v>172</v>
      </c>
      <c r="G892" s="177">
        <v>159</v>
      </c>
      <c r="H892" s="178">
        <v>114</v>
      </c>
      <c r="I892" s="172">
        <v>455</v>
      </c>
      <c r="J892" s="177">
        <v>170</v>
      </c>
      <c r="K892" s="177">
        <v>170</v>
      </c>
      <c r="L892" s="178">
        <v>115</v>
      </c>
      <c r="M892" s="172">
        <v>352</v>
      </c>
      <c r="N892" s="177">
        <v>88</v>
      </c>
      <c r="O892" s="177">
        <v>165</v>
      </c>
      <c r="P892" s="178">
        <v>99</v>
      </c>
    </row>
    <row r="893" spans="1:16" x14ac:dyDescent="0.3">
      <c r="A893" s="208">
        <v>73</v>
      </c>
      <c r="B893" s="176" t="s">
        <v>1016</v>
      </c>
      <c r="C893" s="176">
        <v>73870</v>
      </c>
      <c r="D893" s="175" t="s">
        <v>1060</v>
      </c>
      <c r="E893" s="172">
        <v>432</v>
      </c>
      <c r="F893" s="177">
        <v>261</v>
      </c>
      <c r="G893" s="177">
        <v>15</v>
      </c>
      <c r="H893" s="178">
        <v>156</v>
      </c>
      <c r="I893" s="172">
        <v>398</v>
      </c>
      <c r="J893" s="177">
        <v>231</v>
      </c>
      <c r="K893" s="177">
        <v>15</v>
      </c>
      <c r="L893" s="178">
        <v>152</v>
      </c>
      <c r="M893" s="172">
        <v>346</v>
      </c>
      <c r="N893" s="177">
        <v>199</v>
      </c>
      <c r="O893" s="177">
        <v>16</v>
      </c>
      <c r="P893" s="178">
        <v>131</v>
      </c>
    </row>
    <row r="894" spans="1:16" x14ac:dyDescent="0.3">
      <c r="A894" s="208">
        <v>52</v>
      </c>
      <c r="B894" s="176" t="s">
        <v>180</v>
      </c>
      <c r="C894" s="176">
        <v>52427</v>
      </c>
      <c r="D894" s="175" t="s">
        <v>834</v>
      </c>
      <c r="E894" s="172">
        <v>372</v>
      </c>
      <c r="F894" s="177">
        <v>187</v>
      </c>
      <c r="G894" s="177">
        <v>60</v>
      </c>
      <c r="H894" s="178">
        <v>125</v>
      </c>
      <c r="I894" s="172">
        <v>368</v>
      </c>
      <c r="J894" s="177">
        <v>184</v>
      </c>
      <c r="K894" s="177">
        <v>58</v>
      </c>
      <c r="L894" s="178">
        <v>126</v>
      </c>
      <c r="M894" s="172">
        <v>337</v>
      </c>
      <c r="N894" s="177">
        <v>184</v>
      </c>
      <c r="O894" s="177">
        <v>57</v>
      </c>
      <c r="P894" s="178">
        <v>96</v>
      </c>
    </row>
    <row r="895" spans="1:16" x14ac:dyDescent="0.3">
      <c r="A895" s="208">
        <v>68</v>
      </c>
      <c r="B895" s="176" t="s">
        <v>918</v>
      </c>
      <c r="C895" s="176">
        <v>68207</v>
      </c>
      <c r="D895" s="175" t="s">
        <v>146</v>
      </c>
      <c r="E895" s="172">
        <v>354</v>
      </c>
      <c r="F895" s="177">
        <v>180</v>
      </c>
      <c r="G895" s="177">
        <v>40</v>
      </c>
      <c r="H895" s="178">
        <v>134</v>
      </c>
      <c r="I895" s="172">
        <v>364</v>
      </c>
      <c r="J895" s="177">
        <v>178</v>
      </c>
      <c r="K895" s="177">
        <v>53</v>
      </c>
      <c r="L895" s="178">
        <v>133</v>
      </c>
      <c r="M895" s="172">
        <v>369</v>
      </c>
      <c r="N895" s="177">
        <v>192</v>
      </c>
      <c r="O895" s="177">
        <v>41</v>
      </c>
      <c r="P895" s="178">
        <v>136</v>
      </c>
    </row>
    <row r="896" spans="1:16" x14ac:dyDescent="0.3">
      <c r="A896" s="208">
        <v>73</v>
      </c>
      <c r="B896" s="176" t="s">
        <v>1016</v>
      </c>
      <c r="C896" s="176">
        <v>73226</v>
      </c>
      <c r="D896" s="175" t="s">
        <v>1030</v>
      </c>
      <c r="E896" s="172">
        <v>425</v>
      </c>
      <c r="F896" s="177">
        <v>244</v>
      </c>
      <c r="G896" s="177">
        <v>72</v>
      </c>
      <c r="H896" s="178">
        <v>109</v>
      </c>
      <c r="I896" s="172">
        <v>364</v>
      </c>
      <c r="J896" s="177">
        <v>187</v>
      </c>
      <c r="K896" s="177">
        <v>63</v>
      </c>
      <c r="L896" s="178">
        <v>114</v>
      </c>
      <c r="M896" s="172">
        <v>345</v>
      </c>
      <c r="N896" s="177">
        <v>183</v>
      </c>
      <c r="O896" s="177">
        <v>69</v>
      </c>
      <c r="P896" s="178">
        <v>93</v>
      </c>
    </row>
    <row r="897" spans="1:16" x14ac:dyDescent="0.3">
      <c r="A897" s="208">
        <v>19</v>
      </c>
      <c r="B897" s="176" t="s">
        <v>467</v>
      </c>
      <c r="C897" s="176">
        <v>19760</v>
      </c>
      <c r="D897" s="175" t="s">
        <v>496</v>
      </c>
      <c r="E897" s="172">
        <v>360</v>
      </c>
      <c r="F897" s="177">
        <v>241</v>
      </c>
      <c r="G897" s="177">
        <v>63</v>
      </c>
      <c r="H897" s="178">
        <v>56</v>
      </c>
      <c r="I897" s="172">
        <v>363</v>
      </c>
      <c r="J897" s="177">
        <v>239</v>
      </c>
      <c r="K897" s="177">
        <v>68</v>
      </c>
      <c r="L897" s="178">
        <v>56</v>
      </c>
      <c r="M897" s="172">
        <v>360</v>
      </c>
      <c r="N897" s="177">
        <v>237</v>
      </c>
      <c r="O897" s="177">
        <v>72</v>
      </c>
      <c r="P897" s="178">
        <v>51</v>
      </c>
    </row>
    <row r="898" spans="1:16" x14ac:dyDescent="0.3">
      <c r="A898" s="208">
        <v>54</v>
      </c>
      <c r="B898" s="176" t="s">
        <v>856</v>
      </c>
      <c r="C898" s="176">
        <v>54398</v>
      </c>
      <c r="D898" s="175" t="s">
        <v>877</v>
      </c>
      <c r="E898" s="172">
        <v>428</v>
      </c>
      <c r="F898" s="177">
        <v>199</v>
      </c>
      <c r="G898" s="177">
        <v>62</v>
      </c>
      <c r="H898" s="178">
        <v>167</v>
      </c>
      <c r="I898" s="172">
        <v>412</v>
      </c>
      <c r="J898" s="177">
        <v>196</v>
      </c>
      <c r="K898" s="177">
        <v>49</v>
      </c>
      <c r="L898" s="178">
        <v>167</v>
      </c>
      <c r="M898" s="172">
        <v>340</v>
      </c>
      <c r="N898" s="177">
        <v>152</v>
      </c>
      <c r="O898" s="177">
        <v>45</v>
      </c>
      <c r="P898" s="178">
        <v>143</v>
      </c>
    </row>
    <row r="899" spans="1:16" x14ac:dyDescent="0.3">
      <c r="A899" s="208">
        <v>81</v>
      </c>
      <c r="B899" s="176" t="s">
        <v>1098</v>
      </c>
      <c r="C899" s="176">
        <v>81591</v>
      </c>
      <c r="D899" s="175" t="s">
        <v>1102</v>
      </c>
      <c r="E899" s="172">
        <v>388</v>
      </c>
      <c r="F899" s="177">
        <v>127</v>
      </c>
      <c r="G899" s="177">
        <v>73</v>
      </c>
      <c r="H899" s="178">
        <v>188</v>
      </c>
      <c r="I899" s="172">
        <v>379</v>
      </c>
      <c r="J899" s="177">
        <v>125</v>
      </c>
      <c r="K899" s="177">
        <v>77</v>
      </c>
      <c r="L899" s="178">
        <v>177</v>
      </c>
      <c r="M899" s="172">
        <v>364</v>
      </c>
      <c r="N899" s="177">
        <v>120</v>
      </c>
      <c r="O899" s="177">
        <v>67</v>
      </c>
      <c r="P899" s="178">
        <v>177</v>
      </c>
    </row>
    <row r="900" spans="1:16" x14ac:dyDescent="0.3">
      <c r="A900" s="208">
        <v>52</v>
      </c>
      <c r="B900" s="176" t="s">
        <v>180</v>
      </c>
      <c r="C900" s="176">
        <v>52224</v>
      </c>
      <c r="D900" s="175" t="s">
        <v>812</v>
      </c>
      <c r="E900" s="172">
        <v>392</v>
      </c>
      <c r="F900" s="177">
        <v>134</v>
      </c>
      <c r="G900" s="177">
        <v>59</v>
      </c>
      <c r="H900" s="178">
        <v>199</v>
      </c>
      <c r="I900" s="172">
        <v>368</v>
      </c>
      <c r="J900" s="177">
        <v>130</v>
      </c>
      <c r="K900" s="177">
        <v>33</v>
      </c>
      <c r="L900" s="178">
        <v>205</v>
      </c>
      <c r="M900" s="172">
        <v>352</v>
      </c>
      <c r="N900" s="177">
        <v>125</v>
      </c>
      <c r="O900" s="177">
        <v>34</v>
      </c>
      <c r="P900" s="178">
        <v>193</v>
      </c>
    </row>
    <row r="901" spans="1:16" x14ac:dyDescent="0.3">
      <c r="A901" s="208">
        <v>5</v>
      </c>
      <c r="B901" s="176" t="s">
        <v>107</v>
      </c>
      <c r="C901" s="176">
        <v>5652</v>
      </c>
      <c r="D901" s="175" t="s">
        <v>198</v>
      </c>
      <c r="E901" s="172">
        <v>381</v>
      </c>
      <c r="F901" s="177">
        <v>153</v>
      </c>
      <c r="G901" s="177">
        <v>110</v>
      </c>
      <c r="H901" s="178">
        <v>118</v>
      </c>
      <c r="I901" s="172">
        <v>384</v>
      </c>
      <c r="J901" s="177">
        <v>149</v>
      </c>
      <c r="K901" s="177">
        <v>123</v>
      </c>
      <c r="L901" s="178">
        <v>112</v>
      </c>
      <c r="M901" s="172">
        <v>357</v>
      </c>
      <c r="N901" s="177">
        <v>136</v>
      </c>
      <c r="O901" s="177">
        <v>113</v>
      </c>
      <c r="P901" s="178">
        <v>108</v>
      </c>
    </row>
    <row r="902" spans="1:16" x14ac:dyDescent="0.3">
      <c r="A902" s="208">
        <v>52</v>
      </c>
      <c r="B902" s="176" t="s">
        <v>180</v>
      </c>
      <c r="C902" s="176">
        <v>52036</v>
      </c>
      <c r="D902" s="175" t="s">
        <v>805</v>
      </c>
      <c r="E902" s="172">
        <v>374</v>
      </c>
      <c r="F902" s="177">
        <v>175</v>
      </c>
      <c r="G902" s="177">
        <v>71</v>
      </c>
      <c r="H902" s="178">
        <v>128</v>
      </c>
      <c r="I902" s="172">
        <v>371</v>
      </c>
      <c r="J902" s="177">
        <v>172</v>
      </c>
      <c r="K902" s="177">
        <v>72</v>
      </c>
      <c r="L902" s="178">
        <v>127</v>
      </c>
      <c r="M902" s="172">
        <v>331</v>
      </c>
      <c r="N902" s="177">
        <v>173</v>
      </c>
      <c r="O902" s="177">
        <v>60</v>
      </c>
      <c r="P902" s="178">
        <v>98</v>
      </c>
    </row>
    <row r="903" spans="1:16" x14ac:dyDescent="0.3">
      <c r="A903" s="208">
        <v>76</v>
      </c>
      <c r="B903" s="176" t="s">
        <v>1062</v>
      </c>
      <c r="C903" s="176">
        <v>76246</v>
      </c>
      <c r="D903" s="175" t="s">
        <v>1075</v>
      </c>
      <c r="E903" s="172">
        <v>388</v>
      </c>
      <c r="F903" s="177">
        <v>162</v>
      </c>
      <c r="G903" s="177">
        <v>89</v>
      </c>
      <c r="H903" s="178">
        <v>137</v>
      </c>
      <c r="I903" s="172">
        <v>672</v>
      </c>
      <c r="J903" s="177">
        <v>159</v>
      </c>
      <c r="K903" s="177">
        <v>369</v>
      </c>
      <c r="L903" s="178">
        <v>144</v>
      </c>
      <c r="M903" s="172">
        <v>354</v>
      </c>
      <c r="N903" s="177">
        <v>141</v>
      </c>
      <c r="O903" s="177">
        <v>74</v>
      </c>
      <c r="P903" s="178">
        <v>139</v>
      </c>
    </row>
    <row r="904" spans="1:16" x14ac:dyDescent="0.3">
      <c r="A904" s="208">
        <v>68</v>
      </c>
      <c r="B904" s="176" t="s">
        <v>918</v>
      </c>
      <c r="C904" s="176">
        <v>68013</v>
      </c>
      <c r="D904" s="175" t="s">
        <v>920</v>
      </c>
      <c r="E904" s="172">
        <v>329</v>
      </c>
      <c r="F904" s="177">
        <v>59</v>
      </c>
      <c r="G904" s="177">
        <v>179</v>
      </c>
      <c r="H904" s="178">
        <v>91</v>
      </c>
      <c r="I904" s="172">
        <v>435</v>
      </c>
      <c r="J904" s="177">
        <v>52</v>
      </c>
      <c r="K904" s="177">
        <v>289</v>
      </c>
      <c r="L904" s="178">
        <v>94</v>
      </c>
      <c r="M904" s="172">
        <v>354</v>
      </c>
      <c r="N904" s="177">
        <v>57</v>
      </c>
      <c r="O904" s="177">
        <v>205</v>
      </c>
      <c r="P904" s="178">
        <v>92</v>
      </c>
    </row>
    <row r="905" spans="1:16" x14ac:dyDescent="0.3">
      <c r="A905" s="208">
        <v>52</v>
      </c>
      <c r="B905" s="176" t="s">
        <v>180</v>
      </c>
      <c r="C905" s="176">
        <v>52720</v>
      </c>
      <c r="D905" s="175" t="s">
        <v>850</v>
      </c>
      <c r="E905" s="172">
        <v>359</v>
      </c>
      <c r="F905" s="177">
        <v>127</v>
      </c>
      <c r="G905" s="177">
        <v>52</v>
      </c>
      <c r="H905" s="178">
        <v>180</v>
      </c>
      <c r="I905" s="172">
        <v>355</v>
      </c>
      <c r="J905" s="177">
        <v>124</v>
      </c>
      <c r="K905" s="177">
        <v>51</v>
      </c>
      <c r="L905" s="178">
        <v>180</v>
      </c>
      <c r="M905" s="172">
        <v>351</v>
      </c>
      <c r="N905" s="177">
        <v>126</v>
      </c>
      <c r="O905" s="177">
        <v>48</v>
      </c>
      <c r="P905" s="178">
        <v>177</v>
      </c>
    </row>
    <row r="906" spans="1:16" x14ac:dyDescent="0.3">
      <c r="A906" s="208">
        <v>25</v>
      </c>
      <c r="B906" s="176" t="s">
        <v>558</v>
      </c>
      <c r="C906" s="176">
        <v>25335</v>
      </c>
      <c r="D906" s="176" t="s">
        <v>600</v>
      </c>
      <c r="E906" s="172">
        <v>466</v>
      </c>
      <c r="F906" s="177">
        <v>239</v>
      </c>
      <c r="G906" s="177">
        <v>94</v>
      </c>
      <c r="H906" s="178">
        <v>133</v>
      </c>
      <c r="I906" s="172">
        <v>479</v>
      </c>
      <c r="J906" s="177">
        <v>239</v>
      </c>
      <c r="K906" s="177">
        <v>93</v>
      </c>
      <c r="L906" s="178">
        <v>147</v>
      </c>
      <c r="M906" s="172">
        <v>354</v>
      </c>
      <c r="N906" s="177">
        <v>118</v>
      </c>
      <c r="O906" s="177">
        <v>87</v>
      </c>
      <c r="P906" s="178">
        <v>149</v>
      </c>
    </row>
    <row r="907" spans="1:16" x14ac:dyDescent="0.3">
      <c r="A907" s="208">
        <v>68</v>
      </c>
      <c r="B907" s="176" t="s">
        <v>918</v>
      </c>
      <c r="C907" s="176">
        <v>68211</v>
      </c>
      <c r="D907" s="175" t="s">
        <v>935</v>
      </c>
      <c r="E907" s="172">
        <v>347</v>
      </c>
      <c r="F907" s="177">
        <v>206</v>
      </c>
      <c r="G907" s="177">
        <v>45</v>
      </c>
      <c r="H907" s="178">
        <v>96</v>
      </c>
      <c r="I907" s="172">
        <v>351</v>
      </c>
      <c r="J907" s="177">
        <v>198</v>
      </c>
      <c r="K907" s="177">
        <v>50</v>
      </c>
      <c r="L907" s="178">
        <v>103</v>
      </c>
      <c r="M907" s="172">
        <v>354</v>
      </c>
      <c r="N907" s="177">
        <v>194</v>
      </c>
      <c r="O907" s="177">
        <v>55</v>
      </c>
      <c r="P907" s="178">
        <v>105</v>
      </c>
    </row>
    <row r="908" spans="1:16" x14ac:dyDescent="0.3">
      <c r="A908" s="208">
        <v>68</v>
      </c>
      <c r="B908" s="176" t="s">
        <v>918</v>
      </c>
      <c r="C908" s="176">
        <v>68820</v>
      </c>
      <c r="D908" s="175" t="s">
        <v>988</v>
      </c>
      <c r="E908" s="172">
        <v>345</v>
      </c>
      <c r="F908" s="177">
        <v>183</v>
      </c>
      <c r="G908" s="177">
        <v>67</v>
      </c>
      <c r="H908" s="178">
        <v>95</v>
      </c>
      <c r="I908" s="172">
        <v>349</v>
      </c>
      <c r="J908" s="177">
        <v>183</v>
      </c>
      <c r="K908" s="177">
        <v>68</v>
      </c>
      <c r="L908" s="178">
        <v>98</v>
      </c>
      <c r="M908" s="172">
        <v>346</v>
      </c>
      <c r="N908" s="177">
        <v>180</v>
      </c>
      <c r="O908" s="177">
        <v>73</v>
      </c>
      <c r="P908" s="178">
        <v>93</v>
      </c>
    </row>
    <row r="909" spans="1:16" x14ac:dyDescent="0.3">
      <c r="A909" s="208">
        <v>41</v>
      </c>
      <c r="B909" s="176" t="s">
        <v>699</v>
      </c>
      <c r="C909" s="176">
        <v>41483</v>
      </c>
      <c r="D909" s="175" t="s">
        <v>717</v>
      </c>
      <c r="E909" s="172">
        <v>360</v>
      </c>
      <c r="F909" s="177">
        <v>143</v>
      </c>
      <c r="G909" s="177">
        <v>74</v>
      </c>
      <c r="H909" s="178">
        <v>143</v>
      </c>
      <c r="I909" s="172">
        <v>350</v>
      </c>
      <c r="J909" s="177">
        <v>140</v>
      </c>
      <c r="K909" s="177">
        <v>63</v>
      </c>
      <c r="L909" s="178">
        <v>147</v>
      </c>
      <c r="M909" s="172">
        <v>345</v>
      </c>
      <c r="N909" s="177">
        <v>137</v>
      </c>
      <c r="O909" s="177">
        <v>65</v>
      </c>
      <c r="P909" s="178">
        <v>143</v>
      </c>
    </row>
    <row r="910" spans="1:16" x14ac:dyDescent="0.3">
      <c r="A910" s="208">
        <v>68</v>
      </c>
      <c r="B910" s="176" t="s">
        <v>918</v>
      </c>
      <c r="C910" s="176">
        <v>68318</v>
      </c>
      <c r="D910" s="175" t="s">
        <v>948</v>
      </c>
      <c r="E910" s="172">
        <v>383</v>
      </c>
      <c r="F910" s="177">
        <v>176</v>
      </c>
      <c r="G910" s="177">
        <v>88</v>
      </c>
      <c r="H910" s="178">
        <v>119</v>
      </c>
      <c r="I910" s="172">
        <v>336</v>
      </c>
      <c r="J910" s="177">
        <v>169</v>
      </c>
      <c r="K910" s="177">
        <v>55</v>
      </c>
      <c r="L910" s="178">
        <v>112</v>
      </c>
      <c r="M910" s="172">
        <v>352</v>
      </c>
      <c r="N910" s="177">
        <v>169</v>
      </c>
      <c r="O910" s="177">
        <v>68</v>
      </c>
      <c r="P910" s="178">
        <v>115</v>
      </c>
    </row>
    <row r="911" spans="1:16" x14ac:dyDescent="0.3">
      <c r="A911" s="208">
        <v>73</v>
      </c>
      <c r="B911" s="176" t="s">
        <v>1016</v>
      </c>
      <c r="C911" s="176">
        <v>73236</v>
      </c>
      <c r="D911" s="175" t="s">
        <v>1031</v>
      </c>
      <c r="E911" s="172">
        <v>423</v>
      </c>
      <c r="F911" s="177">
        <v>229</v>
      </c>
      <c r="G911" s="177">
        <v>53</v>
      </c>
      <c r="H911" s="178">
        <v>141</v>
      </c>
      <c r="I911" s="172">
        <v>368</v>
      </c>
      <c r="J911" s="177">
        <v>175</v>
      </c>
      <c r="K911" s="177">
        <v>54</v>
      </c>
      <c r="L911" s="178">
        <v>139</v>
      </c>
      <c r="M911" s="172">
        <v>329</v>
      </c>
      <c r="N911" s="177">
        <v>153</v>
      </c>
      <c r="O911" s="177">
        <v>56</v>
      </c>
      <c r="P911" s="178">
        <v>120</v>
      </c>
    </row>
    <row r="912" spans="1:16" x14ac:dyDescent="0.3">
      <c r="A912" s="208">
        <v>52</v>
      </c>
      <c r="B912" s="176" t="s">
        <v>180</v>
      </c>
      <c r="C912" s="176">
        <v>52323</v>
      </c>
      <c r="D912" s="175" t="s">
        <v>823</v>
      </c>
      <c r="E912" s="172">
        <v>350</v>
      </c>
      <c r="F912" s="177">
        <v>139</v>
      </c>
      <c r="G912" s="177">
        <v>49</v>
      </c>
      <c r="H912" s="178">
        <v>162</v>
      </c>
      <c r="I912" s="172">
        <v>349</v>
      </c>
      <c r="J912" s="177">
        <v>139</v>
      </c>
      <c r="K912" s="177">
        <v>51</v>
      </c>
      <c r="L912" s="178">
        <v>159</v>
      </c>
      <c r="M912" s="172">
        <v>344</v>
      </c>
      <c r="N912" s="177">
        <v>137</v>
      </c>
      <c r="O912" s="177">
        <v>52</v>
      </c>
      <c r="P912" s="178">
        <v>155</v>
      </c>
    </row>
    <row r="913" spans="1:16" x14ac:dyDescent="0.3">
      <c r="A913" s="208">
        <v>52</v>
      </c>
      <c r="B913" s="176" t="s">
        <v>180</v>
      </c>
      <c r="C913" s="176">
        <v>52256</v>
      </c>
      <c r="D913" s="175" t="s">
        <v>818</v>
      </c>
      <c r="E913" s="172">
        <v>355</v>
      </c>
      <c r="F913" s="177">
        <v>160</v>
      </c>
      <c r="G913" s="177">
        <v>34</v>
      </c>
      <c r="H913" s="178">
        <v>161</v>
      </c>
      <c r="I913" s="172">
        <v>355</v>
      </c>
      <c r="J913" s="177">
        <v>159</v>
      </c>
      <c r="K913" s="177">
        <v>32</v>
      </c>
      <c r="L913" s="178">
        <v>164</v>
      </c>
      <c r="M913" s="172">
        <v>342</v>
      </c>
      <c r="N913" s="177">
        <v>156</v>
      </c>
      <c r="O913" s="177">
        <v>25</v>
      </c>
      <c r="P913" s="178">
        <v>161</v>
      </c>
    </row>
    <row r="914" spans="1:16" x14ac:dyDescent="0.3">
      <c r="A914" s="208">
        <v>52</v>
      </c>
      <c r="B914" s="176" t="s">
        <v>180</v>
      </c>
      <c r="C914" s="176">
        <v>52083</v>
      </c>
      <c r="D914" s="175" t="s">
        <v>309</v>
      </c>
      <c r="E914" s="172">
        <v>336</v>
      </c>
      <c r="F914" s="177">
        <v>156</v>
      </c>
      <c r="G914" s="177">
        <v>64</v>
      </c>
      <c r="H914" s="178">
        <v>116</v>
      </c>
      <c r="I914" s="172">
        <v>337</v>
      </c>
      <c r="J914" s="177">
        <v>156</v>
      </c>
      <c r="K914" s="177">
        <v>69</v>
      </c>
      <c r="L914" s="178">
        <v>112</v>
      </c>
      <c r="M914" s="172">
        <v>339</v>
      </c>
      <c r="N914" s="177">
        <v>153</v>
      </c>
      <c r="O914" s="177">
        <v>79</v>
      </c>
      <c r="P914" s="178">
        <v>107</v>
      </c>
    </row>
    <row r="915" spans="1:16" x14ac:dyDescent="0.3">
      <c r="A915" s="208">
        <v>41</v>
      </c>
      <c r="B915" s="176" t="s">
        <v>699</v>
      </c>
      <c r="C915" s="176">
        <v>41026</v>
      </c>
      <c r="D915" s="176" t="s">
        <v>705</v>
      </c>
      <c r="E915" s="172">
        <v>364</v>
      </c>
      <c r="F915" s="177">
        <v>98</v>
      </c>
      <c r="G915" s="177">
        <v>150</v>
      </c>
      <c r="H915" s="178">
        <v>116</v>
      </c>
      <c r="I915" s="172">
        <v>345</v>
      </c>
      <c r="J915" s="177">
        <v>83</v>
      </c>
      <c r="K915" s="177">
        <v>147</v>
      </c>
      <c r="L915" s="178">
        <v>115</v>
      </c>
      <c r="M915" s="172">
        <v>322</v>
      </c>
      <c r="N915" s="177">
        <v>79</v>
      </c>
      <c r="O915" s="177">
        <v>149</v>
      </c>
      <c r="P915" s="178">
        <v>94</v>
      </c>
    </row>
    <row r="916" spans="1:16" x14ac:dyDescent="0.3">
      <c r="A916" s="208">
        <v>17</v>
      </c>
      <c r="B916" s="176" t="s">
        <v>134</v>
      </c>
      <c r="C916" s="176">
        <v>17388</v>
      </c>
      <c r="D916" s="175" t="s">
        <v>432</v>
      </c>
      <c r="E916" s="172">
        <v>396</v>
      </c>
      <c r="F916" s="177">
        <v>159</v>
      </c>
      <c r="G916" s="177">
        <v>76</v>
      </c>
      <c r="H916" s="178">
        <v>161</v>
      </c>
      <c r="I916" s="172">
        <v>395</v>
      </c>
      <c r="J916" s="177">
        <v>158</v>
      </c>
      <c r="K916" s="177">
        <v>79</v>
      </c>
      <c r="L916" s="178">
        <v>158</v>
      </c>
      <c r="M916" s="172">
        <v>331</v>
      </c>
      <c r="N916" s="177">
        <v>116</v>
      </c>
      <c r="O916" s="177">
        <v>69</v>
      </c>
      <c r="P916" s="178">
        <v>146</v>
      </c>
    </row>
    <row r="917" spans="1:16" x14ac:dyDescent="0.3">
      <c r="A917" s="208">
        <v>15</v>
      </c>
      <c r="B917" s="176" t="s">
        <v>304</v>
      </c>
      <c r="C917" s="176">
        <v>15514</v>
      </c>
      <c r="D917" s="175" t="s">
        <v>365</v>
      </c>
      <c r="E917" s="172">
        <v>367</v>
      </c>
      <c r="F917" s="177">
        <v>183</v>
      </c>
      <c r="G917" s="177">
        <v>89</v>
      </c>
      <c r="H917" s="178">
        <v>95</v>
      </c>
      <c r="I917" s="172">
        <v>414</v>
      </c>
      <c r="J917" s="177">
        <v>184</v>
      </c>
      <c r="K917" s="177">
        <v>130</v>
      </c>
      <c r="L917" s="178">
        <v>100</v>
      </c>
      <c r="M917" s="172">
        <v>338</v>
      </c>
      <c r="N917" s="177">
        <v>100</v>
      </c>
      <c r="O917" s="177">
        <v>141</v>
      </c>
      <c r="P917" s="178">
        <v>97</v>
      </c>
    </row>
    <row r="918" spans="1:16" x14ac:dyDescent="0.3">
      <c r="A918" s="208">
        <v>47</v>
      </c>
      <c r="B918" s="176" t="s">
        <v>748</v>
      </c>
      <c r="C918" s="176">
        <v>47960</v>
      </c>
      <c r="D918" s="175" t="s">
        <v>775</v>
      </c>
      <c r="E918" s="172">
        <v>351</v>
      </c>
      <c r="F918" s="177">
        <v>153</v>
      </c>
      <c r="G918" s="177">
        <v>65</v>
      </c>
      <c r="H918" s="178">
        <v>133</v>
      </c>
      <c r="I918" s="172">
        <v>353</v>
      </c>
      <c r="J918" s="177">
        <v>157</v>
      </c>
      <c r="K918" s="177">
        <v>64</v>
      </c>
      <c r="L918" s="178">
        <v>132</v>
      </c>
      <c r="M918" s="172">
        <v>312</v>
      </c>
      <c r="N918" s="177">
        <v>149</v>
      </c>
      <c r="O918" s="177">
        <v>58</v>
      </c>
      <c r="P918" s="178">
        <v>105</v>
      </c>
    </row>
    <row r="919" spans="1:16" x14ac:dyDescent="0.3">
      <c r="A919" s="208">
        <v>27</v>
      </c>
      <c r="B919" s="176" t="s">
        <v>669</v>
      </c>
      <c r="C919" s="176">
        <v>27135</v>
      </c>
      <c r="D919" s="175" t="s">
        <v>678</v>
      </c>
      <c r="E919" s="172">
        <v>313</v>
      </c>
      <c r="F919" s="177">
        <v>165</v>
      </c>
      <c r="G919" s="177">
        <v>65</v>
      </c>
      <c r="H919" s="178">
        <v>83</v>
      </c>
      <c r="I919" s="172">
        <v>350</v>
      </c>
      <c r="J919" s="177">
        <v>164</v>
      </c>
      <c r="K919" s="177">
        <v>84</v>
      </c>
      <c r="L919" s="178">
        <v>102</v>
      </c>
      <c r="M919" s="172">
        <v>285</v>
      </c>
      <c r="N919" s="177">
        <v>158</v>
      </c>
      <c r="O919" s="177">
        <v>79</v>
      </c>
      <c r="P919" s="178">
        <v>48</v>
      </c>
    </row>
    <row r="920" spans="1:16" x14ac:dyDescent="0.3">
      <c r="A920" s="208">
        <v>73</v>
      </c>
      <c r="B920" s="176" t="s">
        <v>1016</v>
      </c>
      <c r="C920" s="176">
        <v>73622</v>
      </c>
      <c r="D920" s="175" t="s">
        <v>1053</v>
      </c>
      <c r="E920" s="172">
        <v>391</v>
      </c>
      <c r="F920" s="177">
        <v>197</v>
      </c>
      <c r="G920" s="177">
        <v>63</v>
      </c>
      <c r="H920" s="178">
        <v>131</v>
      </c>
      <c r="I920" s="172">
        <v>344</v>
      </c>
      <c r="J920" s="177">
        <v>150</v>
      </c>
      <c r="K920" s="177">
        <v>57</v>
      </c>
      <c r="L920" s="178">
        <v>137</v>
      </c>
      <c r="M920" s="172">
        <v>311</v>
      </c>
      <c r="N920" s="177">
        <v>147</v>
      </c>
      <c r="O920" s="177">
        <v>54</v>
      </c>
      <c r="P920" s="178">
        <v>110</v>
      </c>
    </row>
    <row r="921" spans="1:16" x14ac:dyDescent="0.3">
      <c r="A921" s="208">
        <v>13</v>
      </c>
      <c r="B921" s="176" t="s">
        <v>257</v>
      </c>
      <c r="C921" s="176">
        <v>13440</v>
      </c>
      <c r="D921" s="175" t="s">
        <v>276</v>
      </c>
      <c r="E921" s="172">
        <v>374</v>
      </c>
      <c r="F921" s="177">
        <v>225</v>
      </c>
      <c r="G921" s="177">
        <v>102</v>
      </c>
      <c r="H921" s="178">
        <v>47</v>
      </c>
      <c r="I921" s="172">
        <v>370</v>
      </c>
      <c r="J921" s="177">
        <v>217</v>
      </c>
      <c r="K921" s="177">
        <v>97</v>
      </c>
      <c r="L921" s="178">
        <v>56</v>
      </c>
      <c r="M921" s="172">
        <v>330</v>
      </c>
      <c r="N921" s="177">
        <v>211</v>
      </c>
      <c r="O921" s="177">
        <v>70</v>
      </c>
      <c r="P921" s="178">
        <v>49</v>
      </c>
    </row>
    <row r="922" spans="1:16" x14ac:dyDescent="0.3">
      <c r="A922" s="208">
        <v>19</v>
      </c>
      <c r="B922" s="176" t="s">
        <v>467</v>
      </c>
      <c r="C922" s="176">
        <v>19693</v>
      </c>
      <c r="D922" s="175" t="s">
        <v>493</v>
      </c>
      <c r="E922" s="172">
        <v>345</v>
      </c>
      <c r="F922" s="177">
        <v>179</v>
      </c>
      <c r="G922" s="177">
        <v>72</v>
      </c>
      <c r="H922" s="178">
        <v>94</v>
      </c>
      <c r="I922" s="172">
        <v>336</v>
      </c>
      <c r="J922" s="177">
        <v>177</v>
      </c>
      <c r="K922" s="177">
        <v>67</v>
      </c>
      <c r="L922" s="178">
        <v>92</v>
      </c>
      <c r="M922" s="172">
        <v>330</v>
      </c>
      <c r="N922" s="177">
        <v>177</v>
      </c>
      <c r="O922" s="177">
        <v>67</v>
      </c>
      <c r="P922" s="178">
        <v>86</v>
      </c>
    </row>
    <row r="923" spans="1:16" x14ac:dyDescent="0.3">
      <c r="A923" s="208">
        <v>50</v>
      </c>
      <c r="B923" s="176" t="s">
        <v>777</v>
      </c>
      <c r="C923" s="176">
        <v>50270</v>
      </c>
      <c r="D923" s="175" t="s">
        <v>787</v>
      </c>
      <c r="E923" s="172">
        <v>328</v>
      </c>
      <c r="F923" s="177">
        <v>95</v>
      </c>
      <c r="G923" s="177">
        <v>133</v>
      </c>
      <c r="H923" s="178">
        <v>100</v>
      </c>
      <c r="I923" s="172">
        <v>328</v>
      </c>
      <c r="J923" s="177">
        <v>92</v>
      </c>
      <c r="K923" s="177">
        <v>133</v>
      </c>
      <c r="L923" s="178">
        <v>103</v>
      </c>
      <c r="M923" s="172">
        <v>331</v>
      </c>
      <c r="N923" s="177">
        <v>92</v>
      </c>
      <c r="O923" s="177">
        <v>140</v>
      </c>
      <c r="P923" s="178">
        <v>99</v>
      </c>
    </row>
    <row r="924" spans="1:16" x14ac:dyDescent="0.3">
      <c r="A924" s="208">
        <v>27</v>
      </c>
      <c r="B924" s="176" t="s">
        <v>669</v>
      </c>
      <c r="C924" s="176">
        <v>27099</v>
      </c>
      <c r="D924" s="175" t="s">
        <v>677</v>
      </c>
      <c r="E924" s="172">
        <v>341</v>
      </c>
      <c r="F924" s="177">
        <v>223</v>
      </c>
      <c r="G924" s="177">
        <v>20</v>
      </c>
      <c r="H924" s="178">
        <v>98</v>
      </c>
      <c r="I924" s="172">
        <v>339</v>
      </c>
      <c r="J924" s="177">
        <v>219</v>
      </c>
      <c r="K924" s="177">
        <v>27</v>
      </c>
      <c r="L924" s="178">
        <v>93</v>
      </c>
      <c r="M924" s="172">
        <v>301</v>
      </c>
      <c r="N924" s="177">
        <v>218</v>
      </c>
      <c r="O924" s="177">
        <v>17</v>
      </c>
      <c r="P924" s="178">
        <v>66</v>
      </c>
    </row>
    <row r="925" spans="1:16" x14ac:dyDescent="0.3">
      <c r="A925" s="208">
        <v>15</v>
      </c>
      <c r="B925" s="176" t="s">
        <v>304</v>
      </c>
      <c r="C925" s="176">
        <v>15676</v>
      </c>
      <c r="D925" s="175" t="s">
        <v>386</v>
      </c>
      <c r="E925" s="172">
        <v>383</v>
      </c>
      <c r="F925" s="177">
        <v>167</v>
      </c>
      <c r="G925" s="177">
        <v>164</v>
      </c>
      <c r="H925" s="178">
        <v>52</v>
      </c>
      <c r="I925" s="172">
        <v>389</v>
      </c>
      <c r="J925" s="177">
        <v>165</v>
      </c>
      <c r="K925" s="177">
        <v>161</v>
      </c>
      <c r="L925" s="178">
        <v>63</v>
      </c>
      <c r="M925" s="172">
        <v>324</v>
      </c>
      <c r="N925" s="177">
        <v>108</v>
      </c>
      <c r="O925" s="177">
        <v>155</v>
      </c>
      <c r="P925" s="178">
        <v>61</v>
      </c>
    </row>
    <row r="926" spans="1:16" x14ac:dyDescent="0.3">
      <c r="A926" s="208">
        <v>52</v>
      </c>
      <c r="B926" s="176" t="s">
        <v>180</v>
      </c>
      <c r="C926" s="176">
        <v>52385</v>
      </c>
      <c r="D926" s="175" t="s">
        <v>829</v>
      </c>
      <c r="E926" s="172">
        <v>329</v>
      </c>
      <c r="F926" s="177">
        <v>95</v>
      </c>
      <c r="G926" s="177">
        <v>64</v>
      </c>
      <c r="H926" s="178">
        <v>170</v>
      </c>
      <c r="I926" s="172">
        <v>320</v>
      </c>
      <c r="J926" s="177">
        <v>90</v>
      </c>
      <c r="K926" s="177">
        <v>51</v>
      </c>
      <c r="L926" s="178">
        <v>179</v>
      </c>
      <c r="M926" s="172">
        <v>298</v>
      </c>
      <c r="N926" s="177">
        <v>92</v>
      </c>
      <c r="O926" s="177">
        <v>54</v>
      </c>
      <c r="P926" s="178">
        <v>152</v>
      </c>
    </row>
    <row r="927" spans="1:16" x14ac:dyDescent="0.3">
      <c r="A927" s="208">
        <v>13</v>
      </c>
      <c r="B927" s="176" t="s">
        <v>257</v>
      </c>
      <c r="C927" s="176">
        <v>13030</v>
      </c>
      <c r="D927" s="175" t="s">
        <v>260</v>
      </c>
      <c r="E927" s="172">
        <v>441</v>
      </c>
      <c r="F927" s="177">
        <v>201</v>
      </c>
      <c r="G927" s="177">
        <v>42</v>
      </c>
      <c r="H927" s="178">
        <v>198</v>
      </c>
      <c r="I927" s="172">
        <v>414</v>
      </c>
      <c r="J927" s="177">
        <v>198</v>
      </c>
      <c r="K927" s="177">
        <v>43</v>
      </c>
      <c r="L927" s="178">
        <v>173</v>
      </c>
      <c r="M927" s="172">
        <v>291</v>
      </c>
      <c r="N927" s="177">
        <v>141</v>
      </c>
      <c r="O927" s="177">
        <v>10</v>
      </c>
      <c r="P927" s="178">
        <v>140</v>
      </c>
    </row>
    <row r="928" spans="1:16" x14ac:dyDescent="0.3">
      <c r="A928" s="208">
        <v>5</v>
      </c>
      <c r="B928" s="176" t="s">
        <v>107</v>
      </c>
      <c r="C928" s="176">
        <v>5842</v>
      </c>
      <c r="D928" s="175" t="s">
        <v>221</v>
      </c>
      <c r="E928" s="172">
        <v>357</v>
      </c>
      <c r="F928" s="177">
        <v>154</v>
      </c>
      <c r="G928" s="177">
        <v>96</v>
      </c>
      <c r="H928" s="178">
        <v>107</v>
      </c>
      <c r="I928" s="172">
        <v>336</v>
      </c>
      <c r="J928" s="177">
        <v>150</v>
      </c>
      <c r="K928" s="177">
        <v>81</v>
      </c>
      <c r="L928" s="178">
        <v>105</v>
      </c>
      <c r="M928" s="172">
        <v>312</v>
      </c>
      <c r="N928" s="177">
        <v>144</v>
      </c>
      <c r="O928" s="177">
        <v>75</v>
      </c>
      <c r="P928" s="178">
        <v>93</v>
      </c>
    </row>
    <row r="929" spans="1:16" x14ac:dyDescent="0.3">
      <c r="A929" s="208">
        <v>70</v>
      </c>
      <c r="B929" s="176" t="s">
        <v>498</v>
      </c>
      <c r="C929" s="176">
        <v>70233</v>
      </c>
      <c r="D929" s="175" t="s">
        <v>999</v>
      </c>
      <c r="E929" s="172">
        <v>370</v>
      </c>
      <c r="F929" s="177">
        <v>200</v>
      </c>
      <c r="G929" s="177">
        <v>87</v>
      </c>
      <c r="H929" s="178">
        <v>83</v>
      </c>
      <c r="I929" s="172">
        <v>360</v>
      </c>
      <c r="J929" s="177">
        <v>200</v>
      </c>
      <c r="K929" s="177">
        <v>73</v>
      </c>
      <c r="L929" s="178">
        <v>87</v>
      </c>
      <c r="M929" s="172">
        <v>301</v>
      </c>
      <c r="N929" s="177">
        <v>199</v>
      </c>
      <c r="O929" s="177">
        <v>38</v>
      </c>
      <c r="P929" s="178">
        <v>64</v>
      </c>
    </row>
    <row r="930" spans="1:16" x14ac:dyDescent="0.3">
      <c r="A930" s="208">
        <v>15</v>
      </c>
      <c r="B930" s="176" t="s">
        <v>304</v>
      </c>
      <c r="C930" s="176">
        <v>15723</v>
      </c>
      <c r="D930" s="175" t="s">
        <v>393</v>
      </c>
      <c r="E930" s="172">
        <v>420</v>
      </c>
      <c r="F930" s="177">
        <v>79</v>
      </c>
      <c r="G930" s="177">
        <v>303</v>
      </c>
      <c r="H930" s="178">
        <v>38</v>
      </c>
      <c r="I930" s="172">
        <v>367</v>
      </c>
      <c r="J930" s="177">
        <v>75</v>
      </c>
      <c r="K930" s="177">
        <v>258</v>
      </c>
      <c r="L930" s="178">
        <v>34</v>
      </c>
      <c r="M930" s="172">
        <v>324</v>
      </c>
      <c r="N930" s="177">
        <v>49</v>
      </c>
      <c r="O930" s="177">
        <v>239</v>
      </c>
      <c r="P930" s="178">
        <v>36</v>
      </c>
    </row>
    <row r="931" spans="1:16" x14ac:dyDescent="0.3">
      <c r="A931" s="208">
        <v>19</v>
      </c>
      <c r="B931" s="176" t="s">
        <v>467</v>
      </c>
      <c r="C931" s="176">
        <v>19290</v>
      </c>
      <c r="D931" s="175" t="s">
        <v>452</v>
      </c>
      <c r="E931" s="172">
        <v>313</v>
      </c>
      <c r="F931" s="177">
        <v>99</v>
      </c>
      <c r="G931" s="177">
        <v>89</v>
      </c>
      <c r="H931" s="178">
        <v>125</v>
      </c>
      <c r="I931" s="172">
        <v>316</v>
      </c>
      <c r="J931" s="177">
        <v>95</v>
      </c>
      <c r="K931" s="177">
        <v>99</v>
      </c>
      <c r="L931" s="178">
        <v>122</v>
      </c>
      <c r="M931" s="172">
        <v>318</v>
      </c>
      <c r="N931" s="177">
        <v>97</v>
      </c>
      <c r="O931" s="177">
        <v>102</v>
      </c>
      <c r="P931" s="178">
        <v>119</v>
      </c>
    </row>
    <row r="932" spans="1:16" x14ac:dyDescent="0.3">
      <c r="A932" s="208">
        <v>52</v>
      </c>
      <c r="B932" s="176" t="s">
        <v>180</v>
      </c>
      <c r="C932" s="176">
        <v>52203</v>
      </c>
      <c r="D932" s="175" t="s">
        <v>809</v>
      </c>
      <c r="E932" s="172">
        <v>339</v>
      </c>
      <c r="F932" s="177">
        <v>161</v>
      </c>
      <c r="G932" s="177">
        <v>39</v>
      </c>
      <c r="H932" s="178">
        <v>139</v>
      </c>
      <c r="I932" s="172">
        <v>334</v>
      </c>
      <c r="J932" s="177">
        <v>156</v>
      </c>
      <c r="K932" s="177">
        <v>44</v>
      </c>
      <c r="L932" s="178">
        <v>134</v>
      </c>
      <c r="M932" s="172">
        <v>312</v>
      </c>
      <c r="N932" s="177">
        <v>157</v>
      </c>
      <c r="O932" s="177">
        <v>28</v>
      </c>
      <c r="P932" s="178">
        <v>127</v>
      </c>
    </row>
    <row r="933" spans="1:16" x14ac:dyDescent="0.3">
      <c r="A933" s="208">
        <v>15</v>
      </c>
      <c r="B933" s="176" t="s">
        <v>304</v>
      </c>
      <c r="C933" s="176">
        <v>15368</v>
      </c>
      <c r="D933" s="175" t="s">
        <v>169</v>
      </c>
      <c r="E933" s="172">
        <v>511</v>
      </c>
      <c r="F933" s="177">
        <v>182</v>
      </c>
      <c r="G933" s="177">
        <v>259</v>
      </c>
      <c r="H933" s="178">
        <v>70</v>
      </c>
      <c r="I933" s="172">
        <v>483</v>
      </c>
      <c r="J933" s="177">
        <v>185</v>
      </c>
      <c r="K933" s="177">
        <v>234</v>
      </c>
      <c r="L933" s="178">
        <v>64</v>
      </c>
      <c r="M933" s="172">
        <v>318</v>
      </c>
      <c r="N933" s="177">
        <v>100</v>
      </c>
      <c r="O933" s="177">
        <v>155</v>
      </c>
      <c r="P933" s="178">
        <v>63</v>
      </c>
    </row>
    <row r="934" spans="1:16" x14ac:dyDescent="0.3">
      <c r="A934" s="208">
        <v>15</v>
      </c>
      <c r="B934" s="176" t="s">
        <v>304</v>
      </c>
      <c r="C934" s="176">
        <v>15500</v>
      </c>
      <c r="D934" s="175" t="s">
        <v>362</v>
      </c>
      <c r="E934" s="172">
        <v>492</v>
      </c>
      <c r="F934" s="177">
        <v>246</v>
      </c>
      <c r="G934" s="177">
        <v>211</v>
      </c>
      <c r="H934" s="178">
        <v>35</v>
      </c>
      <c r="I934" s="172">
        <v>497</v>
      </c>
      <c r="J934" s="177">
        <v>241</v>
      </c>
      <c r="K934" s="177">
        <v>219</v>
      </c>
      <c r="L934" s="178">
        <v>37</v>
      </c>
      <c r="M934" s="172">
        <v>315</v>
      </c>
      <c r="N934" s="177">
        <v>74</v>
      </c>
      <c r="O934" s="177">
        <v>208</v>
      </c>
      <c r="P934" s="178">
        <v>33</v>
      </c>
    </row>
    <row r="935" spans="1:16" x14ac:dyDescent="0.3">
      <c r="A935" s="208">
        <v>15</v>
      </c>
      <c r="B935" s="176" t="s">
        <v>304</v>
      </c>
      <c r="C935" s="176">
        <v>15842</v>
      </c>
      <c r="D935" s="175" t="s">
        <v>420</v>
      </c>
      <c r="E935" s="172">
        <v>493</v>
      </c>
      <c r="F935" s="177">
        <v>335</v>
      </c>
      <c r="G935" s="177">
        <v>74</v>
      </c>
      <c r="H935" s="178">
        <v>84</v>
      </c>
      <c r="I935" s="172">
        <v>500</v>
      </c>
      <c r="J935" s="177">
        <v>333</v>
      </c>
      <c r="K935" s="177">
        <v>84</v>
      </c>
      <c r="L935" s="178">
        <v>83</v>
      </c>
      <c r="M935" s="172">
        <v>313</v>
      </c>
      <c r="N935" s="177">
        <v>157</v>
      </c>
      <c r="O935" s="177">
        <v>78</v>
      </c>
      <c r="P935" s="178">
        <v>78</v>
      </c>
    </row>
    <row r="936" spans="1:16" x14ac:dyDescent="0.3">
      <c r="A936" s="208">
        <v>15</v>
      </c>
      <c r="B936" s="176" t="s">
        <v>304</v>
      </c>
      <c r="C936" s="176">
        <v>15425</v>
      </c>
      <c r="D936" s="175" t="s">
        <v>352</v>
      </c>
      <c r="E936" s="172">
        <v>413</v>
      </c>
      <c r="F936" s="177">
        <v>223</v>
      </c>
      <c r="G936" s="177">
        <v>97</v>
      </c>
      <c r="H936" s="178">
        <v>93</v>
      </c>
      <c r="I936" s="172">
        <v>411</v>
      </c>
      <c r="J936" s="177">
        <v>225</v>
      </c>
      <c r="K936" s="177">
        <v>94</v>
      </c>
      <c r="L936" s="178">
        <v>92</v>
      </c>
      <c r="M936" s="172">
        <v>314</v>
      </c>
      <c r="N936" s="177">
        <v>133</v>
      </c>
      <c r="O936" s="177">
        <v>92</v>
      </c>
      <c r="P936" s="178">
        <v>89</v>
      </c>
    </row>
    <row r="937" spans="1:16" x14ac:dyDescent="0.3">
      <c r="A937" s="208">
        <v>15</v>
      </c>
      <c r="B937" s="176" t="s">
        <v>304</v>
      </c>
      <c r="C937" s="176">
        <v>15466</v>
      </c>
      <c r="D937" s="175" t="s">
        <v>356</v>
      </c>
      <c r="E937" s="172">
        <v>467</v>
      </c>
      <c r="F937" s="177">
        <v>254</v>
      </c>
      <c r="G937" s="177">
        <v>146</v>
      </c>
      <c r="H937" s="178">
        <v>67</v>
      </c>
      <c r="I937" s="172">
        <v>465</v>
      </c>
      <c r="J937" s="177">
        <v>254</v>
      </c>
      <c r="K937" s="177">
        <v>145</v>
      </c>
      <c r="L937" s="178">
        <v>66</v>
      </c>
      <c r="M937" s="172">
        <v>310</v>
      </c>
      <c r="N937" s="177">
        <v>111</v>
      </c>
      <c r="O937" s="177">
        <v>140</v>
      </c>
      <c r="P937" s="178">
        <v>59</v>
      </c>
    </row>
    <row r="938" spans="1:16" x14ac:dyDescent="0.3">
      <c r="A938" s="208">
        <v>15</v>
      </c>
      <c r="B938" s="176" t="s">
        <v>304</v>
      </c>
      <c r="C938" s="176">
        <v>15189</v>
      </c>
      <c r="D938" s="175" t="s">
        <v>323</v>
      </c>
      <c r="E938" s="172">
        <v>426</v>
      </c>
      <c r="F938" s="177">
        <v>247</v>
      </c>
      <c r="G938" s="177">
        <v>129</v>
      </c>
      <c r="H938" s="178">
        <v>50</v>
      </c>
      <c r="I938" s="172">
        <v>430</v>
      </c>
      <c r="J938" s="177">
        <v>247</v>
      </c>
      <c r="K938" s="177">
        <v>130</v>
      </c>
      <c r="L938" s="178">
        <v>53</v>
      </c>
      <c r="M938" s="172">
        <v>311</v>
      </c>
      <c r="N938" s="177">
        <v>140</v>
      </c>
      <c r="O938" s="177">
        <v>123</v>
      </c>
      <c r="P938" s="178">
        <v>48</v>
      </c>
    </row>
    <row r="939" spans="1:16" x14ac:dyDescent="0.3">
      <c r="A939" s="208">
        <v>25</v>
      </c>
      <c r="B939" s="176" t="s">
        <v>558</v>
      </c>
      <c r="C939" s="176">
        <v>25851</v>
      </c>
      <c r="D939" s="175" t="s">
        <v>659</v>
      </c>
      <c r="E939" s="172">
        <v>369</v>
      </c>
      <c r="F939" s="177">
        <v>119</v>
      </c>
      <c r="G939" s="177">
        <v>100</v>
      </c>
      <c r="H939" s="178">
        <v>150</v>
      </c>
      <c r="I939" s="172">
        <v>384</v>
      </c>
      <c r="J939" s="177">
        <v>123</v>
      </c>
      <c r="K939" s="177">
        <v>100</v>
      </c>
      <c r="L939" s="178">
        <v>161</v>
      </c>
      <c r="M939" s="172">
        <v>288</v>
      </c>
      <c r="N939" s="177">
        <v>68</v>
      </c>
      <c r="O939" s="177">
        <v>86</v>
      </c>
      <c r="P939" s="178">
        <v>134</v>
      </c>
    </row>
    <row r="940" spans="1:16" x14ac:dyDescent="0.3">
      <c r="A940" s="208">
        <v>73</v>
      </c>
      <c r="B940" s="176" t="s">
        <v>1016</v>
      </c>
      <c r="C940" s="176">
        <v>73873</v>
      </c>
      <c r="D940" s="175" t="s">
        <v>1061</v>
      </c>
      <c r="E940" s="172">
        <v>380</v>
      </c>
      <c r="F940" s="177">
        <v>174</v>
      </c>
      <c r="G940" s="177">
        <v>56</v>
      </c>
      <c r="H940" s="178">
        <v>150</v>
      </c>
      <c r="I940" s="172">
        <v>340</v>
      </c>
      <c r="J940" s="177">
        <v>137</v>
      </c>
      <c r="K940" s="177">
        <v>53</v>
      </c>
      <c r="L940" s="178">
        <v>150</v>
      </c>
      <c r="M940" s="172">
        <v>297</v>
      </c>
      <c r="N940" s="177">
        <v>105</v>
      </c>
      <c r="O940" s="177">
        <v>60</v>
      </c>
      <c r="P940" s="178">
        <v>132</v>
      </c>
    </row>
    <row r="941" spans="1:16" x14ac:dyDescent="0.3">
      <c r="A941" s="208">
        <v>68</v>
      </c>
      <c r="B941" s="176" t="s">
        <v>918</v>
      </c>
      <c r="C941" s="176">
        <v>68533</v>
      </c>
      <c r="D941" s="175" t="s">
        <v>969</v>
      </c>
      <c r="E941" s="172">
        <v>321</v>
      </c>
      <c r="F941" s="177">
        <v>110</v>
      </c>
      <c r="G941" s="177">
        <v>96</v>
      </c>
      <c r="H941" s="178">
        <v>115</v>
      </c>
      <c r="I941" s="172">
        <v>320</v>
      </c>
      <c r="J941" s="177">
        <v>101</v>
      </c>
      <c r="K941" s="177">
        <v>103</v>
      </c>
      <c r="L941" s="178">
        <v>116</v>
      </c>
      <c r="M941" s="172">
        <v>313</v>
      </c>
      <c r="N941" s="177">
        <v>105</v>
      </c>
      <c r="O941" s="177">
        <v>94</v>
      </c>
      <c r="P941" s="178">
        <v>114</v>
      </c>
    </row>
    <row r="942" spans="1:16" x14ac:dyDescent="0.3">
      <c r="A942" s="208">
        <v>18</v>
      </c>
      <c r="B942" s="176" t="s">
        <v>451</v>
      </c>
      <c r="C942" s="176">
        <v>18785</v>
      </c>
      <c r="D942" s="175" t="s">
        <v>466</v>
      </c>
      <c r="E942" s="172">
        <v>333</v>
      </c>
      <c r="F942" s="177">
        <v>167</v>
      </c>
      <c r="G942" s="177">
        <v>77</v>
      </c>
      <c r="H942" s="178">
        <v>89</v>
      </c>
      <c r="I942" s="172">
        <v>318</v>
      </c>
      <c r="J942" s="177">
        <v>165</v>
      </c>
      <c r="K942" s="177">
        <v>64</v>
      </c>
      <c r="L942" s="178">
        <v>89</v>
      </c>
      <c r="M942" s="172">
        <v>309</v>
      </c>
      <c r="N942" s="177">
        <v>166</v>
      </c>
      <c r="O942" s="177">
        <v>59</v>
      </c>
      <c r="P942" s="178">
        <v>84</v>
      </c>
    </row>
    <row r="943" spans="1:16" x14ac:dyDescent="0.3">
      <c r="A943" s="208">
        <v>54</v>
      </c>
      <c r="B943" s="176" t="s">
        <v>856</v>
      </c>
      <c r="C943" s="176">
        <v>54313</v>
      </c>
      <c r="D943" s="175" t="s">
        <v>872</v>
      </c>
      <c r="E943" s="172">
        <v>339</v>
      </c>
      <c r="F943" s="177">
        <v>164</v>
      </c>
      <c r="G943" s="177">
        <v>65</v>
      </c>
      <c r="H943" s="178">
        <v>110</v>
      </c>
      <c r="I943" s="172">
        <v>348</v>
      </c>
      <c r="J943" s="177">
        <v>159</v>
      </c>
      <c r="K943" s="177">
        <v>78</v>
      </c>
      <c r="L943" s="178">
        <v>111</v>
      </c>
      <c r="M943" s="172">
        <v>302</v>
      </c>
      <c r="N943" s="177">
        <v>128</v>
      </c>
      <c r="O943" s="177">
        <v>73</v>
      </c>
      <c r="P943" s="178">
        <v>101</v>
      </c>
    </row>
    <row r="944" spans="1:16" x14ac:dyDescent="0.3">
      <c r="A944" s="208">
        <v>15</v>
      </c>
      <c r="B944" s="176" t="s">
        <v>304</v>
      </c>
      <c r="C944" s="176">
        <v>15822</v>
      </c>
      <c r="D944" s="175" t="s">
        <v>415</v>
      </c>
      <c r="E944" s="172">
        <v>379</v>
      </c>
      <c r="F944" s="177">
        <v>164</v>
      </c>
      <c r="G944" s="177">
        <v>129</v>
      </c>
      <c r="H944" s="178">
        <v>86</v>
      </c>
      <c r="I944" s="172">
        <v>380</v>
      </c>
      <c r="J944" s="177">
        <v>167</v>
      </c>
      <c r="K944" s="177">
        <v>131</v>
      </c>
      <c r="L944" s="178">
        <v>82</v>
      </c>
      <c r="M944" s="172">
        <v>306</v>
      </c>
      <c r="N944" s="177">
        <v>110</v>
      </c>
      <c r="O944" s="177">
        <v>119</v>
      </c>
      <c r="P944" s="178">
        <v>77</v>
      </c>
    </row>
    <row r="945" spans="1:16" x14ac:dyDescent="0.3">
      <c r="A945" s="208">
        <v>68</v>
      </c>
      <c r="B945" s="176" t="s">
        <v>918</v>
      </c>
      <c r="C945" s="176">
        <v>68773</v>
      </c>
      <c r="D945" s="175" t="s">
        <v>498</v>
      </c>
      <c r="E945" s="172">
        <v>317</v>
      </c>
      <c r="F945" s="177">
        <v>177</v>
      </c>
      <c r="G945" s="177">
        <v>35</v>
      </c>
      <c r="H945" s="178">
        <v>105</v>
      </c>
      <c r="I945" s="172">
        <v>309</v>
      </c>
      <c r="J945" s="177">
        <v>172</v>
      </c>
      <c r="K945" s="177">
        <v>29</v>
      </c>
      <c r="L945" s="178">
        <v>108</v>
      </c>
      <c r="M945" s="172">
        <v>310</v>
      </c>
      <c r="N945" s="177">
        <v>173</v>
      </c>
      <c r="O945" s="177">
        <v>30</v>
      </c>
      <c r="P945" s="178">
        <v>107</v>
      </c>
    </row>
    <row r="946" spans="1:16" x14ac:dyDescent="0.3">
      <c r="A946" s="208">
        <v>54</v>
      </c>
      <c r="B946" s="176" t="s">
        <v>856</v>
      </c>
      <c r="C946" s="176">
        <v>54377</v>
      </c>
      <c r="D946" s="175" t="s">
        <v>875</v>
      </c>
      <c r="E946" s="172">
        <v>364</v>
      </c>
      <c r="F946" s="177">
        <v>186</v>
      </c>
      <c r="G946" s="177">
        <v>72</v>
      </c>
      <c r="H946" s="178">
        <v>106</v>
      </c>
      <c r="I946" s="172">
        <v>380</v>
      </c>
      <c r="J946" s="177">
        <v>184</v>
      </c>
      <c r="K946" s="177">
        <v>88</v>
      </c>
      <c r="L946" s="178">
        <v>108</v>
      </c>
      <c r="M946" s="172">
        <v>311</v>
      </c>
      <c r="N946" s="177">
        <v>154</v>
      </c>
      <c r="O946" s="177">
        <v>47</v>
      </c>
      <c r="P946" s="178">
        <v>110</v>
      </c>
    </row>
    <row r="947" spans="1:16" x14ac:dyDescent="0.3">
      <c r="A947" s="208">
        <v>68</v>
      </c>
      <c r="B947" s="176" t="s">
        <v>918</v>
      </c>
      <c r="C947" s="176">
        <v>68266</v>
      </c>
      <c r="D947" s="175" t="s">
        <v>942</v>
      </c>
      <c r="E947" s="172">
        <v>344</v>
      </c>
      <c r="F947" s="177">
        <v>106</v>
      </c>
      <c r="G947" s="177">
        <v>120</v>
      </c>
      <c r="H947" s="178">
        <v>118</v>
      </c>
      <c r="I947" s="172">
        <v>308</v>
      </c>
      <c r="J947" s="177">
        <v>96</v>
      </c>
      <c r="K947" s="177">
        <v>88</v>
      </c>
      <c r="L947" s="178">
        <v>124</v>
      </c>
      <c r="M947" s="172">
        <v>307</v>
      </c>
      <c r="N947" s="177">
        <v>97</v>
      </c>
      <c r="O947" s="177">
        <v>88</v>
      </c>
      <c r="P947" s="178">
        <v>122</v>
      </c>
    </row>
    <row r="948" spans="1:16" x14ac:dyDescent="0.3">
      <c r="A948" s="208">
        <v>52</v>
      </c>
      <c r="B948" s="176" t="s">
        <v>180</v>
      </c>
      <c r="C948" s="176">
        <v>52051</v>
      </c>
      <c r="D948" s="175" t="s">
        <v>806</v>
      </c>
      <c r="E948" s="172">
        <v>314</v>
      </c>
      <c r="F948" s="177">
        <v>190</v>
      </c>
      <c r="G948" s="177">
        <v>31</v>
      </c>
      <c r="H948" s="178">
        <v>93</v>
      </c>
      <c r="I948" s="172">
        <v>307</v>
      </c>
      <c r="J948" s="177">
        <v>182</v>
      </c>
      <c r="K948" s="177">
        <v>30</v>
      </c>
      <c r="L948" s="178">
        <v>95</v>
      </c>
      <c r="M948" s="172">
        <v>287</v>
      </c>
      <c r="N948" s="177">
        <v>186</v>
      </c>
      <c r="O948" s="177">
        <v>24</v>
      </c>
      <c r="P948" s="178">
        <v>77</v>
      </c>
    </row>
    <row r="949" spans="1:16" x14ac:dyDescent="0.3">
      <c r="A949" s="208">
        <v>73</v>
      </c>
      <c r="B949" s="176" t="s">
        <v>1016</v>
      </c>
      <c r="C949" s="176">
        <v>73686</v>
      </c>
      <c r="D949" s="175" t="s">
        <v>1057</v>
      </c>
      <c r="E949" s="172">
        <v>338</v>
      </c>
      <c r="F949" s="177">
        <v>170</v>
      </c>
      <c r="G949" s="177">
        <v>48</v>
      </c>
      <c r="H949" s="178">
        <v>120</v>
      </c>
      <c r="I949" s="172">
        <v>310</v>
      </c>
      <c r="J949" s="177">
        <v>148</v>
      </c>
      <c r="K949" s="177">
        <v>41</v>
      </c>
      <c r="L949" s="178">
        <v>121</v>
      </c>
      <c r="M949" s="172">
        <v>273</v>
      </c>
      <c r="N949" s="177">
        <v>143</v>
      </c>
      <c r="O949" s="177">
        <v>41</v>
      </c>
      <c r="P949" s="178">
        <v>89</v>
      </c>
    </row>
    <row r="950" spans="1:16" x14ac:dyDescent="0.3">
      <c r="A950" s="208">
        <v>15</v>
      </c>
      <c r="B950" s="176" t="s">
        <v>304</v>
      </c>
      <c r="C950" s="176">
        <v>15720</v>
      </c>
      <c r="D950" s="175" t="s">
        <v>392</v>
      </c>
      <c r="E950" s="172">
        <v>346</v>
      </c>
      <c r="F950" s="177">
        <v>113</v>
      </c>
      <c r="G950" s="177">
        <v>170</v>
      </c>
      <c r="H950" s="178">
        <v>63</v>
      </c>
      <c r="I950" s="172">
        <v>353</v>
      </c>
      <c r="J950" s="177">
        <v>110</v>
      </c>
      <c r="K950" s="177">
        <v>178</v>
      </c>
      <c r="L950" s="178">
        <v>65</v>
      </c>
      <c r="M950" s="172">
        <v>301</v>
      </c>
      <c r="N950" s="177">
        <v>75</v>
      </c>
      <c r="O950" s="177">
        <v>164</v>
      </c>
      <c r="P950" s="178">
        <v>62</v>
      </c>
    </row>
    <row r="951" spans="1:16" x14ac:dyDescent="0.3">
      <c r="A951" s="208">
        <v>19</v>
      </c>
      <c r="B951" s="176" t="s">
        <v>467</v>
      </c>
      <c r="C951" s="176">
        <v>19785</v>
      </c>
      <c r="D951" s="175" t="s">
        <v>498</v>
      </c>
      <c r="E951" s="172">
        <v>315</v>
      </c>
      <c r="F951" s="177">
        <v>132</v>
      </c>
      <c r="G951" s="177">
        <v>22</v>
      </c>
      <c r="H951" s="178">
        <v>161</v>
      </c>
      <c r="I951" s="172">
        <v>305</v>
      </c>
      <c r="J951" s="177">
        <v>129</v>
      </c>
      <c r="K951" s="177">
        <v>21</v>
      </c>
      <c r="L951" s="178">
        <v>155</v>
      </c>
      <c r="M951" s="172">
        <v>285</v>
      </c>
      <c r="N951" s="177">
        <v>128</v>
      </c>
      <c r="O951" s="177">
        <v>21</v>
      </c>
      <c r="P951" s="178">
        <v>136</v>
      </c>
    </row>
    <row r="952" spans="1:16" x14ac:dyDescent="0.3">
      <c r="A952" s="208">
        <v>5</v>
      </c>
      <c r="B952" s="176" t="s">
        <v>107</v>
      </c>
      <c r="C952" s="176">
        <v>5347</v>
      </c>
      <c r="D952" s="175" t="s">
        <v>164</v>
      </c>
      <c r="E952" s="172">
        <v>318</v>
      </c>
      <c r="F952" s="177">
        <v>118</v>
      </c>
      <c r="G952" s="177">
        <v>139</v>
      </c>
      <c r="H952" s="178">
        <v>61</v>
      </c>
      <c r="I952" s="172">
        <v>306</v>
      </c>
      <c r="J952" s="177">
        <v>112</v>
      </c>
      <c r="K952" s="177">
        <v>136</v>
      </c>
      <c r="L952" s="178">
        <v>58</v>
      </c>
      <c r="M952" s="172">
        <v>298</v>
      </c>
      <c r="N952" s="177">
        <v>112</v>
      </c>
      <c r="O952" s="177">
        <v>133</v>
      </c>
      <c r="P952" s="178">
        <v>53</v>
      </c>
    </row>
    <row r="953" spans="1:16" x14ac:dyDescent="0.3">
      <c r="A953" s="208">
        <v>15</v>
      </c>
      <c r="B953" s="176" t="s">
        <v>304</v>
      </c>
      <c r="C953" s="176">
        <v>15131</v>
      </c>
      <c r="D953" s="175" t="s">
        <v>134</v>
      </c>
      <c r="E953" s="172">
        <v>407</v>
      </c>
      <c r="F953" s="177">
        <v>146</v>
      </c>
      <c r="G953" s="177">
        <v>212</v>
      </c>
      <c r="H953" s="178">
        <v>49</v>
      </c>
      <c r="I953" s="172">
        <v>411</v>
      </c>
      <c r="J953" s="177">
        <v>151</v>
      </c>
      <c r="K953" s="177">
        <v>211</v>
      </c>
      <c r="L953" s="178">
        <v>49</v>
      </c>
      <c r="M953" s="172">
        <v>301</v>
      </c>
      <c r="N953" s="177">
        <v>79</v>
      </c>
      <c r="O953" s="177">
        <v>175</v>
      </c>
      <c r="P953" s="178">
        <v>47</v>
      </c>
    </row>
    <row r="954" spans="1:16" x14ac:dyDescent="0.3">
      <c r="A954" s="208">
        <v>13</v>
      </c>
      <c r="B954" s="176" t="s">
        <v>257</v>
      </c>
      <c r="C954" s="176">
        <v>13650</v>
      </c>
      <c r="D954" s="175" t="s">
        <v>287</v>
      </c>
      <c r="E954" s="172">
        <v>320</v>
      </c>
      <c r="F954" s="177">
        <v>188</v>
      </c>
      <c r="G954" s="177">
        <v>47</v>
      </c>
      <c r="H954" s="178">
        <v>85</v>
      </c>
      <c r="I954" s="172">
        <v>326</v>
      </c>
      <c r="J954" s="177">
        <v>187</v>
      </c>
      <c r="K954" s="177">
        <v>46</v>
      </c>
      <c r="L954" s="178">
        <v>93</v>
      </c>
      <c r="M954" s="172">
        <v>301</v>
      </c>
      <c r="N954" s="177">
        <v>185</v>
      </c>
      <c r="O954" s="177">
        <v>25</v>
      </c>
      <c r="P954" s="178">
        <v>91</v>
      </c>
    </row>
    <row r="955" spans="1:16" x14ac:dyDescent="0.3">
      <c r="A955" s="208">
        <v>25</v>
      </c>
      <c r="B955" s="176" t="s">
        <v>558</v>
      </c>
      <c r="C955" s="176">
        <v>25398</v>
      </c>
      <c r="D955" s="175" t="s">
        <v>607</v>
      </c>
      <c r="E955" s="172">
        <v>354</v>
      </c>
      <c r="F955" s="177">
        <v>158</v>
      </c>
      <c r="G955" s="177">
        <v>19</v>
      </c>
      <c r="H955" s="178">
        <v>177</v>
      </c>
      <c r="I955" s="172">
        <v>346</v>
      </c>
      <c r="J955" s="177">
        <v>155</v>
      </c>
      <c r="K955" s="177">
        <v>20</v>
      </c>
      <c r="L955" s="178">
        <v>171</v>
      </c>
      <c r="M955" s="172">
        <v>284</v>
      </c>
      <c r="N955" s="177">
        <v>111</v>
      </c>
      <c r="O955" s="177">
        <v>21</v>
      </c>
      <c r="P955" s="178">
        <v>152</v>
      </c>
    </row>
    <row r="956" spans="1:16" x14ac:dyDescent="0.3">
      <c r="A956" s="208">
        <v>15</v>
      </c>
      <c r="B956" s="176" t="s">
        <v>304</v>
      </c>
      <c r="C956" s="176">
        <v>15296</v>
      </c>
      <c r="D956" s="175" t="s">
        <v>339</v>
      </c>
      <c r="E956" s="172">
        <v>451</v>
      </c>
      <c r="F956" s="177">
        <v>236</v>
      </c>
      <c r="G956" s="177">
        <v>165</v>
      </c>
      <c r="H956" s="178">
        <v>50</v>
      </c>
      <c r="I956" s="172">
        <v>448</v>
      </c>
      <c r="J956" s="177">
        <v>237</v>
      </c>
      <c r="K956" s="177">
        <v>151</v>
      </c>
      <c r="L956" s="178">
        <v>60</v>
      </c>
      <c r="M956" s="172">
        <v>298</v>
      </c>
      <c r="N956" s="177">
        <v>102</v>
      </c>
      <c r="O956" s="177">
        <v>140</v>
      </c>
      <c r="P956" s="178">
        <v>56</v>
      </c>
    </row>
    <row r="957" spans="1:16" x14ac:dyDescent="0.3">
      <c r="A957" s="208">
        <v>27</v>
      </c>
      <c r="B957" s="176" t="s">
        <v>669</v>
      </c>
      <c r="C957" s="176">
        <v>27372</v>
      </c>
      <c r="D957" s="175" t="s">
        <v>685</v>
      </c>
      <c r="E957" s="172">
        <v>304</v>
      </c>
      <c r="F957" s="177">
        <v>108</v>
      </c>
      <c r="G957" s="177">
        <v>101</v>
      </c>
      <c r="H957" s="178">
        <v>95</v>
      </c>
      <c r="I957" s="172">
        <v>295</v>
      </c>
      <c r="J957" s="177">
        <v>107</v>
      </c>
      <c r="K957" s="177">
        <v>95</v>
      </c>
      <c r="L957" s="178">
        <v>93</v>
      </c>
      <c r="M957" s="172">
        <v>294</v>
      </c>
      <c r="N957" s="177">
        <v>105</v>
      </c>
      <c r="O957" s="177">
        <v>102</v>
      </c>
      <c r="P957" s="178">
        <v>87</v>
      </c>
    </row>
    <row r="958" spans="1:16" x14ac:dyDescent="0.3">
      <c r="A958" s="208">
        <v>54</v>
      </c>
      <c r="B958" s="176" t="s">
        <v>856</v>
      </c>
      <c r="C958" s="176">
        <v>54871</v>
      </c>
      <c r="D958" s="175" t="s">
        <v>893</v>
      </c>
      <c r="E958" s="172">
        <v>345</v>
      </c>
      <c r="F958" s="177">
        <v>174</v>
      </c>
      <c r="G958" s="177">
        <v>54</v>
      </c>
      <c r="H958" s="178">
        <v>117</v>
      </c>
      <c r="I958" s="172">
        <v>340</v>
      </c>
      <c r="J958" s="177">
        <v>172</v>
      </c>
      <c r="K958" s="177">
        <v>53</v>
      </c>
      <c r="L958" s="178">
        <v>115</v>
      </c>
      <c r="M958" s="172">
        <v>293</v>
      </c>
      <c r="N958" s="177">
        <v>141</v>
      </c>
      <c r="O958" s="177">
        <v>44</v>
      </c>
      <c r="P958" s="178">
        <v>108</v>
      </c>
    </row>
    <row r="959" spans="1:16" x14ac:dyDescent="0.3">
      <c r="A959" s="208">
        <v>19</v>
      </c>
      <c r="B959" s="176" t="s">
        <v>467</v>
      </c>
      <c r="C959" s="176">
        <v>19701</v>
      </c>
      <c r="D959" s="175" t="s">
        <v>294</v>
      </c>
      <c r="E959" s="172">
        <v>313</v>
      </c>
      <c r="F959" s="177">
        <v>165</v>
      </c>
      <c r="G959" s="177">
        <v>54</v>
      </c>
      <c r="H959" s="178">
        <v>94</v>
      </c>
      <c r="I959" s="172">
        <v>298</v>
      </c>
      <c r="J959" s="177">
        <v>162</v>
      </c>
      <c r="K959" s="177">
        <v>41</v>
      </c>
      <c r="L959" s="178">
        <v>95</v>
      </c>
      <c r="M959" s="172">
        <v>283</v>
      </c>
      <c r="N959" s="177">
        <v>162</v>
      </c>
      <c r="O959" s="177">
        <v>42</v>
      </c>
      <c r="P959" s="178">
        <v>79</v>
      </c>
    </row>
    <row r="960" spans="1:16" x14ac:dyDescent="0.3">
      <c r="A960" s="208">
        <v>17</v>
      </c>
      <c r="B960" s="176" t="s">
        <v>134</v>
      </c>
      <c r="C960" s="176">
        <v>17665</v>
      </c>
      <c r="D960" s="175" t="s">
        <v>446</v>
      </c>
      <c r="E960" s="172">
        <v>319</v>
      </c>
      <c r="F960" s="177">
        <v>120</v>
      </c>
      <c r="G960" s="177">
        <v>107</v>
      </c>
      <c r="H960" s="178">
        <v>92</v>
      </c>
      <c r="I960" s="172">
        <v>318</v>
      </c>
      <c r="J960" s="177">
        <v>119</v>
      </c>
      <c r="K960" s="177">
        <v>107</v>
      </c>
      <c r="L960" s="178">
        <v>92</v>
      </c>
      <c r="M960" s="172">
        <v>281</v>
      </c>
      <c r="N960" s="177">
        <v>106</v>
      </c>
      <c r="O960" s="177">
        <v>97</v>
      </c>
      <c r="P960" s="178">
        <v>78</v>
      </c>
    </row>
    <row r="961" spans="1:16" x14ac:dyDescent="0.3">
      <c r="A961" s="208">
        <v>54</v>
      </c>
      <c r="B961" s="176" t="s">
        <v>856</v>
      </c>
      <c r="C961" s="176">
        <v>54109</v>
      </c>
      <c r="D961" s="175" t="s">
        <v>861</v>
      </c>
      <c r="E961" s="172">
        <v>384</v>
      </c>
      <c r="F961" s="177">
        <v>194</v>
      </c>
      <c r="G961" s="177">
        <v>65</v>
      </c>
      <c r="H961" s="178">
        <v>125</v>
      </c>
      <c r="I961" s="172">
        <v>354</v>
      </c>
      <c r="J961" s="177">
        <v>191</v>
      </c>
      <c r="K961" s="177">
        <v>48</v>
      </c>
      <c r="L961" s="178">
        <v>115</v>
      </c>
      <c r="M961" s="172">
        <v>274</v>
      </c>
      <c r="N961" s="177">
        <v>148</v>
      </c>
      <c r="O961" s="177">
        <v>32</v>
      </c>
      <c r="P961" s="178">
        <v>94</v>
      </c>
    </row>
    <row r="962" spans="1:16" x14ac:dyDescent="0.3">
      <c r="A962" s="208">
        <v>63</v>
      </c>
      <c r="B962" s="176" t="s">
        <v>895</v>
      </c>
      <c r="C962" s="176">
        <v>63212</v>
      </c>
      <c r="D962" s="175" t="s">
        <v>268</v>
      </c>
      <c r="E962" s="172">
        <v>343</v>
      </c>
      <c r="F962" s="177">
        <v>120</v>
      </c>
      <c r="G962" s="177">
        <v>48</v>
      </c>
      <c r="H962" s="178">
        <v>175</v>
      </c>
      <c r="I962" s="172">
        <v>294</v>
      </c>
      <c r="J962" s="177">
        <v>113</v>
      </c>
      <c r="K962" s="177">
        <v>42</v>
      </c>
      <c r="L962" s="178">
        <v>139</v>
      </c>
      <c r="M962" s="172">
        <v>307</v>
      </c>
      <c r="N962" s="177">
        <v>111</v>
      </c>
      <c r="O962" s="177">
        <v>44</v>
      </c>
      <c r="P962" s="178">
        <v>152</v>
      </c>
    </row>
    <row r="963" spans="1:16" x14ac:dyDescent="0.3">
      <c r="A963" s="208">
        <v>18</v>
      </c>
      <c r="B963" s="176" t="s">
        <v>451</v>
      </c>
      <c r="C963" s="176">
        <v>18479</v>
      </c>
      <c r="D963" s="175" t="s">
        <v>461</v>
      </c>
      <c r="E963" s="172">
        <v>349</v>
      </c>
      <c r="F963" s="177">
        <v>106</v>
      </c>
      <c r="G963" s="177">
        <v>170</v>
      </c>
      <c r="H963" s="178">
        <v>73</v>
      </c>
      <c r="I963" s="172">
        <v>298</v>
      </c>
      <c r="J963" s="177">
        <v>99</v>
      </c>
      <c r="K963" s="177">
        <v>129</v>
      </c>
      <c r="L963" s="178">
        <v>70</v>
      </c>
      <c r="M963" s="172">
        <v>286</v>
      </c>
      <c r="N963" s="177">
        <v>99</v>
      </c>
      <c r="O963" s="177">
        <v>124</v>
      </c>
      <c r="P963" s="178">
        <v>63</v>
      </c>
    </row>
    <row r="964" spans="1:16" x14ac:dyDescent="0.3">
      <c r="A964" s="208">
        <v>47</v>
      </c>
      <c r="B964" s="176" t="s">
        <v>748</v>
      </c>
      <c r="C964" s="176">
        <v>47703</v>
      </c>
      <c r="D964" s="175" t="s">
        <v>770</v>
      </c>
      <c r="E964" s="172">
        <v>325</v>
      </c>
      <c r="F964" s="177">
        <v>196</v>
      </c>
      <c r="G964" s="177">
        <v>59</v>
      </c>
      <c r="H964" s="178">
        <v>70</v>
      </c>
      <c r="I964" s="172">
        <v>312</v>
      </c>
      <c r="J964" s="177">
        <v>204</v>
      </c>
      <c r="K964" s="177">
        <v>44</v>
      </c>
      <c r="L964" s="178">
        <v>64</v>
      </c>
      <c r="M964" s="172">
        <v>267</v>
      </c>
      <c r="N964" s="177">
        <v>195</v>
      </c>
      <c r="O964" s="177">
        <v>33</v>
      </c>
      <c r="P964" s="178">
        <v>39</v>
      </c>
    </row>
    <row r="965" spans="1:16" x14ac:dyDescent="0.3">
      <c r="A965" s="208">
        <v>13</v>
      </c>
      <c r="B965" s="176" t="s">
        <v>257</v>
      </c>
      <c r="C965" s="176">
        <v>13620</v>
      </c>
      <c r="D965" s="175" t="s">
        <v>285</v>
      </c>
      <c r="E965" s="172">
        <v>306</v>
      </c>
      <c r="F965" s="177">
        <v>137</v>
      </c>
      <c r="G965" s="177">
        <v>80</v>
      </c>
      <c r="H965" s="178">
        <v>89</v>
      </c>
      <c r="I965" s="172">
        <v>296</v>
      </c>
      <c r="J965" s="177">
        <v>129</v>
      </c>
      <c r="K965" s="177">
        <v>68</v>
      </c>
      <c r="L965" s="178">
        <v>99</v>
      </c>
      <c r="M965" s="172">
        <v>275</v>
      </c>
      <c r="N965" s="177">
        <v>126</v>
      </c>
      <c r="O965" s="177">
        <v>67</v>
      </c>
      <c r="P965" s="178">
        <v>82</v>
      </c>
    </row>
    <row r="966" spans="1:16" x14ac:dyDescent="0.3">
      <c r="A966" s="208">
        <v>47</v>
      </c>
      <c r="B966" s="176" t="s">
        <v>748</v>
      </c>
      <c r="C966" s="176">
        <v>47205</v>
      </c>
      <c r="D966" s="175" t="s">
        <v>147</v>
      </c>
      <c r="E966" s="172">
        <v>311</v>
      </c>
      <c r="F966" s="177">
        <v>192</v>
      </c>
      <c r="G966" s="177">
        <v>7</v>
      </c>
      <c r="H966" s="178">
        <v>112</v>
      </c>
      <c r="I966" s="172">
        <v>316</v>
      </c>
      <c r="J966" s="177">
        <v>203</v>
      </c>
      <c r="K966" s="177">
        <v>8</v>
      </c>
      <c r="L966" s="178">
        <v>105</v>
      </c>
      <c r="M966" s="172">
        <v>249</v>
      </c>
      <c r="N966" s="177">
        <v>179</v>
      </c>
      <c r="O966" s="177">
        <v>7</v>
      </c>
      <c r="P966" s="178">
        <v>63</v>
      </c>
    </row>
    <row r="967" spans="1:16" x14ac:dyDescent="0.3">
      <c r="A967" s="208">
        <v>15</v>
      </c>
      <c r="B967" s="176" t="s">
        <v>304</v>
      </c>
      <c r="C967" s="176">
        <v>15332</v>
      </c>
      <c r="D967" s="175" t="s">
        <v>344</v>
      </c>
      <c r="E967" s="172">
        <v>293</v>
      </c>
      <c r="F967" s="177">
        <v>132</v>
      </c>
      <c r="G967" s="177">
        <v>42</v>
      </c>
      <c r="H967" s="178">
        <v>119</v>
      </c>
      <c r="I967" s="172">
        <v>417</v>
      </c>
      <c r="J967" s="177">
        <v>253</v>
      </c>
      <c r="K967" s="177">
        <v>43</v>
      </c>
      <c r="L967" s="178">
        <v>121</v>
      </c>
      <c r="M967" s="172">
        <v>285</v>
      </c>
      <c r="N967" s="177">
        <v>127</v>
      </c>
      <c r="O967" s="177">
        <v>43</v>
      </c>
      <c r="P967" s="178">
        <v>115</v>
      </c>
    </row>
    <row r="968" spans="1:16" x14ac:dyDescent="0.3">
      <c r="A968" s="208">
        <v>25</v>
      </c>
      <c r="B968" s="176" t="s">
        <v>558</v>
      </c>
      <c r="C968" s="176">
        <v>25805</v>
      </c>
      <c r="D968" s="175" t="s">
        <v>650</v>
      </c>
      <c r="E968" s="172">
        <v>327</v>
      </c>
      <c r="F968" s="177">
        <v>165</v>
      </c>
      <c r="G968" s="177">
        <v>83</v>
      </c>
      <c r="H968" s="178">
        <v>79</v>
      </c>
      <c r="I968" s="172">
        <v>339</v>
      </c>
      <c r="J968" s="177">
        <v>174</v>
      </c>
      <c r="K968" s="177">
        <v>83</v>
      </c>
      <c r="L968" s="178">
        <v>82</v>
      </c>
      <c r="M968" s="172">
        <v>281</v>
      </c>
      <c r="N968" s="177">
        <v>126</v>
      </c>
      <c r="O968" s="177">
        <v>82</v>
      </c>
      <c r="P968" s="178">
        <v>73</v>
      </c>
    </row>
    <row r="969" spans="1:16" x14ac:dyDescent="0.3">
      <c r="A969" s="208">
        <v>27</v>
      </c>
      <c r="B969" s="176" t="s">
        <v>669</v>
      </c>
      <c r="C969" s="176">
        <v>27600</v>
      </c>
      <c r="D969" s="175" t="s">
        <v>693</v>
      </c>
      <c r="E969" s="172">
        <v>294</v>
      </c>
      <c r="F969" s="177">
        <v>204</v>
      </c>
      <c r="G969" s="177">
        <v>62</v>
      </c>
      <c r="H969" s="178">
        <v>28</v>
      </c>
      <c r="I969" s="172">
        <v>297</v>
      </c>
      <c r="J969" s="177">
        <v>202</v>
      </c>
      <c r="K969" s="177">
        <v>67</v>
      </c>
      <c r="L969" s="178">
        <v>28</v>
      </c>
      <c r="M969" s="172">
        <v>279</v>
      </c>
      <c r="N969" s="177">
        <v>201</v>
      </c>
      <c r="O969" s="177">
        <v>61</v>
      </c>
      <c r="P969" s="178">
        <v>17</v>
      </c>
    </row>
    <row r="970" spans="1:16" x14ac:dyDescent="0.3">
      <c r="A970" s="208">
        <v>47</v>
      </c>
      <c r="B970" s="176" t="s">
        <v>748</v>
      </c>
      <c r="C970" s="176">
        <v>47605</v>
      </c>
      <c r="D970" s="175" t="s">
        <v>767</v>
      </c>
      <c r="E970" s="172">
        <v>273</v>
      </c>
      <c r="F970" s="177">
        <v>109</v>
      </c>
      <c r="G970" s="177">
        <v>54</v>
      </c>
      <c r="H970" s="178">
        <v>110</v>
      </c>
      <c r="I970" s="172">
        <v>288</v>
      </c>
      <c r="J970" s="177">
        <v>114</v>
      </c>
      <c r="K970" s="177">
        <v>56</v>
      </c>
      <c r="L970" s="178">
        <v>118</v>
      </c>
      <c r="M970" s="172">
        <v>255</v>
      </c>
      <c r="N970" s="177">
        <v>104</v>
      </c>
      <c r="O970" s="177">
        <v>67</v>
      </c>
      <c r="P970" s="178">
        <v>84</v>
      </c>
    </row>
    <row r="971" spans="1:16" x14ac:dyDescent="0.3">
      <c r="A971" s="208">
        <v>15</v>
      </c>
      <c r="B971" s="176" t="s">
        <v>304</v>
      </c>
      <c r="C971" s="176">
        <v>15403</v>
      </c>
      <c r="D971" s="175" t="s">
        <v>350</v>
      </c>
      <c r="E971" s="172">
        <v>365</v>
      </c>
      <c r="F971" s="177">
        <v>115</v>
      </c>
      <c r="G971" s="177">
        <v>142</v>
      </c>
      <c r="H971" s="178">
        <v>108</v>
      </c>
      <c r="I971" s="172">
        <v>372</v>
      </c>
      <c r="J971" s="177">
        <v>116</v>
      </c>
      <c r="K971" s="177">
        <v>149</v>
      </c>
      <c r="L971" s="178">
        <v>107</v>
      </c>
      <c r="M971" s="172">
        <v>285</v>
      </c>
      <c r="N971" s="177">
        <v>74</v>
      </c>
      <c r="O971" s="177">
        <v>108</v>
      </c>
      <c r="P971" s="178">
        <v>103</v>
      </c>
    </row>
    <row r="972" spans="1:16" x14ac:dyDescent="0.3">
      <c r="A972" s="208">
        <v>15</v>
      </c>
      <c r="B972" s="176" t="s">
        <v>304</v>
      </c>
      <c r="C972" s="176">
        <v>15580</v>
      </c>
      <c r="D972" s="175" t="s">
        <v>375</v>
      </c>
      <c r="E972" s="172">
        <v>352</v>
      </c>
      <c r="F972" s="177">
        <v>191</v>
      </c>
      <c r="G972" s="177">
        <v>65</v>
      </c>
      <c r="H972" s="178">
        <v>96</v>
      </c>
      <c r="I972" s="172">
        <v>360</v>
      </c>
      <c r="J972" s="177">
        <v>193</v>
      </c>
      <c r="K972" s="177">
        <v>78</v>
      </c>
      <c r="L972" s="178">
        <v>89</v>
      </c>
      <c r="M972" s="172">
        <v>282</v>
      </c>
      <c r="N972" s="177">
        <v>130</v>
      </c>
      <c r="O972" s="177">
        <v>69</v>
      </c>
      <c r="P972" s="178">
        <v>83</v>
      </c>
    </row>
    <row r="973" spans="1:16" x14ac:dyDescent="0.3">
      <c r="A973" s="208">
        <v>73</v>
      </c>
      <c r="B973" s="176" t="s">
        <v>1016</v>
      </c>
      <c r="C973" s="176">
        <v>73152</v>
      </c>
      <c r="D973" s="175" t="s">
        <v>1026</v>
      </c>
      <c r="E973" s="172">
        <v>316</v>
      </c>
      <c r="F973" s="177">
        <v>182</v>
      </c>
      <c r="G973" s="177">
        <v>46</v>
      </c>
      <c r="H973" s="178">
        <v>88</v>
      </c>
      <c r="I973" s="172">
        <v>288</v>
      </c>
      <c r="J973" s="177">
        <v>154</v>
      </c>
      <c r="K973" s="177">
        <v>37</v>
      </c>
      <c r="L973" s="178">
        <v>97</v>
      </c>
      <c r="M973" s="172">
        <v>275</v>
      </c>
      <c r="N973" s="177">
        <v>153</v>
      </c>
      <c r="O973" s="177">
        <v>36</v>
      </c>
      <c r="P973" s="178">
        <v>86</v>
      </c>
    </row>
    <row r="974" spans="1:16" x14ac:dyDescent="0.3">
      <c r="A974" s="208">
        <v>85</v>
      </c>
      <c r="B974" s="176" t="s">
        <v>1105</v>
      </c>
      <c r="C974" s="176">
        <v>85015</v>
      </c>
      <c r="D974" s="175" t="s">
        <v>1108</v>
      </c>
      <c r="E974" s="172">
        <v>365</v>
      </c>
      <c r="F974" s="177">
        <v>111</v>
      </c>
      <c r="G974" s="177">
        <v>158</v>
      </c>
      <c r="H974" s="178">
        <v>96</v>
      </c>
      <c r="I974" s="172">
        <v>337</v>
      </c>
      <c r="J974" s="177">
        <v>107</v>
      </c>
      <c r="K974" s="177">
        <v>149</v>
      </c>
      <c r="L974" s="178">
        <v>81</v>
      </c>
      <c r="M974" s="172">
        <v>267</v>
      </c>
      <c r="N974" s="177">
        <v>61</v>
      </c>
      <c r="O974" s="177">
        <v>144</v>
      </c>
      <c r="P974" s="178">
        <v>62</v>
      </c>
    </row>
    <row r="975" spans="1:16" x14ac:dyDescent="0.3">
      <c r="A975" s="208">
        <v>41</v>
      </c>
      <c r="B975" s="176" t="s">
        <v>699</v>
      </c>
      <c r="C975" s="176">
        <v>41244</v>
      </c>
      <c r="D975" s="175" t="s">
        <v>709</v>
      </c>
      <c r="E975" s="172">
        <v>299</v>
      </c>
      <c r="F975" s="177">
        <v>105</v>
      </c>
      <c r="G975" s="177">
        <v>46</v>
      </c>
      <c r="H975" s="178">
        <v>148</v>
      </c>
      <c r="I975" s="172">
        <v>286</v>
      </c>
      <c r="J975" s="177">
        <v>97</v>
      </c>
      <c r="K975" s="177">
        <v>42</v>
      </c>
      <c r="L975" s="178">
        <v>147</v>
      </c>
      <c r="M975" s="172">
        <v>275</v>
      </c>
      <c r="N975" s="177">
        <v>98</v>
      </c>
      <c r="O975" s="177">
        <v>39</v>
      </c>
      <c r="P975" s="178">
        <v>138</v>
      </c>
    </row>
    <row r="976" spans="1:16" x14ac:dyDescent="0.3">
      <c r="A976" s="208">
        <v>27</v>
      </c>
      <c r="B976" s="176" t="s">
        <v>669</v>
      </c>
      <c r="C976" s="176">
        <v>27580</v>
      </c>
      <c r="D976" s="175" t="s">
        <v>692</v>
      </c>
      <c r="E976" s="172">
        <v>307</v>
      </c>
      <c r="F976" s="177">
        <v>165</v>
      </c>
      <c r="G976" s="177">
        <v>74</v>
      </c>
      <c r="H976" s="178">
        <v>68</v>
      </c>
      <c r="I976" s="172">
        <v>313</v>
      </c>
      <c r="J976" s="177">
        <v>163</v>
      </c>
      <c r="K976" s="177">
        <v>74</v>
      </c>
      <c r="L976" s="178">
        <v>76</v>
      </c>
      <c r="M976" s="172">
        <v>270</v>
      </c>
      <c r="N976" s="177">
        <v>160</v>
      </c>
      <c r="O976" s="177">
        <v>47</v>
      </c>
      <c r="P976" s="178">
        <v>63</v>
      </c>
    </row>
    <row r="977" spans="1:16" x14ac:dyDescent="0.3">
      <c r="A977" s="208">
        <v>68</v>
      </c>
      <c r="B977" s="176" t="s">
        <v>918</v>
      </c>
      <c r="C977" s="176">
        <v>68377</v>
      </c>
      <c r="D977" s="175" t="s">
        <v>955</v>
      </c>
      <c r="E977" s="172">
        <v>295</v>
      </c>
      <c r="F977" s="177">
        <v>148</v>
      </c>
      <c r="G977" s="177">
        <v>48</v>
      </c>
      <c r="H977" s="178">
        <v>99</v>
      </c>
      <c r="I977" s="172">
        <v>277</v>
      </c>
      <c r="J977" s="177">
        <v>141</v>
      </c>
      <c r="K977" s="177">
        <v>37</v>
      </c>
      <c r="L977" s="178">
        <v>99</v>
      </c>
      <c r="M977" s="172">
        <v>281</v>
      </c>
      <c r="N977" s="177">
        <v>145</v>
      </c>
      <c r="O977" s="177">
        <v>39</v>
      </c>
      <c r="P977" s="178">
        <v>97</v>
      </c>
    </row>
    <row r="978" spans="1:16" x14ac:dyDescent="0.3">
      <c r="A978" s="208">
        <v>52</v>
      </c>
      <c r="B978" s="176" t="s">
        <v>180</v>
      </c>
      <c r="C978" s="176">
        <v>52254</v>
      </c>
      <c r="D978" s="175" t="s">
        <v>817</v>
      </c>
      <c r="E978" s="172">
        <v>279</v>
      </c>
      <c r="F978" s="177">
        <v>115</v>
      </c>
      <c r="G978" s="177">
        <v>27</v>
      </c>
      <c r="H978" s="178">
        <v>137</v>
      </c>
      <c r="I978" s="172">
        <v>278</v>
      </c>
      <c r="J978" s="177">
        <v>113</v>
      </c>
      <c r="K978" s="177">
        <v>24</v>
      </c>
      <c r="L978" s="178">
        <v>141</v>
      </c>
      <c r="M978" s="172">
        <v>240</v>
      </c>
      <c r="N978" s="177">
        <v>114</v>
      </c>
      <c r="O978" s="177">
        <v>27</v>
      </c>
      <c r="P978" s="178">
        <v>99</v>
      </c>
    </row>
    <row r="979" spans="1:16" x14ac:dyDescent="0.3">
      <c r="A979" s="208">
        <v>68</v>
      </c>
      <c r="B979" s="176" t="s">
        <v>918</v>
      </c>
      <c r="C979" s="176">
        <v>68217</v>
      </c>
      <c r="D979" s="175" t="s">
        <v>936</v>
      </c>
      <c r="E979" s="172">
        <v>274</v>
      </c>
      <c r="F979" s="177">
        <v>141</v>
      </c>
      <c r="G979" s="177">
        <v>29</v>
      </c>
      <c r="H979" s="178">
        <v>104</v>
      </c>
      <c r="I979" s="172">
        <v>277</v>
      </c>
      <c r="J979" s="177">
        <v>134</v>
      </c>
      <c r="K979" s="177">
        <v>27</v>
      </c>
      <c r="L979" s="178">
        <v>116</v>
      </c>
      <c r="M979" s="172">
        <v>251</v>
      </c>
      <c r="N979" s="177">
        <v>137</v>
      </c>
      <c r="O979" s="177">
        <v>29</v>
      </c>
      <c r="P979" s="178">
        <v>85</v>
      </c>
    </row>
    <row r="980" spans="1:16" x14ac:dyDescent="0.3">
      <c r="A980" s="208">
        <v>25</v>
      </c>
      <c r="B980" s="176" t="s">
        <v>558</v>
      </c>
      <c r="C980" s="176">
        <v>25489</v>
      </c>
      <c r="D980" s="175" t="s">
        <v>616</v>
      </c>
      <c r="E980" s="172">
        <v>312</v>
      </c>
      <c r="F980" s="177">
        <v>110</v>
      </c>
      <c r="G980" s="177">
        <v>77</v>
      </c>
      <c r="H980" s="178">
        <v>125</v>
      </c>
      <c r="I980" s="172">
        <v>313</v>
      </c>
      <c r="J980" s="177">
        <v>109</v>
      </c>
      <c r="K980" s="177">
        <v>76</v>
      </c>
      <c r="L980" s="178">
        <v>128</v>
      </c>
      <c r="M980" s="172">
        <v>277</v>
      </c>
      <c r="N980" s="177">
        <v>76</v>
      </c>
      <c r="O980" s="177">
        <v>76</v>
      </c>
      <c r="P980" s="178">
        <v>125</v>
      </c>
    </row>
    <row r="981" spans="1:16" x14ac:dyDescent="0.3">
      <c r="A981" s="208">
        <v>13</v>
      </c>
      <c r="B981" s="176" t="s">
        <v>257</v>
      </c>
      <c r="C981" s="176">
        <v>13268</v>
      </c>
      <c r="D981" s="175" t="s">
        <v>272</v>
      </c>
      <c r="E981" s="172">
        <v>323</v>
      </c>
      <c r="F981" s="177">
        <v>181</v>
      </c>
      <c r="G981" s="177">
        <v>46</v>
      </c>
      <c r="H981" s="178">
        <v>96</v>
      </c>
      <c r="I981" s="172">
        <v>308</v>
      </c>
      <c r="J981" s="177">
        <v>175</v>
      </c>
      <c r="K981" s="177">
        <v>39</v>
      </c>
      <c r="L981" s="178">
        <v>94</v>
      </c>
      <c r="M981" s="172">
        <v>275</v>
      </c>
      <c r="N981" s="177">
        <v>175</v>
      </c>
      <c r="O981" s="177">
        <v>10</v>
      </c>
      <c r="P981" s="178">
        <v>90</v>
      </c>
    </row>
    <row r="982" spans="1:16" x14ac:dyDescent="0.3">
      <c r="A982" s="208">
        <v>25</v>
      </c>
      <c r="B982" s="176" t="s">
        <v>558</v>
      </c>
      <c r="C982" s="176">
        <v>25867</v>
      </c>
      <c r="D982" s="175" t="s">
        <v>661</v>
      </c>
      <c r="E982" s="172">
        <v>348</v>
      </c>
      <c r="F982" s="177">
        <v>145</v>
      </c>
      <c r="G982" s="177">
        <v>93</v>
      </c>
      <c r="H982" s="178">
        <v>110</v>
      </c>
      <c r="I982" s="172">
        <v>342</v>
      </c>
      <c r="J982" s="177">
        <v>141</v>
      </c>
      <c r="K982" s="177">
        <v>90</v>
      </c>
      <c r="L982" s="178">
        <v>111</v>
      </c>
      <c r="M982" s="172">
        <v>266</v>
      </c>
      <c r="N982" s="177">
        <v>84</v>
      </c>
      <c r="O982" s="177">
        <v>83</v>
      </c>
      <c r="P982" s="178">
        <v>99</v>
      </c>
    </row>
    <row r="983" spans="1:16" x14ac:dyDescent="0.3">
      <c r="A983" s="208">
        <v>25</v>
      </c>
      <c r="B983" s="176" t="s">
        <v>558</v>
      </c>
      <c r="C983" s="176">
        <v>25777</v>
      </c>
      <c r="D983" s="175" t="s">
        <v>643</v>
      </c>
      <c r="E983" s="172">
        <v>416</v>
      </c>
      <c r="F983" s="177">
        <v>241</v>
      </c>
      <c r="G983" s="177">
        <v>57</v>
      </c>
      <c r="H983" s="178">
        <v>118</v>
      </c>
      <c r="I983" s="172">
        <v>420</v>
      </c>
      <c r="J983" s="177">
        <v>236</v>
      </c>
      <c r="K983" s="177">
        <v>56</v>
      </c>
      <c r="L983" s="178">
        <v>128</v>
      </c>
      <c r="M983" s="172">
        <v>280</v>
      </c>
      <c r="N983" s="177">
        <v>97</v>
      </c>
      <c r="O983" s="177">
        <v>51</v>
      </c>
      <c r="P983" s="178">
        <v>132</v>
      </c>
    </row>
    <row r="984" spans="1:16" x14ac:dyDescent="0.3">
      <c r="A984" s="208">
        <v>15</v>
      </c>
      <c r="B984" s="176" t="s">
        <v>304</v>
      </c>
      <c r="C984" s="176">
        <v>15224</v>
      </c>
      <c r="D984" s="175" t="s">
        <v>329</v>
      </c>
      <c r="E984" s="172">
        <v>373</v>
      </c>
      <c r="F984" s="177">
        <v>220</v>
      </c>
      <c r="G984" s="177">
        <v>87</v>
      </c>
      <c r="H984" s="178">
        <v>66</v>
      </c>
      <c r="I984" s="172">
        <v>383</v>
      </c>
      <c r="J984" s="177">
        <v>222</v>
      </c>
      <c r="K984" s="177">
        <v>97</v>
      </c>
      <c r="L984" s="178">
        <v>64</v>
      </c>
      <c r="M984" s="172">
        <v>271</v>
      </c>
      <c r="N984" s="177">
        <v>116</v>
      </c>
      <c r="O984" s="177">
        <v>94</v>
      </c>
      <c r="P984" s="178">
        <v>61</v>
      </c>
    </row>
    <row r="985" spans="1:16" x14ac:dyDescent="0.3">
      <c r="A985" s="208">
        <v>13</v>
      </c>
      <c r="B985" s="176" t="s">
        <v>257</v>
      </c>
      <c r="C985" s="176">
        <v>13248</v>
      </c>
      <c r="D985" s="175" t="s">
        <v>271</v>
      </c>
      <c r="E985" s="172">
        <v>306</v>
      </c>
      <c r="F985" s="177">
        <v>149</v>
      </c>
      <c r="G985" s="177">
        <v>32</v>
      </c>
      <c r="H985" s="178">
        <v>125</v>
      </c>
      <c r="I985" s="172">
        <v>276</v>
      </c>
      <c r="J985" s="177">
        <v>145</v>
      </c>
      <c r="K985" s="177">
        <v>15</v>
      </c>
      <c r="L985" s="178">
        <v>116</v>
      </c>
      <c r="M985" s="172">
        <v>248</v>
      </c>
      <c r="N985" s="177">
        <v>143</v>
      </c>
      <c r="O985" s="177">
        <v>15</v>
      </c>
      <c r="P985" s="178">
        <v>90</v>
      </c>
    </row>
    <row r="986" spans="1:16" x14ac:dyDescent="0.3">
      <c r="A986" s="208">
        <v>25</v>
      </c>
      <c r="B986" s="176" t="s">
        <v>558</v>
      </c>
      <c r="C986" s="176">
        <v>25596</v>
      </c>
      <c r="D986" s="175" t="s">
        <v>627</v>
      </c>
      <c r="E986" s="172">
        <v>318</v>
      </c>
      <c r="F986" s="177">
        <v>166</v>
      </c>
      <c r="G986" s="177">
        <v>23</v>
      </c>
      <c r="H986" s="178">
        <v>129</v>
      </c>
      <c r="I986" s="172">
        <v>333</v>
      </c>
      <c r="J986" s="177">
        <v>163</v>
      </c>
      <c r="K986" s="177">
        <v>23</v>
      </c>
      <c r="L986" s="178">
        <v>147</v>
      </c>
      <c r="M986" s="172">
        <v>268</v>
      </c>
      <c r="N986" s="177">
        <v>105</v>
      </c>
      <c r="O986" s="177">
        <v>21</v>
      </c>
      <c r="P986" s="178">
        <v>142</v>
      </c>
    </row>
    <row r="987" spans="1:16" x14ac:dyDescent="0.3">
      <c r="A987" s="208">
        <v>68</v>
      </c>
      <c r="B987" s="176" t="s">
        <v>918</v>
      </c>
      <c r="C987" s="176">
        <v>68250</v>
      </c>
      <c r="D987" s="175" t="s">
        <v>272</v>
      </c>
      <c r="E987" s="172">
        <v>285</v>
      </c>
      <c r="F987" s="177">
        <v>126</v>
      </c>
      <c r="G987" s="177">
        <v>45</v>
      </c>
      <c r="H987" s="178">
        <v>114</v>
      </c>
      <c r="I987" s="172">
        <v>263</v>
      </c>
      <c r="J987" s="177">
        <v>120</v>
      </c>
      <c r="K987" s="177">
        <v>39</v>
      </c>
      <c r="L987" s="178">
        <v>104</v>
      </c>
      <c r="M987" s="172">
        <v>269</v>
      </c>
      <c r="N987" s="177">
        <v>123</v>
      </c>
      <c r="O987" s="177">
        <v>44</v>
      </c>
      <c r="P987" s="178">
        <v>102</v>
      </c>
    </row>
    <row r="988" spans="1:16" x14ac:dyDescent="0.3">
      <c r="A988" s="208">
        <v>13</v>
      </c>
      <c r="B988" s="176" t="s">
        <v>257</v>
      </c>
      <c r="C988" s="176">
        <v>13760</v>
      </c>
      <c r="D988" s="175" t="s">
        <v>297</v>
      </c>
      <c r="E988" s="172">
        <v>302</v>
      </c>
      <c r="F988" s="177">
        <v>157</v>
      </c>
      <c r="G988" s="177">
        <v>41</v>
      </c>
      <c r="H988" s="178">
        <v>104</v>
      </c>
      <c r="I988" s="172">
        <v>264</v>
      </c>
      <c r="J988" s="177">
        <v>151</v>
      </c>
      <c r="K988" s="177">
        <v>44</v>
      </c>
      <c r="L988" s="178">
        <v>69</v>
      </c>
      <c r="M988" s="172">
        <v>246</v>
      </c>
      <c r="N988" s="177">
        <v>152</v>
      </c>
      <c r="O988" s="177">
        <v>50</v>
      </c>
      <c r="P988" s="178">
        <v>44</v>
      </c>
    </row>
    <row r="989" spans="1:16" x14ac:dyDescent="0.3">
      <c r="A989" s="208">
        <v>25</v>
      </c>
      <c r="B989" s="176" t="s">
        <v>558</v>
      </c>
      <c r="C989" s="176">
        <v>25524</v>
      </c>
      <c r="D989" s="175" t="s">
        <v>620</v>
      </c>
      <c r="E989" s="172">
        <v>323</v>
      </c>
      <c r="F989" s="177">
        <v>156</v>
      </c>
      <c r="G989" s="177">
        <v>77</v>
      </c>
      <c r="H989" s="178">
        <v>90</v>
      </c>
      <c r="I989" s="172">
        <v>331</v>
      </c>
      <c r="J989" s="177">
        <v>154</v>
      </c>
      <c r="K989" s="177">
        <v>80</v>
      </c>
      <c r="L989" s="178">
        <v>97</v>
      </c>
      <c r="M989" s="172">
        <v>257</v>
      </c>
      <c r="N989" s="177">
        <v>98</v>
      </c>
      <c r="O989" s="177">
        <v>74</v>
      </c>
      <c r="P989" s="178">
        <v>85</v>
      </c>
    </row>
    <row r="990" spans="1:16" x14ac:dyDescent="0.3">
      <c r="A990" s="208">
        <v>25</v>
      </c>
      <c r="B990" s="176" t="s">
        <v>558</v>
      </c>
      <c r="C990" s="176">
        <v>25120</v>
      </c>
      <c r="D990" s="175" t="s">
        <v>567</v>
      </c>
      <c r="E990" s="172">
        <v>317</v>
      </c>
      <c r="F990" s="177">
        <v>159</v>
      </c>
      <c r="G990" s="177">
        <v>66</v>
      </c>
      <c r="H990" s="178">
        <v>92</v>
      </c>
      <c r="I990" s="172">
        <v>264</v>
      </c>
      <c r="J990" s="177">
        <v>99</v>
      </c>
      <c r="K990" s="177">
        <v>68</v>
      </c>
      <c r="L990" s="178">
        <v>97</v>
      </c>
      <c r="M990" s="172">
        <v>267</v>
      </c>
      <c r="N990" s="177">
        <v>99</v>
      </c>
      <c r="O990" s="177">
        <v>67</v>
      </c>
      <c r="P990" s="178">
        <v>101</v>
      </c>
    </row>
    <row r="991" spans="1:16" x14ac:dyDescent="0.3">
      <c r="A991" s="208">
        <v>23</v>
      </c>
      <c r="B991" s="176" t="s">
        <v>268</v>
      </c>
      <c r="C991" s="176">
        <v>23682</v>
      </c>
      <c r="D991" s="175" t="s">
        <v>553</v>
      </c>
      <c r="E991" s="172">
        <v>296</v>
      </c>
      <c r="F991" s="177">
        <v>186</v>
      </c>
      <c r="G991" s="177">
        <v>82</v>
      </c>
      <c r="H991" s="178">
        <v>28</v>
      </c>
      <c r="I991" s="172">
        <v>274</v>
      </c>
      <c r="J991" s="177">
        <v>185</v>
      </c>
      <c r="K991" s="177">
        <v>65</v>
      </c>
      <c r="L991" s="178">
        <v>24</v>
      </c>
      <c r="M991" s="172">
        <v>261</v>
      </c>
      <c r="N991" s="177">
        <v>186</v>
      </c>
      <c r="O991" s="177">
        <v>52</v>
      </c>
      <c r="P991" s="178">
        <v>23</v>
      </c>
    </row>
    <row r="992" spans="1:16" x14ac:dyDescent="0.3">
      <c r="A992" s="208">
        <v>68</v>
      </c>
      <c r="B992" s="176" t="s">
        <v>918</v>
      </c>
      <c r="C992" s="176">
        <v>68296</v>
      </c>
      <c r="D992" s="175" t="s">
        <v>945</v>
      </c>
      <c r="E992" s="172">
        <v>252</v>
      </c>
      <c r="F992" s="177">
        <v>106</v>
      </c>
      <c r="G992" s="177">
        <v>67</v>
      </c>
      <c r="H992" s="178">
        <v>79</v>
      </c>
      <c r="I992" s="172">
        <v>245</v>
      </c>
      <c r="J992" s="177">
        <v>100</v>
      </c>
      <c r="K992" s="177">
        <v>66</v>
      </c>
      <c r="L992" s="178">
        <v>79</v>
      </c>
      <c r="M992" s="172">
        <v>254</v>
      </c>
      <c r="N992" s="177">
        <v>103</v>
      </c>
      <c r="O992" s="177">
        <v>80</v>
      </c>
      <c r="P992" s="178">
        <v>71</v>
      </c>
    </row>
    <row r="993" spans="1:16" x14ac:dyDescent="0.3">
      <c r="A993" s="208">
        <v>15</v>
      </c>
      <c r="B993" s="176" t="s">
        <v>304</v>
      </c>
      <c r="C993" s="176">
        <v>15185</v>
      </c>
      <c r="D993" s="175" t="s">
        <v>321</v>
      </c>
      <c r="E993" s="172">
        <v>279</v>
      </c>
      <c r="F993" s="177">
        <v>145</v>
      </c>
      <c r="G993" s="177">
        <v>40</v>
      </c>
      <c r="H993" s="178">
        <v>94</v>
      </c>
      <c r="I993" s="172">
        <v>276</v>
      </c>
      <c r="J993" s="177">
        <v>140</v>
      </c>
      <c r="K993" s="177">
        <v>35</v>
      </c>
      <c r="L993" s="178">
        <v>101</v>
      </c>
      <c r="M993" s="172">
        <v>254</v>
      </c>
      <c r="N993" s="177">
        <v>129</v>
      </c>
      <c r="O993" s="177">
        <v>31</v>
      </c>
      <c r="P993" s="178">
        <v>94</v>
      </c>
    </row>
    <row r="994" spans="1:16" x14ac:dyDescent="0.3">
      <c r="A994" s="208">
        <v>13</v>
      </c>
      <c r="B994" s="176" t="s">
        <v>257</v>
      </c>
      <c r="C994" s="176">
        <v>13490</v>
      </c>
      <c r="D994" s="175" t="s">
        <v>281</v>
      </c>
      <c r="E994" s="172">
        <v>270</v>
      </c>
      <c r="F994" s="177">
        <v>125</v>
      </c>
      <c r="G994" s="177">
        <v>112</v>
      </c>
      <c r="H994" s="178">
        <v>33</v>
      </c>
      <c r="I994" s="172">
        <v>284</v>
      </c>
      <c r="J994" s="177">
        <v>132</v>
      </c>
      <c r="K994" s="177">
        <v>113</v>
      </c>
      <c r="L994" s="178">
        <v>39</v>
      </c>
      <c r="M994" s="172">
        <v>250</v>
      </c>
      <c r="N994" s="177">
        <v>127</v>
      </c>
      <c r="O994" s="177">
        <v>92</v>
      </c>
      <c r="P994" s="178">
        <v>31</v>
      </c>
    </row>
    <row r="995" spans="1:16" x14ac:dyDescent="0.3">
      <c r="A995" s="208">
        <v>68</v>
      </c>
      <c r="B995" s="176" t="s">
        <v>918</v>
      </c>
      <c r="C995" s="176">
        <v>68684</v>
      </c>
      <c r="D995" s="175" t="s">
        <v>980</v>
      </c>
      <c r="E995" s="172">
        <v>257</v>
      </c>
      <c r="F995" s="177">
        <v>119</v>
      </c>
      <c r="G995" s="177">
        <v>25</v>
      </c>
      <c r="H995" s="178">
        <v>113</v>
      </c>
      <c r="I995" s="172">
        <v>255</v>
      </c>
      <c r="J995" s="177">
        <v>115</v>
      </c>
      <c r="K995" s="177">
        <v>27</v>
      </c>
      <c r="L995" s="178">
        <v>113</v>
      </c>
      <c r="M995" s="172">
        <v>246</v>
      </c>
      <c r="N995" s="177">
        <v>117</v>
      </c>
      <c r="O995" s="177">
        <v>28</v>
      </c>
      <c r="P995" s="178">
        <v>101</v>
      </c>
    </row>
    <row r="996" spans="1:16" x14ac:dyDescent="0.3">
      <c r="A996" s="208">
        <v>15</v>
      </c>
      <c r="B996" s="176" t="s">
        <v>304</v>
      </c>
      <c r="C996" s="176">
        <v>15897</v>
      </c>
      <c r="D996" s="175" t="s">
        <v>423</v>
      </c>
      <c r="E996" s="172">
        <v>382</v>
      </c>
      <c r="F996" s="177">
        <v>246</v>
      </c>
      <c r="G996" s="177">
        <v>50</v>
      </c>
      <c r="H996" s="178">
        <v>86</v>
      </c>
      <c r="I996" s="172">
        <v>378</v>
      </c>
      <c r="J996" s="177">
        <v>243</v>
      </c>
      <c r="K996" s="177">
        <v>46</v>
      </c>
      <c r="L996" s="178">
        <v>89</v>
      </c>
      <c r="M996" s="172">
        <v>254</v>
      </c>
      <c r="N996" s="177">
        <v>127</v>
      </c>
      <c r="O996" s="177">
        <v>41</v>
      </c>
      <c r="P996" s="178">
        <v>86</v>
      </c>
    </row>
    <row r="997" spans="1:16" x14ac:dyDescent="0.3">
      <c r="A997" s="208">
        <v>15</v>
      </c>
      <c r="B997" s="176" t="s">
        <v>304</v>
      </c>
      <c r="C997" s="176">
        <v>15464</v>
      </c>
      <c r="D997" s="175" t="s">
        <v>355</v>
      </c>
      <c r="E997" s="172">
        <v>577</v>
      </c>
      <c r="F997" s="177">
        <v>223</v>
      </c>
      <c r="G997" s="177">
        <v>279</v>
      </c>
      <c r="H997" s="178">
        <v>75</v>
      </c>
      <c r="I997" s="172">
        <v>479</v>
      </c>
      <c r="J997" s="177">
        <v>223</v>
      </c>
      <c r="K997" s="177">
        <v>180</v>
      </c>
      <c r="L997" s="178">
        <v>76</v>
      </c>
      <c r="M997" s="172">
        <v>250</v>
      </c>
      <c r="N997" s="177">
        <v>95</v>
      </c>
      <c r="O997" s="177">
        <v>84</v>
      </c>
      <c r="P997" s="178">
        <v>71</v>
      </c>
    </row>
    <row r="998" spans="1:16" x14ac:dyDescent="0.3">
      <c r="A998" s="208">
        <v>15</v>
      </c>
      <c r="B998" s="176" t="s">
        <v>304</v>
      </c>
      <c r="C998" s="176">
        <v>15696</v>
      </c>
      <c r="D998" s="175" t="s">
        <v>391</v>
      </c>
      <c r="E998" s="172">
        <v>335</v>
      </c>
      <c r="F998" s="177">
        <v>178</v>
      </c>
      <c r="G998" s="177">
        <v>70</v>
      </c>
      <c r="H998" s="178">
        <v>87</v>
      </c>
      <c r="I998" s="172">
        <v>330</v>
      </c>
      <c r="J998" s="177">
        <v>173</v>
      </c>
      <c r="K998" s="177">
        <v>74</v>
      </c>
      <c r="L998" s="178">
        <v>83</v>
      </c>
      <c r="M998" s="172">
        <v>255</v>
      </c>
      <c r="N998" s="177">
        <v>100</v>
      </c>
      <c r="O998" s="177">
        <v>72</v>
      </c>
      <c r="P998" s="178">
        <v>83</v>
      </c>
    </row>
    <row r="999" spans="1:16" x14ac:dyDescent="0.3">
      <c r="A999" s="208">
        <v>54</v>
      </c>
      <c r="B999" s="176" t="s">
        <v>856</v>
      </c>
      <c r="C999" s="176">
        <v>54599</v>
      </c>
      <c r="D999" s="175" t="s">
        <v>885</v>
      </c>
      <c r="E999" s="172">
        <v>284</v>
      </c>
      <c r="F999" s="177">
        <v>132</v>
      </c>
      <c r="G999" s="177">
        <v>50</v>
      </c>
      <c r="H999" s="178">
        <v>102</v>
      </c>
      <c r="I999" s="172">
        <v>280</v>
      </c>
      <c r="J999" s="177">
        <v>130</v>
      </c>
      <c r="K999" s="177">
        <v>50</v>
      </c>
      <c r="L999" s="178">
        <v>100</v>
      </c>
      <c r="M999" s="172">
        <v>257</v>
      </c>
      <c r="N999" s="177">
        <v>107</v>
      </c>
      <c r="O999" s="177">
        <v>47</v>
      </c>
      <c r="P999" s="178">
        <v>103</v>
      </c>
    </row>
    <row r="1000" spans="1:16" x14ac:dyDescent="0.3">
      <c r="A1000" s="208">
        <v>73</v>
      </c>
      <c r="B1000" s="176" t="s">
        <v>1016</v>
      </c>
      <c r="C1000" s="176">
        <v>73770</v>
      </c>
      <c r="D1000" s="175" t="s">
        <v>497</v>
      </c>
      <c r="E1000" s="172">
        <v>284</v>
      </c>
      <c r="F1000" s="177">
        <v>105</v>
      </c>
      <c r="G1000" s="177">
        <v>80</v>
      </c>
      <c r="H1000" s="178">
        <v>99</v>
      </c>
      <c r="I1000" s="172">
        <v>277</v>
      </c>
      <c r="J1000" s="177">
        <v>102</v>
      </c>
      <c r="K1000" s="177">
        <v>77</v>
      </c>
      <c r="L1000" s="178">
        <v>98</v>
      </c>
      <c r="M1000" s="172">
        <v>244</v>
      </c>
      <c r="N1000" s="177">
        <v>102</v>
      </c>
      <c r="O1000" s="177">
        <v>53</v>
      </c>
      <c r="P1000" s="178">
        <v>89</v>
      </c>
    </row>
    <row r="1001" spans="1:16" x14ac:dyDescent="0.3">
      <c r="A1001" s="208">
        <v>15</v>
      </c>
      <c r="B1001" s="176" t="s">
        <v>304</v>
      </c>
      <c r="C1001" s="176">
        <v>15377</v>
      </c>
      <c r="D1001" s="175" t="s">
        <v>347</v>
      </c>
      <c r="E1001" s="172">
        <v>323</v>
      </c>
      <c r="F1001" s="177">
        <v>147</v>
      </c>
      <c r="G1001" s="177">
        <v>65</v>
      </c>
      <c r="H1001" s="178">
        <v>111</v>
      </c>
      <c r="I1001" s="172">
        <v>316</v>
      </c>
      <c r="J1001" s="177">
        <v>146</v>
      </c>
      <c r="K1001" s="177">
        <v>62</v>
      </c>
      <c r="L1001" s="178">
        <v>108</v>
      </c>
      <c r="M1001" s="172">
        <v>251</v>
      </c>
      <c r="N1001" s="177">
        <v>84</v>
      </c>
      <c r="O1001" s="177">
        <v>61</v>
      </c>
      <c r="P1001" s="178">
        <v>106</v>
      </c>
    </row>
    <row r="1002" spans="1:16" x14ac:dyDescent="0.3">
      <c r="A1002" s="208">
        <v>68</v>
      </c>
      <c r="B1002" s="176" t="s">
        <v>918</v>
      </c>
      <c r="C1002" s="176">
        <v>68502</v>
      </c>
      <c r="D1002" s="175" t="s">
        <v>966</v>
      </c>
      <c r="E1002" s="172">
        <v>260</v>
      </c>
      <c r="F1002" s="177">
        <v>119</v>
      </c>
      <c r="G1002" s="177">
        <v>47</v>
      </c>
      <c r="H1002" s="178">
        <v>94</v>
      </c>
      <c r="I1002" s="172">
        <v>256</v>
      </c>
      <c r="J1002" s="177">
        <v>113</v>
      </c>
      <c r="K1002" s="177">
        <v>48</v>
      </c>
      <c r="L1002" s="178">
        <v>95</v>
      </c>
      <c r="M1002" s="172">
        <v>250</v>
      </c>
      <c r="N1002" s="177">
        <v>115</v>
      </c>
      <c r="O1002" s="177">
        <v>42</v>
      </c>
      <c r="P1002" s="178">
        <v>93</v>
      </c>
    </row>
    <row r="1003" spans="1:16" x14ac:dyDescent="0.3">
      <c r="A1003" s="208">
        <v>15</v>
      </c>
      <c r="B1003" s="176" t="s">
        <v>304</v>
      </c>
      <c r="C1003" s="176">
        <v>15135</v>
      </c>
      <c r="D1003" s="175" t="s">
        <v>315</v>
      </c>
      <c r="E1003" s="172">
        <v>310</v>
      </c>
      <c r="F1003" s="177">
        <v>164</v>
      </c>
      <c r="G1003" s="177">
        <v>37</v>
      </c>
      <c r="H1003" s="178">
        <v>109</v>
      </c>
      <c r="I1003" s="172">
        <v>322</v>
      </c>
      <c r="J1003" s="177">
        <v>162</v>
      </c>
      <c r="K1003" s="177">
        <v>53</v>
      </c>
      <c r="L1003" s="178">
        <v>107</v>
      </c>
      <c r="M1003" s="172">
        <v>241</v>
      </c>
      <c r="N1003" s="177">
        <v>102</v>
      </c>
      <c r="O1003" s="177">
        <v>42</v>
      </c>
      <c r="P1003" s="178">
        <v>97</v>
      </c>
    </row>
    <row r="1004" spans="1:16" x14ac:dyDescent="0.3">
      <c r="A1004" s="208">
        <v>73</v>
      </c>
      <c r="B1004" s="176" t="s">
        <v>1016</v>
      </c>
      <c r="C1004" s="176">
        <v>73461</v>
      </c>
      <c r="D1004" s="175" t="s">
        <v>1044</v>
      </c>
      <c r="E1004" s="172">
        <v>301</v>
      </c>
      <c r="F1004" s="177">
        <v>141</v>
      </c>
      <c r="G1004" s="177">
        <v>65</v>
      </c>
      <c r="H1004" s="178">
        <v>95</v>
      </c>
      <c r="I1004" s="172">
        <v>277</v>
      </c>
      <c r="J1004" s="177">
        <v>120</v>
      </c>
      <c r="K1004" s="177">
        <v>59</v>
      </c>
      <c r="L1004" s="178">
        <v>98</v>
      </c>
      <c r="M1004" s="172">
        <v>250</v>
      </c>
      <c r="N1004" s="177">
        <v>101</v>
      </c>
      <c r="O1004" s="177">
        <v>51</v>
      </c>
      <c r="P1004" s="178">
        <v>98</v>
      </c>
    </row>
    <row r="1005" spans="1:16" x14ac:dyDescent="0.3">
      <c r="A1005" s="208">
        <v>63</v>
      </c>
      <c r="B1005" s="176" t="s">
        <v>895</v>
      </c>
      <c r="C1005" s="176">
        <v>63111</v>
      </c>
      <c r="D1005" s="175" t="s">
        <v>313</v>
      </c>
      <c r="E1005" s="172">
        <v>259</v>
      </c>
      <c r="F1005" s="177">
        <v>99</v>
      </c>
      <c r="G1005" s="177">
        <v>84</v>
      </c>
      <c r="H1005" s="178">
        <v>76</v>
      </c>
      <c r="I1005" s="172">
        <v>251</v>
      </c>
      <c r="J1005" s="177">
        <v>97</v>
      </c>
      <c r="K1005" s="177">
        <v>75</v>
      </c>
      <c r="L1005" s="178">
        <v>79</v>
      </c>
      <c r="M1005" s="172">
        <v>249</v>
      </c>
      <c r="N1005" s="177">
        <v>97</v>
      </c>
      <c r="O1005" s="177">
        <v>74</v>
      </c>
      <c r="P1005" s="178">
        <v>78</v>
      </c>
    </row>
    <row r="1006" spans="1:16" x14ac:dyDescent="0.3">
      <c r="A1006" s="208">
        <v>5</v>
      </c>
      <c r="B1006" s="176" t="s">
        <v>107</v>
      </c>
      <c r="C1006" s="176">
        <v>5501</v>
      </c>
      <c r="D1006" s="175" t="s">
        <v>183</v>
      </c>
      <c r="E1006" s="172">
        <v>245</v>
      </c>
      <c r="F1006" s="177">
        <v>78</v>
      </c>
      <c r="G1006" s="177">
        <v>60</v>
      </c>
      <c r="H1006" s="178">
        <v>107</v>
      </c>
      <c r="I1006" s="172">
        <v>265</v>
      </c>
      <c r="J1006" s="177">
        <v>80</v>
      </c>
      <c r="K1006" s="177">
        <v>70</v>
      </c>
      <c r="L1006" s="178">
        <v>115</v>
      </c>
      <c r="M1006" s="172">
        <v>227</v>
      </c>
      <c r="N1006" s="177">
        <v>65</v>
      </c>
      <c r="O1006" s="177">
        <v>70</v>
      </c>
      <c r="P1006" s="178">
        <v>92</v>
      </c>
    </row>
    <row r="1007" spans="1:16" x14ac:dyDescent="0.3">
      <c r="A1007" s="208">
        <v>15</v>
      </c>
      <c r="B1007" s="176" t="s">
        <v>304</v>
      </c>
      <c r="C1007" s="176">
        <v>15798</v>
      </c>
      <c r="D1007" s="175" t="s">
        <v>407</v>
      </c>
      <c r="E1007" s="172">
        <v>305</v>
      </c>
      <c r="F1007" s="177">
        <v>148</v>
      </c>
      <c r="G1007" s="177">
        <v>80</v>
      </c>
      <c r="H1007" s="178">
        <v>77</v>
      </c>
      <c r="I1007" s="172">
        <v>308</v>
      </c>
      <c r="J1007" s="177">
        <v>144</v>
      </c>
      <c r="K1007" s="177">
        <v>81</v>
      </c>
      <c r="L1007" s="178">
        <v>83</v>
      </c>
      <c r="M1007" s="172">
        <v>242</v>
      </c>
      <c r="N1007" s="177">
        <v>85</v>
      </c>
      <c r="O1007" s="177">
        <v>82</v>
      </c>
      <c r="P1007" s="178">
        <v>75</v>
      </c>
    </row>
    <row r="1008" spans="1:16" x14ac:dyDescent="0.3">
      <c r="A1008" s="208">
        <v>68</v>
      </c>
      <c r="B1008" s="176" t="s">
        <v>918</v>
      </c>
      <c r="C1008" s="176">
        <v>68780</v>
      </c>
      <c r="D1008" s="175" t="s">
        <v>987</v>
      </c>
      <c r="E1008" s="172">
        <v>234</v>
      </c>
      <c r="F1008" s="177">
        <v>106</v>
      </c>
      <c r="G1008" s="177">
        <v>47</v>
      </c>
      <c r="H1008" s="178">
        <v>81</v>
      </c>
      <c r="I1008" s="172">
        <v>235</v>
      </c>
      <c r="J1008" s="177">
        <v>101</v>
      </c>
      <c r="K1008" s="177">
        <v>51</v>
      </c>
      <c r="L1008" s="178">
        <v>83</v>
      </c>
      <c r="M1008" s="172">
        <v>244</v>
      </c>
      <c r="N1008" s="177">
        <v>103</v>
      </c>
      <c r="O1008" s="177">
        <v>63</v>
      </c>
      <c r="P1008" s="178">
        <v>78</v>
      </c>
    </row>
    <row r="1009" spans="1:16" x14ac:dyDescent="0.3">
      <c r="A1009" s="208">
        <v>68</v>
      </c>
      <c r="B1009" s="176" t="s">
        <v>918</v>
      </c>
      <c r="C1009" s="176">
        <v>68152</v>
      </c>
      <c r="D1009" s="175" t="s">
        <v>926</v>
      </c>
      <c r="E1009" s="172">
        <v>249</v>
      </c>
      <c r="F1009" s="177">
        <v>141</v>
      </c>
      <c r="G1009" s="177">
        <v>38</v>
      </c>
      <c r="H1009" s="178">
        <v>70</v>
      </c>
      <c r="I1009" s="172">
        <v>243</v>
      </c>
      <c r="J1009" s="177">
        <v>139</v>
      </c>
      <c r="K1009" s="177">
        <v>29</v>
      </c>
      <c r="L1009" s="178">
        <v>75</v>
      </c>
      <c r="M1009" s="172">
        <v>245</v>
      </c>
      <c r="N1009" s="177">
        <v>143</v>
      </c>
      <c r="O1009" s="177">
        <v>31</v>
      </c>
      <c r="P1009" s="178">
        <v>71</v>
      </c>
    </row>
    <row r="1010" spans="1:16" x14ac:dyDescent="0.3">
      <c r="A1010" s="208">
        <v>54</v>
      </c>
      <c r="B1010" s="176" t="s">
        <v>856</v>
      </c>
      <c r="C1010" s="176">
        <v>54743</v>
      </c>
      <c r="D1010" s="175" t="s">
        <v>890</v>
      </c>
      <c r="E1010" s="172">
        <v>265</v>
      </c>
      <c r="F1010" s="177">
        <v>138</v>
      </c>
      <c r="G1010" s="177">
        <v>41</v>
      </c>
      <c r="H1010" s="178">
        <v>86</v>
      </c>
      <c r="I1010" s="172">
        <v>248</v>
      </c>
      <c r="J1010" s="177">
        <v>134</v>
      </c>
      <c r="K1010" s="177">
        <v>23</v>
      </c>
      <c r="L1010" s="178">
        <v>91</v>
      </c>
      <c r="M1010" s="172">
        <v>244</v>
      </c>
      <c r="N1010" s="177">
        <v>108</v>
      </c>
      <c r="O1010" s="177">
        <v>48</v>
      </c>
      <c r="P1010" s="178">
        <v>88</v>
      </c>
    </row>
    <row r="1011" spans="1:16" x14ac:dyDescent="0.3">
      <c r="A1011" s="208">
        <v>15</v>
      </c>
      <c r="B1011" s="176" t="s">
        <v>304</v>
      </c>
      <c r="C1011" s="176">
        <v>15494</v>
      </c>
      <c r="D1011" s="175" t="s">
        <v>361</v>
      </c>
      <c r="E1011" s="172">
        <v>329</v>
      </c>
      <c r="F1011" s="177">
        <v>189</v>
      </c>
      <c r="G1011" s="177">
        <v>42</v>
      </c>
      <c r="H1011" s="178">
        <v>98</v>
      </c>
      <c r="I1011" s="172">
        <v>327</v>
      </c>
      <c r="J1011" s="177">
        <v>187</v>
      </c>
      <c r="K1011" s="177">
        <v>42</v>
      </c>
      <c r="L1011" s="178">
        <v>98</v>
      </c>
      <c r="M1011" s="172">
        <v>250</v>
      </c>
      <c r="N1011" s="177">
        <v>108</v>
      </c>
      <c r="O1011" s="177">
        <v>41</v>
      </c>
      <c r="P1011" s="178">
        <v>101</v>
      </c>
    </row>
    <row r="1012" spans="1:16" x14ac:dyDescent="0.3">
      <c r="A1012" s="208">
        <v>15</v>
      </c>
      <c r="B1012" s="176" t="s">
        <v>304</v>
      </c>
      <c r="C1012" s="176">
        <v>15476</v>
      </c>
      <c r="D1012" s="175" t="s">
        <v>358</v>
      </c>
      <c r="E1012" s="172">
        <v>355</v>
      </c>
      <c r="F1012" s="177">
        <v>220</v>
      </c>
      <c r="G1012" s="177">
        <v>73</v>
      </c>
      <c r="H1012" s="178">
        <v>62</v>
      </c>
      <c r="I1012" s="172">
        <v>380</v>
      </c>
      <c r="J1012" s="177">
        <v>222</v>
      </c>
      <c r="K1012" s="177">
        <v>88</v>
      </c>
      <c r="L1012" s="178">
        <v>70</v>
      </c>
      <c r="M1012" s="172">
        <v>238</v>
      </c>
      <c r="N1012" s="177">
        <v>115</v>
      </c>
      <c r="O1012" s="177">
        <v>60</v>
      </c>
      <c r="P1012" s="178">
        <v>63</v>
      </c>
    </row>
    <row r="1013" spans="1:16" x14ac:dyDescent="0.3">
      <c r="A1013" s="208">
        <v>52</v>
      </c>
      <c r="B1013" s="176" t="s">
        <v>180</v>
      </c>
      <c r="C1013" s="176">
        <v>52694</v>
      </c>
      <c r="D1013" s="175" t="s">
        <v>848</v>
      </c>
      <c r="E1013" s="172">
        <v>272</v>
      </c>
      <c r="F1013" s="177">
        <v>133</v>
      </c>
      <c r="G1013" s="177">
        <v>24</v>
      </c>
      <c r="H1013" s="178">
        <v>115</v>
      </c>
      <c r="I1013" s="172">
        <v>250</v>
      </c>
      <c r="J1013" s="177">
        <v>123</v>
      </c>
      <c r="K1013" s="177">
        <v>21</v>
      </c>
      <c r="L1013" s="178">
        <v>106</v>
      </c>
      <c r="M1013" s="172">
        <v>241</v>
      </c>
      <c r="N1013" s="177">
        <v>124</v>
      </c>
      <c r="O1013" s="177">
        <v>15</v>
      </c>
      <c r="P1013" s="178">
        <v>102</v>
      </c>
    </row>
    <row r="1014" spans="1:16" x14ac:dyDescent="0.3">
      <c r="A1014" s="208">
        <v>13</v>
      </c>
      <c r="B1014" s="176" t="s">
        <v>257</v>
      </c>
      <c r="C1014" s="176">
        <v>13062</v>
      </c>
      <c r="D1014" s="176" t="s">
        <v>263</v>
      </c>
      <c r="E1014" s="172">
        <v>287</v>
      </c>
      <c r="F1014" s="177">
        <v>157</v>
      </c>
      <c r="G1014" s="177">
        <v>19</v>
      </c>
      <c r="H1014" s="178">
        <v>111</v>
      </c>
      <c r="I1014" s="172">
        <v>249</v>
      </c>
      <c r="J1014" s="177">
        <v>156</v>
      </c>
      <c r="K1014" s="177">
        <v>20</v>
      </c>
      <c r="L1014" s="178">
        <v>73</v>
      </c>
      <c r="M1014" s="172">
        <v>227</v>
      </c>
      <c r="N1014" s="177">
        <v>155</v>
      </c>
      <c r="O1014" s="177">
        <v>17</v>
      </c>
      <c r="P1014" s="178">
        <v>55</v>
      </c>
    </row>
    <row r="1015" spans="1:16" x14ac:dyDescent="0.3">
      <c r="A1015" s="208">
        <v>15</v>
      </c>
      <c r="B1015" s="176" t="s">
        <v>304</v>
      </c>
      <c r="C1015" s="176">
        <v>15236</v>
      </c>
      <c r="D1015" s="175" t="s">
        <v>332</v>
      </c>
      <c r="E1015" s="172">
        <v>306</v>
      </c>
      <c r="F1015" s="177">
        <v>106</v>
      </c>
      <c r="G1015" s="177">
        <v>108</v>
      </c>
      <c r="H1015" s="178">
        <v>92</v>
      </c>
      <c r="I1015" s="172">
        <v>325</v>
      </c>
      <c r="J1015" s="177">
        <v>108</v>
      </c>
      <c r="K1015" s="177">
        <v>123</v>
      </c>
      <c r="L1015" s="178">
        <v>94</v>
      </c>
      <c r="M1015" s="172">
        <v>188</v>
      </c>
      <c r="N1015" s="177">
        <v>63</v>
      </c>
      <c r="O1015" s="177">
        <v>86</v>
      </c>
      <c r="P1015" s="178">
        <v>39</v>
      </c>
    </row>
    <row r="1016" spans="1:16" x14ac:dyDescent="0.3">
      <c r="A1016" s="208">
        <v>15</v>
      </c>
      <c r="B1016" s="176" t="s">
        <v>304</v>
      </c>
      <c r="C1016" s="176">
        <v>15248</v>
      </c>
      <c r="D1016" s="175" t="s">
        <v>335</v>
      </c>
      <c r="E1016" s="172">
        <v>280</v>
      </c>
      <c r="F1016" s="177">
        <v>109</v>
      </c>
      <c r="G1016" s="177">
        <v>72</v>
      </c>
      <c r="H1016" s="178">
        <v>99</v>
      </c>
      <c r="I1016" s="172">
        <v>283</v>
      </c>
      <c r="J1016" s="177">
        <v>107</v>
      </c>
      <c r="K1016" s="177">
        <v>74</v>
      </c>
      <c r="L1016" s="178">
        <v>102</v>
      </c>
      <c r="M1016" s="172">
        <v>229</v>
      </c>
      <c r="N1016" s="177">
        <v>68</v>
      </c>
      <c r="O1016" s="177">
        <v>73</v>
      </c>
      <c r="P1016" s="178">
        <v>88</v>
      </c>
    </row>
    <row r="1017" spans="1:16" x14ac:dyDescent="0.3">
      <c r="A1017" s="208">
        <v>15</v>
      </c>
      <c r="B1017" s="176" t="s">
        <v>304</v>
      </c>
      <c r="C1017" s="176">
        <v>15808</v>
      </c>
      <c r="D1017" s="175" t="s">
        <v>410</v>
      </c>
      <c r="E1017" s="172">
        <v>238</v>
      </c>
      <c r="F1017" s="177">
        <v>95</v>
      </c>
      <c r="G1017" s="177">
        <v>82</v>
      </c>
      <c r="H1017" s="178">
        <v>61</v>
      </c>
      <c r="I1017" s="172">
        <v>238</v>
      </c>
      <c r="J1017" s="177">
        <v>91</v>
      </c>
      <c r="K1017" s="177">
        <v>82</v>
      </c>
      <c r="L1017" s="178">
        <v>65</v>
      </c>
      <c r="M1017" s="172">
        <v>242</v>
      </c>
      <c r="N1017" s="177">
        <v>91</v>
      </c>
      <c r="O1017" s="177">
        <v>87</v>
      </c>
      <c r="P1017" s="178">
        <v>64</v>
      </c>
    </row>
    <row r="1018" spans="1:16" x14ac:dyDescent="0.3">
      <c r="A1018" s="208">
        <v>68</v>
      </c>
      <c r="B1018" s="176" t="s">
        <v>918</v>
      </c>
      <c r="C1018" s="176">
        <v>68132</v>
      </c>
      <c r="D1018" s="175" t="s">
        <v>924</v>
      </c>
      <c r="E1018" s="172">
        <v>254</v>
      </c>
      <c r="F1018" s="177">
        <v>55</v>
      </c>
      <c r="G1018" s="177">
        <v>104</v>
      </c>
      <c r="H1018" s="178">
        <v>95</v>
      </c>
      <c r="I1018" s="172">
        <v>249</v>
      </c>
      <c r="J1018" s="177">
        <v>48</v>
      </c>
      <c r="K1018" s="177">
        <v>101</v>
      </c>
      <c r="L1018" s="178">
        <v>100</v>
      </c>
      <c r="M1018" s="172">
        <v>244</v>
      </c>
      <c r="N1018" s="177">
        <v>51</v>
      </c>
      <c r="O1018" s="177">
        <v>92</v>
      </c>
      <c r="P1018" s="178">
        <v>101</v>
      </c>
    </row>
    <row r="1019" spans="1:16" x14ac:dyDescent="0.3">
      <c r="A1019" s="208">
        <v>47</v>
      </c>
      <c r="B1019" s="176" t="s">
        <v>748</v>
      </c>
      <c r="C1019" s="176">
        <v>47161</v>
      </c>
      <c r="D1019" s="175" t="s">
        <v>753</v>
      </c>
      <c r="E1019" s="172">
        <v>260</v>
      </c>
      <c r="F1019" s="177">
        <v>146</v>
      </c>
      <c r="G1019" s="177">
        <v>7</v>
      </c>
      <c r="H1019" s="178">
        <v>107</v>
      </c>
      <c r="I1019" s="172">
        <v>246</v>
      </c>
      <c r="J1019" s="177">
        <v>151</v>
      </c>
      <c r="K1019" s="177">
        <v>6</v>
      </c>
      <c r="L1019" s="178">
        <v>89</v>
      </c>
      <c r="M1019" s="172">
        <v>192</v>
      </c>
      <c r="N1019" s="177">
        <v>143</v>
      </c>
      <c r="O1019" s="177">
        <v>9</v>
      </c>
      <c r="P1019" s="178">
        <v>40</v>
      </c>
    </row>
    <row r="1020" spans="1:16" x14ac:dyDescent="0.3">
      <c r="A1020" s="208">
        <v>68</v>
      </c>
      <c r="B1020" s="176" t="s">
        <v>918</v>
      </c>
      <c r="C1020" s="176">
        <v>68498</v>
      </c>
      <c r="D1020" s="175" t="s">
        <v>964</v>
      </c>
      <c r="E1020" s="172">
        <v>256</v>
      </c>
      <c r="F1020" s="177">
        <v>116</v>
      </c>
      <c r="G1020" s="177">
        <v>43</v>
      </c>
      <c r="H1020" s="178">
        <v>97</v>
      </c>
      <c r="I1020" s="172">
        <v>247</v>
      </c>
      <c r="J1020" s="177">
        <v>106</v>
      </c>
      <c r="K1020" s="177">
        <v>42</v>
      </c>
      <c r="L1020" s="178">
        <v>99</v>
      </c>
      <c r="M1020" s="172">
        <v>232</v>
      </c>
      <c r="N1020" s="177">
        <v>110</v>
      </c>
      <c r="O1020" s="177">
        <v>31</v>
      </c>
      <c r="P1020" s="178">
        <v>91</v>
      </c>
    </row>
    <row r="1021" spans="1:16" x14ac:dyDescent="0.3">
      <c r="A1021" s="208">
        <v>15</v>
      </c>
      <c r="B1021" s="176" t="s">
        <v>304</v>
      </c>
      <c r="C1021" s="176">
        <v>15362</v>
      </c>
      <c r="D1021" s="175" t="s">
        <v>345</v>
      </c>
      <c r="E1021" s="172">
        <v>273</v>
      </c>
      <c r="F1021" s="177">
        <v>108</v>
      </c>
      <c r="G1021" s="177">
        <v>108</v>
      </c>
      <c r="H1021" s="178">
        <v>57</v>
      </c>
      <c r="I1021" s="172">
        <v>267</v>
      </c>
      <c r="J1021" s="177">
        <v>107</v>
      </c>
      <c r="K1021" s="177">
        <v>106</v>
      </c>
      <c r="L1021" s="178">
        <v>54</v>
      </c>
      <c r="M1021" s="172">
        <v>236</v>
      </c>
      <c r="N1021" s="177">
        <v>84</v>
      </c>
      <c r="O1021" s="177">
        <v>101</v>
      </c>
      <c r="P1021" s="178">
        <v>51</v>
      </c>
    </row>
    <row r="1022" spans="1:16" x14ac:dyDescent="0.3">
      <c r="A1022" s="208">
        <v>54</v>
      </c>
      <c r="B1022" s="176" t="s">
        <v>856</v>
      </c>
      <c r="C1022" s="176">
        <v>54680</v>
      </c>
      <c r="D1022" s="175" t="s">
        <v>888</v>
      </c>
      <c r="E1022" s="172">
        <v>303</v>
      </c>
      <c r="F1022" s="177">
        <v>91</v>
      </c>
      <c r="G1022" s="177">
        <v>146</v>
      </c>
      <c r="H1022" s="178">
        <v>66</v>
      </c>
      <c r="I1022" s="172">
        <v>274</v>
      </c>
      <c r="J1022" s="177">
        <v>86</v>
      </c>
      <c r="K1022" s="177">
        <v>117</v>
      </c>
      <c r="L1022" s="178">
        <v>71</v>
      </c>
      <c r="M1022" s="172">
        <v>235</v>
      </c>
      <c r="N1022" s="177">
        <v>73</v>
      </c>
      <c r="O1022" s="177">
        <v>95</v>
      </c>
      <c r="P1022" s="178">
        <v>67</v>
      </c>
    </row>
    <row r="1023" spans="1:16" x14ac:dyDescent="0.3">
      <c r="A1023" s="208">
        <v>25</v>
      </c>
      <c r="B1023" s="176" t="s">
        <v>558</v>
      </c>
      <c r="C1023" s="176">
        <v>25518</v>
      </c>
      <c r="D1023" s="175" t="s">
        <v>619</v>
      </c>
      <c r="E1023" s="172">
        <v>306</v>
      </c>
      <c r="F1023" s="177">
        <v>161</v>
      </c>
      <c r="G1023" s="177">
        <v>13</v>
      </c>
      <c r="H1023" s="178">
        <v>132</v>
      </c>
      <c r="I1023" s="172">
        <v>313</v>
      </c>
      <c r="J1023" s="177">
        <v>157</v>
      </c>
      <c r="K1023" s="177">
        <v>13</v>
      </c>
      <c r="L1023" s="178">
        <v>143</v>
      </c>
      <c r="M1023" s="172">
        <v>237</v>
      </c>
      <c r="N1023" s="177">
        <v>84</v>
      </c>
      <c r="O1023" s="177">
        <v>11</v>
      </c>
      <c r="P1023" s="178">
        <v>142</v>
      </c>
    </row>
    <row r="1024" spans="1:16" x14ac:dyDescent="0.3">
      <c r="A1024" s="208">
        <v>15</v>
      </c>
      <c r="B1024" s="176" t="s">
        <v>304</v>
      </c>
      <c r="C1024" s="176">
        <v>15810</v>
      </c>
      <c r="D1024" s="175" t="s">
        <v>411</v>
      </c>
      <c r="E1024" s="172">
        <v>324</v>
      </c>
      <c r="F1024" s="177">
        <v>185</v>
      </c>
      <c r="G1024" s="177">
        <v>24</v>
      </c>
      <c r="H1024" s="178">
        <v>115</v>
      </c>
      <c r="I1024" s="172">
        <v>322</v>
      </c>
      <c r="J1024" s="177">
        <v>181</v>
      </c>
      <c r="K1024" s="177">
        <v>26</v>
      </c>
      <c r="L1024" s="178">
        <v>115</v>
      </c>
      <c r="M1024" s="172">
        <v>229</v>
      </c>
      <c r="N1024" s="177">
        <v>97</v>
      </c>
      <c r="O1024" s="177">
        <v>26</v>
      </c>
      <c r="P1024" s="178">
        <v>106</v>
      </c>
    </row>
    <row r="1025" spans="1:16" x14ac:dyDescent="0.3">
      <c r="A1025" s="208">
        <v>70</v>
      </c>
      <c r="B1025" s="176" t="s">
        <v>498</v>
      </c>
      <c r="C1025" s="176">
        <v>70230</v>
      </c>
      <c r="D1025" s="175" t="s">
        <v>998</v>
      </c>
      <c r="E1025" s="172">
        <v>297</v>
      </c>
      <c r="F1025" s="177">
        <v>118</v>
      </c>
      <c r="G1025" s="177">
        <v>113</v>
      </c>
      <c r="H1025" s="178">
        <v>66</v>
      </c>
      <c r="I1025" s="172">
        <v>285</v>
      </c>
      <c r="J1025" s="177">
        <v>115</v>
      </c>
      <c r="K1025" s="177">
        <v>107</v>
      </c>
      <c r="L1025" s="178">
        <v>63</v>
      </c>
      <c r="M1025" s="172">
        <v>216</v>
      </c>
      <c r="N1025" s="177">
        <v>117</v>
      </c>
      <c r="O1025" s="177">
        <v>57</v>
      </c>
      <c r="P1025" s="178">
        <v>42</v>
      </c>
    </row>
    <row r="1026" spans="1:16" x14ac:dyDescent="0.3">
      <c r="A1026" s="208">
        <v>68</v>
      </c>
      <c r="B1026" s="176" t="s">
        <v>918</v>
      </c>
      <c r="C1026" s="176">
        <v>68324</v>
      </c>
      <c r="D1026" s="175" t="s">
        <v>950</v>
      </c>
      <c r="E1026" s="172">
        <v>234</v>
      </c>
      <c r="F1026" s="177">
        <v>80</v>
      </c>
      <c r="G1026" s="177">
        <v>51</v>
      </c>
      <c r="H1026" s="178">
        <v>103</v>
      </c>
      <c r="I1026" s="172">
        <v>235</v>
      </c>
      <c r="J1026" s="177">
        <v>73</v>
      </c>
      <c r="K1026" s="177">
        <v>58</v>
      </c>
      <c r="L1026" s="178">
        <v>104</v>
      </c>
      <c r="M1026" s="172">
        <v>231</v>
      </c>
      <c r="N1026" s="177">
        <v>76</v>
      </c>
      <c r="O1026" s="177">
        <v>55</v>
      </c>
      <c r="P1026" s="178">
        <v>100</v>
      </c>
    </row>
    <row r="1027" spans="1:16" x14ac:dyDescent="0.3">
      <c r="A1027" s="208">
        <v>15</v>
      </c>
      <c r="B1027" s="176" t="s">
        <v>304</v>
      </c>
      <c r="C1027" s="176">
        <v>15816</v>
      </c>
      <c r="D1027" s="175" t="s">
        <v>413</v>
      </c>
      <c r="E1027" s="172">
        <v>238</v>
      </c>
      <c r="F1027" s="177">
        <v>112</v>
      </c>
      <c r="G1027" s="177">
        <v>46</v>
      </c>
      <c r="H1027" s="178">
        <v>80</v>
      </c>
      <c r="I1027" s="172">
        <v>234</v>
      </c>
      <c r="J1027" s="177">
        <v>110</v>
      </c>
      <c r="K1027" s="177">
        <v>42</v>
      </c>
      <c r="L1027" s="178">
        <v>82</v>
      </c>
      <c r="M1027" s="172">
        <v>231</v>
      </c>
      <c r="N1027" s="177">
        <v>106</v>
      </c>
      <c r="O1027" s="177">
        <v>47</v>
      </c>
      <c r="P1027" s="178">
        <v>78</v>
      </c>
    </row>
    <row r="1028" spans="1:16" x14ac:dyDescent="0.3">
      <c r="A1028" s="208">
        <v>15</v>
      </c>
      <c r="B1028" s="176" t="s">
        <v>304</v>
      </c>
      <c r="C1028" s="176">
        <v>15778</v>
      </c>
      <c r="D1028" s="175" t="s">
        <v>405</v>
      </c>
      <c r="E1028" s="172">
        <v>291</v>
      </c>
      <c r="F1028" s="177">
        <v>143</v>
      </c>
      <c r="G1028" s="177">
        <v>78</v>
      </c>
      <c r="H1028" s="178">
        <v>70</v>
      </c>
      <c r="I1028" s="172">
        <v>278</v>
      </c>
      <c r="J1028" s="177">
        <v>139</v>
      </c>
      <c r="K1028" s="177">
        <v>72</v>
      </c>
      <c r="L1028" s="178">
        <v>67</v>
      </c>
      <c r="M1028" s="172">
        <v>231</v>
      </c>
      <c r="N1028" s="177">
        <v>85</v>
      </c>
      <c r="O1028" s="177">
        <v>81</v>
      </c>
      <c r="P1028" s="178">
        <v>65</v>
      </c>
    </row>
    <row r="1029" spans="1:16" x14ac:dyDescent="0.3">
      <c r="A1029" s="208">
        <v>15</v>
      </c>
      <c r="B1029" s="176" t="s">
        <v>304</v>
      </c>
      <c r="C1029" s="176">
        <v>15664</v>
      </c>
      <c r="D1029" s="175" t="s">
        <v>383</v>
      </c>
      <c r="E1029" s="172">
        <v>307</v>
      </c>
      <c r="F1029" s="177">
        <v>183</v>
      </c>
      <c r="G1029" s="177">
        <v>60</v>
      </c>
      <c r="H1029" s="178">
        <v>64</v>
      </c>
      <c r="I1029" s="172">
        <v>321</v>
      </c>
      <c r="J1029" s="177">
        <v>183</v>
      </c>
      <c r="K1029" s="177">
        <v>69</v>
      </c>
      <c r="L1029" s="178">
        <v>69</v>
      </c>
      <c r="M1029" s="172">
        <v>231</v>
      </c>
      <c r="N1029" s="177">
        <v>107</v>
      </c>
      <c r="O1029" s="177">
        <v>57</v>
      </c>
      <c r="P1029" s="178">
        <v>67</v>
      </c>
    </row>
    <row r="1030" spans="1:16" x14ac:dyDescent="0.3">
      <c r="A1030" s="208">
        <v>68</v>
      </c>
      <c r="B1030" s="176" t="s">
        <v>918</v>
      </c>
      <c r="C1030" s="176">
        <v>68368</v>
      </c>
      <c r="D1030" s="175" t="s">
        <v>953</v>
      </c>
      <c r="E1030" s="172">
        <v>249</v>
      </c>
      <c r="F1030" s="177">
        <v>83</v>
      </c>
      <c r="G1030" s="177">
        <v>71</v>
      </c>
      <c r="H1030" s="178">
        <v>95</v>
      </c>
      <c r="I1030" s="172">
        <v>231</v>
      </c>
      <c r="J1030" s="177">
        <v>78</v>
      </c>
      <c r="K1030" s="177">
        <v>58</v>
      </c>
      <c r="L1030" s="178">
        <v>95</v>
      </c>
      <c r="M1030" s="172">
        <v>227</v>
      </c>
      <c r="N1030" s="177">
        <v>81</v>
      </c>
      <c r="O1030" s="177">
        <v>55</v>
      </c>
      <c r="P1030" s="178">
        <v>91</v>
      </c>
    </row>
    <row r="1031" spans="1:16" x14ac:dyDescent="0.3">
      <c r="A1031" s="208">
        <v>25</v>
      </c>
      <c r="B1031" s="176" t="s">
        <v>558</v>
      </c>
      <c r="C1031" s="176">
        <v>25168</v>
      </c>
      <c r="D1031" s="175" t="s">
        <v>573</v>
      </c>
      <c r="E1031" s="172">
        <v>315</v>
      </c>
      <c r="F1031" s="177">
        <v>132</v>
      </c>
      <c r="G1031" s="177">
        <v>104</v>
      </c>
      <c r="H1031" s="178">
        <v>79</v>
      </c>
      <c r="I1031" s="172">
        <v>327</v>
      </c>
      <c r="J1031" s="177">
        <v>126</v>
      </c>
      <c r="K1031" s="177">
        <v>114</v>
      </c>
      <c r="L1031" s="178">
        <v>87</v>
      </c>
      <c r="M1031" s="172">
        <v>226</v>
      </c>
      <c r="N1031" s="177">
        <v>63</v>
      </c>
      <c r="O1031" s="177">
        <v>80</v>
      </c>
      <c r="P1031" s="178">
        <v>83</v>
      </c>
    </row>
    <row r="1032" spans="1:16" x14ac:dyDescent="0.3">
      <c r="A1032" s="208">
        <v>27</v>
      </c>
      <c r="B1032" s="176" t="s">
        <v>669</v>
      </c>
      <c r="C1032" s="176">
        <v>27160</v>
      </c>
      <c r="D1032" s="175" t="s">
        <v>680</v>
      </c>
      <c r="E1032" s="172">
        <v>228</v>
      </c>
      <c r="F1032" s="177">
        <v>123</v>
      </c>
      <c r="G1032" s="177">
        <v>30</v>
      </c>
      <c r="H1032" s="178">
        <v>75</v>
      </c>
      <c r="I1032" s="172">
        <v>234</v>
      </c>
      <c r="J1032" s="177">
        <v>120</v>
      </c>
      <c r="K1032" s="177">
        <v>28</v>
      </c>
      <c r="L1032" s="178">
        <v>86</v>
      </c>
      <c r="M1032" s="172">
        <v>204</v>
      </c>
      <c r="N1032" s="177">
        <v>119</v>
      </c>
      <c r="O1032" s="177">
        <v>24</v>
      </c>
      <c r="P1032" s="178">
        <v>61</v>
      </c>
    </row>
    <row r="1033" spans="1:16" x14ac:dyDescent="0.3">
      <c r="A1033" s="208">
        <v>68</v>
      </c>
      <c r="B1033" s="176" t="s">
        <v>918</v>
      </c>
      <c r="C1033" s="176">
        <v>68720</v>
      </c>
      <c r="D1033" s="175" t="s">
        <v>983</v>
      </c>
      <c r="E1033" s="172">
        <v>232</v>
      </c>
      <c r="F1033" s="177">
        <v>120</v>
      </c>
      <c r="G1033" s="177">
        <v>23</v>
      </c>
      <c r="H1033" s="178">
        <v>89</v>
      </c>
      <c r="I1033" s="172">
        <v>222</v>
      </c>
      <c r="J1033" s="177">
        <v>110</v>
      </c>
      <c r="K1033" s="177">
        <v>20</v>
      </c>
      <c r="L1033" s="178">
        <v>92</v>
      </c>
      <c r="M1033" s="172">
        <v>223</v>
      </c>
      <c r="N1033" s="177">
        <v>112</v>
      </c>
      <c r="O1033" s="177">
        <v>25</v>
      </c>
      <c r="P1033" s="178">
        <v>86</v>
      </c>
    </row>
    <row r="1034" spans="1:16" x14ac:dyDescent="0.3">
      <c r="A1034" s="208">
        <v>52</v>
      </c>
      <c r="B1034" s="176" t="s">
        <v>180</v>
      </c>
      <c r="C1034" s="176">
        <v>52565</v>
      </c>
      <c r="D1034" s="175" t="s">
        <v>841</v>
      </c>
      <c r="E1034" s="172">
        <v>220</v>
      </c>
      <c r="F1034" s="177">
        <v>104</v>
      </c>
      <c r="G1034" s="177">
        <v>5</v>
      </c>
      <c r="H1034" s="178">
        <v>111</v>
      </c>
      <c r="I1034" s="172">
        <v>228</v>
      </c>
      <c r="J1034" s="177">
        <v>101</v>
      </c>
      <c r="K1034" s="177">
        <v>3</v>
      </c>
      <c r="L1034" s="178">
        <v>124</v>
      </c>
      <c r="M1034" s="172">
        <v>212</v>
      </c>
      <c r="N1034" s="177">
        <v>100</v>
      </c>
      <c r="O1034" s="177">
        <v>5</v>
      </c>
      <c r="P1034" s="178">
        <v>107</v>
      </c>
    </row>
    <row r="1035" spans="1:16" x14ac:dyDescent="0.3">
      <c r="A1035" s="208">
        <v>27</v>
      </c>
      <c r="B1035" s="176" t="s">
        <v>669</v>
      </c>
      <c r="C1035" s="176">
        <v>27425</v>
      </c>
      <c r="D1035" s="175" t="s">
        <v>687</v>
      </c>
      <c r="E1035" s="172">
        <v>261</v>
      </c>
      <c r="F1035" s="177">
        <v>161</v>
      </c>
      <c r="G1035" s="177">
        <v>72</v>
      </c>
      <c r="H1035" s="178">
        <v>28</v>
      </c>
      <c r="I1035" s="172">
        <v>239</v>
      </c>
      <c r="J1035" s="177">
        <v>158</v>
      </c>
      <c r="K1035" s="177">
        <v>54</v>
      </c>
      <c r="L1035" s="178">
        <v>27</v>
      </c>
      <c r="M1035" s="172">
        <v>214</v>
      </c>
      <c r="N1035" s="177">
        <v>154</v>
      </c>
      <c r="O1035" s="177">
        <v>45</v>
      </c>
      <c r="P1035" s="178">
        <v>15</v>
      </c>
    </row>
    <row r="1036" spans="1:16" x14ac:dyDescent="0.3">
      <c r="A1036" s="208">
        <v>68</v>
      </c>
      <c r="B1036" s="176" t="s">
        <v>918</v>
      </c>
      <c r="C1036" s="176">
        <v>68179</v>
      </c>
      <c r="D1036" s="175" t="s">
        <v>932</v>
      </c>
      <c r="E1036" s="172">
        <v>472</v>
      </c>
      <c r="F1036" s="177">
        <v>90</v>
      </c>
      <c r="G1036" s="177">
        <v>291</v>
      </c>
      <c r="H1036" s="178">
        <v>91</v>
      </c>
      <c r="I1036" s="172">
        <v>224</v>
      </c>
      <c r="J1036" s="177">
        <v>85</v>
      </c>
      <c r="K1036" s="177">
        <v>45</v>
      </c>
      <c r="L1036" s="178">
        <v>94</v>
      </c>
      <c r="M1036" s="172">
        <v>216</v>
      </c>
      <c r="N1036" s="177">
        <v>88</v>
      </c>
      <c r="O1036" s="177">
        <v>43</v>
      </c>
      <c r="P1036" s="178">
        <v>85</v>
      </c>
    </row>
    <row r="1037" spans="1:16" x14ac:dyDescent="0.3">
      <c r="A1037" s="208">
        <v>25</v>
      </c>
      <c r="B1037" s="176" t="s">
        <v>558</v>
      </c>
      <c r="C1037" s="176">
        <v>25436</v>
      </c>
      <c r="D1037" s="175" t="s">
        <v>611</v>
      </c>
      <c r="E1037" s="172">
        <v>290</v>
      </c>
      <c r="F1037" s="177">
        <v>159</v>
      </c>
      <c r="G1037" s="177">
        <v>55</v>
      </c>
      <c r="H1037" s="178">
        <v>76</v>
      </c>
      <c r="I1037" s="172">
        <v>289</v>
      </c>
      <c r="J1037" s="177">
        <v>149</v>
      </c>
      <c r="K1037" s="177">
        <v>55</v>
      </c>
      <c r="L1037" s="178">
        <v>85</v>
      </c>
      <c r="M1037" s="172">
        <v>224</v>
      </c>
      <c r="N1037" s="177">
        <v>79</v>
      </c>
      <c r="O1037" s="177">
        <v>59</v>
      </c>
      <c r="P1037" s="178">
        <v>86</v>
      </c>
    </row>
    <row r="1038" spans="1:16" x14ac:dyDescent="0.3">
      <c r="A1038" s="208">
        <v>25</v>
      </c>
      <c r="B1038" s="176" t="s">
        <v>558</v>
      </c>
      <c r="C1038" s="176">
        <v>25506</v>
      </c>
      <c r="D1038" s="175" t="s">
        <v>226</v>
      </c>
      <c r="E1038" s="172">
        <v>330</v>
      </c>
      <c r="F1038" s="177">
        <v>196</v>
      </c>
      <c r="G1038" s="177">
        <v>41</v>
      </c>
      <c r="H1038" s="178">
        <v>93</v>
      </c>
      <c r="I1038" s="172">
        <v>331</v>
      </c>
      <c r="J1038" s="177">
        <v>193</v>
      </c>
      <c r="K1038" s="177">
        <v>42</v>
      </c>
      <c r="L1038" s="178">
        <v>96</v>
      </c>
      <c r="M1038" s="172">
        <v>212</v>
      </c>
      <c r="N1038" s="177">
        <v>92</v>
      </c>
      <c r="O1038" s="177">
        <v>35</v>
      </c>
      <c r="P1038" s="178">
        <v>85</v>
      </c>
    </row>
    <row r="1039" spans="1:16" x14ac:dyDescent="0.3">
      <c r="A1039" s="208">
        <v>68</v>
      </c>
      <c r="B1039" s="176" t="s">
        <v>918</v>
      </c>
      <c r="C1039" s="176">
        <v>68209</v>
      </c>
      <c r="D1039" s="175" t="s">
        <v>934</v>
      </c>
      <c r="E1039" s="172">
        <v>226</v>
      </c>
      <c r="F1039" s="177">
        <v>90</v>
      </c>
      <c r="G1039" s="177">
        <v>80</v>
      </c>
      <c r="H1039" s="178">
        <v>56</v>
      </c>
      <c r="I1039" s="172">
        <v>217</v>
      </c>
      <c r="J1039" s="177">
        <v>83</v>
      </c>
      <c r="K1039" s="177">
        <v>79</v>
      </c>
      <c r="L1039" s="178">
        <v>55</v>
      </c>
      <c r="M1039" s="172">
        <v>216</v>
      </c>
      <c r="N1039" s="177">
        <v>88</v>
      </c>
      <c r="O1039" s="177">
        <v>78</v>
      </c>
      <c r="P1039" s="178">
        <v>50</v>
      </c>
    </row>
    <row r="1040" spans="1:16" x14ac:dyDescent="0.3">
      <c r="A1040" s="208">
        <v>15</v>
      </c>
      <c r="B1040" s="176" t="s">
        <v>304</v>
      </c>
      <c r="C1040" s="176">
        <v>15109</v>
      </c>
      <c r="D1040" s="175" t="s">
        <v>313</v>
      </c>
      <c r="E1040" s="172">
        <v>342</v>
      </c>
      <c r="F1040" s="177">
        <v>240</v>
      </c>
      <c r="G1040" s="177">
        <v>17</v>
      </c>
      <c r="H1040" s="178">
        <v>85</v>
      </c>
      <c r="I1040" s="172">
        <v>341</v>
      </c>
      <c r="J1040" s="177">
        <v>242</v>
      </c>
      <c r="K1040" s="177">
        <v>14</v>
      </c>
      <c r="L1040" s="178">
        <v>85</v>
      </c>
      <c r="M1040" s="172">
        <v>216</v>
      </c>
      <c r="N1040" s="177">
        <v>118</v>
      </c>
      <c r="O1040" s="177">
        <v>18</v>
      </c>
      <c r="P1040" s="178">
        <v>80</v>
      </c>
    </row>
    <row r="1041" spans="1:16" x14ac:dyDescent="0.3">
      <c r="A1041" s="208">
        <v>44</v>
      </c>
      <c r="B1041" s="176" t="s">
        <v>734</v>
      </c>
      <c r="C1041" s="176">
        <v>44420</v>
      </c>
      <c r="D1041" s="175" t="s">
        <v>742</v>
      </c>
      <c r="E1041" s="172">
        <v>266</v>
      </c>
      <c r="F1041" s="177">
        <v>113</v>
      </c>
      <c r="G1041" s="177">
        <v>50</v>
      </c>
      <c r="H1041" s="178">
        <v>103</v>
      </c>
      <c r="I1041" s="172">
        <v>245</v>
      </c>
      <c r="J1041" s="177">
        <v>110</v>
      </c>
      <c r="K1041" s="177">
        <v>64</v>
      </c>
      <c r="L1041" s="178">
        <v>71</v>
      </c>
      <c r="M1041" s="172">
        <v>194</v>
      </c>
      <c r="N1041" s="177">
        <v>90</v>
      </c>
      <c r="O1041" s="177">
        <v>59</v>
      </c>
      <c r="P1041" s="178">
        <v>45</v>
      </c>
    </row>
    <row r="1042" spans="1:16" x14ac:dyDescent="0.3">
      <c r="A1042" s="208">
        <v>15</v>
      </c>
      <c r="B1042" s="176" t="s">
        <v>304</v>
      </c>
      <c r="C1042" s="176">
        <v>15180</v>
      </c>
      <c r="D1042" s="175" t="s">
        <v>319</v>
      </c>
      <c r="E1042" s="172">
        <v>272</v>
      </c>
      <c r="F1042" s="177">
        <v>173</v>
      </c>
      <c r="G1042" s="177">
        <v>18</v>
      </c>
      <c r="H1042" s="178">
        <v>81</v>
      </c>
      <c r="I1042" s="172">
        <v>276</v>
      </c>
      <c r="J1042" s="177">
        <v>170</v>
      </c>
      <c r="K1042" s="177">
        <v>23</v>
      </c>
      <c r="L1042" s="178">
        <v>83</v>
      </c>
      <c r="M1042" s="172">
        <v>213</v>
      </c>
      <c r="N1042" s="177">
        <v>108</v>
      </c>
      <c r="O1042" s="177">
        <v>27</v>
      </c>
      <c r="P1042" s="178">
        <v>78</v>
      </c>
    </row>
    <row r="1043" spans="1:16" x14ac:dyDescent="0.3">
      <c r="A1043" s="208">
        <v>17</v>
      </c>
      <c r="B1043" s="176" t="s">
        <v>134</v>
      </c>
      <c r="C1043" s="176">
        <v>17446</v>
      </c>
      <c r="D1043" s="175" t="s">
        <v>436</v>
      </c>
      <c r="E1043" s="172">
        <v>232</v>
      </c>
      <c r="F1043" s="177">
        <v>97</v>
      </c>
      <c r="G1043" s="177">
        <v>74</v>
      </c>
      <c r="H1043" s="178">
        <v>61</v>
      </c>
      <c r="I1043" s="172">
        <v>225</v>
      </c>
      <c r="J1043" s="177">
        <v>95</v>
      </c>
      <c r="K1043" s="177">
        <v>71</v>
      </c>
      <c r="L1043" s="178">
        <v>59</v>
      </c>
      <c r="M1043" s="172">
        <v>216</v>
      </c>
      <c r="N1043" s="177">
        <v>89</v>
      </c>
      <c r="O1043" s="177">
        <v>69</v>
      </c>
      <c r="P1043" s="178">
        <v>58</v>
      </c>
    </row>
    <row r="1044" spans="1:16" x14ac:dyDescent="0.3">
      <c r="A1044" s="208">
        <v>68</v>
      </c>
      <c r="B1044" s="176" t="s">
        <v>918</v>
      </c>
      <c r="C1044" s="176">
        <v>68298</v>
      </c>
      <c r="D1044" s="175" t="s">
        <v>946</v>
      </c>
      <c r="E1044" s="172">
        <v>216</v>
      </c>
      <c r="F1044" s="177">
        <v>105</v>
      </c>
      <c r="G1044" s="177">
        <v>42</v>
      </c>
      <c r="H1044" s="178">
        <v>69</v>
      </c>
      <c r="I1044" s="172">
        <v>200</v>
      </c>
      <c r="J1044" s="177">
        <v>99</v>
      </c>
      <c r="K1044" s="177">
        <v>33</v>
      </c>
      <c r="L1044" s="178">
        <v>68</v>
      </c>
      <c r="M1044" s="172">
        <v>221</v>
      </c>
      <c r="N1044" s="177">
        <v>99</v>
      </c>
      <c r="O1044" s="177">
        <v>48</v>
      </c>
      <c r="P1044" s="178">
        <v>74</v>
      </c>
    </row>
    <row r="1045" spans="1:16" x14ac:dyDescent="0.3">
      <c r="A1045" s="208">
        <v>25</v>
      </c>
      <c r="B1045" s="176" t="s">
        <v>558</v>
      </c>
      <c r="C1045" s="176">
        <v>25258</v>
      </c>
      <c r="D1045" s="175" t="s">
        <v>272</v>
      </c>
      <c r="E1045" s="172">
        <v>345</v>
      </c>
      <c r="F1045" s="177">
        <v>199</v>
      </c>
      <c r="G1045" s="177">
        <v>47</v>
      </c>
      <c r="H1045" s="178">
        <v>99</v>
      </c>
      <c r="I1045" s="172">
        <v>346</v>
      </c>
      <c r="J1045" s="177">
        <v>194</v>
      </c>
      <c r="K1045" s="177">
        <v>52</v>
      </c>
      <c r="L1045" s="178">
        <v>100</v>
      </c>
      <c r="M1045" s="172">
        <v>212</v>
      </c>
      <c r="N1045" s="177">
        <v>64</v>
      </c>
      <c r="O1045" s="177">
        <v>51</v>
      </c>
      <c r="P1045" s="178">
        <v>97</v>
      </c>
    </row>
    <row r="1046" spans="1:16" x14ac:dyDescent="0.3">
      <c r="A1046" s="208">
        <v>47</v>
      </c>
      <c r="B1046" s="176" t="s">
        <v>748</v>
      </c>
      <c r="C1046" s="176">
        <v>47541</v>
      </c>
      <c r="D1046" s="176" t="s">
        <v>762</v>
      </c>
      <c r="E1046" s="172">
        <v>233</v>
      </c>
      <c r="F1046" s="177">
        <v>152</v>
      </c>
      <c r="G1046" s="177">
        <v>15</v>
      </c>
      <c r="H1046" s="178">
        <v>66</v>
      </c>
      <c r="I1046" s="172">
        <v>247</v>
      </c>
      <c r="J1046" s="177">
        <v>161</v>
      </c>
      <c r="K1046" s="177">
        <v>14</v>
      </c>
      <c r="L1046" s="178">
        <v>72</v>
      </c>
      <c r="M1046" s="172">
        <v>192</v>
      </c>
      <c r="N1046" s="177">
        <v>128</v>
      </c>
      <c r="O1046" s="177">
        <v>13</v>
      </c>
      <c r="P1046" s="178">
        <v>51</v>
      </c>
    </row>
    <row r="1047" spans="1:16" x14ac:dyDescent="0.3">
      <c r="A1047" s="208">
        <v>25</v>
      </c>
      <c r="B1047" s="176" t="s">
        <v>558</v>
      </c>
      <c r="C1047" s="176">
        <v>25339</v>
      </c>
      <c r="D1047" s="175" t="s">
        <v>601</v>
      </c>
      <c r="E1047" s="172">
        <v>210</v>
      </c>
      <c r="F1047" s="177">
        <v>96</v>
      </c>
      <c r="G1047" s="177">
        <v>16</v>
      </c>
      <c r="H1047" s="178">
        <v>98</v>
      </c>
      <c r="I1047" s="172">
        <v>218</v>
      </c>
      <c r="J1047" s="177">
        <v>91</v>
      </c>
      <c r="K1047" s="177">
        <v>20</v>
      </c>
      <c r="L1047" s="178">
        <v>107</v>
      </c>
      <c r="M1047" s="172">
        <v>207</v>
      </c>
      <c r="N1047" s="177">
        <v>87</v>
      </c>
      <c r="O1047" s="177">
        <v>19</v>
      </c>
      <c r="P1047" s="178">
        <v>101</v>
      </c>
    </row>
    <row r="1048" spans="1:16" x14ac:dyDescent="0.3">
      <c r="A1048" s="208">
        <v>54</v>
      </c>
      <c r="B1048" s="176" t="s">
        <v>856</v>
      </c>
      <c r="C1048" s="176">
        <v>54347</v>
      </c>
      <c r="D1048" s="175" t="s">
        <v>874</v>
      </c>
      <c r="E1048" s="172">
        <v>243</v>
      </c>
      <c r="F1048" s="177">
        <v>115</v>
      </c>
      <c r="G1048" s="177">
        <v>67</v>
      </c>
      <c r="H1048" s="178">
        <v>61</v>
      </c>
      <c r="I1048" s="172">
        <v>289</v>
      </c>
      <c r="J1048" s="177">
        <v>113</v>
      </c>
      <c r="K1048" s="177">
        <v>94</v>
      </c>
      <c r="L1048" s="178">
        <v>82</v>
      </c>
      <c r="M1048" s="172">
        <v>206</v>
      </c>
      <c r="N1048" s="177">
        <v>92</v>
      </c>
      <c r="O1048" s="177">
        <v>37</v>
      </c>
      <c r="P1048" s="178">
        <v>77</v>
      </c>
    </row>
    <row r="1049" spans="1:16" x14ac:dyDescent="0.3">
      <c r="A1049" s="208">
        <v>85</v>
      </c>
      <c r="B1049" s="176" t="s">
        <v>1105</v>
      </c>
      <c r="C1049" s="176">
        <v>85136</v>
      </c>
      <c r="D1049" s="175" t="s">
        <v>1110</v>
      </c>
      <c r="E1049" s="172">
        <v>200</v>
      </c>
      <c r="F1049" s="177">
        <v>77</v>
      </c>
      <c r="G1049" s="177">
        <v>27</v>
      </c>
      <c r="H1049" s="178">
        <v>96</v>
      </c>
      <c r="I1049" s="172">
        <v>232</v>
      </c>
      <c r="J1049" s="177">
        <v>74</v>
      </c>
      <c r="K1049" s="177">
        <v>61</v>
      </c>
      <c r="L1049" s="178">
        <v>97</v>
      </c>
      <c r="M1049" s="172">
        <v>188</v>
      </c>
      <c r="N1049" s="177">
        <v>47</v>
      </c>
      <c r="O1049" s="177">
        <v>66</v>
      </c>
      <c r="P1049" s="178">
        <v>75</v>
      </c>
    </row>
    <row r="1050" spans="1:16" x14ac:dyDescent="0.3">
      <c r="A1050" s="208">
        <v>20</v>
      </c>
      <c r="B1050" s="176" t="s">
        <v>504</v>
      </c>
      <c r="C1050" s="176">
        <v>20310</v>
      </c>
      <c r="D1050" s="175" t="s">
        <v>517</v>
      </c>
      <c r="E1050" s="172">
        <v>212</v>
      </c>
      <c r="F1050" s="177">
        <v>105</v>
      </c>
      <c r="G1050" s="177">
        <v>39</v>
      </c>
      <c r="H1050" s="178">
        <v>68</v>
      </c>
      <c r="I1050" s="172">
        <v>208</v>
      </c>
      <c r="J1050" s="177">
        <v>100</v>
      </c>
      <c r="K1050" s="177">
        <v>41</v>
      </c>
      <c r="L1050" s="178">
        <v>67</v>
      </c>
      <c r="M1050" s="172">
        <v>196</v>
      </c>
      <c r="N1050" s="177">
        <v>100</v>
      </c>
      <c r="O1050" s="177">
        <v>43</v>
      </c>
      <c r="P1050" s="178">
        <v>53</v>
      </c>
    </row>
    <row r="1051" spans="1:16" x14ac:dyDescent="0.3">
      <c r="A1051" s="208">
        <v>15</v>
      </c>
      <c r="B1051" s="176" t="s">
        <v>304</v>
      </c>
      <c r="C1051" s="176">
        <v>15325</v>
      </c>
      <c r="D1051" s="175" t="s">
        <v>343</v>
      </c>
      <c r="E1051" s="172">
        <v>256</v>
      </c>
      <c r="F1051" s="177">
        <v>142</v>
      </c>
      <c r="G1051" s="177">
        <v>62</v>
      </c>
      <c r="H1051" s="178">
        <v>52</v>
      </c>
      <c r="I1051" s="172">
        <v>257</v>
      </c>
      <c r="J1051" s="177">
        <v>143</v>
      </c>
      <c r="K1051" s="177">
        <v>61</v>
      </c>
      <c r="L1051" s="178">
        <v>53</v>
      </c>
      <c r="M1051" s="172">
        <v>205</v>
      </c>
      <c r="N1051" s="177">
        <v>93</v>
      </c>
      <c r="O1051" s="177">
        <v>63</v>
      </c>
      <c r="P1051" s="178">
        <v>49</v>
      </c>
    </row>
    <row r="1052" spans="1:16" x14ac:dyDescent="0.3">
      <c r="A1052" s="208">
        <v>15</v>
      </c>
      <c r="B1052" s="176" t="s">
        <v>304</v>
      </c>
      <c r="C1052" s="176">
        <v>15533</v>
      </c>
      <c r="D1052" s="175" t="s">
        <v>370</v>
      </c>
      <c r="E1052" s="172">
        <v>272</v>
      </c>
      <c r="F1052" s="177">
        <v>138</v>
      </c>
      <c r="G1052" s="177">
        <v>39</v>
      </c>
      <c r="H1052" s="178">
        <v>95</v>
      </c>
      <c r="I1052" s="172">
        <v>264</v>
      </c>
      <c r="J1052" s="177">
        <v>140</v>
      </c>
      <c r="K1052" s="177">
        <v>30</v>
      </c>
      <c r="L1052" s="178">
        <v>94</v>
      </c>
      <c r="M1052" s="172">
        <v>204</v>
      </c>
      <c r="N1052" s="177">
        <v>93</v>
      </c>
      <c r="O1052" s="177">
        <v>22</v>
      </c>
      <c r="P1052" s="178">
        <v>89</v>
      </c>
    </row>
    <row r="1053" spans="1:16" x14ac:dyDescent="0.3">
      <c r="A1053" s="208">
        <v>68</v>
      </c>
      <c r="B1053" s="176" t="s">
        <v>918</v>
      </c>
      <c r="C1053" s="176">
        <v>68397</v>
      </c>
      <c r="D1053" s="175" t="s">
        <v>525</v>
      </c>
      <c r="E1053" s="172">
        <v>212</v>
      </c>
      <c r="F1053" s="177">
        <v>96</v>
      </c>
      <c r="G1053" s="177">
        <v>28</v>
      </c>
      <c r="H1053" s="178">
        <v>88</v>
      </c>
      <c r="I1053" s="172">
        <v>211</v>
      </c>
      <c r="J1053" s="177">
        <v>91</v>
      </c>
      <c r="K1053" s="177">
        <v>27</v>
      </c>
      <c r="L1053" s="178">
        <v>93</v>
      </c>
      <c r="M1053" s="172">
        <v>207</v>
      </c>
      <c r="N1053" s="177">
        <v>93</v>
      </c>
      <c r="O1053" s="177">
        <v>21</v>
      </c>
      <c r="P1053" s="178">
        <v>93</v>
      </c>
    </row>
    <row r="1054" spans="1:16" x14ac:dyDescent="0.3">
      <c r="A1054" s="208">
        <v>68</v>
      </c>
      <c r="B1054" s="176" t="s">
        <v>918</v>
      </c>
      <c r="C1054" s="176">
        <v>68020</v>
      </c>
      <c r="D1054" s="175" t="s">
        <v>453</v>
      </c>
      <c r="E1054" s="172">
        <v>202</v>
      </c>
      <c r="F1054" s="177">
        <v>106</v>
      </c>
      <c r="G1054" s="177">
        <v>24</v>
      </c>
      <c r="H1054" s="178">
        <v>72</v>
      </c>
      <c r="I1054" s="172">
        <v>201</v>
      </c>
      <c r="J1054" s="177">
        <v>100</v>
      </c>
      <c r="K1054" s="177">
        <v>25</v>
      </c>
      <c r="L1054" s="178">
        <v>76</v>
      </c>
      <c r="M1054" s="172">
        <v>203</v>
      </c>
      <c r="N1054" s="177">
        <v>103</v>
      </c>
      <c r="O1054" s="177">
        <v>24</v>
      </c>
      <c r="P1054" s="178">
        <v>76</v>
      </c>
    </row>
    <row r="1055" spans="1:16" x14ac:dyDescent="0.3">
      <c r="A1055" s="208">
        <v>68</v>
      </c>
      <c r="B1055" s="176" t="s">
        <v>918</v>
      </c>
      <c r="C1055" s="176">
        <v>68468</v>
      </c>
      <c r="D1055" s="175" t="s">
        <v>963</v>
      </c>
      <c r="E1055" s="172">
        <v>229</v>
      </c>
      <c r="F1055" s="177">
        <v>120</v>
      </c>
      <c r="G1055" s="177">
        <v>27</v>
      </c>
      <c r="H1055" s="178">
        <v>82</v>
      </c>
      <c r="I1055" s="172">
        <v>224</v>
      </c>
      <c r="J1055" s="177">
        <v>115</v>
      </c>
      <c r="K1055" s="177">
        <v>29</v>
      </c>
      <c r="L1055" s="178">
        <v>80</v>
      </c>
      <c r="M1055" s="172">
        <v>199</v>
      </c>
      <c r="N1055" s="177">
        <v>105</v>
      </c>
      <c r="O1055" s="177">
        <v>18</v>
      </c>
      <c r="P1055" s="178">
        <v>76</v>
      </c>
    </row>
    <row r="1056" spans="1:16" x14ac:dyDescent="0.3">
      <c r="A1056" s="208">
        <v>54</v>
      </c>
      <c r="B1056" s="176" t="s">
        <v>856</v>
      </c>
      <c r="C1056" s="176">
        <v>54480</v>
      </c>
      <c r="D1056" s="175" t="s">
        <v>880</v>
      </c>
      <c r="E1056" s="172">
        <v>220</v>
      </c>
      <c r="F1056" s="177">
        <v>111</v>
      </c>
      <c r="G1056" s="177">
        <v>29</v>
      </c>
      <c r="H1056" s="178">
        <v>80</v>
      </c>
      <c r="I1056" s="172">
        <v>219</v>
      </c>
      <c r="J1056" s="177">
        <v>109</v>
      </c>
      <c r="K1056" s="177">
        <v>28</v>
      </c>
      <c r="L1056" s="178">
        <v>82</v>
      </c>
      <c r="M1056" s="172">
        <v>200</v>
      </c>
      <c r="N1056" s="177">
        <v>90</v>
      </c>
      <c r="O1056" s="177">
        <v>31</v>
      </c>
      <c r="P1056" s="178">
        <v>79</v>
      </c>
    </row>
    <row r="1057" spans="1:16" x14ac:dyDescent="0.3">
      <c r="A1057" s="208">
        <v>68</v>
      </c>
      <c r="B1057" s="176" t="s">
        <v>918</v>
      </c>
      <c r="C1057" s="176">
        <v>68322</v>
      </c>
      <c r="D1057" s="175" t="s">
        <v>949</v>
      </c>
      <c r="E1057" s="172">
        <v>196</v>
      </c>
      <c r="F1057" s="177">
        <v>70</v>
      </c>
      <c r="G1057" s="177">
        <v>66</v>
      </c>
      <c r="H1057" s="178">
        <v>60</v>
      </c>
      <c r="I1057" s="172">
        <v>191</v>
      </c>
      <c r="J1057" s="177">
        <v>64</v>
      </c>
      <c r="K1057" s="177">
        <v>66</v>
      </c>
      <c r="L1057" s="178">
        <v>61</v>
      </c>
      <c r="M1057" s="172">
        <v>197</v>
      </c>
      <c r="N1057" s="177">
        <v>75</v>
      </c>
      <c r="O1057" s="177">
        <v>63</v>
      </c>
      <c r="P1057" s="178">
        <v>59</v>
      </c>
    </row>
    <row r="1058" spans="1:16" x14ac:dyDescent="0.3">
      <c r="A1058" s="208">
        <v>15</v>
      </c>
      <c r="B1058" s="176" t="s">
        <v>304</v>
      </c>
      <c r="C1058" s="176">
        <v>15761</v>
      </c>
      <c r="D1058" s="175" t="s">
        <v>399</v>
      </c>
      <c r="E1058" s="172">
        <v>227</v>
      </c>
      <c r="F1058" s="177">
        <v>123</v>
      </c>
      <c r="G1058" s="177">
        <v>33</v>
      </c>
      <c r="H1058" s="178">
        <v>71</v>
      </c>
      <c r="I1058" s="172">
        <v>226</v>
      </c>
      <c r="J1058" s="177">
        <v>125</v>
      </c>
      <c r="K1058" s="177">
        <v>31</v>
      </c>
      <c r="L1058" s="178">
        <v>70</v>
      </c>
      <c r="M1058" s="172">
        <v>189</v>
      </c>
      <c r="N1058" s="177">
        <v>97</v>
      </c>
      <c r="O1058" s="177">
        <v>29</v>
      </c>
      <c r="P1058" s="178">
        <v>63</v>
      </c>
    </row>
    <row r="1059" spans="1:16" x14ac:dyDescent="0.3">
      <c r="A1059" s="208">
        <v>68</v>
      </c>
      <c r="B1059" s="176" t="s">
        <v>918</v>
      </c>
      <c r="C1059" s="176">
        <v>68524</v>
      </c>
      <c r="D1059" s="175" t="s">
        <v>968</v>
      </c>
      <c r="E1059" s="172">
        <v>193</v>
      </c>
      <c r="F1059" s="177">
        <v>86</v>
      </c>
      <c r="G1059" s="177">
        <v>44</v>
      </c>
      <c r="H1059" s="178">
        <v>63</v>
      </c>
      <c r="I1059" s="172">
        <v>185</v>
      </c>
      <c r="J1059" s="177">
        <v>80</v>
      </c>
      <c r="K1059" s="177">
        <v>41</v>
      </c>
      <c r="L1059" s="178">
        <v>64</v>
      </c>
      <c r="M1059" s="172">
        <v>192</v>
      </c>
      <c r="N1059" s="177">
        <v>85</v>
      </c>
      <c r="O1059" s="177">
        <v>46</v>
      </c>
      <c r="P1059" s="178">
        <v>61</v>
      </c>
    </row>
    <row r="1060" spans="1:16" x14ac:dyDescent="0.3">
      <c r="A1060" s="208">
        <v>15</v>
      </c>
      <c r="B1060" s="176" t="s">
        <v>304</v>
      </c>
      <c r="C1060" s="176">
        <v>15172</v>
      </c>
      <c r="D1060" s="176" t="s">
        <v>317</v>
      </c>
      <c r="E1060" s="172">
        <v>271</v>
      </c>
      <c r="F1060" s="177">
        <v>158</v>
      </c>
      <c r="G1060" s="177">
        <v>51</v>
      </c>
      <c r="H1060" s="178">
        <v>62</v>
      </c>
      <c r="I1060" s="172">
        <v>268</v>
      </c>
      <c r="J1060" s="177">
        <v>156</v>
      </c>
      <c r="K1060" s="177">
        <v>54</v>
      </c>
      <c r="L1060" s="178">
        <v>58</v>
      </c>
      <c r="M1060" s="172">
        <v>195</v>
      </c>
      <c r="N1060" s="177">
        <v>85</v>
      </c>
      <c r="O1060" s="177">
        <v>52</v>
      </c>
      <c r="P1060" s="178">
        <v>58</v>
      </c>
    </row>
    <row r="1061" spans="1:16" x14ac:dyDescent="0.3">
      <c r="A1061" s="208">
        <v>15</v>
      </c>
      <c r="B1061" s="176" t="s">
        <v>304</v>
      </c>
      <c r="C1061" s="176">
        <v>15518</v>
      </c>
      <c r="D1061" s="175" t="s">
        <v>367</v>
      </c>
      <c r="E1061" s="172">
        <v>201</v>
      </c>
      <c r="F1061" s="177">
        <v>114</v>
      </c>
      <c r="G1061" s="177">
        <v>23</v>
      </c>
      <c r="H1061" s="178">
        <v>64</v>
      </c>
      <c r="I1061" s="172">
        <v>211</v>
      </c>
      <c r="J1061" s="177">
        <v>112</v>
      </c>
      <c r="K1061" s="177">
        <v>33</v>
      </c>
      <c r="L1061" s="178">
        <v>66</v>
      </c>
      <c r="M1061" s="172">
        <v>189</v>
      </c>
      <c r="N1061" s="177">
        <v>56</v>
      </c>
      <c r="O1061" s="177">
        <v>72</v>
      </c>
      <c r="P1061" s="178">
        <v>61</v>
      </c>
    </row>
    <row r="1062" spans="1:16" x14ac:dyDescent="0.3">
      <c r="A1062" s="208">
        <v>25</v>
      </c>
      <c r="B1062" s="176" t="s">
        <v>558</v>
      </c>
      <c r="C1062" s="176">
        <v>25299</v>
      </c>
      <c r="D1062" s="175" t="s">
        <v>592</v>
      </c>
      <c r="E1062" s="172">
        <v>254</v>
      </c>
      <c r="F1062" s="177">
        <v>144</v>
      </c>
      <c r="G1062" s="177">
        <v>31</v>
      </c>
      <c r="H1062" s="178">
        <v>79</v>
      </c>
      <c r="I1062" s="172">
        <v>264</v>
      </c>
      <c r="J1062" s="177">
        <v>143</v>
      </c>
      <c r="K1062" s="177">
        <v>31</v>
      </c>
      <c r="L1062" s="178">
        <v>90</v>
      </c>
      <c r="M1062" s="172">
        <v>191</v>
      </c>
      <c r="N1062" s="177">
        <v>74</v>
      </c>
      <c r="O1062" s="177">
        <v>29</v>
      </c>
      <c r="P1062" s="178">
        <v>88</v>
      </c>
    </row>
    <row r="1063" spans="1:16" x14ac:dyDescent="0.3">
      <c r="A1063" s="208">
        <v>15</v>
      </c>
      <c r="B1063" s="176" t="s">
        <v>304</v>
      </c>
      <c r="C1063" s="176">
        <v>15276</v>
      </c>
      <c r="D1063" s="175" t="s">
        <v>337</v>
      </c>
      <c r="E1063" s="172">
        <v>266</v>
      </c>
      <c r="F1063" s="177">
        <v>162</v>
      </c>
      <c r="G1063" s="177">
        <v>26</v>
      </c>
      <c r="H1063" s="178">
        <v>78</v>
      </c>
      <c r="I1063" s="172">
        <v>274</v>
      </c>
      <c r="J1063" s="177">
        <v>164</v>
      </c>
      <c r="K1063" s="177">
        <v>30</v>
      </c>
      <c r="L1063" s="178">
        <v>80</v>
      </c>
      <c r="M1063" s="172">
        <v>186</v>
      </c>
      <c r="N1063" s="177">
        <v>84</v>
      </c>
      <c r="O1063" s="177">
        <v>28</v>
      </c>
      <c r="P1063" s="178">
        <v>74</v>
      </c>
    </row>
    <row r="1064" spans="1:16" x14ac:dyDescent="0.3">
      <c r="A1064" s="208">
        <v>68</v>
      </c>
      <c r="B1064" s="176" t="s">
        <v>918</v>
      </c>
      <c r="C1064" s="176">
        <v>68686</v>
      </c>
      <c r="D1064" s="175" t="s">
        <v>981</v>
      </c>
      <c r="E1064" s="172">
        <v>194</v>
      </c>
      <c r="F1064" s="177">
        <v>110</v>
      </c>
      <c r="G1064" s="177">
        <v>14</v>
      </c>
      <c r="H1064" s="178">
        <v>70</v>
      </c>
      <c r="I1064" s="172">
        <v>226</v>
      </c>
      <c r="J1064" s="177">
        <v>104</v>
      </c>
      <c r="K1064" s="177">
        <v>50</v>
      </c>
      <c r="L1064" s="178">
        <v>72</v>
      </c>
      <c r="M1064" s="172">
        <v>187</v>
      </c>
      <c r="N1064" s="177">
        <v>102</v>
      </c>
      <c r="O1064" s="177">
        <v>18</v>
      </c>
      <c r="P1064" s="178">
        <v>67</v>
      </c>
    </row>
    <row r="1065" spans="1:16" x14ac:dyDescent="0.3">
      <c r="A1065" s="209">
        <v>54</v>
      </c>
      <c r="B1065" s="176" t="s">
        <v>856</v>
      </c>
      <c r="C1065" s="176">
        <v>54418</v>
      </c>
      <c r="D1065" s="176" t="s">
        <v>879</v>
      </c>
      <c r="E1065" s="172">
        <v>232</v>
      </c>
      <c r="F1065" s="177">
        <v>116</v>
      </c>
      <c r="G1065" s="177">
        <v>41</v>
      </c>
      <c r="H1065" s="178">
        <v>75</v>
      </c>
      <c r="I1065" s="172">
        <v>225</v>
      </c>
      <c r="J1065" s="177">
        <v>110</v>
      </c>
      <c r="K1065" s="177">
        <v>40</v>
      </c>
      <c r="L1065" s="178">
        <v>75</v>
      </c>
      <c r="M1065" s="172">
        <v>185</v>
      </c>
      <c r="N1065" s="177">
        <v>88</v>
      </c>
      <c r="O1065" s="177">
        <v>27</v>
      </c>
      <c r="P1065" s="178">
        <v>70</v>
      </c>
    </row>
    <row r="1066" spans="1:16" x14ac:dyDescent="0.3">
      <c r="A1066" s="208">
        <v>25</v>
      </c>
      <c r="B1066" s="176" t="s">
        <v>558</v>
      </c>
      <c r="C1066" s="176">
        <v>25807</v>
      </c>
      <c r="D1066" s="175" t="s">
        <v>651</v>
      </c>
      <c r="E1066" s="172">
        <v>248</v>
      </c>
      <c r="F1066" s="177">
        <v>117</v>
      </c>
      <c r="G1066" s="177">
        <v>44</v>
      </c>
      <c r="H1066" s="178">
        <v>87</v>
      </c>
      <c r="I1066" s="172">
        <v>250</v>
      </c>
      <c r="J1066" s="177">
        <v>113</v>
      </c>
      <c r="K1066" s="177">
        <v>44</v>
      </c>
      <c r="L1066" s="178">
        <v>93</v>
      </c>
      <c r="M1066" s="172">
        <v>186</v>
      </c>
      <c r="N1066" s="177">
        <v>52</v>
      </c>
      <c r="O1066" s="177">
        <v>44</v>
      </c>
      <c r="P1066" s="178">
        <v>90</v>
      </c>
    </row>
    <row r="1067" spans="1:16" x14ac:dyDescent="0.3">
      <c r="A1067" s="208">
        <v>54</v>
      </c>
      <c r="B1067" s="176" t="s">
        <v>856</v>
      </c>
      <c r="C1067" s="176">
        <v>54125</v>
      </c>
      <c r="D1067" s="175" t="s">
        <v>862</v>
      </c>
      <c r="E1067" s="172">
        <v>210</v>
      </c>
      <c r="F1067" s="177">
        <v>89</v>
      </c>
      <c r="G1067" s="177">
        <v>51</v>
      </c>
      <c r="H1067" s="178">
        <v>70</v>
      </c>
      <c r="I1067" s="172">
        <v>221</v>
      </c>
      <c r="J1067" s="177">
        <v>84</v>
      </c>
      <c r="K1067" s="177">
        <v>68</v>
      </c>
      <c r="L1067" s="178">
        <v>69</v>
      </c>
      <c r="M1067" s="172">
        <v>180</v>
      </c>
      <c r="N1067" s="177">
        <v>70</v>
      </c>
      <c r="O1067" s="177">
        <v>48</v>
      </c>
      <c r="P1067" s="178">
        <v>62</v>
      </c>
    </row>
    <row r="1068" spans="1:16" x14ac:dyDescent="0.3">
      <c r="A1068" s="208">
        <v>25</v>
      </c>
      <c r="B1068" s="176" t="s">
        <v>558</v>
      </c>
      <c r="C1068" s="176">
        <v>25823</v>
      </c>
      <c r="D1068" s="175" t="s">
        <v>654</v>
      </c>
      <c r="E1068" s="172">
        <v>264</v>
      </c>
      <c r="F1068" s="177">
        <v>147</v>
      </c>
      <c r="G1068" s="177">
        <v>8</v>
      </c>
      <c r="H1068" s="178">
        <v>109</v>
      </c>
      <c r="I1068" s="172">
        <v>271</v>
      </c>
      <c r="J1068" s="177">
        <v>143</v>
      </c>
      <c r="K1068" s="177">
        <v>5</v>
      </c>
      <c r="L1068" s="178">
        <v>123</v>
      </c>
      <c r="M1068" s="172">
        <v>182</v>
      </c>
      <c r="N1068" s="177">
        <v>59</v>
      </c>
      <c r="O1068" s="177">
        <v>5</v>
      </c>
      <c r="P1068" s="178">
        <v>118</v>
      </c>
    </row>
    <row r="1069" spans="1:16" x14ac:dyDescent="0.3">
      <c r="A1069" s="208">
        <v>25</v>
      </c>
      <c r="B1069" s="176" t="s">
        <v>558</v>
      </c>
      <c r="C1069" s="176">
        <v>25653</v>
      </c>
      <c r="D1069" s="175" t="s">
        <v>632</v>
      </c>
      <c r="E1069" s="172">
        <v>230</v>
      </c>
      <c r="F1069" s="177">
        <v>136</v>
      </c>
      <c r="G1069" s="177">
        <v>39</v>
      </c>
      <c r="H1069" s="178">
        <v>55</v>
      </c>
      <c r="I1069" s="172">
        <v>244</v>
      </c>
      <c r="J1069" s="177">
        <v>137</v>
      </c>
      <c r="K1069" s="177">
        <v>45</v>
      </c>
      <c r="L1069" s="178">
        <v>62</v>
      </c>
      <c r="M1069" s="172">
        <v>184</v>
      </c>
      <c r="N1069" s="177">
        <v>91</v>
      </c>
      <c r="O1069" s="177">
        <v>34</v>
      </c>
      <c r="P1069" s="178">
        <v>59</v>
      </c>
    </row>
    <row r="1070" spans="1:16" x14ac:dyDescent="0.3">
      <c r="A1070" s="208">
        <v>25</v>
      </c>
      <c r="B1070" s="176" t="s">
        <v>558</v>
      </c>
      <c r="C1070" s="176">
        <v>25368</v>
      </c>
      <c r="D1070" s="175" t="s">
        <v>602</v>
      </c>
      <c r="E1070" s="172">
        <v>238</v>
      </c>
      <c r="F1070" s="177">
        <v>98</v>
      </c>
      <c r="G1070" s="177">
        <v>39</v>
      </c>
      <c r="H1070" s="178">
        <v>101</v>
      </c>
      <c r="I1070" s="172">
        <v>233</v>
      </c>
      <c r="J1070" s="177">
        <v>94</v>
      </c>
      <c r="K1070" s="177">
        <v>39</v>
      </c>
      <c r="L1070" s="178">
        <v>100</v>
      </c>
      <c r="M1070" s="172">
        <v>182</v>
      </c>
      <c r="N1070" s="177">
        <v>56</v>
      </c>
      <c r="O1070" s="177">
        <v>30</v>
      </c>
      <c r="P1070" s="178">
        <v>96</v>
      </c>
    </row>
    <row r="1071" spans="1:16" x14ac:dyDescent="0.3">
      <c r="A1071" s="208">
        <v>15</v>
      </c>
      <c r="B1071" s="176" t="s">
        <v>304</v>
      </c>
      <c r="C1071" s="176">
        <v>15212</v>
      </c>
      <c r="D1071" s="175" t="s">
        <v>325</v>
      </c>
      <c r="E1071" s="172">
        <v>222</v>
      </c>
      <c r="F1071" s="177">
        <v>130</v>
      </c>
      <c r="G1071" s="177">
        <v>36</v>
      </c>
      <c r="H1071" s="178">
        <v>56</v>
      </c>
      <c r="I1071" s="172">
        <v>221</v>
      </c>
      <c r="J1071" s="177">
        <v>129</v>
      </c>
      <c r="K1071" s="177">
        <v>38</v>
      </c>
      <c r="L1071" s="178">
        <v>54</v>
      </c>
      <c r="M1071" s="172">
        <v>179</v>
      </c>
      <c r="N1071" s="177">
        <v>94</v>
      </c>
      <c r="O1071" s="177">
        <v>38</v>
      </c>
      <c r="P1071" s="178">
        <v>47</v>
      </c>
    </row>
    <row r="1072" spans="1:16" x14ac:dyDescent="0.3">
      <c r="A1072" s="208">
        <v>97</v>
      </c>
      <c r="B1072" s="176" t="s">
        <v>1149</v>
      </c>
      <c r="C1072" s="176">
        <v>97666</v>
      </c>
      <c r="D1072" s="175" t="s">
        <v>1152</v>
      </c>
      <c r="E1072" s="172">
        <v>181</v>
      </c>
      <c r="F1072" s="177">
        <v>85</v>
      </c>
      <c r="G1072" s="177">
        <v>39</v>
      </c>
      <c r="H1072" s="178">
        <v>57</v>
      </c>
      <c r="I1072" s="172">
        <v>226</v>
      </c>
      <c r="J1072" s="177">
        <v>83</v>
      </c>
      <c r="K1072" s="177">
        <v>98</v>
      </c>
      <c r="L1072" s="178">
        <v>45</v>
      </c>
      <c r="M1072" s="172">
        <v>179</v>
      </c>
      <c r="N1072" s="177">
        <v>82</v>
      </c>
      <c r="O1072" s="177">
        <v>57</v>
      </c>
      <c r="P1072" s="178">
        <v>40</v>
      </c>
    </row>
    <row r="1073" spans="1:16" x14ac:dyDescent="0.3">
      <c r="A1073" s="208">
        <v>25</v>
      </c>
      <c r="B1073" s="176" t="s">
        <v>558</v>
      </c>
      <c r="C1073" s="176">
        <v>25324</v>
      </c>
      <c r="D1073" s="175" t="s">
        <v>597</v>
      </c>
      <c r="E1073" s="172">
        <v>255</v>
      </c>
      <c r="F1073" s="177">
        <v>121</v>
      </c>
      <c r="G1073" s="177">
        <v>51</v>
      </c>
      <c r="H1073" s="178">
        <v>83</v>
      </c>
      <c r="I1073" s="172">
        <v>252</v>
      </c>
      <c r="J1073" s="177">
        <v>118</v>
      </c>
      <c r="K1073" s="177">
        <v>50</v>
      </c>
      <c r="L1073" s="178">
        <v>84</v>
      </c>
      <c r="M1073" s="172">
        <v>171</v>
      </c>
      <c r="N1073" s="177">
        <v>51</v>
      </c>
      <c r="O1073" s="177">
        <v>49</v>
      </c>
      <c r="P1073" s="178">
        <v>71</v>
      </c>
    </row>
    <row r="1074" spans="1:16" x14ac:dyDescent="0.3">
      <c r="A1074" s="208">
        <v>68</v>
      </c>
      <c r="B1074" s="176" t="s">
        <v>918</v>
      </c>
      <c r="C1074" s="176">
        <v>68176</v>
      </c>
      <c r="D1074" s="175" t="s">
        <v>931</v>
      </c>
      <c r="E1074" s="172">
        <v>251</v>
      </c>
      <c r="F1074" s="177">
        <v>61</v>
      </c>
      <c r="G1074" s="177">
        <v>88</v>
      </c>
      <c r="H1074" s="178">
        <v>102</v>
      </c>
      <c r="I1074" s="172">
        <v>179</v>
      </c>
      <c r="J1074" s="177">
        <v>56</v>
      </c>
      <c r="K1074" s="177">
        <v>14</v>
      </c>
      <c r="L1074" s="178">
        <v>109</v>
      </c>
      <c r="M1074" s="172">
        <v>182</v>
      </c>
      <c r="N1074" s="177">
        <v>59</v>
      </c>
      <c r="O1074" s="177">
        <v>16</v>
      </c>
      <c r="P1074" s="178">
        <v>107</v>
      </c>
    </row>
    <row r="1075" spans="1:16" x14ac:dyDescent="0.3">
      <c r="A1075" s="208">
        <v>15</v>
      </c>
      <c r="B1075" s="176" t="s">
        <v>304</v>
      </c>
      <c r="C1075" s="176">
        <v>15293</v>
      </c>
      <c r="D1075" s="175" t="s">
        <v>338</v>
      </c>
      <c r="E1075" s="172">
        <v>286</v>
      </c>
      <c r="F1075" s="177">
        <v>198</v>
      </c>
      <c r="G1075" s="177">
        <v>33</v>
      </c>
      <c r="H1075" s="178">
        <v>55</v>
      </c>
      <c r="I1075" s="172">
        <v>284</v>
      </c>
      <c r="J1075" s="177">
        <v>194</v>
      </c>
      <c r="K1075" s="177">
        <v>37</v>
      </c>
      <c r="L1075" s="178">
        <v>53</v>
      </c>
      <c r="M1075" s="172">
        <v>178</v>
      </c>
      <c r="N1075" s="177">
        <v>91</v>
      </c>
      <c r="O1075" s="177">
        <v>37</v>
      </c>
      <c r="P1075" s="178">
        <v>50</v>
      </c>
    </row>
    <row r="1076" spans="1:16" x14ac:dyDescent="0.3">
      <c r="A1076" s="208">
        <v>13</v>
      </c>
      <c r="B1076" s="176" t="s">
        <v>257</v>
      </c>
      <c r="C1076" s="176">
        <v>13580</v>
      </c>
      <c r="D1076" s="175" t="s">
        <v>283</v>
      </c>
      <c r="E1076" s="172">
        <v>169</v>
      </c>
      <c r="F1076" s="177">
        <v>99</v>
      </c>
      <c r="G1076" s="177">
        <v>49</v>
      </c>
      <c r="H1076" s="178">
        <v>21</v>
      </c>
      <c r="I1076" s="172">
        <v>176</v>
      </c>
      <c r="J1076" s="177">
        <v>95</v>
      </c>
      <c r="K1076" s="177">
        <v>58</v>
      </c>
      <c r="L1076" s="178">
        <v>23</v>
      </c>
      <c r="M1076" s="172">
        <v>167</v>
      </c>
      <c r="N1076" s="177">
        <v>95</v>
      </c>
      <c r="O1076" s="177">
        <v>59</v>
      </c>
      <c r="P1076" s="178">
        <v>13</v>
      </c>
    </row>
    <row r="1077" spans="1:16" x14ac:dyDescent="0.3">
      <c r="A1077" s="208">
        <v>94</v>
      </c>
      <c r="B1077" s="176" t="s">
        <v>1184</v>
      </c>
      <c r="C1077" s="176">
        <v>94886</v>
      </c>
      <c r="D1077" s="175" t="s">
        <v>1184</v>
      </c>
      <c r="E1077" s="172">
        <v>251</v>
      </c>
      <c r="F1077" s="177">
        <v>24</v>
      </c>
      <c r="G1077" s="177">
        <v>226</v>
      </c>
      <c r="H1077" s="178">
        <v>1</v>
      </c>
      <c r="I1077" s="172">
        <v>230</v>
      </c>
      <c r="J1077" s="177">
        <v>22</v>
      </c>
      <c r="K1077" s="177">
        <v>206</v>
      </c>
      <c r="L1077" s="178">
        <v>2</v>
      </c>
      <c r="M1077" s="172">
        <v>175</v>
      </c>
      <c r="N1077" s="177">
        <v>21</v>
      </c>
      <c r="O1077" s="177">
        <v>153</v>
      </c>
      <c r="P1077" s="178">
        <v>1</v>
      </c>
    </row>
    <row r="1078" spans="1:16" x14ac:dyDescent="0.3">
      <c r="A1078" s="208">
        <v>15</v>
      </c>
      <c r="B1078" s="176" t="s">
        <v>304</v>
      </c>
      <c r="C1078" s="176">
        <v>15187</v>
      </c>
      <c r="D1078" s="175" t="s">
        <v>322</v>
      </c>
      <c r="E1078" s="172">
        <v>228</v>
      </c>
      <c r="F1078" s="177">
        <v>126</v>
      </c>
      <c r="G1078" s="177">
        <v>79</v>
      </c>
      <c r="H1078" s="178">
        <v>23</v>
      </c>
      <c r="I1078" s="172">
        <v>218</v>
      </c>
      <c r="J1078" s="177">
        <v>123</v>
      </c>
      <c r="K1078" s="177">
        <v>74</v>
      </c>
      <c r="L1078" s="178">
        <v>21</v>
      </c>
      <c r="M1078" s="172">
        <v>167</v>
      </c>
      <c r="N1078" s="177">
        <v>86</v>
      </c>
      <c r="O1078" s="177">
        <v>65</v>
      </c>
      <c r="P1078" s="178">
        <v>16</v>
      </c>
    </row>
    <row r="1079" spans="1:16" x14ac:dyDescent="0.3">
      <c r="A1079" s="208">
        <v>27</v>
      </c>
      <c r="B1079" s="176" t="s">
        <v>669</v>
      </c>
      <c r="C1079" s="176">
        <v>27745</v>
      </c>
      <c r="D1079" s="175" t="s">
        <v>695</v>
      </c>
      <c r="E1079" s="172">
        <v>222</v>
      </c>
      <c r="F1079" s="177">
        <v>110</v>
      </c>
      <c r="G1079" s="177">
        <v>96</v>
      </c>
      <c r="H1079" s="178">
        <v>16</v>
      </c>
      <c r="I1079" s="172">
        <v>197</v>
      </c>
      <c r="J1079" s="177">
        <v>109</v>
      </c>
      <c r="K1079" s="177">
        <v>72</v>
      </c>
      <c r="L1079" s="178">
        <v>16</v>
      </c>
      <c r="M1079" s="172">
        <v>165</v>
      </c>
      <c r="N1079" s="177">
        <v>108</v>
      </c>
      <c r="O1079" s="177">
        <v>44</v>
      </c>
      <c r="P1079" s="178">
        <v>13</v>
      </c>
    </row>
    <row r="1080" spans="1:16" x14ac:dyDescent="0.3">
      <c r="A1080" s="208">
        <v>68</v>
      </c>
      <c r="B1080" s="176" t="s">
        <v>918</v>
      </c>
      <c r="C1080" s="176">
        <v>68682</v>
      </c>
      <c r="D1080" s="175" t="s">
        <v>979</v>
      </c>
      <c r="E1080" s="172">
        <v>175</v>
      </c>
      <c r="F1080" s="177">
        <v>82</v>
      </c>
      <c r="G1080" s="177">
        <v>31</v>
      </c>
      <c r="H1080" s="178">
        <v>62</v>
      </c>
      <c r="I1080" s="172">
        <v>160</v>
      </c>
      <c r="J1080" s="177">
        <v>62</v>
      </c>
      <c r="K1080" s="177">
        <v>34</v>
      </c>
      <c r="L1080" s="178">
        <v>64</v>
      </c>
      <c r="M1080" s="172">
        <v>163</v>
      </c>
      <c r="N1080" s="177">
        <v>65</v>
      </c>
      <c r="O1080" s="177">
        <v>36</v>
      </c>
      <c r="P1080" s="178">
        <v>62</v>
      </c>
    </row>
    <row r="1081" spans="1:16" x14ac:dyDescent="0.3">
      <c r="A1081" s="208">
        <v>68</v>
      </c>
      <c r="B1081" s="176" t="s">
        <v>918</v>
      </c>
      <c r="C1081" s="176">
        <v>68264</v>
      </c>
      <c r="D1081" s="175" t="s">
        <v>941</v>
      </c>
      <c r="E1081" s="172">
        <v>156</v>
      </c>
      <c r="F1081" s="177">
        <v>80</v>
      </c>
      <c r="G1081" s="177">
        <v>16</v>
      </c>
      <c r="H1081" s="178">
        <v>60</v>
      </c>
      <c r="I1081" s="172">
        <v>164</v>
      </c>
      <c r="J1081" s="177">
        <v>74</v>
      </c>
      <c r="K1081" s="177">
        <v>32</v>
      </c>
      <c r="L1081" s="178">
        <v>58</v>
      </c>
      <c r="M1081" s="172">
        <v>161</v>
      </c>
      <c r="N1081" s="177">
        <v>76</v>
      </c>
      <c r="O1081" s="177">
        <v>30</v>
      </c>
      <c r="P1081" s="178">
        <v>55</v>
      </c>
    </row>
    <row r="1082" spans="1:16" x14ac:dyDescent="0.3">
      <c r="A1082" s="208">
        <v>15</v>
      </c>
      <c r="B1082" s="176" t="s">
        <v>304</v>
      </c>
      <c r="C1082" s="176">
        <v>15550</v>
      </c>
      <c r="D1082" s="175" t="s">
        <v>373</v>
      </c>
      <c r="E1082" s="172">
        <v>204</v>
      </c>
      <c r="F1082" s="177">
        <v>106</v>
      </c>
      <c r="G1082" s="177">
        <v>8</v>
      </c>
      <c r="H1082" s="178">
        <v>90</v>
      </c>
      <c r="I1082" s="172">
        <v>195</v>
      </c>
      <c r="J1082" s="177">
        <v>102</v>
      </c>
      <c r="K1082" s="177">
        <v>9</v>
      </c>
      <c r="L1082" s="178">
        <v>84</v>
      </c>
      <c r="M1082" s="172">
        <v>160</v>
      </c>
      <c r="N1082" s="177">
        <v>57</v>
      </c>
      <c r="O1082" s="177">
        <v>21</v>
      </c>
      <c r="P1082" s="178">
        <v>82</v>
      </c>
    </row>
    <row r="1083" spans="1:16" x14ac:dyDescent="0.3">
      <c r="A1083" s="208">
        <v>68</v>
      </c>
      <c r="B1083" s="176" t="s">
        <v>918</v>
      </c>
      <c r="C1083" s="176">
        <v>68344</v>
      </c>
      <c r="D1083" s="175" t="s">
        <v>952</v>
      </c>
      <c r="E1083" s="172">
        <v>165</v>
      </c>
      <c r="F1083" s="177">
        <v>64</v>
      </c>
      <c r="G1083" s="177">
        <v>39</v>
      </c>
      <c r="H1083" s="178">
        <v>62</v>
      </c>
      <c r="I1083" s="172">
        <v>164</v>
      </c>
      <c r="J1083" s="177">
        <v>59</v>
      </c>
      <c r="K1083" s="177">
        <v>37</v>
      </c>
      <c r="L1083" s="178">
        <v>68</v>
      </c>
      <c r="M1083" s="172">
        <v>161</v>
      </c>
      <c r="N1083" s="177">
        <v>61</v>
      </c>
      <c r="O1083" s="177">
        <v>32</v>
      </c>
      <c r="P1083" s="178">
        <v>68</v>
      </c>
    </row>
    <row r="1084" spans="1:16" x14ac:dyDescent="0.3">
      <c r="A1084" s="208">
        <v>15</v>
      </c>
      <c r="B1084" s="176" t="s">
        <v>304</v>
      </c>
      <c r="C1084" s="176">
        <v>15106</v>
      </c>
      <c r="D1084" s="175" t="s">
        <v>130</v>
      </c>
      <c r="E1084" s="172">
        <v>218</v>
      </c>
      <c r="F1084" s="177">
        <v>125</v>
      </c>
      <c r="G1084" s="177">
        <v>43</v>
      </c>
      <c r="H1084" s="178">
        <v>50</v>
      </c>
      <c r="I1084" s="172">
        <v>216</v>
      </c>
      <c r="J1084" s="177">
        <v>128</v>
      </c>
      <c r="K1084" s="177">
        <v>38</v>
      </c>
      <c r="L1084" s="178">
        <v>50</v>
      </c>
      <c r="M1084" s="172">
        <v>158</v>
      </c>
      <c r="N1084" s="177">
        <v>70</v>
      </c>
      <c r="O1084" s="177">
        <v>41</v>
      </c>
      <c r="P1084" s="178">
        <v>47</v>
      </c>
    </row>
    <row r="1085" spans="1:16" x14ac:dyDescent="0.3">
      <c r="A1085" s="208">
        <v>25</v>
      </c>
      <c r="B1085" s="176" t="s">
        <v>558</v>
      </c>
      <c r="C1085" s="176">
        <v>25483</v>
      </c>
      <c r="D1085" s="175" t="s">
        <v>180</v>
      </c>
      <c r="E1085" s="172">
        <v>194</v>
      </c>
      <c r="F1085" s="177">
        <v>74</v>
      </c>
      <c r="G1085" s="177">
        <v>35</v>
      </c>
      <c r="H1085" s="178">
        <v>85</v>
      </c>
      <c r="I1085" s="172">
        <v>191</v>
      </c>
      <c r="J1085" s="177">
        <v>71</v>
      </c>
      <c r="K1085" s="177">
        <v>31</v>
      </c>
      <c r="L1085" s="178">
        <v>89</v>
      </c>
      <c r="M1085" s="172">
        <v>151</v>
      </c>
      <c r="N1085" s="177">
        <v>43</v>
      </c>
      <c r="O1085" s="177">
        <v>27</v>
      </c>
      <c r="P1085" s="178">
        <v>81</v>
      </c>
    </row>
    <row r="1086" spans="1:16" x14ac:dyDescent="0.3">
      <c r="A1086" s="208">
        <v>68</v>
      </c>
      <c r="B1086" s="176" t="s">
        <v>918</v>
      </c>
      <c r="C1086" s="176">
        <v>68425</v>
      </c>
      <c r="D1086" s="175" t="s">
        <v>959</v>
      </c>
      <c r="E1086" s="172">
        <v>157</v>
      </c>
      <c r="F1086" s="177">
        <v>86</v>
      </c>
      <c r="G1086" s="177">
        <v>12</v>
      </c>
      <c r="H1086" s="178">
        <v>59</v>
      </c>
      <c r="I1086" s="172">
        <v>154</v>
      </c>
      <c r="J1086" s="177">
        <v>77</v>
      </c>
      <c r="K1086" s="177">
        <v>13</v>
      </c>
      <c r="L1086" s="178">
        <v>64</v>
      </c>
      <c r="M1086" s="172">
        <v>151</v>
      </c>
      <c r="N1086" s="177">
        <v>80</v>
      </c>
      <c r="O1086" s="177">
        <v>13</v>
      </c>
      <c r="P1086" s="178">
        <v>58</v>
      </c>
    </row>
    <row r="1087" spans="1:16" x14ac:dyDescent="0.3">
      <c r="A1087" s="208">
        <v>68</v>
      </c>
      <c r="B1087" s="176" t="s">
        <v>918</v>
      </c>
      <c r="C1087" s="176">
        <v>68705</v>
      </c>
      <c r="D1087" s="175" t="s">
        <v>208</v>
      </c>
      <c r="E1087" s="172">
        <v>156</v>
      </c>
      <c r="F1087" s="177">
        <v>95</v>
      </c>
      <c r="G1087" s="177">
        <v>27</v>
      </c>
      <c r="H1087" s="178">
        <v>34</v>
      </c>
      <c r="I1087" s="172">
        <v>157</v>
      </c>
      <c r="J1087" s="177">
        <v>90</v>
      </c>
      <c r="K1087" s="177">
        <v>30</v>
      </c>
      <c r="L1087" s="178">
        <v>37</v>
      </c>
      <c r="M1087" s="172">
        <v>155</v>
      </c>
      <c r="N1087" s="177">
        <v>91</v>
      </c>
      <c r="O1087" s="177">
        <v>29</v>
      </c>
      <c r="P1087" s="178">
        <v>35</v>
      </c>
    </row>
    <row r="1088" spans="1:16" x14ac:dyDescent="0.3">
      <c r="A1088" s="208">
        <v>15</v>
      </c>
      <c r="B1088" s="176" t="s">
        <v>304</v>
      </c>
      <c r="C1088" s="176">
        <v>15774</v>
      </c>
      <c r="D1088" s="175" t="s">
        <v>403</v>
      </c>
      <c r="E1088" s="172">
        <v>219</v>
      </c>
      <c r="F1088" s="177">
        <v>113</v>
      </c>
      <c r="G1088" s="177">
        <v>55</v>
      </c>
      <c r="H1088" s="178">
        <v>51</v>
      </c>
      <c r="I1088" s="172">
        <v>209</v>
      </c>
      <c r="J1088" s="177">
        <v>110</v>
      </c>
      <c r="K1088" s="177">
        <v>53</v>
      </c>
      <c r="L1088" s="178">
        <v>46</v>
      </c>
      <c r="M1088" s="172">
        <v>153</v>
      </c>
      <c r="N1088" s="177">
        <v>67</v>
      </c>
      <c r="O1088" s="177">
        <v>44</v>
      </c>
      <c r="P1088" s="178">
        <v>42</v>
      </c>
    </row>
    <row r="1089" spans="1:16" x14ac:dyDescent="0.3">
      <c r="A1089" s="208">
        <v>15</v>
      </c>
      <c r="B1089" s="176" t="s">
        <v>304</v>
      </c>
      <c r="C1089" s="176">
        <v>15218</v>
      </c>
      <c r="D1089" s="175" t="s">
        <v>327</v>
      </c>
      <c r="E1089" s="172">
        <v>229</v>
      </c>
      <c r="F1089" s="177">
        <v>153</v>
      </c>
      <c r="G1089" s="177">
        <v>16</v>
      </c>
      <c r="H1089" s="178">
        <v>60</v>
      </c>
      <c r="I1089" s="172">
        <v>224</v>
      </c>
      <c r="J1089" s="177">
        <v>150</v>
      </c>
      <c r="K1089" s="177">
        <v>17</v>
      </c>
      <c r="L1089" s="178">
        <v>57</v>
      </c>
      <c r="M1089" s="172">
        <v>147</v>
      </c>
      <c r="N1089" s="177">
        <v>80</v>
      </c>
      <c r="O1089" s="177">
        <v>14</v>
      </c>
      <c r="P1089" s="178">
        <v>53</v>
      </c>
    </row>
    <row r="1090" spans="1:16" x14ac:dyDescent="0.3">
      <c r="A1090" s="208">
        <v>85</v>
      </c>
      <c r="B1090" s="176" t="s">
        <v>1105</v>
      </c>
      <c r="C1090" s="176">
        <v>85279</v>
      </c>
      <c r="D1090" s="175" t="s">
        <v>1117</v>
      </c>
      <c r="E1090" s="172">
        <v>170</v>
      </c>
      <c r="F1090" s="177">
        <v>67</v>
      </c>
      <c r="G1090" s="177">
        <v>25</v>
      </c>
      <c r="H1090" s="178">
        <v>78</v>
      </c>
      <c r="I1090" s="172">
        <v>172</v>
      </c>
      <c r="J1090" s="177">
        <v>66</v>
      </c>
      <c r="K1090" s="177">
        <v>32</v>
      </c>
      <c r="L1090" s="178">
        <v>74</v>
      </c>
      <c r="M1090" s="172">
        <v>144</v>
      </c>
      <c r="N1090" s="177">
        <v>49</v>
      </c>
      <c r="O1090" s="177">
        <v>25</v>
      </c>
      <c r="P1090" s="178">
        <v>70</v>
      </c>
    </row>
    <row r="1091" spans="1:16" x14ac:dyDescent="0.3">
      <c r="A1091" s="208">
        <v>15</v>
      </c>
      <c r="B1091" s="176" t="s">
        <v>304</v>
      </c>
      <c r="C1091" s="176">
        <v>15380</v>
      </c>
      <c r="D1091" s="175" t="s">
        <v>348</v>
      </c>
      <c r="E1091" s="172">
        <v>184</v>
      </c>
      <c r="F1091" s="177">
        <v>105</v>
      </c>
      <c r="G1091" s="177">
        <v>34</v>
      </c>
      <c r="H1091" s="178">
        <v>45</v>
      </c>
      <c r="I1091" s="172">
        <v>185</v>
      </c>
      <c r="J1091" s="177">
        <v>101</v>
      </c>
      <c r="K1091" s="177">
        <v>35</v>
      </c>
      <c r="L1091" s="178">
        <v>49</v>
      </c>
      <c r="M1091" s="172">
        <v>142</v>
      </c>
      <c r="N1091" s="177">
        <v>61</v>
      </c>
      <c r="O1091" s="177">
        <v>36</v>
      </c>
      <c r="P1091" s="178">
        <v>45</v>
      </c>
    </row>
    <row r="1092" spans="1:16" x14ac:dyDescent="0.3">
      <c r="A1092" s="208">
        <v>68</v>
      </c>
      <c r="B1092" s="176" t="s">
        <v>918</v>
      </c>
      <c r="C1092" s="176">
        <v>68673</v>
      </c>
      <c r="D1092" s="175" t="s">
        <v>977</v>
      </c>
      <c r="E1092" s="172">
        <v>134</v>
      </c>
      <c r="F1092" s="177">
        <v>67</v>
      </c>
      <c r="G1092" s="177">
        <v>7</v>
      </c>
      <c r="H1092" s="178">
        <v>60</v>
      </c>
      <c r="I1092" s="172">
        <v>142</v>
      </c>
      <c r="J1092" s="177">
        <v>63</v>
      </c>
      <c r="K1092" s="177">
        <v>14</v>
      </c>
      <c r="L1092" s="178">
        <v>65</v>
      </c>
      <c r="M1092" s="172">
        <v>144</v>
      </c>
      <c r="N1092" s="177">
        <v>66</v>
      </c>
      <c r="O1092" s="177">
        <v>15</v>
      </c>
      <c r="P1092" s="178">
        <v>63</v>
      </c>
    </row>
    <row r="1093" spans="1:16" x14ac:dyDescent="0.3">
      <c r="A1093" s="208">
        <v>15</v>
      </c>
      <c r="B1093" s="176" t="s">
        <v>304</v>
      </c>
      <c r="C1093" s="176">
        <v>15522</v>
      </c>
      <c r="D1093" s="175" t="s">
        <v>368</v>
      </c>
      <c r="E1093" s="172">
        <v>212</v>
      </c>
      <c r="F1093" s="177">
        <v>145</v>
      </c>
      <c r="G1093" s="177">
        <v>19</v>
      </c>
      <c r="H1093" s="178">
        <v>48</v>
      </c>
      <c r="I1093" s="172">
        <v>237</v>
      </c>
      <c r="J1093" s="177">
        <v>169</v>
      </c>
      <c r="K1093" s="177">
        <v>19</v>
      </c>
      <c r="L1093" s="178">
        <v>49</v>
      </c>
      <c r="M1093" s="172">
        <v>141</v>
      </c>
      <c r="N1093" s="177">
        <v>78</v>
      </c>
      <c r="O1093" s="177">
        <v>18</v>
      </c>
      <c r="P1093" s="178">
        <v>45</v>
      </c>
    </row>
    <row r="1094" spans="1:16" x14ac:dyDescent="0.3">
      <c r="A1094" s="208">
        <v>25</v>
      </c>
      <c r="B1094" s="176" t="s">
        <v>558</v>
      </c>
      <c r="C1094" s="176">
        <v>25580</v>
      </c>
      <c r="D1094" s="175" t="s">
        <v>624</v>
      </c>
      <c r="E1094" s="172">
        <v>194</v>
      </c>
      <c r="F1094" s="177">
        <v>120</v>
      </c>
      <c r="G1094" s="177">
        <v>17</v>
      </c>
      <c r="H1094" s="178">
        <v>57</v>
      </c>
      <c r="I1094" s="172">
        <v>190</v>
      </c>
      <c r="J1094" s="177">
        <v>118</v>
      </c>
      <c r="K1094" s="177">
        <v>17</v>
      </c>
      <c r="L1094" s="178">
        <v>55</v>
      </c>
      <c r="M1094" s="172">
        <v>142</v>
      </c>
      <c r="N1094" s="177">
        <v>71</v>
      </c>
      <c r="O1094" s="177">
        <v>19</v>
      </c>
      <c r="P1094" s="178">
        <v>52</v>
      </c>
    </row>
    <row r="1095" spans="1:16" x14ac:dyDescent="0.3">
      <c r="A1095" s="208">
        <v>68</v>
      </c>
      <c r="B1095" s="176" t="s">
        <v>918</v>
      </c>
      <c r="C1095" s="176">
        <v>68522</v>
      </c>
      <c r="D1095" s="175" t="s">
        <v>967</v>
      </c>
      <c r="E1095" s="172">
        <v>137</v>
      </c>
      <c r="F1095" s="177">
        <v>58</v>
      </c>
      <c r="G1095" s="177">
        <v>11</v>
      </c>
      <c r="H1095" s="178">
        <v>68</v>
      </c>
      <c r="I1095" s="172">
        <v>130</v>
      </c>
      <c r="J1095" s="177">
        <v>52</v>
      </c>
      <c r="K1095" s="177">
        <v>9</v>
      </c>
      <c r="L1095" s="178">
        <v>69</v>
      </c>
      <c r="M1095" s="172">
        <v>140</v>
      </c>
      <c r="N1095" s="177">
        <v>64</v>
      </c>
      <c r="O1095" s="177">
        <v>10</v>
      </c>
      <c r="P1095" s="178">
        <v>66</v>
      </c>
    </row>
    <row r="1096" spans="1:16" x14ac:dyDescent="0.3">
      <c r="A1096" s="208">
        <v>25</v>
      </c>
      <c r="B1096" s="176" t="s">
        <v>558</v>
      </c>
      <c r="C1096" s="176">
        <v>25095</v>
      </c>
      <c r="D1096" s="175" t="s">
        <v>565</v>
      </c>
      <c r="E1096" s="172">
        <v>214</v>
      </c>
      <c r="F1096" s="177">
        <v>111</v>
      </c>
      <c r="G1096" s="177">
        <v>43</v>
      </c>
      <c r="H1096" s="178">
        <v>60</v>
      </c>
      <c r="I1096" s="172">
        <v>210</v>
      </c>
      <c r="J1096" s="177">
        <v>109</v>
      </c>
      <c r="K1096" s="177">
        <v>39</v>
      </c>
      <c r="L1096" s="178">
        <v>62</v>
      </c>
      <c r="M1096" s="172">
        <v>140</v>
      </c>
      <c r="N1096" s="177">
        <v>45</v>
      </c>
      <c r="O1096" s="177">
        <v>35</v>
      </c>
      <c r="P1096" s="178">
        <v>60</v>
      </c>
    </row>
    <row r="1097" spans="1:16" x14ac:dyDescent="0.3">
      <c r="A1097" s="208">
        <v>15</v>
      </c>
      <c r="B1097" s="176" t="s">
        <v>304</v>
      </c>
      <c r="C1097" s="176">
        <v>15317</v>
      </c>
      <c r="D1097" s="175" t="s">
        <v>341</v>
      </c>
      <c r="E1097" s="172">
        <v>181</v>
      </c>
      <c r="F1097" s="177">
        <v>82</v>
      </c>
      <c r="G1097" s="177">
        <v>42</v>
      </c>
      <c r="H1097" s="178">
        <v>57</v>
      </c>
      <c r="I1097" s="172">
        <v>174</v>
      </c>
      <c r="J1097" s="177">
        <v>80</v>
      </c>
      <c r="K1097" s="177">
        <v>38</v>
      </c>
      <c r="L1097" s="178">
        <v>56</v>
      </c>
      <c r="M1097" s="172">
        <v>139</v>
      </c>
      <c r="N1097" s="177">
        <v>50</v>
      </c>
      <c r="O1097" s="177">
        <v>35</v>
      </c>
      <c r="P1097" s="178">
        <v>54</v>
      </c>
    </row>
    <row r="1098" spans="1:16" x14ac:dyDescent="0.3">
      <c r="A1098" s="208">
        <v>68</v>
      </c>
      <c r="B1098" s="176" t="s">
        <v>918</v>
      </c>
      <c r="C1098" s="176">
        <v>68121</v>
      </c>
      <c r="D1098" s="175" t="s">
        <v>567</v>
      </c>
      <c r="E1098" s="172">
        <v>151</v>
      </c>
      <c r="F1098" s="177">
        <v>67</v>
      </c>
      <c r="G1098" s="177">
        <v>46</v>
      </c>
      <c r="H1098" s="178">
        <v>38</v>
      </c>
      <c r="I1098" s="172">
        <v>133</v>
      </c>
      <c r="J1098" s="177">
        <v>59</v>
      </c>
      <c r="K1098" s="177">
        <v>37</v>
      </c>
      <c r="L1098" s="178">
        <v>37</v>
      </c>
      <c r="M1098" s="172">
        <v>135</v>
      </c>
      <c r="N1098" s="177">
        <v>62</v>
      </c>
      <c r="O1098" s="177">
        <v>42</v>
      </c>
      <c r="P1098" s="178">
        <v>31</v>
      </c>
    </row>
    <row r="1099" spans="1:16" x14ac:dyDescent="0.3">
      <c r="A1099" s="208">
        <v>68</v>
      </c>
      <c r="B1099" s="176" t="s">
        <v>918</v>
      </c>
      <c r="C1099" s="176">
        <v>68160</v>
      </c>
      <c r="D1099" s="175" t="s">
        <v>927</v>
      </c>
      <c r="E1099" s="172">
        <v>150</v>
      </c>
      <c r="F1099" s="177">
        <v>66</v>
      </c>
      <c r="G1099" s="177">
        <v>32</v>
      </c>
      <c r="H1099" s="178">
        <v>52</v>
      </c>
      <c r="I1099" s="172">
        <v>132</v>
      </c>
      <c r="J1099" s="177">
        <v>60</v>
      </c>
      <c r="K1099" s="177">
        <v>22</v>
      </c>
      <c r="L1099" s="178">
        <v>50</v>
      </c>
      <c r="M1099" s="172">
        <v>135</v>
      </c>
      <c r="N1099" s="177">
        <v>62</v>
      </c>
      <c r="O1099" s="177">
        <v>28</v>
      </c>
      <c r="P1099" s="178">
        <v>45</v>
      </c>
    </row>
    <row r="1100" spans="1:16" x14ac:dyDescent="0.3">
      <c r="A1100" s="208">
        <v>15</v>
      </c>
      <c r="B1100" s="176" t="s">
        <v>304</v>
      </c>
      <c r="C1100" s="176">
        <v>15090</v>
      </c>
      <c r="D1100" s="175" t="s">
        <v>310</v>
      </c>
      <c r="E1100" s="172">
        <v>164</v>
      </c>
      <c r="F1100" s="177">
        <v>88</v>
      </c>
      <c r="G1100" s="177">
        <v>31</v>
      </c>
      <c r="H1100" s="178">
        <v>45</v>
      </c>
      <c r="I1100" s="172">
        <v>169</v>
      </c>
      <c r="J1100" s="177">
        <v>85</v>
      </c>
      <c r="K1100" s="177">
        <v>42</v>
      </c>
      <c r="L1100" s="178">
        <v>42</v>
      </c>
      <c r="M1100" s="172">
        <v>136</v>
      </c>
      <c r="N1100" s="177">
        <v>55</v>
      </c>
      <c r="O1100" s="177">
        <v>43</v>
      </c>
      <c r="P1100" s="178">
        <v>38</v>
      </c>
    </row>
    <row r="1101" spans="1:16" x14ac:dyDescent="0.3">
      <c r="A1101" s="208">
        <v>50</v>
      </c>
      <c r="B1101" s="176" t="s">
        <v>777</v>
      </c>
      <c r="C1101" s="176">
        <v>50686</v>
      </c>
      <c r="D1101" s="175" t="s">
        <v>801</v>
      </c>
      <c r="E1101" s="172">
        <v>136</v>
      </c>
      <c r="F1101" s="177">
        <v>60</v>
      </c>
      <c r="G1101" s="177">
        <v>20</v>
      </c>
      <c r="H1101" s="178">
        <v>56</v>
      </c>
      <c r="I1101" s="172">
        <v>125</v>
      </c>
      <c r="J1101" s="177">
        <v>57</v>
      </c>
      <c r="K1101" s="177">
        <v>11</v>
      </c>
      <c r="L1101" s="178">
        <v>57</v>
      </c>
      <c r="M1101" s="172">
        <v>139</v>
      </c>
      <c r="N1101" s="177">
        <v>57</v>
      </c>
      <c r="O1101" s="177">
        <v>26</v>
      </c>
      <c r="P1101" s="178">
        <v>56</v>
      </c>
    </row>
    <row r="1102" spans="1:16" x14ac:dyDescent="0.3">
      <c r="A1102" s="208">
        <v>15</v>
      </c>
      <c r="B1102" s="176" t="s">
        <v>304</v>
      </c>
      <c r="C1102" s="176">
        <v>15839</v>
      </c>
      <c r="D1102" s="175" t="s">
        <v>419</v>
      </c>
      <c r="E1102" s="172">
        <v>191</v>
      </c>
      <c r="F1102" s="177">
        <v>124</v>
      </c>
      <c r="G1102" s="177">
        <v>31</v>
      </c>
      <c r="H1102" s="178">
        <v>36</v>
      </c>
      <c r="I1102" s="172">
        <v>180</v>
      </c>
      <c r="J1102" s="177">
        <v>123</v>
      </c>
      <c r="K1102" s="177">
        <v>22</v>
      </c>
      <c r="L1102" s="178">
        <v>35</v>
      </c>
      <c r="M1102" s="172">
        <v>135</v>
      </c>
      <c r="N1102" s="177">
        <v>77</v>
      </c>
      <c r="O1102" s="177">
        <v>26</v>
      </c>
      <c r="P1102" s="178">
        <v>32</v>
      </c>
    </row>
    <row r="1103" spans="1:16" x14ac:dyDescent="0.3">
      <c r="A1103" s="210">
        <v>25</v>
      </c>
      <c r="B1103" s="176" t="s">
        <v>558</v>
      </c>
      <c r="C1103" s="176">
        <v>25086</v>
      </c>
      <c r="D1103" s="175" t="s">
        <v>564</v>
      </c>
      <c r="E1103" s="172">
        <v>191</v>
      </c>
      <c r="F1103" s="177">
        <v>115</v>
      </c>
      <c r="G1103" s="177">
        <v>36</v>
      </c>
      <c r="H1103" s="178">
        <v>40</v>
      </c>
      <c r="I1103" s="172">
        <v>180</v>
      </c>
      <c r="J1103" s="177">
        <v>109</v>
      </c>
      <c r="K1103" s="177">
        <v>29</v>
      </c>
      <c r="L1103" s="178">
        <v>42</v>
      </c>
      <c r="M1103" s="172">
        <v>128</v>
      </c>
      <c r="N1103" s="177">
        <v>69</v>
      </c>
      <c r="O1103" s="177">
        <v>27</v>
      </c>
      <c r="P1103" s="178">
        <v>32</v>
      </c>
    </row>
    <row r="1104" spans="1:16" x14ac:dyDescent="0.3">
      <c r="A1104" s="210">
        <v>15</v>
      </c>
      <c r="B1104" s="176" t="s">
        <v>304</v>
      </c>
      <c r="C1104" s="176">
        <v>15232</v>
      </c>
      <c r="D1104" s="175" t="s">
        <v>331</v>
      </c>
      <c r="E1104" s="172">
        <v>214</v>
      </c>
      <c r="F1104" s="177">
        <v>167</v>
      </c>
      <c r="G1104" s="177">
        <v>24</v>
      </c>
      <c r="H1104" s="178">
        <v>23</v>
      </c>
      <c r="I1104" s="172">
        <v>199</v>
      </c>
      <c r="J1104" s="177">
        <v>166</v>
      </c>
      <c r="K1104" s="177">
        <v>11</v>
      </c>
      <c r="L1104" s="178">
        <v>22</v>
      </c>
      <c r="M1104" s="172">
        <v>138</v>
      </c>
      <c r="N1104" s="177">
        <v>103</v>
      </c>
      <c r="O1104" s="177">
        <v>12</v>
      </c>
      <c r="P1104" s="178">
        <v>23</v>
      </c>
    </row>
    <row r="1105" spans="1:16" x14ac:dyDescent="0.3">
      <c r="A1105" s="210">
        <v>68</v>
      </c>
      <c r="B1105" s="176" t="s">
        <v>918</v>
      </c>
      <c r="C1105" s="176">
        <v>68245</v>
      </c>
      <c r="D1105" s="175" t="s">
        <v>939</v>
      </c>
      <c r="E1105" s="172">
        <v>150</v>
      </c>
      <c r="F1105" s="177">
        <v>81</v>
      </c>
      <c r="G1105" s="177">
        <v>20</v>
      </c>
      <c r="H1105" s="178">
        <v>49</v>
      </c>
      <c r="I1105" s="172">
        <v>135</v>
      </c>
      <c r="J1105" s="177">
        <v>74</v>
      </c>
      <c r="K1105" s="177">
        <v>13</v>
      </c>
      <c r="L1105" s="178">
        <v>48</v>
      </c>
      <c r="M1105" s="172">
        <v>139</v>
      </c>
      <c r="N1105" s="177">
        <v>77</v>
      </c>
      <c r="O1105" s="177">
        <v>11</v>
      </c>
      <c r="P1105" s="178">
        <v>51</v>
      </c>
    </row>
    <row r="1106" spans="1:16" x14ac:dyDescent="0.3">
      <c r="A1106" s="210">
        <v>15</v>
      </c>
      <c r="B1106" s="176" t="s">
        <v>304</v>
      </c>
      <c r="C1106" s="176">
        <v>15022</v>
      </c>
      <c r="D1106" s="175" t="s">
        <v>306</v>
      </c>
      <c r="E1106" s="172">
        <v>173</v>
      </c>
      <c r="F1106" s="177">
        <v>91</v>
      </c>
      <c r="G1106" s="177">
        <v>51</v>
      </c>
      <c r="H1106" s="178">
        <v>31</v>
      </c>
      <c r="I1106" s="172">
        <v>224</v>
      </c>
      <c r="J1106" s="177">
        <v>90</v>
      </c>
      <c r="K1106" s="177">
        <v>102</v>
      </c>
      <c r="L1106" s="178">
        <v>32</v>
      </c>
      <c r="M1106" s="172">
        <v>134</v>
      </c>
      <c r="N1106" s="177">
        <v>59</v>
      </c>
      <c r="O1106" s="177">
        <v>45</v>
      </c>
      <c r="P1106" s="178">
        <v>30</v>
      </c>
    </row>
    <row r="1107" spans="1:16" x14ac:dyDescent="0.3">
      <c r="A1107" s="210">
        <v>91</v>
      </c>
      <c r="B1107" s="176" t="s">
        <v>1134</v>
      </c>
      <c r="C1107" s="176">
        <v>91405</v>
      </c>
      <c r="D1107" s="175" t="s">
        <v>1137</v>
      </c>
      <c r="E1107" s="172">
        <v>178</v>
      </c>
      <c r="F1107" s="177">
        <v>31</v>
      </c>
      <c r="G1107" s="177">
        <v>113</v>
      </c>
      <c r="H1107" s="178">
        <v>34</v>
      </c>
      <c r="I1107" s="172">
        <v>130</v>
      </c>
      <c r="J1107" s="177">
        <v>31</v>
      </c>
      <c r="K1107" s="177">
        <v>66</v>
      </c>
      <c r="L1107" s="178">
        <v>33</v>
      </c>
      <c r="M1107" s="172">
        <v>120</v>
      </c>
      <c r="N1107" s="177">
        <v>30</v>
      </c>
      <c r="O1107" s="177">
        <v>73</v>
      </c>
      <c r="P1107" s="178">
        <v>17</v>
      </c>
    </row>
    <row r="1108" spans="1:16" x14ac:dyDescent="0.3">
      <c r="A1108" s="210">
        <v>68</v>
      </c>
      <c r="B1108" s="176" t="s">
        <v>918</v>
      </c>
      <c r="C1108" s="176">
        <v>68169</v>
      </c>
      <c r="D1108" s="175" t="s">
        <v>930</v>
      </c>
      <c r="E1108" s="172">
        <v>163</v>
      </c>
      <c r="F1108" s="177">
        <v>77</v>
      </c>
      <c r="G1108" s="177">
        <v>40</v>
      </c>
      <c r="H1108" s="178">
        <v>46</v>
      </c>
      <c r="I1108" s="172">
        <v>136</v>
      </c>
      <c r="J1108" s="177">
        <v>70</v>
      </c>
      <c r="K1108" s="177">
        <v>23</v>
      </c>
      <c r="L1108" s="178">
        <v>43</v>
      </c>
      <c r="M1108" s="172">
        <v>129</v>
      </c>
      <c r="N1108" s="177">
        <v>72</v>
      </c>
      <c r="O1108" s="177">
        <v>18</v>
      </c>
      <c r="P1108" s="178">
        <v>39</v>
      </c>
    </row>
    <row r="1109" spans="1:16" x14ac:dyDescent="0.3">
      <c r="A1109" s="210">
        <v>97</v>
      </c>
      <c r="B1109" s="176" t="s">
        <v>1184</v>
      </c>
      <c r="C1109" s="176">
        <v>97889</v>
      </c>
      <c r="D1109" s="175" t="s">
        <v>1184</v>
      </c>
      <c r="E1109" s="172">
        <v>134</v>
      </c>
      <c r="F1109" s="177">
        <v>19</v>
      </c>
      <c r="G1109" s="177">
        <v>115</v>
      </c>
      <c r="H1109" s="178">
        <v>0</v>
      </c>
      <c r="I1109" s="172">
        <v>144</v>
      </c>
      <c r="J1109" s="177">
        <v>19</v>
      </c>
      <c r="K1109" s="177">
        <v>125</v>
      </c>
      <c r="L1109" s="178">
        <v>0</v>
      </c>
      <c r="M1109" s="172">
        <v>133</v>
      </c>
      <c r="N1109" s="177">
        <v>19</v>
      </c>
      <c r="O1109" s="177">
        <v>114</v>
      </c>
      <c r="P1109" s="178">
        <v>0</v>
      </c>
    </row>
    <row r="1110" spans="1:16" x14ac:dyDescent="0.3">
      <c r="A1110" s="210">
        <v>25</v>
      </c>
      <c r="B1110" s="176" t="s">
        <v>558</v>
      </c>
      <c r="C1110" s="176">
        <v>25871</v>
      </c>
      <c r="D1110" s="175" t="s">
        <v>662</v>
      </c>
      <c r="E1110" s="172">
        <v>158</v>
      </c>
      <c r="F1110" s="177">
        <v>84</v>
      </c>
      <c r="G1110" s="177">
        <v>14</v>
      </c>
      <c r="H1110" s="178">
        <v>60</v>
      </c>
      <c r="I1110" s="172">
        <v>163</v>
      </c>
      <c r="J1110" s="177">
        <v>79</v>
      </c>
      <c r="K1110" s="177">
        <v>15</v>
      </c>
      <c r="L1110" s="178">
        <v>69</v>
      </c>
      <c r="M1110" s="172">
        <v>127</v>
      </c>
      <c r="N1110" s="177">
        <v>47</v>
      </c>
      <c r="O1110" s="177">
        <v>15</v>
      </c>
      <c r="P1110" s="178">
        <v>65</v>
      </c>
    </row>
    <row r="1111" spans="1:16" x14ac:dyDescent="0.3">
      <c r="A1111" s="210">
        <v>94</v>
      </c>
      <c r="B1111" s="176" t="s">
        <v>1141</v>
      </c>
      <c r="C1111" s="176">
        <v>94888</v>
      </c>
      <c r="D1111" s="175" t="s">
        <v>1145</v>
      </c>
      <c r="E1111" s="172">
        <v>164</v>
      </c>
      <c r="F1111" s="177">
        <v>1</v>
      </c>
      <c r="G1111" s="177">
        <v>158</v>
      </c>
      <c r="H1111" s="178">
        <v>5</v>
      </c>
      <c r="I1111" s="172">
        <v>133</v>
      </c>
      <c r="J1111" s="177">
        <v>1</v>
      </c>
      <c r="K1111" s="177">
        <v>128</v>
      </c>
      <c r="L1111" s="178">
        <v>4</v>
      </c>
      <c r="M1111" s="172">
        <v>131</v>
      </c>
      <c r="N1111" s="177">
        <v>1</v>
      </c>
      <c r="O1111" s="177">
        <v>125</v>
      </c>
      <c r="P1111" s="178">
        <v>5</v>
      </c>
    </row>
    <row r="1112" spans="1:16" x14ac:dyDescent="0.3">
      <c r="A1112" s="210">
        <v>15</v>
      </c>
      <c r="B1112" s="176" t="s">
        <v>304</v>
      </c>
      <c r="C1112" s="176">
        <v>15762</v>
      </c>
      <c r="D1112" s="175" t="s">
        <v>400</v>
      </c>
      <c r="E1112" s="172">
        <v>219</v>
      </c>
      <c r="F1112" s="177">
        <v>167</v>
      </c>
      <c r="G1112" s="177">
        <v>17</v>
      </c>
      <c r="H1112" s="178">
        <v>35</v>
      </c>
      <c r="I1112" s="172">
        <v>218</v>
      </c>
      <c r="J1112" s="177">
        <v>166</v>
      </c>
      <c r="K1112" s="177">
        <v>17</v>
      </c>
      <c r="L1112" s="178">
        <v>35</v>
      </c>
      <c r="M1112" s="172">
        <v>127</v>
      </c>
      <c r="N1112" s="177">
        <v>75</v>
      </c>
      <c r="O1112" s="177">
        <v>19</v>
      </c>
      <c r="P1112" s="178">
        <v>33</v>
      </c>
    </row>
    <row r="1113" spans="1:16" x14ac:dyDescent="0.3">
      <c r="A1113" s="210">
        <v>15</v>
      </c>
      <c r="B1113" s="176" t="s">
        <v>304</v>
      </c>
      <c r="C1113" s="176">
        <v>15511</v>
      </c>
      <c r="D1113" s="175" t="s">
        <v>364</v>
      </c>
      <c r="E1113" s="172">
        <v>171</v>
      </c>
      <c r="F1113" s="177">
        <v>99</v>
      </c>
      <c r="G1113" s="177">
        <v>32</v>
      </c>
      <c r="H1113" s="178">
        <v>40</v>
      </c>
      <c r="I1113" s="172">
        <v>171</v>
      </c>
      <c r="J1113" s="177">
        <v>93</v>
      </c>
      <c r="K1113" s="177">
        <v>36</v>
      </c>
      <c r="L1113" s="178">
        <v>42</v>
      </c>
      <c r="M1113" s="172">
        <v>125</v>
      </c>
      <c r="N1113" s="177">
        <v>54</v>
      </c>
      <c r="O1113" s="177">
        <v>33</v>
      </c>
      <c r="P1113" s="178">
        <v>38</v>
      </c>
    </row>
    <row r="1114" spans="1:16" x14ac:dyDescent="0.3">
      <c r="A1114" s="210">
        <v>15</v>
      </c>
      <c r="B1114" s="176" t="s">
        <v>304</v>
      </c>
      <c r="C1114" s="176">
        <v>15226</v>
      </c>
      <c r="D1114" s="175" t="s">
        <v>330</v>
      </c>
      <c r="E1114" s="172">
        <v>128</v>
      </c>
      <c r="F1114" s="177">
        <v>53</v>
      </c>
      <c r="G1114" s="177">
        <v>40</v>
      </c>
      <c r="H1114" s="178">
        <v>35</v>
      </c>
      <c r="I1114" s="172">
        <v>127</v>
      </c>
      <c r="J1114" s="177">
        <v>50</v>
      </c>
      <c r="K1114" s="177">
        <v>39</v>
      </c>
      <c r="L1114" s="178">
        <v>38</v>
      </c>
      <c r="M1114" s="172">
        <v>126</v>
      </c>
      <c r="N1114" s="177">
        <v>50</v>
      </c>
      <c r="O1114" s="177">
        <v>39</v>
      </c>
      <c r="P1114" s="178">
        <v>37</v>
      </c>
    </row>
    <row r="1115" spans="1:16" x14ac:dyDescent="0.3">
      <c r="A1115" s="210">
        <v>15</v>
      </c>
      <c r="B1115" s="176" t="s">
        <v>304</v>
      </c>
      <c r="C1115" s="176">
        <v>15092</v>
      </c>
      <c r="D1115" s="175" t="s">
        <v>311</v>
      </c>
      <c r="E1115" s="172">
        <v>166</v>
      </c>
      <c r="F1115" s="177">
        <v>105</v>
      </c>
      <c r="G1115" s="177">
        <v>37</v>
      </c>
      <c r="H1115" s="178">
        <v>24</v>
      </c>
      <c r="I1115" s="172">
        <v>165</v>
      </c>
      <c r="J1115" s="177">
        <v>107</v>
      </c>
      <c r="K1115" s="177">
        <v>32</v>
      </c>
      <c r="L1115" s="178">
        <v>26</v>
      </c>
      <c r="M1115" s="172">
        <v>120</v>
      </c>
      <c r="N1115" s="177">
        <v>64</v>
      </c>
      <c r="O1115" s="177">
        <v>31</v>
      </c>
      <c r="P1115" s="178">
        <v>25</v>
      </c>
    </row>
    <row r="1116" spans="1:16" x14ac:dyDescent="0.3">
      <c r="A1116" s="210">
        <v>15</v>
      </c>
      <c r="B1116" s="176" t="s">
        <v>304</v>
      </c>
      <c r="C1116" s="176">
        <v>15621</v>
      </c>
      <c r="D1116" s="175" t="s">
        <v>378</v>
      </c>
      <c r="E1116" s="172">
        <v>161</v>
      </c>
      <c r="F1116" s="177">
        <v>118</v>
      </c>
      <c r="G1116" s="177">
        <v>14</v>
      </c>
      <c r="H1116" s="178">
        <v>29</v>
      </c>
      <c r="I1116" s="172">
        <v>160</v>
      </c>
      <c r="J1116" s="177">
        <v>115</v>
      </c>
      <c r="K1116" s="177">
        <v>18</v>
      </c>
      <c r="L1116" s="178">
        <v>27</v>
      </c>
      <c r="M1116" s="172">
        <v>112</v>
      </c>
      <c r="N1116" s="177">
        <v>71</v>
      </c>
      <c r="O1116" s="177">
        <v>15</v>
      </c>
      <c r="P1116" s="178">
        <v>26</v>
      </c>
    </row>
    <row r="1117" spans="1:16" x14ac:dyDescent="0.3">
      <c r="A1117" s="210">
        <v>50</v>
      </c>
      <c r="B1117" s="176" t="s">
        <v>777</v>
      </c>
      <c r="C1117" s="176">
        <v>50245</v>
      </c>
      <c r="D1117" s="175" t="s">
        <v>785</v>
      </c>
      <c r="E1117" s="172">
        <v>117</v>
      </c>
      <c r="F1117" s="177">
        <v>68</v>
      </c>
      <c r="G1117" s="177">
        <v>7</v>
      </c>
      <c r="H1117" s="178">
        <v>42</v>
      </c>
      <c r="I1117" s="172">
        <v>110</v>
      </c>
      <c r="J1117" s="177">
        <v>64</v>
      </c>
      <c r="K1117" s="177">
        <v>2</v>
      </c>
      <c r="L1117" s="178">
        <v>44</v>
      </c>
      <c r="M1117" s="172">
        <v>110</v>
      </c>
      <c r="N1117" s="177">
        <v>64</v>
      </c>
      <c r="O1117" s="177">
        <v>3</v>
      </c>
      <c r="P1117" s="178">
        <v>43</v>
      </c>
    </row>
    <row r="1118" spans="1:16" x14ac:dyDescent="0.3">
      <c r="A1118" s="210">
        <v>15</v>
      </c>
      <c r="B1118" s="176" t="s">
        <v>304</v>
      </c>
      <c r="C1118" s="176">
        <v>15660</v>
      </c>
      <c r="D1118" s="175" t="s">
        <v>382</v>
      </c>
      <c r="E1118" s="172">
        <v>151</v>
      </c>
      <c r="F1118" s="177">
        <v>106</v>
      </c>
      <c r="G1118" s="177">
        <v>19</v>
      </c>
      <c r="H1118" s="178">
        <v>26</v>
      </c>
      <c r="I1118" s="172">
        <v>151</v>
      </c>
      <c r="J1118" s="177">
        <v>100</v>
      </c>
      <c r="K1118" s="177">
        <v>25</v>
      </c>
      <c r="L1118" s="178">
        <v>26</v>
      </c>
      <c r="M1118" s="172">
        <v>106</v>
      </c>
      <c r="N1118" s="177">
        <v>59</v>
      </c>
      <c r="O1118" s="177">
        <v>24</v>
      </c>
      <c r="P1118" s="178">
        <v>23</v>
      </c>
    </row>
    <row r="1119" spans="1:16" x14ac:dyDescent="0.3">
      <c r="A1119" s="211">
        <v>15</v>
      </c>
      <c r="B1119" s="176" t="s">
        <v>304</v>
      </c>
      <c r="C1119" s="176">
        <v>15832</v>
      </c>
      <c r="D1119" s="176" t="s">
        <v>416</v>
      </c>
      <c r="E1119" s="172">
        <v>147</v>
      </c>
      <c r="F1119" s="177">
        <v>94</v>
      </c>
      <c r="G1119" s="177">
        <v>13</v>
      </c>
      <c r="H1119" s="178">
        <v>40</v>
      </c>
      <c r="I1119" s="172">
        <v>142</v>
      </c>
      <c r="J1119" s="177">
        <v>94</v>
      </c>
      <c r="K1119" s="177">
        <v>9</v>
      </c>
      <c r="L1119" s="178">
        <v>39</v>
      </c>
      <c r="M1119" s="172">
        <v>101</v>
      </c>
      <c r="N1119" s="177">
        <v>57</v>
      </c>
      <c r="O1119" s="177">
        <v>9</v>
      </c>
      <c r="P1119" s="178">
        <v>35</v>
      </c>
    </row>
    <row r="1120" spans="1:16" x14ac:dyDescent="0.3">
      <c r="A1120" s="210">
        <v>15</v>
      </c>
      <c r="B1120" s="176" t="s">
        <v>304</v>
      </c>
      <c r="C1120" s="176">
        <v>15879</v>
      </c>
      <c r="D1120" s="176" t="s">
        <v>422</v>
      </c>
      <c r="E1120" s="172">
        <v>144</v>
      </c>
      <c r="F1120" s="177">
        <v>101</v>
      </c>
      <c r="G1120" s="177">
        <v>12</v>
      </c>
      <c r="H1120" s="178">
        <v>31</v>
      </c>
      <c r="I1120" s="172">
        <v>146</v>
      </c>
      <c r="J1120" s="177">
        <v>100</v>
      </c>
      <c r="K1120" s="177">
        <v>14</v>
      </c>
      <c r="L1120" s="178">
        <v>32</v>
      </c>
      <c r="M1120" s="172">
        <v>100</v>
      </c>
      <c r="N1120" s="177">
        <v>60</v>
      </c>
      <c r="O1120" s="177">
        <v>9</v>
      </c>
      <c r="P1120" s="178">
        <v>31</v>
      </c>
    </row>
    <row r="1121" spans="1:16" x14ac:dyDescent="0.3">
      <c r="A1121" s="210">
        <v>94</v>
      </c>
      <c r="B1121" s="176" t="s">
        <v>1141</v>
      </c>
      <c r="C1121" s="176">
        <v>94884</v>
      </c>
      <c r="D1121" s="175" t="s">
        <v>247</v>
      </c>
      <c r="E1121" s="172">
        <v>116</v>
      </c>
      <c r="F1121" s="177">
        <v>21</v>
      </c>
      <c r="G1121" s="177">
        <v>87</v>
      </c>
      <c r="H1121" s="178">
        <v>8</v>
      </c>
      <c r="I1121" s="172">
        <v>100</v>
      </c>
      <c r="J1121" s="177">
        <v>14</v>
      </c>
      <c r="K1121" s="177">
        <v>77</v>
      </c>
      <c r="L1121" s="178">
        <v>9</v>
      </c>
      <c r="M1121" s="172">
        <v>96</v>
      </c>
      <c r="N1121" s="177">
        <v>13</v>
      </c>
      <c r="O1121" s="177">
        <v>75</v>
      </c>
      <c r="P1121" s="178">
        <v>8</v>
      </c>
    </row>
    <row r="1122" spans="1:16" x14ac:dyDescent="0.3">
      <c r="A1122" s="210">
        <v>15</v>
      </c>
      <c r="B1122" s="176" t="s">
        <v>304</v>
      </c>
      <c r="C1122" s="176">
        <v>15401</v>
      </c>
      <c r="D1122" s="175" t="s">
        <v>349</v>
      </c>
      <c r="E1122" s="172">
        <v>125</v>
      </c>
      <c r="F1122" s="177">
        <v>69</v>
      </c>
      <c r="G1122" s="177">
        <v>2</v>
      </c>
      <c r="H1122" s="178">
        <v>54</v>
      </c>
      <c r="I1122" s="172">
        <v>122</v>
      </c>
      <c r="J1122" s="177">
        <v>69</v>
      </c>
      <c r="K1122" s="177">
        <v>2</v>
      </c>
      <c r="L1122" s="178">
        <v>51</v>
      </c>
      <c r="M1122" s="172">
        <v>88</v>
      </c>
      <c r="N1122" s="177">
        <v>42</v>
      </c>
      <c r="O1122" s="177">
        <v>3</v>
      </c>
      <c r="P1122" s="178">
        <v>43</v>
      </c>
    </row>
    <row r="1123" spans="1:16" x14ac:dyDescent="0.3">
      <c r="A1123" s="210">
        <v>68</v>
      </c>
      <c r="B1123" s="176" t="s">
        <v>918</v>
      </c>
      <c r="C1123" s="176">
        <v>68370</v>
      </c>
      <c r="D1123" s="175" t="s">
        <v>954</v>
      </c>
      <c r="E1123" s="172">
        <v>104</v>
      </c>
      <c r="F1123" s="177">
        <v>47</v>
      </c>
      <c r="G1123" s="177">
        <v>13</v>
      </c>
      <c r="H1123" s="178">
        <v>44</v>
      </c>
      <c r="I1123" s="172">
        <v>94</v>
      </c>
      <c r="J1123" s="177">
        <v>43</v>
      </c>
      <c r="K1123" s="177">
        <v>8</v>
      </c>
      <c r="L1123" s="178">
        <v>43</v>
      </c>
      <c r="M1123" s="172">
        <v>94</v>
      </c>
      <c r="N1123" s="177">
        <v>42</v>
      </c>
      <c r="O1123" s="177">
        <v>8</v>
      </c>
      <c r="P1123" s="178">
        <v>44</v>
      </c>
    </row>
    <row r="1124" spans="1:16" x14ac:dyDescent="0.3">
      <c r="A1124" s="210">
        <v>15</v>
      </c>
      <c r="B1124" s="176" t="s">
        <v>304</v>
      </c>
      <c r="C1124" s="176">
        <v>15114</v>
      </c>
      <c r="D1124" s="175" t="s">
        <v>314</v>
      </c>
      <c r="E1124" s="172">
        <v>121</v>
      </c>
      <c r="F1124" s="177">
        <v>37</v>
      </c>
      <c r="G1124" s="177">
        <v>64</v>
      </c>
      <c r="H1124" s="178">
        <v>20</v>
      </c>
      <c r="I1124" s="172">
        <v>104</v>
      </c>
      <c r="J1124" s="177">
        <v>33</v>
      </c>
      <c r="K1124" s="177">
        <v>50</v>
      </c>
      <c r="L1124" s="178">
        <v>21</v>
      </c>
      <c r="M1124" s="172">
        <v>88</v>
      </c>
      <c r="N1124" s="177">
        <v>33</v>
      </c>
      <c r="O1124" s="177">
        <v>38</v>
      </c>
      <c r="P1124" s="178">
        <v>17</v>
      </c>
    </row>
    <row r="1125" spans="1:16" x14ac:dyDescent="0.3">
      <c r="A1125" s="210">
        <v>94</v>
      </c>
      <c r="B1125" s="176" t="s">
        <v>1184</v>
      </c>
      <c r="C1125" s="176">
        <v>94885</v>
      </c>
      <c r="D1125" s="175" t="s">
        <v>1184</v>
      </c>
      <c r="E1125" s="172">
        <v>102</v>
      </c>
      <c r="F1125" s="177">
        <v>3</v>
      </c>
      <c r="G1125" s="177">
        <v>82</v>
      </c>
      <c r="H1125" s="178">
        <v>17</v>
      </c>
      <c r="I1125" s="172">
        <v>97</v>
      </c>
      <c r="J1125" s="177">
        <v>3</v>
      </c>
      <c r="K1125" s="177">
        <v>78</v>
      </c>
      <c r="L1125" s="178">
        <v>16</v>
      </c>
      <c r="M1125" s="172">
        <v>90</v>
      </c>
      <c r="N1125" s="177">
        <v>3</v>
      </c>
      <c r="O1125" s="177">
        <v>72</v>
      </c>
      <c r="P1125" s="178">
        <v>15</v>
      </c>
    </row>
    <row r="1126" spans="1:16" x14ac:dyDescent="0.3">
      <c r="A1126" s="210">
        <v>94</v>
      </c>
      <c r="B1126" s="176" t="s">
        <v>1141</v>
      </c>
      <c r="C1126" s="176">
        <v>94883</v>
      </c>
      <c r="D1126" s="175" t="s">
        <v>1144</v>
      </c>
      <c r="E1126" s="172">
        <v>68</v>
      </c>
      <c r="F1126" s="177">
        <v>19</v>
      </c>
      <c r="G1126" s="177">
        <v>30</v>
      </c>
      <c r="H1126" s="178">
        <v>19</v>
      </c>
      <c r="I1126" s="172">
        <v>81</v>
      </c>
      <c r="J1126" s="177">
        <v>19</v>
      </c>
      <c r="K1126" s="177">
        <v>43</v>
      </c>
      <c r="L1126" s="178">
        <v>19</v>
      </c>
      <c r="M1126" s="172">
        <v>81</v>
      </c>
      <c r="N1126" s="177">
        <v>19</v>
      </c>
      <c r="O1126" s="177">
        <v>50</v>
      </c>
      <c r="P1126" s="178">
        <v>12</v>
      </c>
    </row>
    <row r="1127" spans="1:16" x14ac:dyDescent="0.3">
      <c r="A1127" s="210">
        <v>91</v>
      </c>
      <c r="B1127" s="176" t="s">
        <v>1134</v>
      </c>
      <c r="C1127" s="176">
        <v>91669</v>
      </c>
      <c r="D1127" s="175" t="s">
        <v>884</v>
      </c>
      <c r="E1127" s="172">
        <v>114</v>
      </c>
      <c r="F1127" s="177">
        <v>15</v>
      </c>
      <c r="G1127" s="177">
        <v>75</v>
      </c>
      <c r="H1127" s="178">
        <v>24</v>
      </c>
      <c r="I1127" s="172">
        <v>106</v>
      </c>
      <c r="J1127" s="177">
        <v>15</v>
      </c>
      <c r="K1127" s="177">
        <v>71</v>
      </c>
      <c r="L1127" s="178">
        <v>20</v>
      </c>
      <c r="M1127" s="172">
        <v>78</v>
      </c>
      <c r="N1127" s="177">
        <v>14</v>
      </c>
      <c r="O1127" s="177">
        <v>53</v>
      </c>
      <c r="P1127" s="178">
        <v>11</v>
      </c>
    </row>
    <row r="1128" spans="1:16" x14ac:dyDescent="0.3">
      <c r="A1128" s="210">
        <v>91</v>
      </c>
      <c r="B1128" s="176" t="s">
        <v>1134</v>
      </c>
      <c r="C1128" s="176">
        <v>91407</v>
      </c>
      <c r="D1128" s="175" t="s">
        <v>1138</v>
      </c>
      <c r="E1128" s="172">
        <v>75</v>
      </c>
      <c r="F1128" s="177">
        <v>28</v>
      </c>
      <c r="G1128" s="177">
        <v>17</v>
      </c>
      <c r="H1128" s="178">
        <v>30</v>
      </c>
      <c r="I1128" s="172">
        <v>73</v>
      </c>
      <c r="J1128" s="177">
        <v>28</v>
      </c>
      <c r="K1128" s="177">
        <v>16</v>
      </c>
      <c r="L1128" s="178">
        <v>29</v>
      </c>
      <c r="M1128" s="172">
        <v>62</v>
      </c>
      <c r="N1128" s="177">
        <v>22</v>
      </c>
      <c r="O1128" s="177">
        <v>21</v>
      </c>
      <c r="P1128" s="178">
        <v>19</v>
      </c>
    </row>
    <row r="1129" spans="1:16" x14ac:dyDescent="0.3">
      <c r="A1129" s="212">
        <v>91</v>
      </c>
      <c r="B1129" s="182" t="s">
        <v>1134</v>
      </c>
      <c r="C1129" s="182">
        <v>91530</v>
      </c>
      <c r="D1129" s="148" t="s">
        <v>1190</v>
      </c>
      <c r="E1129" s="183">
        <v>40</v>
      </c>
      <c r="F1129" s="186">
        <v>19</v>
      </c>
      <c r="G1129" s="186">
        <v>12</v>
      </c>
      <c r="H1129" s="184">
        <v>9</v>
      </c>
      <c r="I1129" s="183">
        <v>51</v>
      </c>
      <c r="J1129" s="186">
        <v>19</v>
      </c>
      <c r="K1129" s="186">
        <v>12</v>
      </c>
      <c r="L1129" s="184">
        <v>20</v>
      </c>
      <c r="M1129" s="183">
        <v>37</v>
      </c>
      <c r="N1129" s="186">
        <v>18</v>
      </c>
      <c r="O1129" s="186">
        <v>9</v>
      </c>
      <c r="P1129" s="184">
        <v>10</v>
      </c>
    </row>
    <row r="1130" spans="1:16" x14ac:dyDescent="0.3">
      <c r="A1130">
        <v>94</v>
      </c>
    </row>
  </sheetData>
  <sortState xmlns:xlrd2="http://schemas.microsoft.com/office/spreadsheetml/2017/richdata2" ref="A15:P1129">
    <sortCondition descending="1" ref="M15:M1129"/>
  </sortState>
  <mergeCells count="7">
    <mergeCell ref="D2:I4"/>
    <mergeCell ref="J2:K4"/>
    <mergeCell ref="D5:K5"/>
    <mergeCell ref="A11:P11"/>
    <mergeCell ref="E12:H12"/>
    <mergeCell ref="I12:L12"/>
    <mergeCell ref="M12:P1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Resultados generales</vt:lpstr>
      <vt:lpstr>Dependientes sector privado</vt:lpstr>
      <vt:lpstr>Independientes</vt:lpstr>
      <vt:lpstr>Monto de cotización</vt:lpstr>
      <vt:lpstr>Resumen municipal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ANDRYU ENRIQUE MENDOZA BELTRAN</dc:creator>
  <cp:lastModifiedBy>Mateo Grisales Hurtado</cp:lastModifiedBy>
  <cp:lastPrinted>2022-03-14T16:58:55Z</cp:lastPrinted>
  <dcterms:created xsi:type="dcterms:W3CDTF">2020-10-26T16:46:23Z</dcterms:created>
  <dcterms:modified xsi:type="dcterms:W3CDTF">2026-03-24T23:03:24Z</dcterms:modified>
</cp:coreProperties>
</file>